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slicers/slicer6.xml" ContentType="application/vnd.ms-excel.slicer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Git\Proyecto0\Excel\"/>
    </mc:Choice>
  </mc:AlternateContent>
  <xr:revisionPtr revIDLastSave="0" documentId="13_ncr:1_{B06CCD1F-83F5-43AC-B086-A59EA687E61B}" xr6:coauthVersionLast="47" xr6:coauthVersionMax="47" xr10:uidLastSave="{00000000-0000-0000-0000-000000000000}"/>
  <bookViews>
    <workbookView xWindow="-120" yWindow="-120" windowWidth="24240" windowHeight="13020" tabRatio="531" firstSheet="6" activeTab="8" xr2:uid="{1B6998F5-7A01-47BA-99E8-6A0AEB49FAB9}"/>
  </bookViews>
  <sheets>
    <sheet name="IngresosXServicio" sheetId="14" r:id="rId1"/>
    <sheet name="TransaccionesXMEtPago" sheetId="15" r:id="rId2"/>
    <sheet name="IngresosXServicioXSemana" sheetId="16" r:id="rId3"/>
    <sheet name="IngresosXPaís" sheetId="17" r:id="rId4"/>
    <sheet name="Impagos" sheetId="18" r:id="rId5"/>
    <sheet name="PropinasXMesero" sheetId="19" r:id="rId6"/>
    <sheet name="OrdenesXMesero" sheetId="28" r:id="rId7"/>
    <sheet name="GanNetaXOrden" sheetId="21" r:id="rId8"/>
    <sheet name="sala_clean" sheetId="1" r:id="rId9"/>
    <sheet name="cocina" sheetId="2" r:id="rId10"/>
    <sheet name="Hoja4" sheetId="32" r:id="rId11"/>
    <sheet name="Promedio_Comensales" sheetId="23" r:id="rId12"/>
    <sheet name="Recuento_ordenes" sheetId="25" r:id="rId13"/>
    <sheet name="Ticket_Medio" sheetId="26" r:id="rId14"/>
    <sheet name="Totalpedido_Orden" sheetId="5" r:id="rId15"/>
    <sheet name="Tiempo_prepXMEsa" sheetId="3" r:id="rId16"/>
    <sheet name="Hoja1" sheetId="29" r:id="rId17"/>
    <sheet name="Dashboard" sheetId="27" r:id="rId18"/>
  </sheets>
  <definedNames>
    <definedName name="_xlnm._FilterDatabase" localSheetId="8" hidden="1">sala_clean!$A$1:$T$768</definedName>
    <definedName name="_xlchart.v5.0" hidden="1">IngresosXPaís!$E$3</definedName>
    <definedName name="_xlchart.v5.1" hidden="1">IngresosXPaís!$E$4:$E$14</definedName>
    <definedName name="_xlchart.v5.2" hidden="1">IngresosXPaís!$F$3</definedName>
    <definedName name="_xlchart.v5.3" hidden="1">IngresosXPaís!$F$4:$F$14</definedName>
    <definedName name="_xlcn.WorksheetConnection_cocinaA1L19031" hidden="1">cocina!$A$1:$L$1903</definedName>
    <definedName name="_xlcn.WorksheetConnection_sala_clean.xlsxTabla11" hidden="1">Tabla1[]</definedName>
    <definedName name="SegmentaciónDeDatos_Día_de_la_semana">#N/A</definedName>
    <definedName name="SegmentaciónDeDatos_Mesero_Asignado">#N/A</definedName>
    <definedName name="SegmentaciónDeDatos_Método_de_Pago">#N/A</definedName>
    <definedName name="SegmentaciónDeDatos_País_de_Origen">#N/A</definedName>
    <definedName name="SegmentaciónDeDatos_Tipo_de_Servicio">#N/A</definedName>
  </definedNames>
  <calcPr calcId="191029"/>
  <pivotCaches>
    <pivotCache cacheId="0" r:id="rId19"/>
    <pivotCache cacheId="1" r:id="rId20"/>
    <pivotCache cacheId="2" r:id="rId21"/>
    <pivotCache cacheId="24" r:id="rId22"/>
  </pivotCaches>
  <extLs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la1" name="Tabla1" connection="WorksheetConnection_sala_clean.xlsx!Tabla1"/>
          <x15:modelTable id="Rango" name="Rango" connection="WorksheetConnection_cocina!$A$1:$L$1903"/>
        </x15:modelTables>
        <x15:modelRelationships>
          <x15:modelRelationship fromTable="Rango" fromColumn="Número de Orden" toTable="Tabla1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2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R5" i="27"/>
  <c r="O5" i="27"/>
  <c r="L5" i="27"/>
  <c r="E772" i="5"/>
  <c r="D772" i="5"/>
  <c r="C772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2" i="2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2" i="5"/>
  <c r="E76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2" i="5"/>
  <c r="D769" i="5"/>
  <c r="C769" i="5"/>
  <c r="C5" i="27"/>
  <c r="K344" i="1"/>
  <c r="H3" i="1"/>
  <c r="K3" i="1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K26" i="1" s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K43" i="1" s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K66" i="1" s="1"/>
  <c r="H67" i="1"/>
  <c r="K67" i="1" s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K90" i="1" s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K107" i="1" s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K130" i="1" s="1"/>
  <c r="H131" i="1"/>
  <c r="K131" i="1" s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K154" i="1" s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K171" i="1" s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K194" i="1" s="1"/>
  <c r="H195" i="1"/>
  <c r="K195" i="1" s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K218" i="1" s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K235" i="1" s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K258" i="1" s="1"/>
  <c r="H259" i="1"/>
  <c r="K259" i="1" s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K282" i="1" s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K299" i="1" s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K322" i="1" s="1"/>
  <c r="H323" i="1"/>
  <c r="K323" i="1" s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K346" i="1" s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K363" i="1" s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K386" i="1" s="1"/>
  <c r="H387" i="1"/>
  <c r="K387" i="1" s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K410" i="1" s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K427" i="1" s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K450" i="1" s="1"/>
  <c r="H451" i="1"/>
  <c r="K451" i="1" s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K474" i="1" s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K491" i="1" s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K515" i="1" s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K538" i="1" s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K555" i="1" s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K579" i="1" s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K683" i="1" s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K708" i="1" s="1"/>
  <c r="H709" i="1"/>
  <c r="H710" i="1"/>
  <c r="H711" i="1"/>
  <c r="H712" i="1"/>
  <c r="H713" i="1"/>
  <c r="H714" i="1"/>
  <c r="H715" i="1"/>
  <c r="K715" i="1" s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K740" i="1" s="1"/>
  <c r="H741" i="1"/>
  <c r="H742" i="1"/>
  <c r="H743" i="1"/>
  <c r="H744" i="1"/>
  <c r="H745" i="1"/>
  <c r="H746" i="1"/>
  <c r="H747" i="1"/>
  <c r="K747" i="1" s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2" i="1"/>
  <c r="A9" i="23"/>
  <c r="A8" i="26"/>
  <c r="I5" i="27" l="1"/>
  <c r="F5" i="27"/>
  <c r="K653" i="1"/>
  <c r="K578" i="1"/>
  <c r="K294" i="1"/>
  <c r="K567" i="1"/>
  <c r="K503" i="1"/>
  <c r="K238" i="1"/>
  <c r="K464" i="1"/>
  <c r="K200" i="1"/>
  <c r="K448" i="1"/>
  <c r="K190" i="1"/>
  <c r="K254" i="1"/>
  <c r="K764" i="1"/>
  <c r="K400" i="1"/>
  <c r="K120" i="1"/>
  <c r="K710" i="1"/>
  <c r="K350" i="1"/>
  <c r="K87" i="1"/>
  <c r="K723" i="1"/>
  <c r="K409" i="1"/>
  <c r="K297" i="1"/>
  <c r="K718" i="1"/>
  <c r="K646" i="1"/>
  <c r="K577" i="1"/>
  <c r="K497" i="1"/>
  <c r="K462" i="1"/>
  <c r="K408" i="1"/>
  <c r="K345" i="1"/>
  <c r="K295" i="1"/>
  <c r="K248" i="1"/>
  <c r="K199" i="1"/>
  <c r="K109" i="1"/>
  <c r="K763" i="1"/>
  <c r="K700" i="1"/>
  <c r="K634" i="1"/>
  <c r="K550" i="1"/>
  <c r="K487" i="1"/>
  <c r="K437" i="1"/>
  <c r="K398" i="1"/>
  <c r="K336" i="1"/>
  <c r="K286" i="1"/>
  <c r="K232" i="1"/>
  <c r="K184" i="1"/>
  <c r="K80" i="1"/>
  <c r="K755" i="1"/>
  <c r="K699" i="1"/>
  <c r="K622" i="1"/>
  <c r="K545" i="1"/>
  <c r="K486" i="1"/>
  <c r="K433" i="1"/>
  <c r="K384" i="1"/>
  <c r="K334" i="1"/>
  <c r="K280" i="1"/>
  <c r="K222" i="1"/>
  <c r="K173" i="1"/>
  <c r="K64" i="1"/>
  <c r="K489" i="1"/>
  <c r="K742" i="1"/>
  <c r="K691" i="1"/>
  <c r="K609" i="1"/>
  <c r="K536" i="1"/>
  <c r="K478" i="1"/>
  <c r="K425" i="1"/>
  <c r="K369" i="1"/>
  <c r="K320" i="1"/>
  <c r="K270" i="1"/>
  <c r="K216" i="1"/>
  <c r="K167" i="1"/>
  <c r="K61" i="1"/>
  <c r="K678" i="1"/>
  <c r="K592" i="1"/>
  <c r="K535" i="1"/>
  <c r="K473" i="1"/>
  <c r="K422" i="1"/>
  <c r="K361" i="1"/>
  <c r="K319" i="1"/>
  <c r="K264" i="1"/>
  <c r="K215" i="1"/>
  <c r="K144" i="1"/>
  <c r="K56" i="1"/>
  <c r="K641" i="1"/>
  <c r="K732" i="1"/>
  <c r="K674" i="1"/>
  <c r="K590" i="1"/>
  <c r="K526" i="1"/>
  <c r="K472" i="1"/>
  <c r="K414" i="1"/>
  <c r="K358" i="1"/>
  <c r="K305" i="1"/>
  <c r="K263" i="1"/>
  <c r="K206" i="1"/>
  <c r="K128" i="1"/>
  <c r="K16" i="1"/>
  <c r="K761" i="1"/>
  <c r="K729" i="1"/>
  <c r="K697" i="1"/>
  <c r="K760" i="1"/>
  <c r="K744" i="1"/>
  <c r="K728" i="1"/>
  <c r="K720" i="1"/>
  <c r="K704" i="1"/>
  <c r="K680" i="1"/>
  <c r="K648" i="1"/>
  <c r="K616" i="1"/>
  <c r="K584" i="1"/>
  <c r="K552" i="1"/>
  <c r="K544" i="1"/>
  <c r="K560" i="1"/>
  <c r="K501" i="1"/>
  <c r="K333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55" i="1"/>
  <c r="K647" i="1"/>
  <c r="K639" i="1"/>
  <c r="K623" i="1"/>
  <c r="K615" i="1"/>
  <c r="K607" i="1"/>
  <c r="K591" i="1"/>
  <c r="K583" i="1"/>
  <c r="K575" i="1"/>
  <c r="K559" i="1"/>
  <c r="K551" i="1"/>
  <c r="K543" i="1"/>
  <c r="K527" i="1"/>
  <c r="K519" i="1"/>
  <c r="K495" i="1"/>
  <c r="K479" i="1"/>
  <c r="K471" i="1"/>
  <c r="K463" i="1"/>
  <c r="K455" i="1"/>
  <c r="K431" i="1"/>
  <c r="K415" i="1"/>
  <c r="K407" i="1"/>
  <c r="K399" i="1"/>
  <c r="K391" i="1"/>
  <c r="K367" i="1"/>
  <c r="K351" i="1"/>
  <c r="K343" i="1"/>
  <c r="K335" i="1"/>
  <c r="K327" i="1"/>
  <c r="K303" i="1"/>
  <c r="K287" i="1"/>
  <c r="K271" i="1"/>
  <c r="K255" i="1"/>
  <c r="K239" i="1"/>
  <c r="K223" i="1"/>
  <c r="K207" i="1"/>
  <c r="K191" i="1"/>
  <c r="K175" i="1"/>
  <c r="K159" i="1"/>
  <c r="K135" i="1"/>
  <c r="K127" i="1"/>
  <c r="K119" i="1"/>
  <c r="K111" i="1"/>
  <c r="K95" i="1"/>
  <c r="K71" i="1"/>
  <c r="K63" i="1"/>
  <c r="K55" i="1"/>
  <c r="K47" i="1"/>
  <c r="K31" i="1"/>
  <c r="K7" i="1"/>
  <c r="K758" i="1"/>
  <c r="K739" i="1"/>
  <c r="K716" i="1"/>
  <c r="K694" i="1"/>
  <c r="K673" i="1"/>
  <c r="K642" i="1"/>
  <c r="K614" i="1"/>
  <c r="K589" i="1"/>
  <c r="K558" i="1"/>
  <c r="K528" i="1"/>
  <c r="K397" i="1"/>
  <c r="K359" i="1"/>
  <c r="K325" i="1"/>
  <c r="K165" i="1"/>
  <c r="K103" i="1"/>
  <c r="K45" i="1"/>
  <c r="K768" i="1"/>
  <c r="K752" i="1"/>
  <c r="K736" i="1"/>
  <c r="K712" i="1"/>
  <c r="K696" i="1"/>
  <c r="K688" i="1"/>
  <c r="K672" i="1"/>
  <c r="K640" i="1"/>
  <c r="K608" i="1"/>
  <c r="K576" i="1"/>
  <c r="K520" i="1"/>
  <c r="K621" i="1"/>
  <c r="K670" i="1"/>
  <c r="K662" i="1"/>
  <c r="K638" i="1"/>
  <c r="K630" i="1"/>
  <c r="K606" i="1"/>
  <c r="K598" i="1"/>
  <c r="K574" i="1"/>
  <c r="K566" i="1"/>
  <c r="K756" i="1"/>
  <c r="K734" i="1"/>
  <c r="K692" i="1"/>
  <c r="K666" i="1"/>
  <c r="K610" i="1"/>
  <c r="K582" i="1"/>
  <c r="K557" i="1"/>
  <c r="K461" i="1"/>
  <c r="K423" i="1"/>
  <c r="K389" i="1"/>
  <c r="K247" i="1"/>
  <c r="K151" i="1"/>
  <c r="K101" i="1"/>
  <c r="K39" i="1"/>
  <c r="K157" i="1"/>
  <c r="K85" i="1"/>
  <c r="K69" i="1"/>
  <c r="K53" i="1"/>
  <c r="K21" i="1"/>
  <c r="K37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750" i="1"/>
  <c r="K731" i="1"/>
  <c r="K686" i="1"/>
  <c r="K663" i="1"/>
  <c r="K632" i="1"/>
  <c r="K602" i="1"/>
  <c r="K546" i="1"/>
  <c r="K517" i="1"/>
  <c r="K383" i="1"/>
  <c r="K311" i="1"/>
  <c r="K279" i="1"/>
  <c r="K143" i="1"/>
  <c r="K23" i="1"/>
  <c r="K753" i="1"/>
  <c r="K737" i="1"/>
  <c r="K713" i="1"/>
  <c r="K689" i="1"/>
  <c r="K657" i="1"/>
  <c r="K757" i="1"/>
  <c r="K749" i="1"/>
  <c r="K733" i="1"/>
  <c r="K717" i="1"/>
  <c r="K701" i="1"/>
  <c r="K685" i="1"/>
  <c r="K637" i="1"/>
  <c r="K629" i="1"/>
  <c r="K613" i="1"/>
  <c r="K605" i="1"/>
  <c r="K573" i="1"/>
  <c r="K565" i="1"/>
  <c r="K549" i="1"/>
  <c r="K477" i="1"/>
  <c r="K421" i="1"/>
  <c r="K405" i="1"/>
  <c r="K381" i="1"/>
  <c r="K365" i="1"/>
  <c r="K349" i="1"/>
  <c r="K285" i="1"/>
  <c r="K261" i="1"/>
  <c r="K245" i="1"/>
  <c r="K229" i="1"/>
  <c r="K213" i="1"/>
  <c r="K205" i="1"/>
  <c r="K189" i="1"/>
  <c r="K181" i="1"/>
  <c r="K149" i="1"/>
  <c r="K141" i="1"/>
  <c r="K133" i="1"/>
  <c r="K117" i="1"/>
  <c r="K93" i="1"/>
  <c r="K77" i="1"/>
  <c r="K29" i="1"/>
  <c r="K5" i="1"/>
  <c r="K664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1" i="1"/>
  <c r="K748" i="1"/>
  <c r="K726" i="1"/>
  <c r="K707" i="1"/>
  <c r="K684" i="1"/>
  <c r="K656" i="1"/>
  <c r="K631" i="1"/>
  <c r="K600" i="1"/>
  <c r="K570" i="1"/>
  <c r="K512" i="1"/>
  <c r="K447" i="1"/>
  <c r="K375" i="1"/>
  <c r="K309" i="1"/>
  <c r="K231" i="1"/>
  <c r="K79" i="1"/>
  <c r="K2" i="1"/>
  <c r="K745" i="1"/>
  <c r="K721" i="1"/>
  <c r="K705" i="1"/>
  <c r="K681" i="1"/>
  <c r="K665" i="1"/>
  <c r="K649" i="1"/>
  <c r="K765" i="1"/>
  <c r="K741" i="1"/>
  <c r="K725" i="1"/>
  <c r="K709" i="1"/>
  <c r="K693" i="1"/>
  <c r="K677" i="1"/>
  <c r="K669" i="1"/>
  <c r="K661" i="1"/>
  <c r="K645" i="1"/>
  <c r="K597" i="1"/>
  <c r="K581" i="1"/>
  <c r="K541" i="1"/>
  <c r="K533" i="1"/>
  <c r="K509" i="1"/>
  <c r="K493" i="1"/>
  <c r="K485" i="1"/>
  <c r="K469" i="1"/>
  <c r="K445" i="1"/>
  <c r="K429" i="1"/>
  <c r="K413" i="1"/>
  <c r="K357" i="1"/>
  <c r="K341" i="1"/>
  <c r="K317" i="1"/>
  <c r="K301" i="1"/>
  <c r="K293" i="1"/>
  <c r="K277" i="1"/>
  <c r="K269" i="1"/>
  <c r="K253" i="1"/>
  <c r="K237" i="1"/>
  <c r="K221" i="1"/>
  <c r="K197" i="1"/>
  <c r="K13" i="1"/>
  <c r="K525" i="1"/>
  <c r="K453" i="1"/>
  <c r="K762" i="1"/>
  <c r="K754" i="1"/>
  <c r="K746" i="1"/>
  <c r="K738" i="1"/>
  <c r="K730" i="1"/>
  <c r="K722" i="1"/>
  <c r="K714" i="1"/>
  <c r="K706" i="1"/>
  <c r="K698" i="1"/>
  <c r="K690" i="1"/>
  <c r="K682" i="1"/>
  <c r="K658" i="1"/>
  <c r="K650" i="1"/>
  <c r="K626" i="1"/>
  <c r="K618" i="1"/>
  <c r="K594" i="1"/>
  <c r="K586" i="1"/>
  <c r="K562" i="1"/>
  <c r="K554" i="1"/>
  <c r="K530" i="1"/>
  <c r="K522" i="1"/>
  <c r="K514" i="1"/>
  <c r="K506" i="1"/>
  <c r="K766" i="1"/>
  <c r="K724" i="1"/>
  <c r="K702" i="1"/>
  <c r="K654" i="1"/>
  <c r="K624" i="1"/>
  <c r="K599" i="1"/>
  <c r="K568" i="1"/>
  <c r="K511" i="1"/>
  <c r="K439" i="1"/>
  <c r="K373" i="1"/>
  <c r="K183" i="1"/>
  <c r="K125" i="1"/>
  <c r="K15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633" i="1"/>
  <c r="K601" i="1"/>
  <c r="K569" i="1"/>
  <c r="K537" i="1"/>
  <c r="K513" i="1"/>
  <c r="K502" i="1"/>
  <c r="K488" i="1"/>
  <c r="K449" i="1"/>
  <c r="K438" i="1"/>
  <c r="K424" i="1"/>
  <c r="K385" i="1"/>
  <c r="K374" i="1"/>
  <c r="K360" i="1"/>
  <c r="K321" i="1"/>
  <c r="K310" i="1"/>
  <c r="K296" i="1"/>
  <c r="K168" i="1"/>
  <c r="K104" i="1"/>
  <c r="K40" i="1"/>
  <c r="K563" i="1"/>
  <c r="K547" i="1"/>
  <c r="K539" i="1"/>
  <c r="K531" i="1"/>
  <c r="K523" i="1"/>
  <c r="K507" i="1"/>
  <c r="K499" i="1"/>
  <c r="K483" i="1"/>
  <c r="K475" i="1"/>
  <c r="K467" i="1"/>
  <c r="K459" i="1"/>
  <c r="K443" i="1"/>
  <c r="K435" i="1"/>
  <c r="K419" i="1"/>
  <c r="K411" i="1"/>
  <c r="K403" i="1"/>
  <c r="K395" i="1"/>
  <c r="K379" i="1"/>
  <c r="K371" i="1"/>
  <c r="K355" i="1"/>
  <c r="K347" i="1"/>
  <c r="K339" i="1"/>
  <c r="K331" i="1"/>
  <c r="K315" i="1"/>
  <c r="K307" i="1"/>
  <c r="K291" i="1"/>
  <c r="K283" i="1"/>
  <c r="K275" i="1"/>
  <c r="K267" i="1"/>
  <c r="K251" i="1"/>
  <c r="K243" i="1"/>
  <c r="K227" i="1"/>
  <c r="K219" i="1"/>
  <c r="K211" i="1"/>
  <c r="K203" i="1"/>
  <c r="K187" i="1"/>
  <c r="K179" i="1"/>
  <c r="K163" i="1"/>
  <c r="K155" i="1"/>
  <c r="K147" i="1"/>
  <c r="K139" i="1"/>
  <c r="K123" i="1"/>
  <c r="K115" i="1"/>
  <c r="K99" i="1"/>
  <c r="K91" i="1"/>
  <c r="K83" i="1"/>
  <c r="K75" i="1"/>
  <c r="K59" i="1"/>
  <c r="K51" i="1"/>
  <c r="K35" i="1"/>
  <c r="K27" i="1"/>
  <c r="K19" i="1"/>
  <c r="K11" i="1"/>
  <c r="K534" i="1"/>
  <c r="K521" i="1"/>
  <c r="K510" i="1"/>
  <c r="K496" i="1"/>
  <c r="K457" i="1"/>
  <c r="K446" i="1"/>
  <c r="K432" i="1"/>
  <c r="K393" i="1"/>
  <c r="K382" i="1"/>
  <c r="K368" i="1"/>
  <c r="K329" i="1"/>
  <c r="K318" i="1"/>
  <c r="K304" i="1"/>
  <c r="K278" i="1"/>
  <c r="K262" i="1"/>
  <c r="K246" i="1"/>
  <c r="K230" i="1"/>
  <c r="K214" i="1"/>
  <c r="K198" i="1"/>
  <c r="K182" i="1"/>
  <c r="K160" i="1"/>
  <c r="K96" i="1"/>
  <c r="K32" i="1"/>
  <c r="K498" i="1"/>
  <c r="K490" i="1"/>
  <c r="K482" i="1"/>
  <c r="K466" i="1"/>
  <c r="K458" i="1"/>
  <c r="K442" i="1"/>
  <c r="K434" i="1"/>
  <c r="K426" i="1"/>
  <c r="K418" i="1"/>
  <c r="K402" i="1"/>
  <c r="K394" i="1"/>
  <c r="K378" i="1"/>
  <c r="K370" i="1"/>
  <c r="K362" i="1"/>
  <c r="K354" i="1"/>
  <c r="K338" i="1"/>
  <c r="K330" i="1"/>
  <c r="K314" i="1"/>
  <c r="K306" i="1"/>
  <c r="K298" i="1"/>
  <c r="K290" i="1"/>
  <c r="K274" i="1"/>
  <c r="K266" i="1"/>
  <c r="K250" i="1"/>
  <c r="K242" i="1"/>
  <c r="K234" i="1"/>
  <c r="K226" i="1"/>
  <c r="K210" i="1"/>
  <c r="K202" i="1"/>
  <c r="K186" i="1"/>
  <c r="K178" i="1"/>
  <c r="K170" i="1"/>
  <c r="K162" i="1"/>
  <c r="K146" i="1"/>
  <c r="K138" i="1"/>
  <c r="K122" i="1"/>
  <c r="K114" i="1"/>
  <c r="K106" i="1"/>
  <c r="K98" i="1"/>
  <c r="K82" i="1"/>
  <c r="K74" i="1"/>
  <c r="K58" i="1"/>
  <c r="K50" i="1"/>
  <c r="K42" i="1"/>
  <c r="K34" i="1"/>
  <c r="K18" i="1"/>
  <c r="K10" i="1"/>
  <c r="K617" i="1"/>
  <c r="K585" i="1"/>
  <c r="K553" i="1"/>
  <c r="K481" i="1"/>
  <c r="K470" i="1"/>
  <c r="K456" i="1"/>
  <c r="K417" i="1"/>
  <c r="K406" i="1"/>
  <c r="K392" i="1"/>
  <c r="K353" i="1"/>
  <c r="K342" i="1"/>
  <c r="K328" i="1"/>
  <c r="K289" i="1"/>
  <c r="K136" i="1"/>
  <c r="K72" i="1"/>
  <c r="K8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542" i="1"/>
  <c r="K505" i="1"/>
  <c r="K494" i="1"/>
  <c r="K480" i="1"/>
  <c r="K441" i="1"/>
  <c r="K430" i="1"/>
  <c r="K416" i="1"/>
  <c r="K377" i="1"/>
  <c r="K366" i="1"/>
  <c r="K352" i="1"/>
  <c r="K313" i="1"/>
  <c r="K302" i="1"/>
  <c r="K288" i="1"/>
  <c r="K272" i="1"/>
  <c r="K256" i="1"/>
  <c r="K240" i="1"/>
  <c r="K224" i="1"/>
  <c r="K208" i="1"/>
  <c r="K192" i="1"/>
  <c r="K176" i="1"/>
  <c r="K112" i="1"/>
  <c r="K48" i="1"/>
  <c r="K625" i="1"/>
  <c r="K593" i="1"/>
  <c r="K561" i="1"/>
  <c r="K529" i="1"/>
  <c r="K518" i="1"/>
  <c r="K504" i="1"/>
  <c r="K465" i="1"/>
  <c r="K454" i="1"/>
  <c r="K440" i="1"/>
  <c r="K401" i="1"/>
  <c r="K390" i="1"/>
  <c r="K376" i="1"/>
  <c r="K337" i="1"/>
  <c r="K326" i="1"/>
  <c r="K312" i="1"/>
  <c r="K152" i="1"/>
  <c r="K88" i="1"/>
  <c r="K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74FE6-CB9B-428F-A954-676A3505901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F51AA0-AAE4-4FBA-A419-27CC56F453D5}" name="WorksheetConnection_cocina!$A$1:$L$190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ocinaA1L19031"/>
        </x15:connection>
      </ext>
    </extLst>
  </connection>
  <connection id="3" xr16:uid="{7EECDC15-9593-4014-97D6-CDB3F00D0E30}" name="WorksheetConnection_sala_clean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sala_clean.xlsxTabla11"/>
        </x15:connection>
      </ext>
    </extLst>
  </connection>
</connections>
</file>

<file path=xl/sharedStrings.xml><?xml version="1.0" encoding="utf-8"?>
<sst xmlns="http://schemas.openxmlformats.org/spreadsheetml/2006/main" count="9315" uniqueCount="1174">
  <si>
    <t>Nombre del Cliente</t>
  </si>
  <si>
    <t>Hora de Llegada</t>
  </si>
  <si>
    <t>Hora de Salida</t>
  </si>
  <si>
    <t>Mesero Asignado</t>
  </si>
  <si>
    <t>Tipo de Servicio</t>
  </si>
  <si>
    <t>Propina</t>
  </si>
  <si>
    <t>Estado de la Mesa</t>
  </si>
  <si>
    <t>Platos Ordenados</t>
  </si>
  <si>
    <t>Cliente_724</t>
  </si>
  <si>
    <t>Mesero_3</t>
  </si>
  <si>
    <t>Almuerzo</t>
  </si>
  <si>
    <t>Reservada</t>
  </si>
  <si>
    <t>Plato_7, Plato_2</t>
  </si>
  <si>
    <t>Cliente_538</t>
  </si>
  <si>
    <t>Mesero_1</t>
  </si>
  <si>
    <t>Desayuno</t>
  </si>
  <si>
    <t>Efectivo</t>
  </si>
  <si>
    <t>Colombia</t>
  </si>
  <si>
    <t>Plato_17, Plato_6</t>
  </si>
  <si>
    <t>Cliente_911</t>
  </si>
  <si>
    <t>Mesero_2</t>
  </si>
  <si>
    <t>Libre</t>
  </si>
  <si>
    <t>Brasil</t>
  </si>
  <si>
    <t>Plato_20, Plato_17, Plato_19, Plato_9</t>
  </si>
  <si>
    <t>Cliente_129</t>
  </si>
  <si>
    <t>Mesero_5</t>
  </si>
  <si>
    <t>Paraguay</t>
  </si>
  <si>
    <t>Plato_11, Plato_16</t>
  </si>
  <si>
    <t>Cliente_938</t>
  </si>
  <si>
    <t>Mesero_4</t>
  </si>
  <si>
    <t>Plato_12, Plato_7</t>
  </si>
  <si>
    <t>Cliente_965</t>
  </si>
  <si>
    <t>Cena</t>
  </si>
  <si>
    <t>Plato_8</t>
  </si>
  <si>
    <t>Cliente_306</t>
  </si>
  <si>
    <t>Ocupada</t>
  </si>
  <si>
    <t>Venezuela</t>
  </si>
  <si>
    <t>Plato_15, Plato_19</t>
  </si>
  <si>
    <t>Cliente_974</t>
  </si>
  <si>
    <t>Plato_5, Plato_16, Plato_20</t>
  </si>
  <si>
    <t>Cliente_740</t>
  </si>
  <si>
    <t>Bolivia</t>
  </si>
  <si>
    <t>Plato_2, Plato_7, Plato_12, Plato_15</t>
  </si>
  <si>
    <t>Cliente_33</t>
  </si>
  <si>
    <t>Uruguay</t>
  </si>
  <si>
    <t>Plato_18, Plato_20</t>
  </si>
  <si>
    <t>Cliente_881</t>
  </si>
  <si>
    <t>Plato_16, Plato_2</t>
  </si>
  <si>
    <t>Cliente_890</t>
  </si>
  <si>
    <t>Plato_16, Plato_19, Plato_8, Plato_20</t>
  </si>
  <si>
    <t>Cliente_873</t>
  </si>
  <si>
    <t>Plato_9</t>
  </si>
  <si>
    <t>Cliente_780</t>
  </si>
  <si>
    <t>Plato_3, Plato_11, Plato_14, Plato_2</t>
  </si>
  <si>
    <t>Cliente_728</t>
  </si>
  <si>
    <t>Plato_16, Plato_13, Plato_8</t>
  </si>
  <si>
    <t>Cliente_175</t>
  </si>
  <si>
    <t>Plato_16</t>
  </si>
  <si>
    <t>Cliente_200</t>
  </si>
  <si>
    <t>Ecuador</t>
  </si>
  <si>
    <t>Plato_8, Plato_4, Plato_5</t>
  </si>
  <si>
    <t>Cliente_190</t>
  </si>
  <si>
    <t>Plato_9, Plato_20, Plato_10, Plato_15</t>
  </si>
  <si>
    <t>Cliente_290</t>
  </si>
  <si>
    <t>Chile</t>
  </si>
  <si>
    <t>Plato_20</t>
  </si>
  <si>
    <t>Cliente_972</t>
  </si>
  <si>
    <t>Plato_8, Plato_1, Plato_14</t>
  </si>
  <si>
    <t>Cliente_210</t>
  </si>
  <si>
    <t>Plato_20, Plato_3, Plato_15, Plato_1</t>
  </si>
  <si>
    <t>Cliente_88</t>
  </si>
  <si>
    <t>Plato_4, Plato_18, Plato_9, Plato_8</t>
  </si>
  <si>
    <t>Cliente_427</t>
  </si>
  <si>
    <t>Plato_12, Plato_6</t>
  </si>
  <si>
    <t>Cliente_424</t>
  </si>
  <si>
    <t>Plato_10, Plato_9, Plato_14, Plato_20</t>
  </si>
  <si>
    <t>Cliente_824</t>
  </si>
  <si>
    <t>Plato_18</t>
  </si>
  <si>
    <t>Cliente_107</t>
  </si>
  <si>
    <t>Plato_4, Plato_13, Plato_7</t>
  </si>
  <si>
    <t>Cliente_775</t>
  </si>
  <si>
    <t>Plato_8, Plato_10</t>
  </si>
  <si>
    <t>Cliente_358</t>
  </si>
  <si>
    <t>Argentina</t>
  </si>
  <si>
    <t>Plato_4, Plato_9</t>
  </si>
  <si>
    <t>Cliente_377</t>
  </si>
  <si>
    <t>Plato_1, Plato_4, Plato_17</t>
  </si>
  <si>
    <t>Cliente_361</t>
  </si>
  <si>
    <t>Plato_10, Plato_3</t>
  </si>
  <si>
    <t>Cliente_229</t>
  </si>
  <si>
    <t>Plato_9, Plato_12</t>
  </si>
  <si>
    <t>Cliente_27</t>
  </si>
  <si>
    <t>Plato_15, Plato_11, Plato_10, Plato_4</t>
  </si>
  <si>
    <t>Cliente_103</t>
  </si>
  <si>
    <t>Plato_8, Plato_6, Plato_15, Plato_10</t>
  </si>
  <si>
    <t>Cliente_1</t>
  </si>
  <si>
    <t>Plato_18, Plato_10</t>
  </si>
  <si>
    <t>Cliente_828</t>
  </si>
  <si>
    <t>Plato_2, Plato_9, Plato_11, Plato_17</t>
  </si>
  <si>
    <t>Cliente_874</t>
  </si>
  <si>
    <t>Plato_2</t>
  </si>
  <si>
    <t>Cliente_999</t>
  </si>
  <si>
    <t>Plato_13</t>
  </si>
  <si>
    <t>Cliente_167</t>
  </si>
  <si>
    <t>Plato_17, Plato_8, Plato_19</t>
  </si>
  <si>
    <t>Cliente_606</t>
  </si>
  <si>
    <t>Plato_19</t>
  </si>
  <si>
    <t>Cliente_710</t>
  </si>
  <si>
    <t>Plato_9, Plato_11, Plato_16</t>
  </si>
  <si>
    <t>Cliente_870</t>
  </si>
  <si>
    <t>Plato_15, Plato_10, Plato_2</t>
  </si>
  <si>
    <t>Cliente_230</t>
  </si>
  <si>
    <t>Plato_5, Plato_20</t>
  </si>
  <si>
    <t>Cliente_814</t>
  </si>
  <si>
    <t>Plato_15, Plato_18, Plato_7, Plato_17</t>
  </si>
  <si>
    <t>Plato_10, Plato_1, Plato_13</t>
  </si>
  <si>
    <t>Cliente_640</t>
  </si>
  <si>
    <t>Plato_4</t>
  </si>
  <si>
    <t>Cliente_623</t>
  </si>
  <si>
    <t>Plato_2, Plato_18, Plato_14</t>
  </si>
  <si>
    <t>Cliente_72</t>
  </si>
  <si>
    <t>Plato_11, Plato_14, Plato_3</t>
  </si>
  <si>
    <t>Cliente_963</t>
  </si>
  <si>
    <t>Plato_6, Plato_5, Plato_11</t>
  </si>
  <si>
    <t>Cliente_929</t>
  </si>
  <si>
    <t>Plato_7, Plato_15, Plato_4</t>
  </si>
  <si>
    <t>Cliente_708</t>
  </si>
  <si>
    <t>Plato_15, Plato_5</t>
  </si>
  <si>
    <t>Cliente_631</t>
  </si>
  <si>
    <t>Plato_14, Plato_11, Plato_5, Plato_4</t>
  </si>
  <si>
    <t>Cliente_894</t>
  </si>
  <si>
    <t>Plato_11, Plato_17, Plato_18</t>
  </si>
  <si>
    <t>Cliente_63</t>
  </si>
  <si>
    <t>Plato_14, Plato_2, Plato_19</t>
  </si>
  <si>
    <t>Cliente_144</t>
  </si>
  <si>
    <t>Plato_8, Plato_17, Plato_4, Plato_11</t>
  </si>
  <si>
    <t>Cliente_390</t>
  </si>
  <si>
    <t>Plato_11, Plato_7, Plato_19, Plato_15</t>
  </si>
  <si>
    <t>Cliente_886</t>
  </si>
  <si>
    <t>Plato_8, Plato_20, Plato_5, Plato_19</t>
  </si>
  <si>
    <t>Cliente_510</t>
  </si>
  <si>
    <t>Plato_5, Plato_3</t>
  </si>
  <si>
    <t>Cliente_878</t>
  </si>
  <si>
    <t>Plato_12, Plato_14, Plato_4, Plato_20</t>
  </si>
  <si>
    <t>Cliente_977</t>
  </si>
  <si>
    <t>Plato_4, Plato_11</t>
  </si>
  <si>
    <t>Cliente_553</t>
  </si>
  <si>
    <t>Plato_20, Plato_4, Plato_2, Plato_16</t>
  </si>
  <si>
    <t>Cliente_792</t>
  </si>
  <si>
    <t>Plato_2, Plato_12, Plato_17</t>
  </si>
  <si>
    <t>Plato_3, Plato_8</t>
  </si>
  <si>
    <t>Cliente_265</t>
  </si>
  <si>
    <t>Plato_3, Plato_20, Plato_19</t>
  </si>
  <si>
    <t>Cliente_946</t>
  </si>
  <si>
    <t>Plato_16, Plato_17, Plato_12, Plato_20</t>
  </si>
  <si>
    <t>Cliente_614</t>
  </si>
  <si>
    <t>Plato_19, Plato_20, Plato_4</t>
  </si>
  <si>
    <t>Cliente_352</t>
  </si>
  <si>
    <t>Plato_20, Plato_19, Plato_10, Plato_2</t>
  </si>
  <si>
    <t>Cliente_784</t>
  </si>
  <si>
    <t>Plato_14, Plato_16, Plato_15, Plato_1</t>
  </si>
  <si>
    <t>Cliente_118</t>
  </si>
  <si>
    <t>Plato_13, Plato_7, Plato_11</t>
  </si>
  <si>
    <t>Cliente_61</t>
  </si>
  <si>
    <t>Plato_1, Plato_18</t>
  </si>
  <si>
    <t>Cliente_440</t>
  </si>
  <si>
    <t>Plato_2, Plato_14</t>
  </si>
  <si>
    <t>Cliente_258</t>
  </si>
  <si>
    <t>Plato_13, Plato_4</t>
  </si>
  <si>
    <t>Cliente_742</t>
  </si>
  <si>
    <t>Plato_6</t>
  </si>
  <si>
    <t>Cliente_865</t>
  </si>
  <si>
    <t>Plato_10, Plato_18, Plato_15</t>
  </si>
  <si>
    <t>Cliente_79</t>
  </si>
  <si>
    <t>Plato_20, Plato_14</t>
  </si>
  <si>
    <t>Cliente_42</t>
  </si>
  <si>
    <t>Plato_2, Plato_4, Plato_7, Plato_10</t>
  </si>
  <si>
    <t>Cliente_374</t>
  </si>
  <si>
    <t>Plato_4, Plato_7, Plato_11</t>
  </si>
  <si>
    <t>Cliente_636</t>
  </si>
  <si>
    <t>Plato_12</t>
  </si>
  <si>
    <t>Cliente_753</t>
  </si>
  <si>
    <t>Plato_9, Plato_11, Plato_3, Plato_13</t>
  </si>
  <si>
    <t>Cliente_632</t>
  </si>
  <si>
    <t>Plato_5, Plato_9, Plato_7</t>
  </si>
  <si>
    <t>Cliente_969</t>
  </si>
  <si>
    <t>Plato_17</t>
  </si>
  <si>
    <t>Cliente_574</t>
  </si>
  <si>
    <t>Plato_1, Plato_2</t>
  </si>
  <si>
    <t>Cliente_292</t>
  </si>
  <si>
    <t>Plato_6, Plato_3, Plato_15</t>
  </si>
  <si>
    <t>Cliente_148</t>
  </si>
  <si>
    <t>Cliente_747</t>
  </si>
  <si>
    <t>Plato_16, Plato_19, Plato_3, Plato_15</t>
  </si>
  <si>
    <t>Cliente_501</t>
  </si>
  <si>
    <t>Plato_1</t>
  </si>
  <si>
    <t>Cliente_733</t>
  </si>
  <si>
    <t>Plato_4, Plato_15, Plato_17</t>
  </si>
  <si>
    <t>Cliente_36</t>
  </si>
  <si>
    <t>Plato_20, Plato_12, Plato_10</t>
  </si>
  <si>
    <t>Plato_14, Plato_18, Plato_5</t>
  </si>
  <si>
    <t>Cliente_1000</t>
  </si>
  <si>
    <t>Cliente_607</t>
  </si>
  <si>
    <t>Plato_8, Plato_13, Plato_5, Plato_6</t>
  </si>
  <si>
    <t>Cliente_378</t>
  </si>
  <si>
    <t>Plato_9, Plato_7</t>
  </si>
  <si>
    <t>Cliente_612</t>
  </si>
  <si>
    <t>Cliente_452</t>
  </si>
  <si>
    <t>Plato_2, Plato_15, Plato_11</t>
  </si>
  <si>
    <t>Cliente_244</t>
  </si>
  <si>
    <t>Plato_12, Plato_15</t>
  </si>
  <si>
    <t>Cliente_840</t>
  </si>
  <si>
    <t>Plato_11, Plato_12, Plato_7</t>
  </si>
  <si>
    <t>Cliente_993</t>
  </si>
  <si>
    <t>Plato_10, Plato_3, Plato_18</t>
  </si>
  <si>
    <t>Cliente_29</t>
  </si>
  <si>
    <t>Plato_3, Plato_9, Plato_12</t>
  </si>
  <si>
    <t>Plato_2, Plato_17, Plato_12, Plato_9</t>
  </si>
  <si>
    <t>Plato_7, Plato_5, Plato_1</t>
  </si>
  <si>
    <t>Cliente_313</t>
  </si>
  <si>
    <t>Plato_17, Plato_1, Plato_5, Plato_8</t>
  </si>
  <si>
    <t>Cliente_520</t>
  </si>
  <si>
    <t>Plato_16, Plato_9</t>
  </si>
  <si>
    <t>Cliente_388</t>
  </si>
  <si>
    <t>Plato_13, Plato_18, Plato_4</t>
  </si>
  <si>
    <t>Cliente_384</t>
  </si>
  <si>
    <t>Plato_14, Plato_17</t>
  </si>
  <si>
    <t>Cliente_517</t>
  </si>
  <si>
    <t>Plato_3, Plato_6</t>
  </si>
  <si>
    <t>Cliente_711</t>
  </si>
  <si>
    <t>Cliente_651</t>
  </si>
  <si>
    <t>Plato_15, Plato_9, Plato_18</t>
  </si>
  <si>
    <t>Cliente_545</t>
  </si>
  <si>
    <t>Plato_9, Plato_4, Plato_3, Plato_16</t>
  </si>
  <si>
    <t>Cliente_116</t>
  </si>
  <si>
    <t>Plato_18, Plato_14, Plato_5</t>
  </si>
  <si>
    <t>Cliente_170</t>
  </si>
  <si>
    <t>Plato_9, Plato_10, Plato_6</t>
  </si>
  <si>
    <t>Cliente_92</t>
  </si>
  <si>
    <t>Plato_15, Plato_5, Plato_7, Plato_9</t>
  </si>
  <si>
    <t>Cliente_552</t>
  </si>
  <si>
    <t>Plato_3</t>
  </si>
  <si>
    <t>Cliente_627</t>
  </si>
  <si>
    <t>Cliente_588</t>
  </si>
  <si>
    <t>Plato_2, Plato_9, Plato_4, Plato_5</t>
  </si>
  <si>
    <t>Plato_6, Plato_2, Plato_15</t>
  </si>
  <si>
    <t>Cliente_949</t>
  </si>
  <si>
    <t>Plato_15, Plato_8, Plato_19, Plato_18</t>
  </si>
  <si>
    <t>Cliente_863</t>
  </si>
  <si>
    <t>Cliente_140</t>
  </si>
  <si>
    <t>Plato_4, Plato_14, Plato_6, Plato_15</t>
  </si>
  <si>
    <t>Cliente_523</t>
  </si>
  <si>
    <t>Plato_10, Plato_19, Plato_4</t>
  </si>
  <si>
    <t>Cliente_916</t>
  </si>
  <si>
    <t>Plato_17, Plato_10</t>
  </si>
  <si>
    <t>Cliente_416</t>
  </si>
  <si>
    <t>Plato_10</t>
  </si>
  <si>
    <t>Cliente_346</t>
  </si>
  <si>
    <t>Cliente_381</t>
  </si>
  <si>
    <t>Plato_7</t>
  </si>
  <si>
    <t>Cliente_791</t>
  </si>
  <si>
    <t>Plato_3, Plato_1, Plato_11, Plato_9</t>
  </si>
  <si>
    <t>Cliente_697</t>
  </si>
  <si>
    <t>Plato_16, Plato_18, Plato_3</t>
  </si>
  <si>
    <t>Cliente_516</t>
  </si>
  <si>
    <t>Plato_16, Plato_8, Plato_7, Plato_2</t>
  </si>
  <si>
    <t>Cliente_541</t>
  </si>
  <si>
    <t>Cliente_830</t>
  </si>
  <si>
    <t>Plato_1, Plato_4, Plato_7, Plato_17</t>
  </si>
  <si>
    <t>Cliente_656</t>
  </si>
  <si>
    <t>Plato_12, Plato_3, Plato_9</t>
  </si>
  <si>
    <t>Cliente_486</t>
  </si>
  <si>
    <t>Plato_20, Plato_4, Plato_13</t>
  </si>
  <si>
    <t>Cliente_774</t>
  </si>
  <si>
    <t>Plato_14, Plato_19, Plato_13, Plato_8</t>
  </si>
  <si>
    <t>Cliente_26</t>
  </si>
  <si>
    <t>Plato_15, Plato_18, Plato_17, Plato_4</t>
  </si>
  <si>
    <t>Cliente_273</t>
  </si>
  <si>
    <t>Plato_7, Plato_15</t>
  </si>
  <si>
    <t>Cliente_798</t>
  </si>
  <si>
    <t>Plato_17, Plato_20, Plato_9</t>
  </si>
  <si>
    <t>Cliente_8</t>
  </si>
  <si>
    <t>Cliente_31</t>
  </si>
  <si>
    <t>Cliente_658</t>
  </si>
  <si>
    <t>Plato_17, Plato_12, Plato_10, Plato_2</t>
  </si>
  <si>
    <t>Cliente_773</t>
  </si>
  <si>
    <t>Cliente_158</t>
  </si>
  <si>
    <t>Plato_1, Plato_8, Plato_4</t>
  </si>
  <si>
    <t>Cliente_569</t>
  </si>
  <si>
    <t>Cliente_286</t>
  </si>
  <si>
    <t>Plato_7, Plato_14, Plato_20</t>
  </si>
  <si>
    <t>Cliente_199</t>
  </si>
  <si>
    <t>Cliente_712</t>
  </si>
  <si>
    <t>Plato_19, Plato_12, Plato_9, Plato_18</t>
  </si>
  <si>
    <t>Cliente_56</t>
  </si>
  <si>
    <t>Plato_5, Plato_2</t>
  </si>
  <si>
    <t>Cliente_670</t>
  </si>
  <si>
    <t>Cliente_909</t>
  </si>
  <si>
    <t>Plato_20, Plato_5</t>
  </si>
  <si>
    <t>Cliente_402</t>
  </si>
  <si>
    <t>Plato_9, Plato_18, Plato_3, Plato_10</t>
  </si>
  <si>
    <t>Cliente_709</t>
  </si>
  <si>
    <t>Plato_18, Plato_2, Plato_4, Plato_9</t>
  </si>
  <si>
    <t>Cliente_533</t>
  </si>
  <si>
    <t>Plato_5, Plato_11, Plato_3</t>
  </si>
  <si>
    <t>Cliente_953</t>
  </si>
  <si>
    <t>Plato_14, Plato_13</t>
  </si>
  <si>
    <t>Cliente_380</t>
  </si>
  <si>
    <t>Plato_11, Plato_7, Plato_20</t>
  </si>
  <si>
    <t>Cliente_964</t>
  </si>
  <si>
    <t>Plato_19, Plato_4</t>
  </si>
  <si>
    <t>Cliente_939</t>
  </si>
  <si>
    <t>Plato_6, Plato_17, Plato_3</t>
  </si>
  <si>
    <t>Cliente_536</t>
  </si>
  <si>
    <t>Cliente_5</t>
  </si>
  <si>
    <t>Plato_1, Plato_16, Plato_2, Plato_19</t>
  </si>
  <si>
    <t>Cliente_115</t>
  </si>
  <si>
    <t>Plato_12, Plato_10, Plato_19, Plato_8</t>
  </si>
  <si>
    <t>Cliente_580</t>
  </si>
  <si>
    <t>Plato_9, Plato_17, Plato_4, Plato_11</t>
  </si>
  <si>
    <t>Cliente_788</t>
  </si>
  <si>
    <t>Plato_19, Plato_7</t>
  </si>
  <si>
    <t>Cliente_892</t>
  </si>
  <si>
    <t>Cliente_406</t>
  </si>
  <si>
    <t>Cliente_295</t>
  </si>
  <si>
    <t>Plato_17, Plato_2, Plato_11, Plato_5</t>
  </si>
  <si>
    <t>Cliente_547</t>
  </si>
  <si>
    <t>Plato_5, Plato_19, Plato_15, Plato_7</t>
  </si>
  <si>
    <t>Cliente_156</t>
  </si>
  <si>
    <t>Plato_7, Plato_13</t>
  </si>
  <si>
    <t>Cliente_768</t>
  </si>
  <si>
    <t>Plato_14</t>
  </si>
  <si>
    <t>Cliente_359</t>
  </si>
  <si>
    <t>Plato_12, Plato_18, Plato_17</t>
  </si>
  <si>
    <t>Cliente_131</t>
  </si>
  <si>
    <t>Plato_5</t>
  </si>
  <si>
    <t>Cliente_485</t>
  </si>
  <si>
    <t>Plato_13, Plato_18, Plato_5</t>
  </si>
  <si>
    <t>Cliente_493</t>
  </si>
  <si>
    <t>Plato_3, Plato_9, Plato_19, Plato_2</t>
  </si>
  <si>
    <t>Cliente_282</t>
  </si>
  <si>
    <t>Plato_10, Plato_9</t>
  </si>
  <si>
    <t>Cliente_850</t>
  </si>
  <si>
    <t>Cliente_301</t>
  </si>
  <si>
    <t>Plato_6, Plato_15</t>
  </si>
  <si>
    <t>Cliente_124</t>
  </si>
  <si>
    <t>Plato_15, Plato_7</t>
  </si>
  <si>
    <t>Cliente_741</t>
  </si>
  <si>
    <t>Cliente_610</t>
  </si>
  <si>
    <t>Plato_7, Plato_10, Plato_13, Plato_12</t>
  </si>
  <si>
    <t>Cliente_681</t>
  </si>
  <si>
    <t>Plato_2, Plato_8, Plato_5, Plato_11</t>
  </si>
  <si>
    <t>Cliente_173</t>
  </si>
  <si>
    <t>Cliente_55</t>
  </si>
  <si>
    <t>Plato_9, Plato_2, Plato_3, Plato_6</t>
  </si>
  <si>
    <t>Cliente_653</t>
  </si>
  <si>
    <t>Cliente_628</t>
  </si>
  <si>
    <t>Cliente_715</t>
  </si>
  <si>
    <t>Plato_15, Plato_10, Plato_3, Plato_8</t>
  </si>
  <si>
    <t>Cliente_321</t>
  </si>
  <si>
    <t>Plato_16, Plato_6, Plato_3</t>
  </si>
  <si>
    <t>Plato_13, Plato_16</t>
  </si>
  <si>
    <t>Cliente_442</t>
  </si>
  <si>
    <t>Plato_6, Plato_15, Plato_17</t>
  </si>
  <si>
    <t>Cliente_752</t>
  </si>
  <si>
    <t>Plato_18, Plato_10, Plato_9, Plato_6</t>
  </si>
  <si>
    <t>Cliente_727</t>
  </si>
  <si>
    <t>Cliente_548</t>
  </si>
  <si>
    <t>Plato_18, Plato_10, Plato_7</t>
  </si>
  <si>
    <t>Plato_4, Plato_20, Plato_8, Plato_14</t>
  </si>
  <si>
    <t>Cliente_30</t>
  </si>
  <si>
    <t>Plato_1, Plato_9</t>
  </si>
  <si>
    <t>Cliente_412</t>
  </si>
  <si>
    <t>Cliente_646</t>
  </si>
  <si>
    <t>Plato_10, Plato_19, Plato_6, Plato_14</t>
  </si>
  <si>
    <t>Cliente_151</t>
  </si>
  <si>
    <t>Plato_11, Plato_2</t>
  </si>
  <si>
    <t>Cliente_318</t>
  </si>
  <si>
    <t>Plato_3, Plato_14, Plato_9, Plato_16</t>
  </si>
  <si>
    <t>Cliente_336</t>
  </si>
  <si>
    <t>Plato_18, Plato_6</t>
  </si>
  <si>
    <t>Cliente_560</t>
  </si>
  <si>
    <t>Cliente_367</t>
  </si>
  <si>
    <t>Plato_9, Plato_8, Plato_13, Plato_6</t>
  </si>
  <si>
    <t>Cliente_765</t>
  </si>
  <si>
    <t>Plato_12, Plato_1</t>
  </si>
  <si>
    <t>Cliente_679</t>
  </si>
  <si>
    <t>Cliente_512</t>
  </si>
  <si>
    <t>Plato_19, Plato_20, Plato_7, Plato_2</t>
  </si>
  <si>
    <t>Cliente_701</t>
  </si>
  <si>
    <t>Plato_17, Plato_13</t>
  </si>
  <si>
    <t>Cliente_331</t>
  </si>
  <si>
    <t>Cliente_83</t>
  </si>
  <si>
    <t>Plato_15, Plato_9</t>
  </si>
  <si>
    <t>Cliente_339</t>
  </si>
  <si>
    <t>Cliente_323</t>
  </si>
  <si>
    <t>Plato_10, Plato_8, Plato_17</t>
  </si>
  <si>
    <t>Cliente_678</t>
  </si>
  <si>
    <t>Plato_15, Plato_19, Plato_3</t>
  </si>
  <si>
    <t>Cliente_74</t>
  </si>
  <si>
    <t>Plato_14, Plato_18, Plato_1, Plato_10</t>
  </si>
  <si>
    <t>Cliente_146</t>
  </si>
  <si>
    <t>Plato_13, Plato_2, Plato_7, Plato_20</t>
  </si>
  <si>
    <t>Cliente_212</t>
  </si>
  <si>
    <t>Plato_13, Plato_4, Plato_1, Plato_3</t>
  </si>
  <si>
    <t>Plato_2, Plato_10, Plato_13, Plato_16</t>
  </si>
  <si>
    <t>Cliente_3</t>
  </si>
  <si>
    <t>Plato_6, Plato_2</t>
  </si>
  <si>
    <t>Cliente_176</t>
  </si>
  <si>
    <t>Plato_18, Plato_20, Plato_3</t>
  </si>
  <si>
    <t>Cliente_551</t>
  </si>
  <si>
    <t>Plato_18, Plato_2</t>
  </si>
  <si>
    <t>Cliente_240</t>
  </si>
  <si>
    <t>Plato_1, Plato_13, Plato_6</t>
  </si>
  <si>
    <t>Plato_15</t>
  </si>
  <si>
    <t>Cliente_759</t>
  </si>
  <si>
    <t>Plato_12, Plato_6, Plato_14</t>
  </si>
  <si>
    <t>Cliente_959</t>
  </si>
  <si>
    <t>Cliente_744</t>
  </si>
  <si>
    <t>Plato_15, Plato_18, Plato_9</t>
  </si>
  <si>
    <t>Cliente_189</t>
  </si>
  <si>
    <t>Plato_14, Plato_16</t>
  </si>
  <si>
    <t>Cliente_576</t>
  </si>
  <si>
    <t>Cliente_474</t>
  </si>
  <si>
    <t>Cliente_990</t>
  </si>
  <si>
    <t>Plato_11, Plato_14</t>
  </si>
  <si>
    <t>Cliente_67</t>
  </si>
  <si>
    <t>Plato_3, Plato_13, Plato_6, Plato_9</t>
  </si>
  <si>
    <t>Plato_7, Plato_17, Plato_16, Plato_11</t>
  </si>
  <si>
    <t>Cliente_445</t>
  </si>
  <si>
    <t>Cliente_984</t>
  </si>
  <si>
    <t>Plato_1, Plato_8, Plato_19, Plato_16</t>
  </si>
  <si>
    <t>Plato_15, Plato_16, Plato_17</t>
  </si>
  <si>
    <t>Cliente_877</t>
  </si>
  <si>
    <t>Plato_13, Plato_18, Plato_17, Plato_11</t>
  </si>
  <si>
    <t>Cliente_494</t>
  </si>
  <si>
    <t>Plato_7, Plato_6, Plato_2, Plato_10</t>
  </si>
  <si>
    <t>Cliente_264</t>
  </si>
  <si>
    <t>Plato_2, Plato_7, Plato_17</t>
  </si>
  <si>
    <t>Plato_11</t>
  </si>
  <si>
    <t>Cliente_142</t>
  </si>
  <si>
    <t>Plato_11, Plato_5, Plato_8, Plato_15</t>
  </si>
  <si>
    <t>Plato_14, Plato_2</t>
  </si>
  <si>
    <t>Cliente_599</t>
  </si>
  <si>
    <t>Cliente_856</t>
  </si>
  <si>
    <t>Plato_10, Plato_7</t>
  </si>
  <si>
    <t>Cliente_722</t>
  </si>
  <si>
    <t>Plato_17, Plato_14, Plato_4, Plato_15</t>
  </si>
  <si>
    <t>Cliente_935</t>
  </si>
  <si>
    <t>Cliente_961</t>
  </si>
  <si>
    <t>Plato_10, Plato_1, Plato_11</t>
  </si>
  <si>
    <t>Cliente_924</t>
  </si>
  <si>
    <t>Plato_20, Plato_12</t>
  </si>
  <si>
    <t>Cliente_579</t>
  </si>
  <si>
    <t>Plato_4, Plato_17, Plato_20, Plato_19</t>
  </si>
  <si>
    <t>Plato_6, Plato_7, Plato_8, Plato_17</t>
  </si>
  <si>
    <t>Cliente_567</t>
  </si>
  <si>
    <t>Plato_18, Plato_9, Plato_6, Plato_1</t>
  </si>
  <si>
    <t>Cliente_927</t>
  </si>
  <si>
    <t>Plato_5, Plato_4</t>
  </si>
  <si>
    <t>Cliente_539</t>
  </si>
  <si>
    <t>Cliente_872</t>
  </si>
  <si>
    <t>Plato_10, Plato_5, Plato_14, Plato_12</t>
  </si>
  <si>
    <t>Cliente_425</t>
  </si>
  <si>
    <t>Plato_1, Plato_10</t>
  </si>
  <si>
    <t>Cliente_700</t>
  </si>
  <si>
    <t>Plato_1, Plato_13, Plato_9</t>
  </si>
  <si>
    <t>Cliente_665</t>
  </si>
  <si>
    <t>Plato_17, Plato_10, Plato_18, Plato_16</t>
  </si>
  <si>
    <t>Cliente_978</t>
  </si>
  <si>
    <t>Cliente_577</t>
  </si>
  <si>
    <t>Cliente_429</t>
  </si>
  <si>
    <t>Cliente_811</t>
  </si>
  <si>
    <t>Plato_1, Plato_3, Plato_15, Plato_20</t>
  </si>
  <si>
    <t>Cliente_228</t>
  </si>
  <si>
    <t>Cliente_249</t>
  </si>
  <si>
    <t>Cliente_326</t>
  </si>
  <si>
    <t>Plato_5, Plato_17</t>
  </si>
  <si>
    <t>Plato_15, Plato_8, Plato_2, Plato_7</t>
  </si>
  <si>
    <t>Cliente_281</t>
  </si>
  <si>
    <t>Plato_8, Plato_15, Plato_2, Plato_1</t>
  </si>
  <si>
    <t>Cliente_686</t>
  </si>
  <si>
    <t>Plato_14, Plato_17, Plato_6, Plato_2</t>
  </si>
  <si>
    <t>Cliente_418</t>
  </si>
  <si>
    <t>Plato_7, Plato_1</t>
  </si>
  <si>
    <t>Cliente_397</t>
  </si>
  <si>
    <t>Plato_15, Plato_16, Plato_2</t>
  </si>
  <si>
    <t>Cliente_477</t>
  </si>
  <si>
    <t>Plato_7, Plato_5</t>
  </si>
  <si>
    <t>Cliente_300</t>
  </si>
  <si>
    <t>Plato_19, Plato_20, Plato_18</t>
  </si>
  <si>
    <t>Cliente_928</t>
  </si>
  <si>
    <t>Cliente_132</t>
  </si>
  <si>
    <t>Plato_7, Plato_8</t>
  </si>
  <si>
    <t>Plato_15, Plato_5, Plato_1</t>
  </si>
  <si>
    <t>Cliente_53</t>
  </si>
  <si>
    <t>Plato_10, Plato_12</t>
  </si>
  <si>
    <t>Plato_11, Plato_17, Plato_10</t>
  </si>
  <si>
    <t>Cliente_673</t>
  </si>
  <si>
    <t>Plato_5, Plato_10</t>
  </si>
  <si>
    <t>Cliente_243</t>
  </si>
  <si>
    <t>Plato_17, Plato_7</t>
  </si>
  <si>
    <t>Plato_20, Plato_8, Plato_4, Plato_16</t>
  </si>
  <si>
    <t>Cliente_730</t>
  </si>
  <si>
    <t>Plato_7, Plato_14</t>
  </si>
  <si>
    <t>Cliente_617</t>
  </si>
  <si>
    <t>Cliente_827</t>
  </si>
  <si>
    <t>Plato_4, Plato_3</t>
  </si>
  <si>
    <t>Cliente_184</t>
  </si>
  <si>
    <t>Cliente_345</t>
  </si>
  <si>
    <t>Plato_3, Plato_6, Plato_12, Plato_11</t>
  </si>
  <si>
    <t>Cliente_277</t>
  </si>
  <si>
    <t>Plato_15, Plato_14, Plato_2</t>
  </si>
  <si>
    <t>Cliente_981</t>
  </si>
  <si>
    <t>Plato_7, Plato_12</t>
  </si>
  <si>
    <t>Cliente_24</t>
  </si>
  <si>
    <t>Plato_3, Plato_10</t>
  </si>
  <si>
    <t>Cliente_463</t>
  </si>
  <si>
    <t>Plato_18, Plato_1, Plato_8, Plato_17</t>
  </si>
  <si>
    <t>Cliente_746</t>
  </si>
  <si>
    <t>Cliente_409</t>
  </si>
  <si>
    <t>Plato_16, Plato_2, Plato_19</t>
  </si>
  <si>
    <t>Plato_17, Plato_19, Plato_4, Plato_18</t>
  </si>
  <si>
    <t>Cliente_729</t>
  </si>
  <si>
    <t>Plato_15, Plato_2, Plato_17, Plato_13</t>
  </si>
  <si>
    <t>Cliente_565</t>
  </si>
  <si>
    <t>Plato_14, Plato_19</t>
  </si>
  <si>
    <t>Plato_9, Plato_4, Plato_13</t>
  </si>
  <si>
    <t>Cliente_195</t>
  </si>
  <si>
    <t>Plato_6, Plato_19, Plato_5</t>
  </si>
  <si>
    <t>Cliente_211</t>
  </si>
  <si>
    <t>Plato_3, Plato_19, Plato_7, Plato_4</t>
  </si>
  <si>
    <t>Plato_20, Plato_4, Plato_10, Plato_2</t>
  </si>
  <si>
    <t>Cliente_385</t>
  </si>
  <si>
    <t>Plato_17, Plato_10, Plato_9, Plato_3</t>
  </si>
  <si>
    <t>Cliente_986</t>
  </si>
  <si>
    <t>Plato_3, Plato_20, Plato_10, Plato_7</t>
  </si>
  <si>
    <t>Cliente_994</t>
  </si>
  <si>
    <t>Plato_15, Plato_13, Plato_20, Plato_17</t>
  </si>
  <si>
    <t>Cliente_648</t>
  </si>
  <si>
    <t>Plato_8, Plato_14</t>
  </si>
  <si>
    <t>Cliente_702</t>
  </si>
  <si>
    <t>Cliente_846</t>
  </si>
  <si>
    <t>Plato_18, Plato_8, Plato_17, Plato_16</t>
  </si>
  <si>
    <t>Cliente_620</t>
  </si>
  <si>
    <t>Plato_20, Plato_17, Plato_8</t>
  </si>
  <si>
    <t>Cliente_672</t>
  </si>
  <si>
    <t>Plato_10, Plato_2</t>
  </si>
  <si>
    <t>Cliente_735</t>
  </si>
  <si>
    <t>Plato_7, Plato_9</t>
  </si>
  <si>
    <t>Cliente_268</t>
  </si>
  <si>
    <t>Plato_15, Plato_8</t>
  </si>
  <si>
    <t>Plato_12, Plato_17, Plato_19, Plato_7</t>
  </si>
  <si>
    <t>Cliente_161</t>
  </si>
  <si>
    <t>Cliente_600</t>
  </si>
  <si>
    <t>Plato_1, Plato_16, Plato_9, Plato_13</t>
  </si>
  <si>
    <t>Cliente_654</t>
  </si>
  <si>
    <t>Plato_4, Plato_13, Plato_6, Plato_20</t>
  </si>
  <si>
    <t>Plato_5, Plato_18, Plato_15</t>
  </si>
  <si>
    <t>Cliente_269</t>
  </si>
  <si>
    <t>Cliente_12</t>
  </si>
  <si>
    <t>Plato_15, Plato_8, Plato_20, Plato_17</t>
  </si>
  <si>
    <t>Cliente_294</t>
  </si>
  <si>
    <t>Plato_13, Plato_5, Plato_18</t>
  </si>
  <si>
    <t>Cliente_659</t>
  </si>
  <si>
    <t>Plato_16, Plato_5, Plato_14</t>
  </si>
  <si>
    <t>Cliente_47</t>
  </si>
  <si>
    <t>Plato_15, Plato_13</t>
  </si>
  <si>
    <t>Cliente_544</t>
  </si>
  <si>
    <t>Plato_5, Plato_9, Plato_7, Plato_4</t>
  </si>
  <si>
    <t>Cliente_633</t>
  </si>
  <si>
    <t>Plato_2, Plato_6, Plato_10</t>
  </si>
  <si>
    <t>Cliente_154</t>
  </si>
  <si>
    <t>Plato_13, Plato_17, Plato_8, Plato_15</t>
  </si>
  <si>
    <t>Cliente_489</t>
  </si>
  <si>
    <t>Plato_8, Plato_4, Plato_16</t>
  </si>
  <si>
    <t>Plato_18, Plato_4, Plato_6</t>
  </si>
  <si>
    <t>Cliente_350</t>
  </si>
  <si>
    <t>Cliente_797</t>
  </si>
  <si>
    <t>Plato_13, Plato_20, Plato_17, Plato_14</t>
  </si>
  <si>
    <t>Cliente_436</t>
  </si>
  <si>
    <t>Plato_1, Plato_16, Plato_14, Plato_13</t>
  </si>
  <si>
    <t>Cliente_597</t>
  </si>
  <si>
    <t>Plato_12, Plato_8, Plato_7, Plato_1</t>
  </si>
  <si>
    <t>Cliente_823</t>
  </si>
  <si>
    <t>Cliente_690</t>
  </si>
  <si>
    <t>Cliente_216</t>
  </si>
  <si>
    <t>Plato_13, Plato_14, Plato_7, Plato_2</t>
  </si>
  <si>
    <t>Cliente_546</t>
  </si>
  <si>
    <t>Plato_2, Plato_16</t>
  </si>
  <si>
    <t>Cliente_524</t>
  </si>
  <si>
    <t>Plato_13, Plato_12, Plato_10</t>
  </si>
  <si>
    <t>Cliente_193</t>
  </si>
  <si>
    <t>Plato_7, Plato_16</t>
  </si>
  <si>
    <t>Cliente_794</t>
  </si>
  <si>
    <t>Plato_18, Plato_13, Plato_15, Plato_3</t>
  </si>
  <si>
    <t>Cliente_602</t>
  </si>
  <si>
    <t>Plato_9, Plato_14</t>
  </si>
  <si>
    <t>Cliente_296</t>
  </si>
  <si>
    <t>Plato_20, Plato_16</t>
  </si>
  <si>
    <t>Cliente_568</t>
  </si>
  <si>
    <t>Plato_16, Plato_5, Plato_8</t>
  </si>
  <si>
    <t>Cliente_897</t>
  </si>
  <si>
    <t>Cliente_816</t>
  </si>
  <si>
    <t>Plato_18, Plato_14</t>
  </si>
  <si>
    <t>Cliente_221</t>
  </si>
  <si>
    <t>Plato_8, Plato_17, Plato_15, Plato_5</t>
  </si>
  <si>
    <t>Cliente_755</t>
  </si>
  <si>
    <t>Cliente_289</t>
  </si>
  <si>
    <t>Cliente_476</t>
  </si>
  <si>
    <t>Cliente_940</t>
  </si>
  <si>
    <t>Cliente_707</t>
  </si>
  <si>
    <t>Plato_2, Plato_12, Plato_8</t>
  </si>
  <si>
    <t>Cliente_644</t>
  </si>
  <si>
    <t>Cliente_619</t>
  </si>
  <si>
    <t>Cliente_833</t>
  </si>
  <si>
    <t>Plato_5, Plato_2, Plato_8, Plato_18</t>
  </si>
  <si>
    <t>Cliente_899</t>
  </si>
  <si>
    <t>Plato_12, Plato_15, Plato_4, Plato_7</t>
  </si>
  <si>
    <t>Cliente_498</t>
  </si>
  <si>
    <t>Cliente_470</t>
  </si>
  <si>
    <t>Plato_1, Plato_3, Plato_6, Plato_5</t>
  </si>
  <si>
    <t>Plato_10, Plato_4, Plato_3</t>
  </si>
  <si>
    <t>Plato_5, Plato_16, Plato_9, Plato_10</t>
  </si>
  <si>
    <t>Cliente_191</t>
  </si>
  <si>
    <t>Plato_13, Plato_2, Plato_10, Plato_15</t>
  </si>
  <si>
    <t>Cliente_183</t>
  </si>
  <si>
    <t>Plato_3, Plato_7, Plato_4</t>
  </si>
  <si>
    <t>Cliente_499</t>
  </si>
  <si>
    <t>Plato_2, Plato_7, Plato_19, Plato_11</t>
  </si>
  <si>
    <t>Cliente_495</t>
  </si>
  <si>
    <t>Plato_16, Plato_5, Plato_1, Plato_9</t>
  </si>
  <si>
    <t>Cliente_54</t>
  </si>
  <si>
    <t>Cliente_923</t>
  </si>
  <si>
    <t>Plato_6, Plato_8, Plato_20</t>
  </si>
  <si>
    <t>Cliente_453</t>
  </si>
  <si>
    <t>Plato_10, Plato_9, Plato_3</t>
  </si>
  <si>
    <t>Cliente_14</t>
  </si>
  <si>
    <t>Plato_11, Plato_7</t>
  </si>
  <si>
    <t>Cliente_611</t>
  </si>
  <si>
    <t>Plato_17, Plato_14, Plato_16, Plato_10</t>
  </si>
  <si>
    <t>Cliente_666</t>
  </si>
  <si>
    <t>Cliente_505</t>
  </si>
  <si>
    <t>Plato_17, Plato_19, Plato_16, Plato_14</t>
  </si>
  <si>
    <t>Cliente_858</t>
  </si>
  <si>
    <t>Cliente_882</t>
  </si>
  <si>
    <t>Plato_13, Plato_8, Plato_5, Plato_3</t>
  </si>
  <si>
    <t>Cliente_275</t>
  </si>
  <si>
    <t>Cliente_871</t>
  </si>
  <si>
    <t>Cliente_841</t>
  </si>
  <si>
    <t>Plato_18, Plato_15</t>
  </si>
  <si>
    <t>Cliente_789</t>
  </si>
  <si>
    <t>Plato_2, Plato_12</t>
  </si>
  <si>
    <t>Plato_11, Plato_12</t>
  </si>
  <si>
    <t>Cliente_141</t>
  </si>
  <si>
    <t>Plato_10, Plato_11</t>
  </si>
  <si>
    <t>Cliente_992</t>
  </si>
  <si>
    <t>Cliente_622</t>
  </si>
  <si>
    <t>Plato_4, Plato_12, Plato_6</t>
  </si>
  <si>
    <t>Cliente_508</t>
  </si>
  <si>
    <t>Cliente_676</t>
  </si>
  <si>
    <t>Plato_17, Plato_19, Plato_9, Plato_11</t>
  </si>
  <si>
    <t>Cliente_667</t>
  </si>
  <si>
    <t>Plato_5, Plato_10, Plato_13</t>
  </si>
  <si>
    <t>Cliente_609</t>
  </si>
  <si>
    <t>Cliente_471</t>
  </si>
  <si>
    <t>Cliente_196</t>
  </si>
  <si>
    <t>Plato_12, Plato_8, Plato_13, Plato_5</t>
  </si>
  <si>
    <t>Cliente_563</t>
  </si>
  <si>
    <t>Cliente_991</t>
  </si>
  <si>
    <t>Plato_3, Plato_13</t>
  </si>
  <si>
    <t>Plato_6, Plato_17</t>
  </si>
  <si>
    <t>Cliente_330</t>
  </si>
  <si>
    <t>Plato_16, Plato_11</t>
  </si>
  <si>
    <t>Cliente_943</t>
  </si>
  <si>
    <t>Plato_11, Plato_19</t>
  </si>
  <si>
    <t>Cliente_285</t>
  </si>
  <si>
    <t>Plato_20, Plato_16, Plato_17</t>
  </si>
  <si>
    <t>Cliente_905</t>
  </si>
  <si>
    <t>Plato_1, Plato_12, Plato_5</t>
  </si>
  <si>
    <t>Cliente_543</t>
  </si>
  <si>
    <t>Plato_5, Plato_4, Plato_15, Plato_7</t>
  </si>
  <si>
    <t>Plato_13, Plato_3, Plato_20</t>
  </si>
  <si>
    <t>Cliente_239</t>
  </si>
  <si>
    <t>Plato_10, Plato_20, Plato_3</t>
  </si>
  <si>
    <t>Plato_3, Plato_8, Plato_1</t>
  </si>
  <si>
    <t>Cliente_315</t>
  </si>
  <si>
    <t>Plato_1, Plato_7, Plato_18</t>
  </si>
  <si>
    <t>Cliente_166</t>
  </si>
  <si>
    <t>Plato_13, Plato_20, Plato_16, Plato_7</t>
  </si>
  <si>
    <t>Cliente_157</t>
  </si>
  <si>
    <t>Plato_3, Plato_19</t>
  </si>
  <si>
    <t>Plato_20, Plato_4, Plato_6</t>
  </si>
  <si>
    <t>Cliente_912</t>
  </si>
  <si>
    <t>Cliente_736</t>
  </si>
  <si>
    <t>Cliente_328</t>
  </si>
  <si>
    <t>Cliente_919</t>
  </si>
  <si>
    <t>Plato_6, Plato_18, Plato_19</t>
  </si>
  <si>
    <t>Cliente_958</t>
  </si>
  <si>
    <t>Cliente_395</t>
  </si>
  <si>
    <t>Plato_9, Plato_20, Plato_12, Plato_6</t>
  </si>
  <si>
    <t>Cliente_287</t>
  </si>
  <si>
    <t>Plato_1, Plato_17</t>
  </si>
  <si>
    <t>Cliente_479</t>
  </si>
  <si>
    <t>Plato_18, Plato_11</t>
  </si>
  <si>
    <t>Plato_18, Plato_3, Plato_1, Plato_15</t>
  </si>
  <si>
    <t>Cliente_160</t>
  </si>
  <si>
    <t>Plato_17, Plato_4</t>
  </si>
  <si>
    <t>Cliente_109</t>
  </si>
  <si>
    <t>Plato_10, Plato_19</t>
  </si>
  <si>
    <t>Plato_16, Plato_15</t>
  </si>
  <si>
    <t>Cliente_342</t>
  </si>
  <si>
    <t>Plato_5, Plato_6</t>
  </si>
  <si>
    <t>Cliente_332</t>
  </si>
  <si>
    <t>Cliente_689</t>
  </si>
  <si>
    <t>Plato_11, Plato_16, Plato_1, Plato_19</t>
  </si>
  <si>
    <t>Plato_1, Plato_8, Plato_14, Plato_12</t>
  </si>
  <si>
    <t>Cliente_518</t>
  </si>
  <si>
    <t>Plato_20, Plato_14, Plato_1, Plato_17</t>
  </si>
  <si>
    <t>Cliente_348</t>
  </si>
  <si>
    <t>Cliente_259</t>
  </si>
  <si>
    <t>Cliente_869</t>
  </si>
  <si>
    <t>Plato_3, Plato_13, Plato_16</t>
  </si>
  <si>
    <t>Plato_2, Plato_7</t>
  </si>
  <si>
    <t>Cliente_842</t>
  </si>
  <si>
    <t>Plato_10, Plato_5</t>
  </si>
  <si>
    <t>Cliente_349</t>
  </si>
  <si>
    <t>Plato_10, Plato_13, Plato_2</t>
  </si>
  <si>
    <t>Cliente_316</t>
  </si>
  <si>
    <t>Cliente_732</t>
  </si>
  <si>
    <t>Cliente_807</t>
  </si>
  <si>
    <t>Plato_11, Plato_10</t>
  </si>
  <si>
    <t>Cliente_900</t>
  </si>
  <si>
    <t>Plato_14, Plato_12</t>
  </si>
  <si>
    <t>Cliente_143</t>
  </si>
  <si>
    <t>Cliente_405</t>
  </si>
  <si>
    <t>Plato_18, Plato_1, Plato_19</t>
  </si>
  <si>
    <t>Plato_14, Plato_15, Plato_10, Plato_16</t>
  </si>
  <si>
    <t>Plato_14, Plato_7</t>
  </si>
  <si>
    <t>Cliente_473</t>
  </si>
  <si>
    <t>Cliente_404</t>
  </si>
  <si>
    <t>Plato_3, Plato_12, Plato_16</t>
  </si>
  <si>
    <t>Plato_12, Plato_11</t>
  </si>
  <si>
    <t>Cliente_717</t>
  </si>
  <si>
    <t>Cliente_783</t>
  </si>
  <si>
    <t>Plato_4, Plato_19</t>
  </si>
  <si>
    <t>Plato_8, Plato_14, Plato_18</t>
  </si>
  <si>
    <t>Cliente_589</t>
  </si>
  <si>
    <t>Plato_17, Plato_5, Plato_13</t>
  </si>
  <si>
    <t>Cliente_284</t>
  </si>
  <si>
    <t>Plato_6, Plato_12, Plato_19, Plato_1</t>
  </si>
  <si>
    <t>Cliente_207</t>
  </si>
  <si>
    <t>Plato_20, Plato_18</t>
  </si>
  <si>
    <t>Cliente_531</t>
  </si>
  <si>
    <t>Cliente_420</t>
  </si>
  <si>
    <t>Plato_16, Plato_18, Plato_11, Plato_5</t>
  </si>
  <si>
    <t>Cliente_989</t>
  </si>
  <si>
    <t>Plato_16, Plato_10, Plato_1, Plato_7</t>
  </si>
  <si>
    <t>Cliente_421</t>
  </si>
  <si>
    <t>Plato_8, Plato_9</t>
  </si>
  <si>
    <t>Cliente_194</t>
  </si>
  <si>
    <t>Plato_10, Plato_6, Plato_5</t>
  </si>
  <si>
    <t>Cliente_876</t>
  </si>
  <si>
    <t>Plato_1, Plato_14</t>
  </si>
  <si>
    <t>Cliente_365</t>
  </si>
  <si>
    <t>Plato_5, Plato_2, Plato_16</t>
  </si>
  <si>
    <t>Cliente_185</t>
  </si>
  <si>
    <t>Plato_11, Plato_5</t>
  </si>
  <si>
    <t>Cliente_558</t>
  </si>
  <si>
    <t>Plato_12, Plato_3, Plato_16</t>
  </si>
  <si>
    <t>Cliente_535</t>
  </si>
  <si>
    <t>Plato_8, Plato_15</t>
  </si>
  <si>
    <t>Cliente_18</t>
  </si>
  <si>
    <t>Plato_7, Plato_4</t>
  </si>
  <si>
    <t>Cliente_696</t>
  </si>
  <si>
    <t>Cliente_704</t>
  </si>
  <si>
    <t>Plato_8, Plato_5</t>
  </si>
  <si>
    <t>Cliente_720</t>
  </si>
  <si>
    <t>Plato_5, Plato_8</t>
  </si>
  <si>
    <t>Cliente_624</t>
  </si>
  <si>
    <t>Plato_18, Plato_9, Plato_17, Plato_16</t>
  </si>
  <si>
    <t>Plato_7, Plato_18</t>
  </si>
  <si>
    <t>Cliente_434</t>
  </si>
  <si>
    <t>Plato_7, Plato_18, Plato_15, Plato_20</t>
  </si>
  <si>
    <t>Cliente_149</t>
  </si>
  <si>
    <t>Plato_18, Plato_14, Plato_7, Plato_13</t>
  </si>
  <si>
    <t>Plato_2, Plato_9</t>
  </si>
  <si>
    <t>Plato_4, Plato_18</t>
  </si>
  <si>
    <t>Cliente_125</t>
  </si>
  <si>
    <t>Plato_8, Plato_6</t>
  </si>
  <si>
    <t>Cliente_618</t>
  </si>
  <si>
    <t>Cliente_527</t>
  </si>
  <si>
    <t>Cliente_71</t>
  </si>
  <si>
    <t>Plato_7, Plato_19</t>
  </si>
  <si>
    <t>Cliente_437</t>
  </si>
  <si>
    <t>Plato_19, Plato_3, Plato_18, Plato_7</t>
  </si>
  <si>
    <t>Plato_18, Plato_17, Plato_5</t>
  </si>
  <si>
    <t>Cliente_719</t>
  </si>
  <si>
    <t>Plato_4, Plato_14, Plato_17</t>
  </si>
  <si>
    <t>Cliente_354</t>
  </si>
  <si>
    <t>Plato_10, Plato_15, Plato_18</t>
  </si>
  <si>
    <t>Plato_9, Plato_2</t>
  </si>
  <si>
    <t>Cliente_363</t>
  </si>
  <si>
    <t>Plato_11, Plato_13, Plato_7</t>
  </si>
  <si>
    <t>Cliente_778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</si>
  <si>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</si>
  <si>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</si>
  <si>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</si>
  <si>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</si>
  <si>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</si>
  <si>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Cliente_637</t>
  </si>
  <si>
    <t>Plato_20, Plato_13, Plato_16</t>
  </si>
  <si>
    <t>Plato_5, Plato_4, Plato_11</t>
  </si>
  <si>
    <t>Cliente_948</t>
  </si>
  <si>
    <t>Cliente_172</t>
  </si>
  <si>
    <t>Cliente_70</t>
  </si>
  <si>
    <t>Plato_20, Plato_1</t>
  </si>
  <si>
    <t>Cliente_835</t>
  </si>
  <si>
    <t>Plato_18, Plato_19</t>
  </si>
  <si>
    <t>Cliente_821</t>
  </si>
  <si>
    <t>Cliente_509</t>
  </si>
  <si>
    <t>Cliente_951</t>
  </si>
  <si>
    <t>Plato_14, Plato_18</t>
  </si>
  <si>
    <t>Cliente_819</t>
  </si>
  <si>
    <t>Plato_10, Plato_12, Plato_3, Plato_15</t>
  </si>
  <si>
    <t>Cliente_334</t>
  </si>
  <si>
    <t>Plato_12, Plato_14, Plato_3</t>
  </si>
  <si>
    <t>Plato_7, Plato_12, Plato_5</t>
  </si>
  <si>
    <t>Cliente_787</t>
  </si>
  <si>
    <t>Plato_6, Plato_20, Plato_5</t>
  </si>
  <si>
    <t>Cliente_616</t>
  </si>
  <si>
    <t>Plato_9, Plato_18, Plato_17, Plato_2</t>
  </si>
  <si>
    <t>Cliente_422</t>
  </si>
  <si>
    <t>Plato_1, Plato_9, Plato_18</t>
  </si>
  <si>
    <t>Cliente_930</t>
  </si>
  <si>
    <t>Cliente_218</t>
  </si>
  <si>
    <t>Plato_14, Plato_8, Plato_17</t>
  </si>
  <si>
    <t>Cliente_257</t>
  </si>
  <si>
    <t>Cliente_112</t>
  </si>
  <si>
    <t>Cliente_95</t>
  </si>
  <si>
    <t>Plato_3, Plato_20, Plato_4</t>
  </si>
  <si>
    <t>Cliente_866</t>
  </si>
  <si>
    <t>Plato_18, Plato_19, Plato_14, Plato_16</t>
  </si>
  <si>
    <t>Cliente_232</t>
  </si>
  <si>
    <t>Plato_4, Plato_16, Plato_1</t>
  </si>
  <si>
    <t>Plato_13, Plato_20, Plato_4, Plato_9</t>
  </si>
  <si>
    <t>Plato_13, Plato_10, Plato_15</t>
  </si>
  <si>
    <t>Cliente_113</t>
  </si>
  <si>
    <t>Plato_7, Plato_9, Plato_8</t>
  </si>
  <si>
    <t>Plato_20, Plato_9, Plato_7, Plato_13</t>
  </si>
  <si>
    <t>Cliente_785</t>
  </si>
  <si>
    <t>Plato_4, Plato_9, Plato_14, Plato_2</t>
  </si>
  <si>
    <t>Plato_2, Plato_14, Plato_11, Plato_16</t>
  </si>
  <si>
    <t>Cliente_554</t>
  </si>
  <si>
    <t>Plato_2, Plato_6, Plato_9, Plato_4</t>
  </si>
  <si>
    <t>Cliente_320</t>
  </si>
  <si>
    <t>Plato_4, Plato_8</t>
  </si>
  <si>
    <t>Plato_12, Plato_11, Plato_9, Plato_14</t>
  </si>
  <si>
    <t>Plato_18, Plato_10, Plato_6</t>
  </si>
  <si>
    <t>Cliente_996</t>
  </si>
  <si>
    <t>Plato_16, Plato_6, Plato_15</t>
  </si>
  <si>
    <t>Cliente_392</t>
  </si>
  <si>
    <t>Cliente_615</t>
  </si>
  <si>
    <t>Plato_11, Plato_17</t>
  </si>
  <si>
    <t>Cliente_968</t>
  </si>
  <si>
    <t>Plato_15, Plato_16</t>
  </si>
  <si>
    <t>Cliente_206</t>
  </si>
  <si>
    <t>Plato_17, Plato_11, Plato_8</t>
  </si>
  <si>
    <t>Cliente_669</t>
  </si>
  <si>
    <t>Plato_18, Plato_17</t>
  </si>
  <si>
    <t>Plato_1, Plato_8, Plato_18</t>
  </si>
  <si>
    <t>Plato_2, Plato_7, Plato_3</t>
  </si>
  <si>
    <t>Cliente_705</t>
  </si>
  <si>
    <t>Plato_2, Plato_3, Plato_4, Plato_13</t>
  </si>
  <si>
    <t>Cliente_462</t>
  </si>
  <si>
    <t>Plato_20, Plato_13, Plato_3</t>
  </si>
  <si>
    <t>Cliente_809</t>
  </si>
  <si>
    <t>Plato_2, Plato_1, Plato_5, Plato_12</t>
  </si>
  <si>
    <t>Cliente_21</t>
  </si>
  <si>
    <t>Plato_14, Plato_20</t>
  </si>
  <si>
    <t>Cliente_110</t>
  </si>
  <si>
    <t>Plato_15, Plato_13, Plato_1</t>
  </si>
  <si>
    <t>Plato_15, Plato_1, Plato_11</t>
  </si>
  <si>
    <t>Plato_4, Plato_1</t>
  </si>
  <si>
    <t>Plato_4, Plato_14</t>
  </si>
  <si>
    <t>Cliente_454</t>
  </si>
  <si>
    <t>Plato_20, Plato_9, Plato_7, Plato_17</t>
  </si>
  <si>
    <t>Cliente_825</t>
  </si>
  <si>
    <t>Plato_19, Plato_20, Plato_3</t>
  </si>
  <si>
    <t>Cliente_134</t>
  </si>
  <si>
    <t>Plato_15, Plato_4, Plato_11, Plato_8</t>
  </si>
  <si>
    <t>Plato_16, Plato_11, Plato_18, Plato_13</t>
  </si>
  <si>
    <t>Cliente_555</t>
  </si>
  <si>
    <t>Plato_18, Plato_13</t>
  </si>
  <si>
    <t>Cliente_887</t>
  </si>
  <si>
    <t>Cliente_913</t>
  </si>
  <si>
    <t>Plato_2, Plato_5</t>
  </si>
  <si>
    <t>Cliente_41</t>
  </si>
  <si>
    <t>Plato_13, Plato_18</t>
  </si>
  <si>
    <t>Cliente_738</t>
  </si>
  <si>
    <t>Plato_10, Plato_19, Plato_4, Plato_13</t>
  </si>
  <si>
    <t>Cliente_280</t>
  </si>
  <si>
    <t>Plato_11, Plato_17, Plato_19</t>
  </si>
  <si>
    <t>Cliente_117</t>
  </si>
  <si>
    <t>Plato_4, Plato_5</t>
  </si>
  <si>
    <t>Cliente_988</t>
  </si>
  <si>
    <t>Cliente_372</t>
  </si>
  <si>
    <t>Plato_12, Plato_4, Plato_7, Plato_20</t>
  </si>
  <si>
    <t>Cliente_283</t>
  </si>
  <si>
    <t>Plato_13, Plato_17, Plato_16</t>
  </si>
  <si>
    <t>Plato_15, Plato_8, Plato_4, Plato_1</t>
  </si>
  <si>
    <t>Cliente_857</t>
  </si>
  <si>
    <t>Cliente_208</t>
  </si>
  <si>
    <t>Plato_10, Plato_1</t>
  </si>
  <si>
    <t>Cliente_443</t>
  </si>
  <si>
    <t>Plato_14, Plato_18, Plato_13, Plato_15</t>
  </si>
  <si>
    <t>Plato_18, Plato_3</t>
  </si>
  <si>
    <t>Cliente_138</t>
  </si>
  <si>
    <t>Cliente_177</t>
  </si>
  <si>
    <t>Plato_5, Plato_1</t>
  </si>
  <si>
    <t>Cliente_832</t>
  </si>
  <si>
    <t>Plato_20, Plato_17, Plato_11, Plato_19</t>
  </si>
  <si>
    <t>Cliente_480</t>
  </si>
  <si>
    <t>Plato_11, Plato_5, Plato_3</t>
  </si>
  <si>
    <t>Plato_13, Plato_2</t>
  </si>
  <si>
    <t>Cliente_351</t>
  </si>
  <si>
    <t>Plato_14, Plato_7, Plato_15, Plato_1</t>
  </si>
  <si>
    <t>Plato_16, Plato_4, Plato_20, Plato_7</t>
  </si>
  <si>
    <t>Cliente_344</t>
  </si>
  <si>
    <t>Plato_10, Plato_15, Plato_17</t>
  </si>
  <si>
    <t>Cliente_564</t>
  </si>
  <si>
    <t>Plato_18, Plato_17, Plato_8</t>
  </si>
  <si>
    <t>Cliente_782</t>
  </si>
  <si>
    <t>Plato_20, Plato_16, Plato_14, Plato_8</t>
  </si>
  <si>
    <t>Cliente_165</t>
  </si>
  <si>
    <t>Plato_8, Plato_5, Plato_2, Plato_20</t>
  </si>
  <si>
    <t>Cliente_608</t>
  </si>
  <si>
    <t>Plato_3, Plato_20, Plato_8, Plato_2</t>
  </si>
  <si>
    <t>Plato_1, Plato_6, Plato_10</t>
  </si>
  <si>
    <t>Cliente_657</t>
  </si>
  <si>
    <t>Plato_10, Plato_4</t>
  </si>
  <si>
    <t>Cliente_224</t>
  </si>
  <si>
    <t>Plato_13, Plato_19</t>
  </si>
  <si>
    <t>Cliente_680</t>
  </si>
  <si>
    <t>Plato_6, Plato_19, Plato_16, Plato_3</t>
  </si>
  <si>
    <t>Plato_12, Plato_14, Plato_4, Plato_8</t>
  </si>
  <si>
    <t>Cliente_513</t>
  </si>
  <si>
    <t>Plato_17, Plato_14, Plato_1, Plato_15</t>
  </si>
  <si>
    <t>Cliente_973</t>
  </si>
  <si>
    <t>Plato_15, Plato_17, Plato_4, Plato_19</t>
  </si>
  <si>
    <t>Plato_6, Plato_10</t>
  </si>
  <si>
    <t>Cliente_592</t>
  </si>
  <si>
    <t>Cliente_575</t>
  </si>
  <si>
    <t>Plato_17, Plato_16</t>
  </si>
  <si>
    <t>Plato_5, Plato_8, Plato_1, Plato_15</t>
  </si>
  <si>
    <t>Plato_19, Plato_7, Plato_13</t>
  </si>
  <si>
    <t>Cliente_511</t>
  </si>
  <si>
    <t>Plato_4, Plato_20, Plato_13</t>
  </si>
  <si>
    <t>Cliente_772</t>
  </si>
  <si>
    <t>Plato_2, Plato_7, Plato_9</t>
  </si>
  <si>
    <t>Plato_7, Plato_20</t>
  </si>
  <si>
    <t>Plato_18, Plato_3, Plato_4</t>
  </si>
  <si>
    <t>Plato_17, Plato_20</t>
  </si>
  <si>
    <t>Cliente_605</t>
  </si>
  <si>
    <t>Plato_15, Plato_11</t>
  </si>
  <si>
    <t>Cliente_197</t>
  </si>
  <si>
    <t>Plato_2, Plato_7, Plato_5, Plato_4</t>
  </si>
  <si>
    <t>Plato_5, Plato_20, Plato_1, Plato_8</t>
  </si>
  <si>
    <t>Cliente_19</t>
  </si>
  <si>
    <t>Cliente_586</t>
  </si>
  <si>
    <t>Plato_7, Plato_12, Plato_13</t>
  </si>
  <si>
    <t>Cliente_687</t>
  </si>
  <si>
    <t>Plato_11, Plato_18, Plato_1</t>
  </si>
  <si>
    <t>Cliente_415</t>
  </si>
  <si>
    <t>Plato_10, Plato_17, Plato_12</t>
  </si>
  <si>
    <t>Cliente_456</t>
  </si>
  <si>
    <t>Plato_10, Plato_13, Plato_11</t>
  </si>
  <si>
    <t>Cliente_820</t>
  </si>
  <si>
    <t>Plato_9, Plato_1, Plato_14</t>
  </si>
  <si>
    <t>Cliente_698</t>
  </si>
  <si>
    <t>Plato_13, Plato_10, Plato_9</t>
  </si>
  <si>
    <t>Cliente_59</t>
  </si>
  <si>
    <t>Cliente_799</t>
  </si>
  <si>
    <t>Plato_11, Plato_6</t>
  </si>
  <si>
    <t>Cliente_52</t>
  </si>
  <si>
    <t>Plato_4, Plato_17</t>
  </si>
  <si>
    <t>Cliente_278</t>
  </si>
  <si>
    <t>Plato_9, Plato_16, Plato_1, Plato_3</t>
  </si>
  <si>
    <t>Plato_13, Plato_9, Plato_15, Plato_8</t>
  </si>
  <si>
    <t>Cliente_595</t>
  </si>
  <si>
    <t>Plato_20, Plato_13, Plato_11</t>
  </si>
  <si>
    <t>Plato_17, Plato_19</t>
  </si>
  <si>
    <t>Cliente_2</t>
  </si>
  <si>
    <t>Plato_16, Plato_2, Plato_8</t>
  </si>
  <si>
    <t>Cliente_880</t>
  </si>
  <si>
    <t>Cliente_626</t>
  </si>
  <si>
    <t>Cliente_411</t>
  </si>
  <si>
    <t>Plato_14, Plato_3, Plato_12, Plato_19</t>
  </si>
  <si>
    <t>Cliente_123</t>
  </si>
  <si>
    <t>Plato_20, Plato_14, Plato_8</t>
  </si>
  <si>
    <t>Cliente_910</t>
  </si>
  <si>
    <t>Plato_15, Plato_6</t>
  </si>
  <si>
    <t>Cliente_483</t>
  </si>
  <si>
    <t>Plato_12, Plato_2, Plato_20</t>
  </si>
  <si>
    <t>Plato_14, Plato_17, Plato_1, Plato_16</t>
  </si>
  <si>
    <t>Cliente_642</t>
  </si>
  <si>
    <t>Plato_7, Plato_1, Plato_19</t>
  </si>
  <si>
    <t>Cliente_962</t>
  </si>
  <si>
    <t>Plato_4, Plato_9, Plato_3</t>
  </si>
  <si>
    <t>Cliente_883</t>
  </si>
  <si>
    <t>Plato_4, Plato_12, Plato_5</t>
  </si>
  <si>
    <t>Plato_1, Plato_6</t>
  </si>
  <si>
    <t>Cliente_593</t>
  </si>
  <si>
    <t>Cliente_368</t>
  </si>
  <si>
    <t>Plato_10, Plato_7, Plato_1</t>
  </si>
  <si>
    <t>Cliente_693</t>
  </si>
  <si>
    <t>Plato_17, Plato_6, Plato_15</t>
  </si>
  <si>
    <t>Cliente_226</t>
  </si>
  <si>
    <t>Plato_14, Plato_8, Plato_19</t>
  </si>
  <si>
    <t>Plato_8, Plato_1, Plato_15</t>
  </si>
  <si>
    <t>Plato_15, Plato_13, Plato_12</t>
  </si>
  <si>
    <t>Plato_20, Plato_8, Plato_2, Plato_1</t>
  </si>
  <si>
    <t>Cliente_834</t>
  </si>
  <si>
    <t>Plato_12, Plato_4, Plato_17, Plato_13</t>
  </si>
  <si>
    <t>Cliente_104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</si>
  <si>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</si>
  <si>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</si>
  <si>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</si>
  <si>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</si>
  <si>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</si>
  <si>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Cliente_35</t>
  </si>
  <si>
    <t>Plato_4, Plato_3, Plato_11</t>
  </si>
  <si>
    <t>Plato_11, Plato_13</t>
  </si>
  <si>
    <t>Cliente_837</t>
  </si>
  <si>
    <t>Plato_5, Plato_3, Plato_20, Plato_17</t>
  </si>
  <si>
    <t>Cliente_514</t>
  </si>
  <si>
    <t>Plato_19, Plato_17, Plato_10, Plato_9</t>
  </si>
  <si>
    <t>Plato_17, Plato_3</t>
  </si>
  <si>
    <t>Cliente_725</t>
  </si>
  <si>
    <t>Cliente_114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</si>
  <si>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</si>
  <si>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</si>
  <si>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</si>
  <si>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</si>
  <si>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</si>
  <si>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Cliente_90</t>
  </si>
  <si>
    <t>Plato_14, Plato_11, Plato_2, Plato_6</t>
  </si>
  <si>
    <t>Plato_6, Plato_10, Plato_14, Plato_13</t>
  </si>
  <si>
    <t>Cliente_496</t>
  </si>
  <si>
    <t>Cliente_58</t>
  </si>
  <si>
    <t>Plato_11, Plato_4</t>
  </si>
  <si>
    <t>Cliente_468</t>
  </si>
  <si>
    <t>Plato_4, Plato_13, Plato_6, Plato_16</t>
  </si>
  <si>
    <t>Cliente_714</t>
  </si>
  <si>
    <t>Cliente_950</t>
  </si>
  <si>
    <t>Cliente_663</t>
  </si>
  <si>
    <t>Cliente_801</t>
  </si>
  <si>
    <t>Plato_15, Plato_13, Plato_2, Plato_19</t>
  </si>
  <si>
    <t>Cliente_804</t>
  </si>
  <si>
    <t>Plato_13, Plato_8, Plato_11, Plato_1</t>
  </si>
  <si>
    <t>Cliente_716</t>
  </si>
  <si>
    <t>Plato_3, Plato_12, Plato_4, Plato_14</t>
  </si>
  <si>
    <t>Cliente_786</t>
  </si>
  <si>
    <t>Cliente_594</t>
  </si>
  <si>
    <t>Plato_11, Plato_9, Plato_15, Plato_10</t>
  </si>
  <si>
    <t>Plato_18, Plato_2, Plato_11</t>
  </si>
  <si>
    <t>Cliente_396</t>
  </si>
  <si>
    <t>Plato_2, Plato_6, Plato_1, Plato_4</t>
  </si>
  <si>
    <t>Plato_13, Plato_1, Plato_17</t>
  </si>
  <si>
    <t>Plato_5, Plato_2, Plato_6</t>
  </si>
  <si>
    <t>Cliente_954</t>
  </si>
  <si>
    <t>Plato_20, Plato_12, Plato_9</t>
  </si>
  <si>
    <t>Cliente_263</t>
  </si>
  <si>
    <t>Plato_11, Plato_9, Plato_7</t>
  </si>
  <si>
    <t>Plato_9, Plato_19, Plato_7, Plato_6</t>
  </si>
  <si>
    <t>Cliente_438</t>
  </si>
  <si>
    <t>Plato_13, Plato_5</t>
  </si>
  <si>
    <t>Plato_16, Plato_8</t>
  </si>
  <si>
    <t>Cliente_353</t>
  </si>
  <si>
    <t>Plato_18, Plato_5</t>
  </si>
  <si>
    <t>Plato_5, Plato_19, Plato_14</t>
  </si>
  <si>
    <t>Plato_4, Plato_6, Plato_15</t>
  </si>
  <si>
    <t>Cliente_770</t>
  </si>
  <si>
    <t>Plato_20, Plato_10, Plato_19</t>
  </si>
  <si>
    <t>Plato_19, Plato_7, Plato_6</t>
  </si>
  <si>
    <t>Cliente_888</t>
  </si>
  <si>
    <t>Plato_15, Plato_7, Plato_12</t>
  </si>
  <si>
    <t>Plato_14, Plato_15</t>
  </si>
  <si>
    <t>Plato_5, Plato_16, Plato_17</t>
  </si>
  <si>
    <t>Cliente_635</t>
  </si>
  <si>
    <t>Plato_10, Plato_16, Plato_4</t>
  </si>
  <si>
    <t>Cliente_484</t>
  </si>
  <si>
    <t>Cliente_297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</si>
  <si>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</si>
  <si>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</si>
  <si>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</si>
  <si>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</si>
  <si>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</si>
  <si>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Cliente_446</t>
  </si>
  <si>
    <t>Cliente_298</t>
  </si>
  <si>
    <t>Plato_15, Plato_10</t>
  </si>
  <si>
    <t>Cliente_304</t>
  </si>
  <si>
    <t>Plato_9, Plato_1, Plato_5</t>
  </si>
  <si>
    <t>Plato_15, Plato_14, Plato_7, Plato_19</t>
  </si>
  <si>
    <t>Plato_7, Plato_6, Plato_16</t>
  </si>
  <si>
    <t>Cliente_743</t>
  </si>
  <si>
    <t>Plato_13, Plato_1, Plato_12, Plato_9</t>
  </si>
  <si>
    <t>Cliente_428</t>
  </si>
  <si>
    <t>Plato_17, Plato_12</t>
  </si>
  <si>
    <t>Cliente_750</t>
  </si>
  <si>
    <t>Cliente_808</t>
  </si>
  <si>
    <t>Cliente_376</t>
  </si>
  <si>
    <t>Plato_11, Plato_6, Plato_1, Plato_9</t>
  </si>
  <si>
    <t>Cliente_721</t>
  </si>
  <si>
    <t>Plato_7, Plato_16, Plato_14</t>
  </si>
  <si>
    <t>Plato_13, Plato_10</t>
  </si>
  <si>
    <t>Cliente_227</t>
  </si>
  <si>
    <t>Plato_6, Plato_18, Plato_7</t>
  </si>
  <si>
    <t>Plato_10, Plato_16, Plato_13, Plato_19</t>
  </si>
  <si>
    <t>Plato_2, Plato_12, Plato_3, Plato_14</t>
  </si>
  <si>
    <t>Cliente_757</t>
  </si>
  <si>
    <t>Plato_9, Plato_7, Plato_13</t>
  </si>
  <si>
    <t>Número de Orden</t>
  </si>
  <si>
    <t>Número de Mesa</t>
  </si>
  <si>
    <t>Nombre del Plato</t>
  </si>
  <si>
    <t xml:space="preserve"> Costo Unitario </t>
  </si>
  <si>
    <t xml:space="preserve"> Precio Unitario </t>
  </si>
  <si>
    <t>Cantidad Ordenada</t>
  </si>
  <si>
    <t xml:space="preserve"> Ganancia Bruta </t>
  </si>
  <si>
    <t>Procentaje de ganancia</t>
  </si>
  <si>
    <t>Tiempo de Preparación</t>
  </si>
  <si>
    <t>Observaciones</t>
  </si>
  <si>
    <t>Ninguna</t>
  </si>
  <si>
    <t>Sin cebolla</t>
  </si>
  <si>
    <t>Número de Comensales</t>
  </si>
  <si>
    <t>Método de Pago</t>
  </si>
  <si>
    <t>Tarjeta de débito</t>
  </si>
  <si>
    <t>Tarjeta de crédito</t>
  </si>
  <si>
    <t>País de Origen</t>
  </si>
  <si>
    <t>España</t>
  </si>
  <si>
    <t>Perú</t>
  </si>
  <si>
    <t>Día de la semana</t>
  </si>
  <si>
    <t>Fecha de factura</t>
  </si>
  <si>
    <t>Monto Total</t>
  </si>
  <si>
    <t>Tiempo de Permanencia</t>
  </si>
  <si>
    <t>Etiquetas de fila</t>
  </si>
  <si>
    <t>(en blanco)</t>
  </si>
  <si>
    <t>Total general</t>
  </si>
  <si>
    <t>Suma de Tiempo de Preparación</t>
  </si>
  <si>
    <t>Tiempo de preparación</t>
  </si>
  <si>
    <t>Tiempo de degustación</t>
  </si>
  <si>
    <t>Cobrada</t>
  </si>
  <si>
    <t>Orden</t>
  </si>
  <si>
    <t xml:space="preserve">Cuenta </t>
  </si>
  <si>
    <t>Suma de Monto Total</t>
  </si>
  <si>
    <t>Etiquetas de columna</t>
  </si>
  <si>
    <t>No cobrada</t>
  </si>
  <si>
    <t>Suma de Propina</t>
  </si>
  <si>
    <t>Cuenta de Número de Orden</t>
  </si>
  <si>
    <t>Suma de Ganancia Neta</t>
  </si>
  <si>
    <t>Total</t>
  </si>
  <si>
    <t>Porcentaje de ganancia</t>
  </si>
  <si>
    <t>Promedio de Número de Comensales</t>
  </si>
  <si>
    <t>Promedio de Monto Total</t>
  </si>
  <si>
    <t>Lunes</t>
  </si>
  <si>
    <t>Martes</t>
  </si>
  <si>
    <t>Miércoles</t>
  </si>
  <si>
    <t>Jueves</t>
  </si>
  <si>
    <t>Viernes</t>
  </si>
  <si>
    <t>Sábado</t>
  </si>
  <si>
    <t>Domingo</t>
  </si>
  <si>
    <t>Coste Total</t>
  </si>
  <si>
    <t>Ganancia</t>
  </si>
  <si>
    <t>Coste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</si>
</sst>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[$-F400]h:mm:ss\ AM/PM"/>
    <numFmt numFmtId="165" formatCode="#,##0.00\ &quot;€&quot;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0">
    <xf numFmtId="0" fontId="0" fillId="0" borderId="0" xfId="0"/>
    <xf numFmtId="8" fontId="0" fillId="0" borderId="0" xfId="0" applyNumberFormat="1"/>
    <xf numFmtId="9" fontId="0" fillId="0" borderId="0" xfId="0" applyNumberFormat="1"/>
    <xf numFmtId="21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  <xf numFmtId="9" fontId="0" fillId="0" borderId="0" xfId="43" applyFont="1"/>
    <xf numFmtId="0" fontId="16" fillId="33" borderId="10" xfId="0" applyFont="1" applyFill="1" applyBorder="1"/>
    <xf numFmtId="165" fontId="0" fillId="0" borderId="0" xfId="0" applyNumberFormat="1"/>
    <xf numFmtId="0" fontId="16" fillId="33" borderId="11" xfId="0" applyFont="1" applyFill="1" applyBorder="1" applyAlignment="1">
      <alignment horizontal="left"/>
    </xf>
    <xf numFmtId="44" fontId="16" fillId="33" borderId="11" xfId="0" applyNumberFormat="1" applyFont="1" applyFill="1" applyBorder="1"/>
    <xf numFmtId="164" fontId="0" fillId="0" borderId="0" xfId="0" applyNumberFormat="1" applyAlignment="1">
      <alignment horizontal="center"/>
    </xf>
    <xf numFmtId="165" fontId="18" fillId="0" borderId="0" xfId="1" applyNumberFormat="1" applyFont="1" applyAlignment="1">
      <alignment horizontal="center"/>
    </xf>
    <xf numFmtId="0" fontId="18" fillId="0" borderId="0" xfId="0" applyFont="1" applyAlignment="1">
      <alignment horizontal="center"/>
    </xf>
    <xf numFmtId="165" fontId="18" fillId="0" borderId="0" xfId="44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4" builtinId="3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7"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34" formatCode="_-* #,##0.00\ &quot;€&quot;_-;\-* #,##0.00\ &quot;€&quot;_-;_-* &quot;-&quot;??\ &quot;€&quot;_-;_-@_-"/>
    </dxf>
    <dxf>
      <numFmt numFmtId="26" formatCode="h:mm:ss"/>
    </dxf>
    <dxf>
      <numFmt numFmtId="13" formatCode="0%"/>
    </dxf>
    <dxf>
      <numFmt numFmtId="12" formatCode="#,##0.00\ &quot;€&quot;;[Red]\-#,##0.00\ &quot;€&quot;"/>
    </dxf>
    <dxf>
      <numFmt numFmtId="12" formatCode="#,##0.00\ &quot;€&quot;;[Red]\-#,##0.00\ &quot;€&quot;"/>
    </dxf>
    <dxf>
      <numFmt numFmtId="12" formatCode="#,##0.00\ &quot;€&quot;;[Red]\-#,##0.00\ &quot;€&quot;"/>
    </dxf>
    <dxf>
      <numFmt numFmtId="12" formatCode="#,##0.00\ &quot;€&quot;;[Red]\-#,##0.00\ &quot;€&quot;"/>
    </dxf>
    <dxf>
      <numFmt numFmtId="12" formatCode="#,##0.00\ &quot;€&quot;;[Red]\-#,##0.00\ &quot;€&quot;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[$-F400]h:mm:ss\ AM/PM"/>
    </dxf>
    <dxf>
      <numFmt numFmtId="164" formatCode="[$-F400]h:mm:ss\ AM/PM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dd/mm/yyyy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</dxfs>
  <tableStyles count="1" defaultTableStyle="TableStyleMedium2" defaultPivotStyle="PivotStyleLight16">
    <tableStyle name="Estilo de segmentación de datos 1" pivot="0" table="0" count="0" xr9:uid="{660F0971-F5C8-437F-B4F1-1596FB584CF4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3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2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microsoft.com/office/2007/relationships/slicerCache" Target="slicerCaches/slicerCache5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7-4763-99C8-77196B050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F-48D5-A48C-4786FAC1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13343"/>
        <c:axId val="852812863"/>
      </c:barChart>
      <c:catAx>
        <c:axId val="8528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2863"/>
        <c:crosses val="autoZero"/>
        <c:auto val="1"/>
        <c:lblAlgn val="ctr"/>
        <c:lblOffset val="100"/>
        <c:noMultiLvlLbl val="0"/>
      </c:catAx>
      <c:valAx>
        <c:axId val="85281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188-AC51-22A68AB52D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F-4D19-82D3-3929600C9E64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A4-48A2-AF9C-46BA1D22B929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A4-48A2-AF9C-46BA1D22B929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A4-48A2-AF9C-46BA1D22B929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A4-48A2-AF9C-46BA1D22B929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A4-48A2-AF9C-46BA1D22B929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A4-48A2-AF9C-46BA1D22B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día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IngresosXServicioXSemana!$A$31</c:f>
              <c:strCache>
                <c:ptCount val="1"/>
                <c:pt idx="0">
                  <c:v>Almuerzo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IngresosXServicioXSemana!$B$31:$H$31</c:f>
              <c:numCache>
                <c:formatCode>_("€"* #,##0.00_);_("€"* \(#,##0.00\);_("€"* "-"??_);_(@_)</c:formatCode>
                <c:ptCount val="7"/>
                <c:pt idx="0">
                  <c:v>4790</c:v>
                </c:pt>
                <c:pt idx="1">
                  <c:v>3480</c:v>
                </c:pt>
                <c:pt idx="2">
                  <c:v>7133</c:v>
                </c:pt>
                <c:pt idx="3">
                  <c:v>13487</c:v>
                </c:pt>
                <c:pt idx="4">
                  <c:v>10178</c:v>
                </c:pt>
                <c:pt idx="5">
                  <c:v>10839</c:v>
                </c:pt>
                <c:pt idx="6">
                  <c:v>12874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B-4D1C-B744-4C33CDBDDE89}"/>
            </c:ext>
          </c:extLst>
        </c:ser>
        <c:ser>
          <c:idx val="1"/>
          <c:order val="1"/>
          <c:tx>
            <c:strRef>
              <c:f>IngresosXServicioXSemana!$A$32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IngresosXServicioXSemana!$B$32:$H$32</c:f>
              <c:numCache>
                <c:formatCode>_("€"* #,##0.00_);_("€"* \(#,##0.00\);_("€"* "-"??_);_(@_)</c:formatCode>
                <c:ptCount val="7"/>
                <c:pt idx="0">
                  <c:v>1197</c:v>
                </c:pt>
                <c:pt idx="1">
                  <c:v>1689</c:v>
                </c:pt>
                <c:pt idx="2">
                  <c:v>2369</c:v>
                </c:pt>
                <c:pt idx="3">
                  <c:v>5855</c:v>
                </c:pt>
                <c:pt idx="4">
                  <c:v>3715</c:v>
                </c:pt>
                <c:pt idx="5">
                  <c:v>3730</c:v>
                </c:pt>
                <c:pt idx="6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B-4D1C-B744-4C33CDBDDE89}"/>
            </c:ext>
          </c:extLst>
        </c:ser>
        <c:ser>
          <c:idx val="2"/>
          <c:order val="2"/>
          <c:tx>
            <c:strRef>
              <c:f>IngresosXServicioXSemana!$A$33</c:f>
              <c:strCache>
                <c:ptCount val="1"/>
                <c:pt idx="0">
                  <c:v>Desayuno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IngresosXServicioXSemana!$B$33:$H$33</c:f>
              <c:numCache>
                <c:formatCode>_("€"* #,##0.00_);_("€"* \(#,##0.00\);_("€"* "-"??_);_(@_)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B-4D1C-B744-4C33CDBD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114224"/>
        <c:axId val="823114704"/>
      </c:barChart>
      <c:catAx>
        <c:axId val="8231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704"/>
        <c:crosses val="autoZero"/>
        <c:auto val="1"/>
        <c:lblAlgn val="ctr"/>
        <c:lblOffset val="100"/>
        <c:noMultiLvlLbl val="0"/>
      </c:catAx>
      <c:valAx>
        <c:axId val="8231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[Ejercicio.xlsx]IngresosXPaís!TablaDinámica15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1-458F-BEF2-BD74B02E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B7-4C3A-85A3-AAFF49103C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B7-4C3A-85A3-AAFF49103C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Impagos!$A$9:$A$10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Impagos!$B$9:$B$10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7-45AE-9F6A-FC272D1F2AA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0"/>
  </c:pivotSource>
  <c:chart>
    <c:autoTitleDeleted val="1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E3-49FA-B5DF-AF58C0BEF28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E3-49FA-B5DF-AF58C0BEF289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3-49FA-B5DF-AF58C0B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1-42EA-B5F2-AF3EFD46A0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[Ejercicio.xlsx]OrdenesXMesero!TablaDinámica1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OrdenesXMesero!$B$3:$B$8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OrdenesXMesero!$C$3:$C$8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D-4C4A-81BF-BFB97787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545072"/>
        <c:axId val="1299535472"/>
      </c:barChart>
      <c:catAx>
        <c:axId val="1299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35472"/>
        <c:crosses val="autoZero"/>
        <c:auto val="1"/>
        <c:lblAlgn val="ctr"/>
        <c:lblOffset val="100"/>
        <c:noMultiLvlLbl val="0"/>
      </c:catAx>
      <c:valAx>
        <c:axId val="129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D-4B2A-9659-1A0758137C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1-4A5E-A1D4-3EF6BE01FA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[Ejercicio.xlsx]IngresosXPaís!TablaDinámica15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7-44BF-9FCE-13764E94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Ingresos por país</a:t>
                </a:r>
              </a:p>
            </c:rich>
          </c:tx>
          <c:layout>
            <c:manualLayout>
              <c:xMode val="edge"/>
              <c:yMode val="edge"/>
              <c:x val="0.5409201556272869"/>
              <c:y val="5.27062867059132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Pagos e impagos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C-486E-B3A1-C06947935D6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C-486E-B3A1-C06947935D67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0C-486E-B3A1-C0694793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Propinas por meseros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3-4882-AFB1-A85DDD83D3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369-9778-59C284429157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B5-4B6C-A4E4-3DA7DC1CABB5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B5-4B6C-A4E4-3DA7DC1CABB5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B5-4B6C-A4E4-3DA7DC1CABB5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B5-4B6C-A4E4-3DA7DC1CABB5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B5-4B6C-A4E4-3DA7DC1CABB5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B5-4B6C-A4E4-3DA7DC1C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[Ejercicio.xlsx]OrdenesXMesero!TablaDinámica1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Órdenes por Mesero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OrdenesXMesero!$C$2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OrdenesXMesero!$B$3:$B$8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OrdenesXMesero!$C$3:$C$8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A-438B-BE91-A148AF1243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299545072"/>
        <c:axId val="1299535472"/>
      </c:barChart>
      <c:catAx>
        <c:axId val="1299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35472"/>
        <c:crosses val="autoZero"/>
        <c:auto val="1"/>
        <c:lblAlgn val="ctr"/>
        <c:lblOffset val="100"/>
        <c:noMultiLvlLbl val="0"/>
      </c:catAx>
      <c:valAx>
        <c:axId val="1299535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954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2CCDF8D-1ABB-4C3F-AC64-45956A45D840}">
          <cx:dataLabels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7HrZctw42uWrVNT1UAViR0dXRzTIzNRqyavkumHIskyABDcQ3PA2/yPM7dz2i80ny3bbKtcyERXR
fTHpCCuSIBLAwYdvOQd/v1v/dufub/0Pa+Pa8W93688/mhD6v/3003hn7pvb8aixd74buw/h6K5r
fuo+fLB39z+997eLbcufMErpT3fm1of79cd//B1+rbzvzru722C79vl077cX9+Pkwvg7bd9t+uGu
m9rw0L2EX/r5x3/68r4Ntr398YeHv2F7tfX3P//4zVs//vDT09/61bg/OJhamN5D34TQI6U4VTJF
6uNH/PiD69ryczuHdi6wZClHHz/k8+DPbhv4gT81p48zun3/3t+P4w+f/n7T9ZslfNNixy57RCHr
Hib8zxcfV/jTtyj/4+9PHsCanzz5aiOeAvRHTU/3QXfOzvav3IVUHCHGJVfs0y6oX++CSjHm+Fv0
/8RMvo/9l45PkP/y/Cnu+vK/AHd/O1r3GYG/wPhTdEQ+fhDg+rXVM3KEP1q7+GT1T3H/w5n8Buyf
+j1F/dPjX4H+X2Dsu7G//df//guNnQLoCqUpQo8QP8WeHDFGCecPb3z8pJ93/NHj/IkJfR/8Lx2f
oP/l+VP4dy//8za/u5tu33f+MwR/hdGDzSvBuaDf2rxQR4A6Vwp/2penuP/xTH4D988dn+L++fmv
cM/+87hnxrr7vxB1kh4JnhIisHiMs088vEiPSCqFSAn/POqjuf/hRL4P+qduTyD/9PQp4Nn5fwHg
neuad39lVKVHD8E05QpSlq+du8BHCkmZEiofHcxTxP/ETH4D9C89n+L+peFX0P8XxNWre/+v//PZ
6v4CD8OPIJNRXEn6yYM/9TTsCFEmGebs8SxA+2NC+2jyfzif76P/qdsT6D89fYr71e4/b/JXt/62
nG63z6v/C6DHBNwIwEpS8SV4fm37TB49HAhA/4nR/5m5/AbsX1bxFPkvDb8C/+1/HvzXfvqLsSf4
SArGGEmfOBzGjyDXSRlB9NHe5ecdf7T3PzGV70P/peMT5L88fwr86/8C4N/ct/dxund/YUopjxCC
4AkZ46fY+rSI5UcPbbAxn9qfbMCfmtL3t+Crrk824auWp9vw5i9xPr9d4H6p+PPbcLv7SBV8VeP+
fuvHZQKB8aTr7zEOj7775P3PP0JS84V+ePiBb9z6P9uy+/euf3r9/nYMP/+IIVZLwYmUDKgIRDn8
0HL/0JKmR0A/CKiMKWfwjoSWtvPBAHdBj8CRPaRTGCtK0pRBlTZ208e2FGyCPMT3FHH50ES+UDNX
ndvKrv0Cw6fvP7RTc9XZNow//8jZjz/0j689zFMi+WA5CBOYIyIoVWBg/d3tC6B/4O30f3UGBUKp
2IsKB3TwLqrG6aaf7OQOkjh01RQze7mNtmJ5tcZwsiaKJRke1Pa+TLiYstbI5nbYIEPU01ivNz6a
5XJjc/JLsBR3OV7Mcu0rMdBsDNXyjAZu5Jmbgm8yqmZOddr45G6mifFaJZVa9dS0bZUNiWBK+2pz
febqSb2s2Dp5DZwOWjNJu23ezVIxcigWWaprZJNW6JhO9FXHauT3tDbFh7JGZZPXZbNuu9RNi8rQ
6OybbauGbmcTCyMI21evBGsXkamEsS7vnHNIr8U0Vfns0VrlK6slzRjB3ZDJfkBzZts0vKGLLdfT
fqnbZjeOwtZ6KDumghbrspQXSe3dQaB27tZ82WQfG70kuLK7pidV++Erk/vOTkJq8e1GMsw4LF1R
xRlh6qH9q41c+j7ijfMTi1pxWSOxXBfFqvrHiuSRdPrOKE/NRUklJJYqpYSlBLzSt6Mo14Zpxunl
MteE5ElHh+bYd9NojucyWnv1+2viFEqzr1eVIga2CVYJAzL1EP2/Ha9tYl0UdnoH5Z13+UBqd9Mq
0dxapcbuONqkM6eqa/GwEyPHbYa5UYNet+iXnVltf9aVK2l1DGZ5W3lJTW5g04bx3oVJpt1NWW6q
PfQuLa/WeuomHcog0UGGrZBnZEvDovk4bqvGvADbK1fliSYDcZu2fl1PiV/bVBeNM5Vum7K/UKlJ
whUJaXct6WaJlnMgSx6pkLsYS5pmLhlWlU9xYY0uF5vKV8VCeqGdp6TZRRGJ3yPZ+5xOdox67YPv
j50ny3YqLJ/7POkbku5Z1U3vUWPEzQa2VWfMyyrqdqOzOR4t4sdT9Ft/PFiWyANjjt0HadjpwvrF
5Es91VFXdWJnFXbDuMZ1y/HQr/08ZR3eqjarTMouvdgSq33E66j7Ojbv6iFGqssh2EaPK0/mnJJ+
FQeFGna1tu2oTi23ZNEkAgS6MnX9LpRz2e75zK3MIhY1ygVLiyFjtGsGXSCCb1NTbks21c2WZjzx
lurRJEWzd1vd4hcxplRl0hmxABzd9GwkzcjOeWjmMUPzUpyOrCiVNm6q1ZnHTuIsKjpdG6KaWm9e
9G3WSZjnKe1JrDIGp/88LsY1J5VPplfeMVvqpFQU76OryXWc8Sh14adky3AlediZZhRdVtPGPKxK
1l6v47CE05BIgAIS1/VlXxbYZqbsidVoCojqjbRyPawptUwvc1WM2SCHpQHT2UpxStpanHfBNW1u
CFmTExPqyuRl7G1/qAZu+ky0BtmsWgbU7qa0QpUeOpu+qct5uF/Krb43VE5RzwnEDjiNkQ+nfemb
E4+TiWW1HHueg+uLxwExcS6VnRcdPXLZGNkzXOG2Pe2tr9K9JFV9GoeVomzcIrsmMq6vl0T2pw1a
wq5fw3K/CjxdW0AR54L6qs8Yp7bLy4XUWLvYTE3WM0rHncOzv+Ky3mS2uNi2u6XdKqzTSc4mD5jJ
y5BGescB4+sKie4FM6WPx+BXfJVhn9Yy27ZtTg6x9CbRbJgCywpbwpY4bKXIke18rz1ul5cbGptp
3xPZGE3rzU6ZLds2L9C0+MzJzdb7sAh5EngcPjjwMq2uunZJ8yEw/zrKZE13LcH+VWrq9Z5NC8F6
IXw8YWualAfFhGfZBkHxHrayFnmxlcuoVZ2Yfie3uaP5sPHieecMqY6r2M9GqyYmY9Ztbo265Db4
fMadfCfx5C6SbVvTsyn28oPBll5Sx5d7E7ve75KBsDZH3rkEDpi3RrvFtTHjhNSvTZz8hejj+mFq
wPPpNWmKm76Zh0qDjViZl2kPviqmC36p6Ni/2PoNXoOTREqNJ2W3fLO9uCxRjcvclYsXexdE0u7l
1pd3bUn7a2LqzeggYqgzn2Cn8ihJWDI2F2CEUTb2eCRxTvcd6tSLQrao0a2wCACb1wmmu1E05G2B
htcFxMhaJzUt7nlkvNIcE8x1pxzaMupmeR4w6eR0165tHbJkGKpGF2Cz8M4yNvLcYN49R+PaW22G
dfDHyjVoIrosI+0OpGtrHM8KHIPMzBS6TkfEkvl0mFLWaZfgIckZVgxr8BFCaNoocVa7LSY6Ut8/
x1u/tBkBXzDnssX2Mgq29BnvkvJirWwpdr1i/Je6RI08TjbX3lteErbnpdle+yEpuE5l0uLMSG+P
QzuOrSa8rtq8Kyss/aEdSf9MbfMkcj62Fjntty09uLrsm2wZOt6fGgIJQV6YuivzpbCx1JOR6M0y
hvTeF4N8zxoGqIatNJeE4eRmnSsMRl4k9kNVbiTqgrthOrWjpTzrAchND3JsbIblxKYsJbOHvYfk
hoIPYHO3i9yUUpdIQSJSE4PKnaPDOGlp7dDqORZx1Ms6rJVOHadYzwUvNj0rBTHAbrF9ZfoyufOV
om9VDOESfk9cd96ju7YoikErM/aQ+5AoNziosrW5G9MlZKlHM8v7Eg2blgD8mAlfVNeVSBKacVUy
m9N5XrqMoKpAGncNG3aWUvLO8AZjzfC2QCK34UEPCQqXBTjhNitdgEyLmoqiM9Z07E2Jgn0ZwOB9
Vmysfu5rDN6/d6i4xLSUTleCsiLfjIV9MrVb3vblzFw2JdF0+bYU0eS06ZtTtsLx0lIZWuYQCuur
pRonCD2b6lhmaxOu0ggZZa546u4a0vZep5AsfRjmqb2p57J4L2vkRs2rUt7IeYLdT9sE8dwUTRk0
Fh1/7wwbIZdc+41qokKLd65e+avoHb8N5VS+bQKcOt2OoS41qsch7BmqkNG4jGbNbJIgoq1UkNHM
czvfNG3Bb0ByjWyvTK1EErWrh9Wd1cvSL522tuwgSZhR96FJN5FCKBvxsxWO2S9dL8gdE0uI2kDU
nbXg0ZR51ZChzhtXi/m8l8J5iOyL8VejVNXNDKVAq3tbV8dta4w5T3xdbJmYTVtn6zC7cS+KqXY7
Vcs5ZmNRi3ZnCln3WcEGN2nc25ieM7JGcRDBJeFMxbHvr7eSFDRbE5vML1bTqjkrl6V9yRJS4GdL
Mq7DsU9iAItsKV491BxdLOiazYyGdM567ln6ri2Gcq40wuXG2kxBkgnpGR+2lk2HeqjwNugJ6Gza
wzRQGa9rC4nl6cD6ZisgrsuyNrotF7bsp3aGokE3tY/2nWXG0OOtdGTNuq4o2LnrU44XyPywqErI
HeeiuUr4tvRblkAygTPiGDOtdq6uqyVrIHdNSMadxcnVFqdYn8tJJUWZrWiM5j32zCX7pqWVuKq9
Yfw9qOiwHlm01tKd28A1niA5I9Xq1Kw1mrK4tApnWMnO7vsC+z7vhhVWwazcoKCp7byJwyimwb4e
VTTM5dUgq+lN3IbYvbaTafDejTUqXk1VAwwQOIZo+R4SEuyPSzVWw6RZ4yV+bg3hWOhUMM9f2Agl
SJlZs0IGrpdKQBhNWphtvtaxNr0GF9mNrzcfJjVko+EIHGSZRLFLUUnHi8R0pj1vBz8vF6MYROh0
n8haVNqsUP6eFNQP6HIaKKuzBgio5XnfzwV+icde8ovGlw5nG9nmNyqJCI5fXVCu662BJEcuscnS
oqLkejHr9mFM/dhkqPazhFJvwO64LclyM6b9VOzYquazgW9W6rEuFkhSiIdw2MoxeZVAhr3qtkKR
72zRVCmkeQGX5xUXIwJHuUWUdapeDk2KCcl6ueAbE3E/5H6caHo8GOriTnaR9SeKGYVP02UwKBuM
9d1OEAAf7Kvg4KOCGKF0pVu0OjZrN10OwRGzC0U117vNQ2Ke2yah/WlFmtLuKtWXH7oU6nptZKsq
DaSAf4FYY+PxNrIG72iBIMHfUheuVklgZt1ZNTclhdgtClhIMlsoFhYKyfBQmIbkTFL3YknZdIcr
Rd5HqH7LmwQN9sb1vnwOtENR67Kb66A5Gf2axXld3mM04+qq6Cg4bIaNGDSY+LTB0rtp1/AUwncL
pn3vwSSMTpPVHksf46xrLxmUFGhzUH9L5teT2Yjp9UpJeMMgDFZ6i0NrtZstF7qz4/Jcdt1Yabpy
hA9mJE5mCdS8Vi+oZZdpJWqZI1WWr5DnzdsI+RLXCiJEkq9VT9x+MImBI2TK+C6KSpa6X40bdDcW
wCbMaLX0BLNK3g2FKJ8X3K5FXvURYir3dQPVmSIIglLViAKOSLqG/cdS9xOV9amyfmRm7rp+87Y0
n+7NfPn6j4vPl3E+XvH49/OHmzf//nbZ37cvg7+/Dxe3/dM3H8b78ioM92n8B8rqmy+/4s5+gx17
vODzG41/jjpLGZAIv02eXXRATN17fxs+c8cPxNTHTo8UWsLxUUopwwI4B4KwIEBtPHJoD02Ygp2D
pQsgIzj6N4mWgliDMQGlBkgyxTkwo58oNGjhcP0hfXgILFsKOv3nBX6zT8AVfocRSUFf+IqiYAwY
EbhCRPHDP/j2cJPla+JllsvIV1yv+QQH43U19/EtlBKHiTrUZhKqmatuUeNF58bkHdTZ/KrqKPWa
ksHfTaJdz8dp2J6pgjYvEhyHA4EEbdD/37rC9mAomMDG/rZ1vZrgdN63dgz/+p/2awP72O/RwDjY
g1TAnYFNIEFx+oWjZfiIMiRSoTB4FUYU0E+fOFqKj4CghcsGhAGFKunDND7ZF2FHKQYhVhG478FB
Ofl/Ma9vrQt+nQhJKBBfkO5SlT4M8411FSVpHavVDvd+3C+UTplJVZpty8IOEE6mRwX8Nwm+b2nE
x/EkXNaCCxMpleTh2Hw9HuajalXD5K6pB1rpJBQxlwkwG48W+ZvjpOibY/NpIJlKhYhQRKAHpvEr
vhJDGtIlQDXuHFq35hjyjNEdBmrFs1BakV5UXaJsxkWpOgjvvEhPXa1In0Vb0O4PJvMtqwlzoSmX
sO8PyjnkOPQJq0mplZgyXuwMivWxHNLyFa9ke9ZsESqIr+zvO/7iAcB/E+4fx5KwkQIuHwqgtsQT
gCFlnYZpk2o3QZWh53ZAV4HZcBJm1VynwZuz1kR7leB5vPv9kR/Uul8NDRaLYIUELuXRJ5BD9VDD
bchZ7XqRLudOUPM8pNxf8KVTwMLPqF21TPl6OhfzeGkA54OTRfVqXFnV5KjnxVnVd83rP5gW/t60
JBKCEQLOOH3CXKd9W80J0L871g39XtZGHLcEuCO54SZTxYqylaxqD4mZBe5zWg8hJu0Z6Qeeb7Ro
/8gyf3XiaCpBqaGA0wPP/XDJ4mvDbBsGmX+ADeritgUgSQe+ZLbyUWVLsywnHXAQ7g+M4len7mFM
OOuKQi4rkHyyM6FpNo5jAmOuQzh3riQ5b12Z/z7SvzI9LgkCoYlj9HBbJ32i9TSqG2ViV7YTpvfk
2ZTOwTzvUT21Gni25g6q3lqdzLgV/XFXN+Nw9vvjw12JJ1sNTgXkJgLmB7qWIOmTdVZJOWBfpOO+
XxEnCnLuVGINd4sQznw9TrczKBy/rBGzX4Z0tq9pjVJ/rjY1AFE89t1tuxF378rCOe1Mw9pdj+wU
90ZClpAXQIU4YEWISHVjE4MvW8zd5VINi9mVNd1eubIBdmqTgT/Hy0aFbmiJP9BWreEyASIRac49
LV9XwO33lV7XAZI+2U4be43mzTOroVYFqjIx9ehPZo9lnYthBqaN+hT3WQdC7TnwbE3YJVM9JVAx
RGc1DjxcVbW1APFW0t3AGTVZixFZDh0eTTHppBtEczwOjPPLgbr+DemEPRfbCvsDJWkzqHdNB/UH
kAFdSxQwdH0i2qsAJbLPO1QvqR7HNKC8T/EMtW/fpvQDFAF0ezn7mYXjCLrXeGWGNH5oth50uYQ1
5m5A5ZrsiWEU7UbpZKrlYoHgnEkTUg2nEgSLZQv4l4WKbdRtYeIvFocRWNk4JeseHEkR937pw9sa
7ggE8BqNmQA4VL1dYrLSvKMIqMwB0jogU9JZYY0lTuQZtyPUhEs/lCEbBnCGuhmIVWfIEh/OcKkq
DkSe2vy+AtHAZzFBI81HQ4bmwAtQC497IMX2TYOn7SKIhV7gZsRO9wZKej0VAigwX/Tu2AkCJUQR
oYrV/RgKowkZoCYvZmOKk60blzUrOj5/8J0y6MUIbpGfgpzRgazhB2feeFF78haTYh1g1cCBXBmG
OrQjzjfsxQilJrDaZjboXVReJS5bfNe+3HpbpGdMjKm66ARWVhxge9Yqq8AylusJ0FsPJQtuPiC0
jBKq6A58QwLFzqDas7iUZEw1yEHbNu420Iv7nRvDTMFLNkDKDmsBVhdomFstKxHGfccWqGcm4Fzv
xJzY+rR261DmcU4MyxFEe6RDokDGXccZyDCQ+XpYeNxUlTOFq2rXAXtnDpE5HrQfXVqcjStpVFal
rBkzTyv7KhUTvWi2rVvySUFtng+MlCLrrOJ710heHYphlWkuuQv1DnUc+cyqtXZ5GtzwrGOgBIF0
aqYTcKUJrIWqoc23wdGQg+Tgbi0Z+XZQQ+2rfVxBhr30qelQjtMKn408SjihKGz3Ffx3WxckBX1O
lCm+AXPl4XwzbZuehTaJXQ6KcVvquIjoDuAwxvkXS1oMBj6LpXy3Ar8zZqxaC3Yc0463B0jk67eQ
6wNpBVnQmhzUGk21A0aQI73RflyAfe5WtItkQeuhC+WyPvix5Xypq7k4lCXwyTlqlgcOSZQrPva1
43uQ3iqfAf1lSF5Noefahnaguh2EmkHmgoIhCxNL0p0rANmsrWt8EI3rgCeapRV6cEu9asS6Epht
i+RNLK195vAEWnTfW7SAJwQlIrc8Fh2oEUP63hUUnyw2mgHCF03Pu2j8L6YCyfbgohzigZGQfEi6
uQTpCojp5dlQVkCmjokvl2dlmW5sv1RkPnc15Ac3rBQDOo5DURigIUrg87MYSpDE9WYbWWWwabPT
mA31y5aXye3YcHlpWzuvWRLTWei66/CULVZVIfcdtW9kGtm4K0BoBkdW1H330tG58gBHUbizLcoA
xHeaVtu5qFxoTtWydK+iY56d40h6UCBDMhc56DjOZiCXuV6Tou/dHpRM2BvZzmo6n+Gy2HqAOwp2
AsGGQN4zts5dA6OHt7zZ/AzX1spFHNxGkntwyyrRoiiTft8bTN6rGtLjDFJlPu5TC4IVEOdkvoHk
e/Cgy1HS7sANp+HMtqQtjv0afXIcKRD/J1EAQX3aG5COdAI1Khm0iIbWhyVhXmTWtr7P8IQTrGve
g8SjaEfMOemTcF+itO1fRNBdRJaUtXjuueqBqglAF53zceAXwDNJqh0tTKk9/PdS9m7CB+DMUdAK
t9WHhPUuZMVYDpdK9Eye2UJ5eYEsFTHZYz74tNfT7EJ/tgKvOe6ZXeezpe6HWjehB2JmnDdy16CY
MD25Ceh8C94v6NoVfNWV7MXxvPSWgDA2Yqsr3sIS66JSJ21EtdWh7fB5B/mGgtDVWZRXnRm3SyH6
Hp1txcDsdUic784H2iTuWQeMYX0onUp8vig3R6nB2scWX7pkXWJOe/CTaJ/YtKmPKcjpSuXGh2qO
OiEG4zw01IsxK9YFD4BmWQmZsyFM6Q1EivCgUcO98TNQKh6uYDjkwnrqF2umG9BVgGCk9UzCAZRN
LA91nTYnDQd9c9csQ9juNqDm2suUlyD5hz6ZBk3F0C2V9hMIYKcrcFzTZV+BypAvYLbXvoe4lw0L
aZsTKyzwlMlaLS+9j+X2OhjWrhdzPRTJFchO45WYS5DWlyEl9rRrEnaR+MJtOaQKoAIOprHlS5Uk
5Ydmis1w7juuQg60dyj3ce5ddVpPqBzvCrwMxU641Yw3vh/bNVsVbZcrPtDxqhCuMW+n1BbXliau
OnbDOo55kbQgEZuBkzonBo78dVfWjP3S16i0exnTCKmh5S9CugLO6+QLsUd1WrZwllp5uXkFKvsY
+xLcV69Kobch4Ooy9Zu7MT2QaBlLR/ApoAxZkIqHEqh/AzkR1nCvqUh0FREw592shinbRK/uqK3m
12s9t3w3JkpewcnH7wSqzNkAeqrJ3Mq397if43PVVzUHhpn4l9Vgqgg1YRyeVQUX/Vm5Vqu7p3NX
vgiKg6gWJlf258sE1xI0miEgaRxN8m7DBnK+qRbA0mhYefp2aQOvd9w2wb8cmUEXFZfrloWEjt1Z
6rEPoNuHJskNdlzljtQFJBTINM8tmsdGz6waM7h9Mb6Zh63gu+CkrEENq0GFHKhig3YS+eGEbRDb
d0DLg1JZNQqtoNKCLwARFBj/jKnCpJkoUV/liagTmc/g6pYcMha4x4LFHGjWysK64xqErzYvgYmY
Qelo4CITOHjzxtWgRuZutcurZILrKbsULmF8SGWZdtmwNd37ZZbxppo48PIMQl6nwWpTDuelhAmV
oDG95lb4267bQArvA05vYleZNhMmmndQqvXhooyQnc26bxbhnyvWhf4wAz9c5XxYebgGexjl+5p6
1r9FaMDTCeSOKt12vphLSFSrtcRV3oy0Yid8LdQyQxBXbDu2jpnuFlKj7lkLLDS8MxMzQpLuiHo5
m5qbMzLVMg1wgwMowTwF1as4RDkXIOVMDjOfZA7ybAUxsi3RPcO9dPsSOFuAOjigy5kAzcVM8/JL
Ems77e0yTa8TC5cynilIV98lFvtpPzT/l70zWY5bubb2u9w5HEgg0U3RVBV7UhIlUROEJIroeyAB
5NPfr3T82xJlS3H+8R04HHYcGwUgkbn3Wt/atKvqkO9bY8ajsVePHiyVHQeTvfmRvUu0Z4f6tUsw
jP088bBLUb73ebkrTQyh0E2bhV3VXd2Bf7wB7ukNuVUhbVf6zXTKrI6rbQqudx5gEJrDZi7hCGlg
h2abNifMy7I6FrKp2H6bxv6o6sLxYj1K+1M2TsYTh42ck3ZL6zWyctqQqOoL9cmTpcoi0wnWKvSn
ItgjgRsAzpdtnCa2bPMynmtvnA+eu0953Halt+AZ29tzNhiNGWVdWeIf+ob10M6yLo97XU4y7DBa
xshJa07lypyESHYrmLO4Nwfvq8k6mZDi+cqPxTBPdmgF9cYBlWnPDS1Os2en6IJrmXpBGrUjXk5o
d3qhruwLq4+nfvIevEJX/WkPZh893xPzh6DtC/8wB3tL42cXoxvZDaupWwulk2zpxLe5a2WF8WEu
5Cy3MihP1jzqPXTcWZtgOYZ8Qu2z5SnlO77N59x7caySOxBDv8PUlIG4X5zetBK/KlgfWvbu9eL3
1XbA/Szzi71V+4uYTLaayS42LpsNQXG05WZ9mANvW2N/NpY1MR011XEhqsk/4UI04hKObaGBX8Xq
3hRzXnsXzexDEc5nz3VLOnOy3chnZwBglENPuzRr1UZyzXf2OnOYwy2woMN0YdqSfcUzciQQuR2F
J4ziYA3raiQFPbEZZqLKP6CC5H5ibA79a91lLCbwESXjtJuyz3YpaC8XbVXecW4X9aTKyrSjdlX6
S7uVKohZpVUQQkRuRThMlsZH0Tq3j/tsIv7ZY7tMJwvErn5uHDdrv5q1v9UXrjOazikfZG6c8tK1
0qTOKKwPrWPncC1m66oIUzlz43muVPcXh/h/dsn/OGjM/13Pjv6Vt/k3m3z+X/w/qwTTw5GOQLRG
4DurLP+ySnxyWvY5hYuYTT7oO4n8Ty1bOP+ATw4EMJMJckx+5V9aNigyDDKMMKyxiT5qEq/4G2bJ
Wd/5t/hJhMABH/UQoQQbOtDzK22NGFnPYu6aQ1EHx90+jIgCM+v1h0fyHyTWnxW871fxpSvZ6JBZ
TfEaGi38ba39ZWoO+EaH1q+uV1p5/PLbWok3v7/Ud83spztyheXyuwMELWBj/5Wm5i9lMTfjWB0k
h+TwYZ+Uax2of1f4z8pohlsC6p1zcAydDi9N72/uW3dygv6iQo7Z3vf1OqBOeLrbp6u+MWZ16rbF
8yK5z1K9b4LWthOpxnT5A1r7y5twBSvke/hdBqZrvpKhtef5g7E15aEPHuv6zoDPq6p3f3g4P2v8
vAgXXR0qQAjLl38ZKz9KqWvbDqnWaXGAIn223P3Uan3rKJDMbTuMugUWU+EIjGfqP7yXX28P19g1
SWPRQxK6faXoo0Kqaa0x2H0N8nJtOv74Bl9hmq9w6cQfdFU+qp9XtYuJAToohMdtmoLP58fb7Iw6
hVerykMBMFDHO715RUXDoZH8/oH+elcBd+TYvusJi9PrFQ29TtaAAj1woQx8sln8SEH1R4vW3l/7
63+1Z375hM7qt0/YyiKdgAp+frM/uDMONUDr97uRUBgcg8ZNrOCyLarIbv/0Bb1+eIjR5HKxV3xK
o8C3X28JbqH1nq7FoS3GZIQzdIy/+XqgymH9yEoEvBu2vlevJ0N6HOCYqyTbai/MHR2Ecl77P7wb
YTmvl7vr+Cwsk0SHIGnMPvrzQ/MqVUx1UFRxmmb1rZ21npXfgf/Nu1/EQ9OPDVK34zXR1Et+iVNl
eiJaYDQGPlu5vqt1Vum4bkbTPFSOqaEOsnxS0RjY2R713uq+zHtv04x64sJpawIbmZrEFzvvvDwx
98y8L1277+Lcyxo/3v0cO8WE5wxLifIWSsR3yLxOdhmSk4XkCNOzzGG+K+edO+ZiCWHkxSlr9Fqf
uy6azQBtakvcZQfQrOZlSqHaClNfeQ1WfUxFmenYqilh35eDnbpRU9mg0LabaQGQLYAzo9KGjQ19
qkcvcppmW/ghlXqA8BZWrMuhvK8rF1sHJji40wuNC+gwP7THO2zggSQ/cVNj/XlYstEMkanHNSIW
ML1xl8y5GVJzhjn2GulFCmdLxe4Cdwg8XOWg1m6d3i1LgzHA22t7+jYl+pieagdsMnv1bANse2Fg
rt6t2y+qTdQqyzNWW7gPqi+1jDS9anNwcoHKlWtFc8KP6qPzSfshHeyx4jlmNq1uBy9zbhL79VBs
YzPxT+PHRQKDj4XtFWsbq3Kt0OO0c+8j5LRRvs96CHUAAI6aaxk1rOrQ9peEXrjaqjOAQXyJHjWw
d4kauMHafxpoKgrrBMdHO5uZtfdiObCXkadLswsXD/g8UuXUzSEyuoY7ExKQvYJ1pz4rjPS+0nMK
0w6GWRQXtaeQTI6I+MNn2LgGqlc0c5F4qO9DtFt2H4RC79sN4LE/xesQzFMIy11m8VI6nZfQyAVG
HIxqg3zQLb39ZtZjTAfXvPX8sgMcspduS/K+8klSmIas475d5z0qixa11Gqa8THrVQGPJxdbX6td
lqgiS9oXJ48O0U8cEOM6yUmfTOEwVP3BEZ113Jt29Wl1BCGiWrZLH61ovgNfk7Y/eKJt3wvZ1M+W
3zifPcgn4Lh5aexodjrBG/aM7rTahXjLN62d0+hSKyfgu83nxm0QbQ0Oya9LEXj0xZOnXlhbeoh1
m0qE+S7YC7jAmeZ1siYTJnxzcu9ibuW55bRt45yXqoMmXFhO0NcYATyv1RyeaJg3lnfQB0YDQDz5
jwPkURNCpDdZNCDAtCeyGMUcrYuJ4G3uaeejOqjgqq/hz0PlKsi/He5U39iq7e9Kh18aAurXWArG
NuYXGyqtH1KLm1+nEhUpMYfaeGvas5MjshamEVud52yhq8u0DgED0ToHd6hVNAdlXR8L8gCgmt0O
2m/sSsCclb75VFkdUKPhbd6jRSv21Dtln8WZgXtkYB6qqMns+tga9XLre7vp8LE2zjUgc0msxJnn
x8W21Bt/bpXgOboBnUpjbhO+fzlfTUZf69DDmP1mbcuwRivS223ZU7/EthFMS5QRndne5tti0FaI
NHPyiyG3fLq5vShfKs5nM7EquaYx621M48EK1B4LRcAscRZnt+JuyxqB4IKZSC6kk2UcmMvQx2mD
lDdb21unFcaDNam1iVUxG1aiOsP5lhmtDC76SubjyQ9m9wyiT8UcKw6cNqlnq94wbAt65XRsLDPs
By1urano8wicolXh1k4rzbM9tHmYz1s/hRzvrRMv9chKN1I/HQ9ZNw5nXrBvsuOeiQxdsxxTJ5oM
qFoc2nQxEpn3JXIKMvlxyvpKEKco6j2y86D4hJQbVEkgDd3cZjSib4HnekSHddh15K/jskalGmY2
064pxshXvWBX0tOWRWXWTSS6F+kk21ltuVr2vLNOchBbHoHu+d9Wy5R8auU0LnFJOKXEnh8XWjww
puwApac/BFMPmGJg1uaRV/X9dT32loiWxkemKP26HkNDqHS9WVVaVMmAdJrfLpkPtiubRRnx4tt9
Gu5VUEzcuiU/Zu1iOZGNePcylEaOMCjc1A+XWWTVhWyVD6UMgH/eJxd8tz3zkR92BXDY7wPpiwEf
CKdy3+x7AlpGH66p5IsUPsImAuSePi+kGtyIoguBg2SY48dnRh6PckOrC9tiwSGpZOtoPmZvYX/a
TSMHGqx7GdEwDV00IXM/uV4522EOF6jCPc3KIiTLYPUhVoN3xYaiWBh9M0v+e78SA0h3MQbqKVvs
rUvKxt85CJxyXuI+Hdwqmrqx+NjNFRtPumbdc7qgZ3GsNb24zDfX1+QvCc6chOdaJGbWWj50i1re
6UDNG0qGI57LoF2uAn+uiGGUrKjQcm3D4iRo1jvl900e9dYK50mqqz+ulNJDVKZ7oGJRYCqEW7MU
7wZlki8xRtuWsW9PqEr2msnP2O7etx01Z+PS+eJRzhCyCwM1UkB4ILfHDi7JY/dyui+Bp30XmfRc
lkxiN0WItbGze7n9ztJqzmpS3fHpnrZW844j21XG0+wJneLWiso+5EHffjI6sBnCDA0mOyuu/DjL
kZ3XdAdqDrmN5Se1dew/w6CprLiT/pty+56HsZoz8adadls0qEHjOZqO+eIS8MKVWSXaGUA7arU0
9fw0NnazxAYogB3S0Czva0sXW9T4tpaxUwoEZw5akbhmqd6m2xKYSSrlRkhHs895dA2fZZGePw6P
VAYfQ13sz6W54UhPBgBNFgZ+3fa3yDObf+T07abDUljF53FrhEYrHJeLZSwR5tlYnQ91JQk01fOc
3wxzswfkJgL9Zveyto68VZzx8Hz9WjirhTxXzWMbzaWTvunqjYBKma7eu8J19tjMbL84oFA580FO
RWuddDqS1wzzgvb1egjy5ZMaeCAP7WJ6L5rWJU/QqBorrte5WY6TUkKEHTnF6ajZK+ykW215jQJF
PWihA5H8yp1CJyb9zyMqXq+PtpE5H6tlxtg3uynPD93opuiZbr0jAGbnjIicvO2+VtJvo6qRw9ds
n/Qc98bW17Gz2dbLkBN+CTeM+TZx19QZQ7Ms1TUhnzII+71xLvG8Hba4gQjFVc2Fr1jsqoiFWw4j
iZY+sA9rVs2wRbVdvqTEKmHbga6Trpj7/VBLiiFTpRQxu9ib9wS5F3Ff7KVRZad0X8fhZR4KY3+k
Mbf3MqIwMi9bszS+6kbMnRNi1CHOa8r+9Uh6QGJ2lkWh3Nuuyav1RrWm39/CbKfVg5oXdz5N+Wyt
x8pdlR1OQ7p+zImyStgLIzfCuRvb/TiMxK7is1sro7IeTIqEtdwqWP7KKx58Y6RgJJJkmmFQix3Z
v0mrJrbsLP/qZcr/tm2a4yjbulwcjaGp5PvZa9M+ajxpPkl+aXbRCoy6G3uYNFjdBPs8YeVltRFV
1mTx2qsMaPeKwEDfBVHDSX2tLT4bzLOywUf1VGFINwYMqATwvZ9CS1VusX9R1hbYiZ4X/WkeM/ke
8s7ujxXdjQpFUQ3GTVmyyZ6CeU3HiF3bEVnYCY74Lfb82XLCqjCW4miWNSLw7Kic/GUh0wnwJh/F
x8pffJIcta6zo4WZl90ppez1ZEjNRk157zXJSIpMH5yNrOOlG3TndMDuu+ulnIaxPXp9mrHvyDSo
2VDT4N1MgLL42Gbt/tHADgxIk7eevtwI7HwN9rJA2C/NdT2dmZMsmvCg1RQSBAG/LHVmFhcDWCkg
fwNFkEzztosHenLl3VptNQSJsiCuInMeJe6yr1D+vZYY4puyMfsuVFPaeA2JQTl9s7Kq3Y7jSIlz
2aZWWl+WQosiblvO5TtZbY11XKvJfkCulfktEn5pflB6hIoJJsOpVhK6VeVcEA9Z3KfC5N3Emiij
G6bUofPNZC7svvMCvf85ILpqJbY0gwoLuh2gN6xWZvdjvecbPZNG165LE4c/WOoNkmMlUhMD4hhU
kg0uYNQa7sSnY09dHQlXjBNPc6tS2ry+TSNC+6Tz2Uf84mlZ0rqJ2rnblzcgj2tzs3H+L3dBIwz6
mYYQeezarfe2NUf9BuPev9+Wye6ODWbdV6fx9HLpKAI6D11prx+IDGABLDlsP1kHsI+bxeyUmQze
pjnrIKTWpzPblZ0qYpdr0jbLkIWZTIV4M1dF+6nprEIcLT8NXkSh+/pSajqj28nkTcUeb9O89EiO
uYd1HDNxp7yx0heqGTvqadOfKi8sgHxEHW+mP1AfGkQTaQS2hihhbnIoYgLIZ0KbxnA59CkhMtR3
MlhXnSbVFDMUgShEbioO2GzHyr11AZ7q0DYm1trc5VmWiJWo9h3DGkV2NZW53gA/LOFHJMLJi4dp
252LGzMVjQoLgrfppU3oWb6HteJQrPtUfZGpS/lR2P771CCGHheDqx5tZxyWt07fV01UY61961N6
5YMOhukrTBaht7zd9WXtF0YFh77ot12v+iGSZZ59I9C8Eko3mtp+bqZOpe/HtWw+7kOeF7HWBdn3
QlvYvt05xlONKz2KRDh49vd5Ky8asy1erEkPBhMjeqf7aHWmvZA7ybz2qmMCxBOkBgTBNnRtD2dF
uJUupFjcq3bZMj5osVSPsp0DP6pWax3vpW/lj7VTZ92lwMatLtpmLo2wMZX/YWj18EH16awONKdD
Gs6OOaSx70tmNCjHsIjYmnIDHoJjQNJwwdBO5w2quZsV5GVkYeOLqBkV/cO+Wdt13bB7hHlZO3ZU
c65wb1OlmBjRduIREjHPI4P/87e455zygLbTfCPF5rZvt2lui3szGFvrstR6nq6VQRsyEhgdguwa
Z7D74gBJo6PMvXKThkzsRGKz1/BdlqfbQ8dUg4eGTmEmb4vddpCFLh0GUexNSfBtNIxkGFZ/QOyB
2winbpDWTdXmu7gqMtrUr1RmFV/L4PtZNKpeAUoJp71fAIeIzGWVSw+n3QU/bdnH9us0Zu6961pN
eiznzR8oOyzxguJCbo6E6TwepV/mOdyHtM0YK89hL+GAndkDoNXPVT6dNSexRQyOcKIi354Oxmmm
2CQm7FKphOT9VRn73jnk6NJz3u9WN+prJFtzdAi0N27+5JGlf7fntlEyXcKgrdr5VB2cKsecLr1s
TtdwN0B4CJvu7kyikUsRMM1q+AeLCHJMKI/o41lv/zTNPrrzaFBRhEx6sN+vgANPbm1ZH1dVD9mF
75VCogjtfGBGVhrrqczyDLpornR9v2+t5AuwpyVWDhFk5Ibc1STOyyyIeOh7DVABwhvWKBXmRUb/
ZGPrDf7XLrD5frOhyW6sYrGrcEpbrPBlsObytKvKuU9Hw/tE+DR945bQElc4aqRJUnTeI6TC2ocS
YHCMK7vy/ZAuZmqPI137JQHDbb6cqjm/L9SQV6GjWn2ZZ0EPo+CSygxpL2iUe561DJt6QsjbmArx
rlBVR/U1tMRJc2tVn8TSyrfULvpt2lSaHy42fyJUOAmA8HJVn3vZb1/sqnFGwBsT4EA1xXQh4Pbq
SIOUr4lIu+ERc8d8slPeXTJZzkSwTZEFDZVn8H9U7Gp2cXx4QNf+WIPTbf0A82X5u7i3vXbwY6Mc
OBSnfejfkpH2H8Ysb+4g9Tbi07NZfQx2G1xi6rb2nLHLpyk089S7P09T2cLN9rI34+B5Zdzlxv7c
1u5Uk3HL3BsoGep8z2F2BeiW694WdTo7R+U2uXGYysWAeGr06ESBO473q6M4ykF/y3DSm/FSZA1d
lJ+TX0w6oHQrdj1ZYyRXpo+0Ch6cX6QjUHfi5HNLZ58jDVCvZGgyUy+gLOmggvWSz+fsTyvBzjK1
0isiZCZ57SyTl8UEhvsmNBnZMYY+AIYVjm0ACWJA5vlHi6KBuscNclylfP0kmACSR0PbZSepOzeP
ptGSbzsImE+Lcr2OzJvk5VL2DC9eBgwalq1u57ixUuQGa56zb6WS09dgHMY+aZa8eHHtbkefFmvz
CL+xPZFUbO6Cod76gwEPf7dZLbMNOJ+mb+1oG09qWYkHVx3jeZCpXeehYzLho9PPLS2jaAALRos5
B+EcGAvbg7s6Zijrs8VNqLz7OKO1mrjmtXlZVOlQRKpOKdWsNCWCt0qFjloU+sodBiCaoOiDy9qe
HJgoCoIGwEzvMuHApu7Q9hJ8RKNDs/WDqf7kTpBEdK2t2KhMRj+A71oq5q5kY/d1YqDIHlF6CXaK
LSWQXjiIXESe3QEwBY6yZ3iPar/UZCIuAgmVGLk+2zVJ3q1OE7237cNemLDE29xRKYNBzUUM1kIJ
bS72kkerYF9lKI1q3loeysVSuhz4g5l778pMru+WxWr2cMxKJ1koLUW8aZv+0J4bAMS0q9Vznvtp
bAzeSu3XZZ/zAig+pMYr34omJShuD/LSHbPsMNigtGGhDJiKrAtSOwTQWz94FHMpzW1Z3jW+HzzN
aA8vfbpi41uGvQAyzPMcERIwonNXmVj5IXPdBcYi6Nc7yH/5TueqvkNhS69nh9g0KFqtPlkStejg
cUpe6mzznh2zqL0ErNDurmTZs8lACul3oz+bV1nrixtjNXumOxi1fjaYmVIRqh6mj5nelqduWX1k
MaPcPwfVxtwJa/TwQQrplNc08nXBRCogwNCx69WPSsLhnwXmGx+tZ28vDGcAi2/LZXvcmEQkwVIo
JiJTm8EXkGg+PL47IMuNLVLHup+6T9Ioah2Bq9sqRJ/IBRvg6r21F9pXTrV+uWmMXLesUYoJSDHP
rSmlfZJ6zJcYLuptaqmk1dg8+2Av702STTsQ5d68K8ypfYSJFyIWcmumGGrfY25CUVoqAtNuIG3k
bGKEAJrczvs4OaGEnuwYWNMGn4I8Z26V4acoGbYWwxubeMaXjPqph+MozwKFUTJ5Dpbr0dsDcNx1
a/kyZf4NhZItLsX172IVyPGarHL7tcFSayEom3QLZSvsi1KockggrYvHMp8WMzI7y3sjs5IOuNAp
2Wt7tvkaM9OvGSzkGYrJIe7K3IzWZzRR0g/CofgtqBGipZfyec+sWUdAe82zRujgW4WyPkNIZcZp
7ucM7xpH5lvA01bTV0+Sj+T3qe7Gqx3BgAcEfCPWlc6WUFui6A4DQFt5MCoeTlLKoKXCqTjLDbeE
K9Gupe5BJKmKKqBgvv6xCR68LmgetdmDUvMRpV8gFJlI4FMILxhaXkCTZknzjhE8zpO0zkUZx9kC
y1OKlWk8wA6wOOGaY8J3m+HPkU+PBqPXSbjaYTl/s7ZExUuEWFKdkKAmA7Uta2GGHQoC95wWThPX
PETAwHYp9yioJovpUExMc2NgxWlnvfR5kRSNmS6nWafWxNwy2pEbdn8wsd+bw6+N1HOMwcPmJErH
4An+08/u4+L1uUkwvE4MXe+Jh3pz2tzi/d+8iCOI4foWDqNrgVi88tWNyh3rZW9EvBs6O9jDkF9V
fjGf/u5VCEJ5cCLQAwR4rVfuc8l+RrryDOIPRn9TeiJ9k0HEH//mVdzzIG4uQEqYZ+e8upegXic1
712TtCVJi7XHVRx8XIO/fxUrODvc0DOW+D6A7wcnHSdA0eQxIG5L8ZsoWzDdI2btmX+y7F/DAUxh
xg0yHfoeBsGZ3qv3r8zZaoGymqR3d2bDdJMbN7nAqeNo+/+4p4CVYDN8ktmF4hU8ouoapcrgyeVA
/48G9uRt3Wb6DwzCLwvatU3eEM/NCnB9/Fe0w+DPSgTLXCe6G9KPIAnerWRkzOH37+f8WH4EeDxU
CIx7y4FT4d/d86/44f2U5H0s0ghlQhRHvzPXUd2gInkXPq0BaKCz/iEE9+tdcb0zF0NandS49+p6
3oy+RoVcJr09Iu7sJU0HrM4fNoP/eFeuA6TgMNTGtF6t7QUzHo5ElswBMI2ksoz+JB0aDmlM9qmf
mN33+6d4xpx+fIosPCG4KTAxFsb3oPSPT3HvCWd4le3HzflE2qS8NVeX1ouWD+fBuGvzOvvDLb5e
71wSmA2ew+cAYUrmK6yjLKw6XzBd464r0lNnNJgP8+TEtsn8r9/f3a+XYh3CeZEKZYXw+n5eI8ak
d9fdFic2rABOc+hhMhinA5VQ/+nFvV4e4CkBu4TlkguB0/Ne8WQcO+4+u1LGRko0KMxH343HgWzT
Hz6uX2+J0aLQfCz/8wdgvboOmZcuC9JCxtVq2yfHoyAUoB4E9ariD5f6dW3YpC8Zf8rhS6RRvCJ8
GEQGuWCy5LCG7Decyh61t2E1h3bOhgd77USDX7uZf1gfvz5Jm9QnQOM52e1530dL/vhhE2ZM1x1x
sXW7/oDEJi4Gp8//sH38Mv7hL8aNvzTjMbjuHOb5eW04jP4qO+J9Bzv8NIT9NQx3tEYq7qIg0cfs
XXAco/YPT/T72v7xc/t+UQ56TwBPeRCfP1/UHIVLvIaSiaFehz5ekzSuLv24v3IugXIef7/6rfNG
+/pqzFHlqCSgzLSYV7fo9mVusoiKA0NevjKJ5k120vEbXNe4uKCgitcYtiN8IQ0Rvn34/bW/J4J/
vTZUlWtLywGv+vlO7YBGAqicdiCLsY+m996pSNRl/364aC6ch+mwXebJn+74+0v771cF5vr5qrIU
i7mUVnFYI6YPxOJ0lmZDTtXYe5MlxeMQQ5mci+5QR/NNmkC/2CFBuDA7TCc/8u7bm/WqfJhO2cFP
fv9E7NeU2fndBx6lhDwXYJZ8te95iL+lfQbmGB96sg9BbBz8SytaT35S3RofjY/FFSPSegznUN6n
d/JgXRkXZrxed++6+/GSAVbhn4Bb6/VuAjgM/Xr+uwM2UK//eoNkvKrI6gk+IfssL7eLOjaSMu4P
KEBulF2BEkV0Rcf90N72t+KzfsyT/ao8Dld/Osx/TrgDnHocqbYN8ecFnmW/fm+GTfiq2Woj2Q5t
TE44HMMqrv/w9b0+WymubLL6dFUW05d/CevnS24h+exQrVEX+ff1qfub5e/5KbqMHPGA8yi2X58B
BeGcnpyKjJkuqC4rD8GjHEX3NwuR7+/qXFtxWlMjvP6qDcac4YEwHHDVBO6qpV8O7biOx98v1/+w
C5PE4aix6ewkXcPPX5KzDs6KFcXmD5dxMLpyfOd12/bt91d5/Uq4FxBcTjG2QgqC16ViMaPZka0l
dDHqDTM+FQfiL+Sl7MyJG7MY7n9/vV+PNNoSz+bRwTjzt03O38MPZ4vupgbtgbtCTbTuCOfYx8UZ
pndp6xn3RFk25nL56AW/v+rrrwxq/8wZMxqcs4bn+WofDhYdZIpBoxRZxFGDDKsulTMjtlS//3Wp
/8tX/M93lvm/Byyuz8Ghf/+xlu+zqM708z/Hufv/sGxm4wTM/jlnKHw2oPXb90Hv5j/OOw5jXVCh
aMHO2/I/4xX8aQp6JCZfUNQx7v17pfrPUUGOwygqqlfm3DATBqQ7+DvpCmn+/LWx+TFZQ1Jp8S9I
Ytqzn9dlhe7UQlx6MdV/+9LgkT61DW4RY0mXYw2S8a1qFbM+l2zzn1JGHS8MsV22G3OYBnkQQS3f
8wVVjO8TBrMViU5lJcMHwDlKfeZ1RmrxLXIAEcwEAJPuspN1zbhdSKinlOZ3SUq4fPcyIMQgIgAx
JnM3HtxCVDkpxO2ym91BOF5qXdkzFAReXl6946nNmDO13r5uks6SMLOEU9O9PxFx6oS5Rsa67nVE
VK3AhXOKgXEFQyEOVY7lGTrbeUItU7jLj8yFw3CVLnLT2UhA3bbBj53QRiT9XBdMN2UinYuBozs5
midrrYzLVNjo8tOq71WQti9MYjQuq6JjOKsatjderceH1KkoQExtTduhQWP63FSMr/2w45xARS1m
cENft9861o6YvJZyZ8I8PCh+S59fBEFVEHkBrX5CS4U0c3upgsPQpvrjiMeVxxV5t88bM0XccK4M
K4MUxFvAFodeDnNljCLxy9l7HlejyCKOW2RJEnLOjbecM64DRkwWEytfXnInK95nEGsKndiHJWsn
z/AYIZ3l6PTmatyIHCbrstzH7HHv5Qi41az6gyrqrg8514BCCwUREy0pqfGYv/6YvZ9NIpvR2HTB
cGSMogk5VeKUhL3bMQK7mOx0jqQ+zxBp67xqQPiECT2qW+9i3WF2I6ZxiudlCexLQu6NH65izKpI
qWq5BaXLreNgcTv/y96ZLMeNpEH6XeaOMuzLFciFq0RSFLcLjJRE7FsEgADwaHOdF5sPULWVSKkl
q3tbn9qoIpiZyEDE7+6f8/FaZFDxb07OoV3G4WyG7tFCCBhi3pI4U5juzIrgfy89J9nVOK3FydiQ
88b60xE2J0KJxc4cd0OjzbAm26FaVcOuCXa6KYeLAR9BvaOTkr9h9LpEnQyuN79g1q0fiHw33DMM
+1+0IO6gJ3ZOae8G20bf7gd7ijHNx9xKYoZ+SX6/ri+EzjFtl2ZYp2zSuvc4NoC+NXiSvqq41npq
qzz3c1XlKGKFn68TXfScAot53YeKs/RDP2LrCe2kJC43e+tH30xlBc4gGES3n5pBu7fnrnBP4JAm
r7pfqPlYq6Fyd5ixsuLjpBcoqA25f9DL0GSPKVnWAP6laZWRa4r0Ll7AeEa5ncfimIg2QEPsreWu
FTk2xQyobhb1MzTMSBNCrZY800sZxdpDGVXMZvpwyFV/IfNS5VGRKAHUBgf4Ew5d6z72BQMzC+c+
fkLCrfLS8gvoM0aQK3EoXG2GwF9BSzgFnTGIUyaLRI5gHVcvFBlksLY0KT+UeZ/lH2fFIOmE9OeC
PCYXPncDhA+R6hWGHIkSi3Y0Z16iOA/bvnvU/DL2ojYIpjrCvLZMZPHT+NabiauG+tKAuc9IxV77
wm+MMwxLpXMyiclWn1amjvEkfRO7d5r1dhVNpTG1u04s5Oe5GewwbTCch5WwxioChy86VCBjzn0A
szlsEqyJfEgfYQE78XWiTA9MdazJEQlfBOpiwHFhHKuxxqdDHiJ77d0p5TBfBGPA8kMgPbSyAjPd
6C76neXqgb+HGBLgAVqy+qAAF2K9c/psOJJ78IuTKddswhlZ7Z25xZKbp5pAgYTdrevJp8VsZs5/
Corrie3mQ3EoReG8Npo3fpEL2cvzwdAzb1+3Tn9fVzF8gcEWNjiDcVjKPYSG1XAB+xISQmPCbQG1
6ybXJAH2DEPaeg8JanlxYio0wlHxEIkml9j0rvWdBXhTnVm3i2snMsJfNDS7El2pC5t8FMWRZEh8
1jdGbYVcVt5DNpIvlir6eC+aTnphHzfYcmPDBugsew1ZWjiD7+9i+KMGnCoXrO2w6OlODKWRn2q6
5r22sptciFzQX8J8ZO0+jWl9sMgIGKxSWUwahhuoGPXQtztv7wejxdLSklYP2TIFGe4tV/UnAqf+
Q8ayj0vOMo0XobexYMnIXULfpjbKsxRtZDlJs0JAxWraHmNENxgIf91yqxlxfCs935cnaGyPmtfE
JDfsfDmCGHXPMFiqF2doEvJmAaIAAGmibg6C0NBMza2w/f5SSVm9Dt0c+Ecd381Jr6U9qyaX+NLm
Tvs6aaBTwxKjOI8QVY4mcubC80thwpvAwiTTE4s2IWuPm/LB6W2DyH9u+Dc4bvt7KHY00I7ZNFx5
8CbVvlhiBemYLXgU24PO8stdcoQ0A9cpzebyFD805pxZT+fmIDoXe0Pt5aR1YsjbZO1d3YU63I9H
W5TOpwZfWEI+v2ig5jklsZMOSxgUGKZ2jyP+Ym9vgzJ4BurF6aJpcyDYSwGB7IBb0LBJ6pBoDlmE
lldezyjOY80PyITmSG4XMRbLbjfXqerBs4vpYyrwbexdrDG4LRbPfGKXN7KQ16jfkZOOwXSaqnh2
v5/0/rcLhq/K4eG/74Ivn+em7zmE/ZMy3v6L77tg2/nLDNjIeuu8fA0Hchz7vgvmJwifHIpXjYj5
pfnPLpgw11/sV3BQEjFeMYs/poz5GRtqxhn6RlL1oUH+i5Tx29PgemGmUUguJJqZSvN3vt0Fa6Dj
TKuYuO2sID3mHKQuBjctDhxDv8S9X/2r4/p6OZ/GHc+y1oihr79XeGxQG048EJLqZYwIOmO8ix0C
Fj98AFffh08/NjW9A2b+fRnOt4w2GLW472d+aanhnYN5D8AgcLHgdslZsbKLdS3LztgcqJOYWSSy
56C5H6bMeG1Qv3e//yPsn99ahjsrLnNNPa+ByrdvrcAVM0ytCqiIEs0L1JvkeinwhMf5a9M0zlc5
EHXQYN2eVdTx0EeRjodcq4XY16Jor1yclU9OhtzG3s+SexPbwKcxo8QHRoX90I0A1dgRwZci/XCR
Sdwvod6Uxrmh6YYbeQyU/DSI/cMwCfYU4zhZVFWwouFWiYt9rld1VAH6+IqOx/xk9dHAmIPg1CTm
8AQcTD3RinNlB21M2K80IkplGoAXlbpl71Wz4xArdMSvcAp4SqT/W0+y7xhegLc/3Ek/NaSdg+B9
frOarP/+79XEoLWUUzDHZxSpdXD3n9XEsvgJkeBgFQK3o/M/Z+p1nbEY8AFk47jLPuRHZAFGdprf
PTQbxvIoD/9mMXk3a/cg6zk0BLBgmYHhY5d5t5rEqZaRMzRenKmOAc1NRo6sHjIYqrX7ZY0I3ARx
r2jvkY0r8BpRqnPdxOTSuZtohCJiZJHoPRshg02PP7yJv1gT3g6Evv9prD2snLBkWTnfHffNxGva
uBi+TqmLY83SYEiTsC3rMTI4eHrH31/t7XCBxQ0TFCkh5v8MoFng1+HrD0OvcZmEwIqYhxnhtJ0t
l/KunYr2DxP/X12Fw+2qKzOaZBTw9ippOkMxgmKGQ7RLyIXk8rSsvfHD71/L+rf+M+D//lpW0C/q
CRV8vsdz6sfX4usNyCpCVPiEOJCMrdI/BFM6nKCgJ+dFColVT9tvtkzmP7y8tx/Z3xdetVefMbKu
++vL/+FN7LoVTAArIpxVUh4JnahTIbXiYED5/8MT491avX1e3L2gMFiwHRwBby+1cBx0uoXDimPQ
5zX05MDTpXtW2vKqW6Qgf/+O/vTC2LWxCiACIG1DCnl3dwQkrCmoMgg5zsl9b3f63ifUMLvEmn5/
ofXPfvPR4TfgEsyS+e5bTATevixSCQVGnTTj1GAQY80zDBy2WqGqNV1FJBXOAxHP39uJ/ysP4ae7
krM43goi4g5aMzfm24vGGBJJ8+J0wolLxgQ///BqDJC1/vAu/vI6Lhfy4Emg7r17voJHBVtPgijk
RN08ODEmsYQGn5ffv4XvREvuQl6OwW5s/R+zyW2v8cNd6OT5bPYrAIDcLXapFm5qHoz2MUuK21bY
l5jqcTbZRyliInXihNvlpHDH00VvLudgIGojmg+Wu/xhrP6rV4+LD1kFicXH8vH2XR4zp27SgIBl
vjj1KSmvOSzG+E830C/uVI5cK/mfV4748e6z1BcCl6PNe1wpoYhNG2yUGP+BF45Kay7+JI799DXk
vWYn7LpMZHmQvBeIOQVBccvJVGp5okFw95+M0T+XvnMGcC35wxr964sxMAg8tqW8wrfvIGl8tB4a
PUJlV/VJtej9Nf46m24UzrgAN7vuT7fSz19Hk28hXiAekTySzXdXjJ0pF8rg6zgGCghf6tOs4mN/
Vcx2LZdBzFHrHxBjIEFCe4jbBT2mOKlkAN63x3htJ/y1c53fpVoj/vW3ic05Bw2259hg2K6+fTew
q6Dd+BZG+GQwaRZTemRa1Xz6+2/Tz/cTV8EkxBGApxY61NurGHGG2ON6eHyl7s7nU5smE5yHMlZw
ZzOSir+/3DbEf7sAcj0sRHy8q7Ph/QJoKRrWasa8pGqFrM7G0XXLyHFncZEQDz93275/yZ0kz5no
ycTfd5av3dOAZPs7Eavm8vd/zs/fWQRXCD/stJBF3e3E8MNS0g914leCVw87HFAYWLFhOsHokfw7
f+O6Zr290LvHWZMzm1YpF6q7HM2VXQLWTPGnxeH9Mev7ZTiKosnoLs7Ad/dMOZE86FYfa6Lp8U2f
lRAnmAenr6K2CB/0seXeqSkfshOi92o+tQnpT8TkCP784YP+1X2FxGhtDdssU+8edI1RejMIAp6o
tHntZlbGQ5V4IFnaUTv5/YeIE5Gb9M1NtT4PVuHcxOTBorguLD98jLq0tBpQS772XsnupCSoD6dF
BIAtKwVLcTdQNnZr4m/GBd1Ib4xMoo7wlTmwBl+N2PA/ZxUjb5+MeD32Bg8V+PlT2Gij37ywx+/q
L2gdg/chEBQvrUO4FOQJOy8AokUOXPiRQO5gnHlVTdPSVFORFUllTsW1BuW3igayifoNna48gmrV
SWA6CZba+qgLWifNMIFlqe0gFxMhBsSyfEjbKbGjIedvAkM8Qj0MzKHr9+PkgoRVYrKOlQ9cNWoJ
QdNlnEC7qSVkiXOrCZZk5wNBIVihiNAfZdAyCO+rugFpaM3WGFFBGYtdr099dSQDILozvvHOE1sj
q7qg91dA5N3Iw/DKHdzgtjWq0g0hEKU0eIwVxwpiYklmqvhSyNZLyusUJo0AgN4kSBGPOQR3qKoK
QYWh8ZiSu8W6ERgTGflUCH/2114O8uJMHvtnu7P6q7Yqs2sPOm/P/LNqxl0uOEBFHYlDkLKlsXwq
gqJLSNe2uE+Hti6eRqoHvgqhtWMI8hIwjpy9vIroVA2AxHjxY0bvFfuAoUGBGfjiZWdm2rr+qVEK
v9j7k8jcXTZZSCS2Csb0zIXW+Dhqri7Ol5rtVBrN/WyJaGRHKB50ZXcyhH+pPa4NTou3AyNTusBT
KZXmDU7t7gziQa3ZWMc1+yoJ1pF3R99XH5Y1G67d0E45yWM/Lo/LvEpWOXglxumGlTx3dBbgubYR
AsOm0Ix0T6aZDuAUffzOdip/OMSdTU5zmGL7JOkgHUCmaSqLfr4Gg/mOLhns6a3VElcafJdayTwd
pptU1FkVacSIP+bITNeUSSJQLQVlIag4NgTfnVBmWzZkLtpswrAMMyQIl0WjHZiNlZ9ILlzWJXcc
U4X7ZDCCNRHbt9eMSkZmrpYrLqS0g2zHzsjwbmsyY/qNAkID/ZRQSXBsbWOhKwvs5ljfTRM5tNZI
ev0TRB1X7H2z1gyA5SUw9DPbboB3ndejK7XsNOehlZ1ytqndk4rxBnj6dCir4wTP5Yq8Vv6iDLCY
l82UIfcBxwanUWglyExDlopXhNEbDZZRcMRToKM6NllWvYC+ROIaYES/OTPk8rDASR/sS6AufjhN
jgT6jL4CdcmxlwCBarRigquai1IxtjVRKzzQwyHtINyHbl3DnnTxo/Ar8T0pOlpz3rqhM3oAA9Zk
T7tWVVNx4vq9ae9M6S8XuYZyEXYMKqlAhK8rdu0SyI+c6pq14aRbwJo0ojDCzjO4IaSelBdMkOFK
9Gvd6Y5ugLbYydqC/19UmTFHMVN4M3KnzCdGmvXLs4HmdF/Ohq326DflaZbgcNxB3MmLnaFr7WOq
lAoei6Vb5L0d5+VabxsXXzq8h3wLFuGaRxcxNoA9Ddz/zBdeiyqJoUcchCs5Souysp7GGHPioWsB
u6P7TXSXxgAmvqQ+LOxjNafI1Jw/6LrISQ3xcgrXCXmXJvozRN51B/YDnhulDFfQAvhCzxHHEyI1
0FqAHbVu1n2QRmM/lMHAmK4HoRIpxvLIsl3ngS0BCvJQBPpCPTl8jTSi0pJVAtlcpvtBrW0SZD8B
EGgknvpjQ7j1JhmI10WlC90Yuw0Vo8gSOcj6EWBDeQ6arJs/9a5RmIzYqr6zj6aZ1i0aY0+MH1+Y
0MUeAnnehEpN2UeKAcmUJ3zPluJOUQmK5sX2f4VLddkgWj5F4VkDI2svBwPxWJEg7jsqa2gHQLpH
y4ajwa5+uJrGBHVMLs2TSnJDkr9x6pzC6a4oztLGsWtWnJIu+DprdLjUAquHtgb0KuU6O44kAE6O
AZSXovu+S/yfloCjhrnTf9cSLrJ+eH4//lv/k78tNSBLMa0w9uMwavo41v8z/jOx1HBKM0mzwNNb
D8X/jP/cv7C4MCw0uM8dogFsZ/5jqbH+wlpPy43j0HWz/rp/oSS8s756lMThp8FYZri49V1mjm+3
RXbsUMbTOu3O8+I2gFqGUgmk2TafNT/pi11TjfM9DobxVkzTU6nLmBBa5hUHkOQlnGQj9UgtOX11
PsLhaveLrDyeVg1h+705Jj213lk3Bld1kgMAnSZDm4mIuNPdD+/4LwaFHEXe7O9WZxAvAS80p1CX
8/X74R2UMRLmmgCOp5Y0OFkSED1Hn1aC5axTgpJoryizr9CvA9B+eveNxKWPd7NTEkm1zRISuF62
KnbO0rHemm3yGe5pduUyc7QY1w/l+cQRCcjxlPQ3etJTec78zeXR41BPT1SxMonI+36ZnGieO3Un
0uzJkytdZyOEPQXQy9w15UMMI+1MVaPIALupnBSWyJV5FSSqurPnbALVJ6HLRYyyRMeDqS+/tD67
o71KPOCbaTnHcaSoHknBfPUjDRhg/a1wSVwCl+DieBSQRC5Y5TTL6MIRHCi01QLIWZSJpL1K4ROV
UdAWNXUUHqikg0zIYocFH/LF5PX+teuXtMXXkkLqPYkvTExjI0k99BReyhMWL43eWHhbFzXirn/G
oDhuj6TNEMtdr2y/UuoBGWIJnHNoixWb37wWpyW+oMfcy4UdZnli8SZRik0UODVqIANWsJx0glZg
Z1H91ZgS1zuUk5mNO8Tn8QMbKXRpfajxPJjaorl7zg6cR1oigHQkzPQJwyQ3iINmo4XzJaiXr3Ev
INpXqbJeaVvBITI2pbo1yoH9CN2j5reE8ShbzUJk+37W8g9G2ufmR7LX5kWn3C1RjkjDRppsOZ3L
etR66C8k6NVyW1iJpW48lx16mMkKZMHUOfKjXmU0Ahhq4RTXWIh0O6vLnAtfOoYRpVDump1PjXxy
MITt3FEi4X/JNlnX3SRe+pSRe0n1If3yO8wnzgoIwtkmDgerTrxskrG2ycd0eyMla5usPG0SM2lK
1OZNeEZDQoTWN0GaWxBxGvsyQrU9qvRZbfL1Kj48whVA1C4JvjbYLFexOzE4suxU7tifTMRwQiPI
4tomkcMEVwNFJCXSOZ4FZHTQfUjq2aquc+MhtKtVc8fLgfxeblJ8uary+PkQ6AUb1Ktgk+21se/v
41XLN2hIVreWKfOHfBP7V7rxk93xEAtTTcNp2mL7MiOnrl2Y5ZtlIGja9lVbfQTDZilYVndB1RLQ
PsJdKl9rZ+4vceU1tyQrIxR6rAnjZlOgGSM511fvQrW6GJzN0JD4eBtqTA79ZndY0jm+nVcPBHNy
bju1OiPKVm/JSw8QnPhir+YJczNSyM1U4XnoJ/OAWeOoyc5/CIZh7E/SzYwRbMYMeL2YNCSp4n2/
WTcYmGHjMBxOA9GgxZ61LzarxyxabB/YFbGAJAZuELkZQ8bVI+J/t4toXm/s5WYj0YXAUqJt9pJU
hwmxwjGwnWCklVhQVjcKBSDy3oH/Q3Jzdauwv+6KY7WZWAbL7jH5l8D+Ih5F5m2vFXyL583+4pmc
GaPem9UcmgoXWRGbTb0HtrPPGQgm141lyGJvcL2C/dZqsmHTMpcw31fzTa5x0+wWX/T3BWtqAHop
s5nQxwN+Jg2UpLvvQRhZ57pXVXuZTcFZwv/HDujGxX2GW2o+uBMUF3bbHDHDlp6LG6g4OeLPkGGE
MaRfMwvX57bDMUmVMIFnEj/hlNFcHTWWxUhMuJNMQ2ZNmXGV4MJJDlSO4A9FVq+ag0ugd9nBjLe9
Q18YVXbAp5l8yMTS9Sc4kKh8Hzzl+RcVBkcokqJUzyaWs1tgcShRNVjXr+YQ2NNeH8txvHBZyauv
bpYuUcqX2w19DDb0gVDLmIScmIPlTCOlDaEyB4ywa816Psdc5Vc75evTcwE67zKb+paNa6zsL5z6
KZ/hru5h7gWsVU3m4hcdgt78FGRuf666cv6c0hhXcpNLVDn4pR+9tDCvzXiSr/jCzBc11hNOtQLD
P1vRoVh7cyQBcBkUJgBbDQcmM5+eM1bJio0HS6XJR1qAeUY0yqnt0OXuCil0SYwLv+3lM+bAAq/V
ACw19C2MYJFoW1CnWe/1n2ngYR44ycXhZh89Ki9iTVtrpFU2gG+BkPGEkp0PsCk5AYVmWsCQjpVT
fEkJP0wczwCOhx2lxbBTMH3eZvHMvy6rfvTP+oGpW2Tz/bhyrYo8lZNolEt3avbhsJiQn0K2MkAc
Em6xnaeU7KNyyOQCEYcurwtTNMGVEn1/S+9FyjAESNcVshSoVIZtFNkYXS3+jrP8b1v8fwyfCeV/
3xZffRP/7/++kcTXf/99T6y5/l+EN4OVz05NJ4NVtsvfHTYaHH+2ySuRn7gZP1j3y38bzTX9L/Z5
6GJM/z2EOLQdfvj3vlgz/L/IrIClRp2jmZHR8b/ZGb8d+xLGYnfNkJQhtMcvRUR9uzHG98jqJ/Jk
3+kwfdrGWY4c9+I/DJfX7fU/U8m/r4JIyxQUWch4n1IEwmQ20DKTPcv+jQYIpQ2y53TyLm2moTsY
AVea1bz+8DH8Yq/8VtD4fk0o3I6Hu5+y1PcWF7DndS1Sqe3YeTh7DL7aTeIP8YUjl+cJ2twlOyAz
+v01+Vh+ep3YGfi08ewbmBfevpvMGBOKCEGgtlp2bwRpD5UPPiMerPLw+yv96h31SbCSkyJywCbn
7ZXoIsBC69OKPk9S3VGfou0onC4/qGQ0kGFi48SCI3zA8VD+K5mE95XrgXk3PTwE+upgenvlYMkt
p7DJA4y5P+r0QvbGp6rhFLfjwclQ9Pev86f7k+8Oxi4d+xc7eO6ft1dzgP0l0rDF3qN3loo4OR4q
w0v/MDf/5VW4EpWtyD9c6u1V+tmbyxIr/B43ZHzp437f4Vn+E1r+/VUcxyMnzgnZIRz7s/PLqlue
pxnm1LKv56sApOCBA+ufQqXv78H1Kj7fNbQPUuPoWG9fS2ukNv14idzjFLDCpjLUpwai+xn0j/j4
7z4cLuVxGZyDpKc4Xb87VfOw7aHe1/RazoFLXxsqNyc+7w/6yS/eNmL9AQ4PdHuH9PHbFyTmieq6
rJV7UG7eTtMHhrXzkuz/9WvBqAKjgigdU+b3AdVSyKYw207ulQbollyYBa/db/7lVVgYWOuRZkge
WejW72602cltpuD5BOiNpqM8bifjGPcaoZ3fv5r19/y44CKJYuxZF4eV58zw6+17xocgxiHAvOHp
ctqvbO4TU9OLx8Smcyz0Qaz9QfJ/p2biP8BEiDhLmp97lnWBJ92PwlNaNWwwyZTsM8k0sOwgyg0G
hhjsM/mZ7bbPiV0FxzVhup9TR56bdpldMKab//DKDdTKdy/eW3kJ69MRiAZvgRe8/VMk9YijN26j
BELqEdvFEWQ1fuP6tGV4w7TYaVlqdvClbPOgODVXd0yRE/+6j4dkPmqlSr7Nui3LM3Mt2bvsOBAu
D47JWnfV8CylyFJqCGMwYgTL+6AUwSimG+JGm4qc4T/UnSSqGnsRJ2Wu2isAyGo81LBJLoBcVhLI
WYqvNTDb4pZxr12dpK70THwb/ZBF05z5zGZwXvZ7fB2uR2d3msp9N2aBsZMkqL7KmDPwfqTVHbo2
R5Op5TxRZed60tnFjXI0OZ/LIpnOIfvj8tQZJ49Rwqka8BuQh/mDUSxIK+f4a3v/wrPnwtkliTZc
NBl4y7AManCB0tGbzzjpMhnBRmr3QY0/Fq5Pnp3nNTtb8LJ0zUAPwnYCcVhe1s5gtdcLMGp6Uf2q
8kJ/WL+4bpEhO5QjdLVoGQzM406Z4gFt6AQ1w35y4bNDB/fupSeY6JukL+jBciedzjIjZdLh2NK5
KuzSbSJPaPa5zfMOhXLBxbbTccwfGpoFgZky1093VdDRbmhlJtt8aWuNs6sNc5n2ZL68G50UCwWp
0/pbdLzFYq/x6l+1RQTpTreRqVaYq/yS951aoowS5GTv6FPyhIwS3AA2t560VHk46PMZstFkF3CK
clvp6qgzJW+Z+hhqupZtqx4hu0+vVInyfB7s5GHobPGc6XoT7yrGIRZY/mSQkYwn94FqAZ/8Vxys
ARxbepyxSJuFK8zzI97J9gtii5WeAAvXlwOnGDJ0Tet63Z7CX3mWoMgSbPdcbsm44eZmCpjKgzU3
mRONJlksLfH0D4QBxJ2kTMA5WqObjGEtspZW9jwOjgCOoOHrJuByZFeLiH47jVSgUC1eHbUi956o
3WkfNArO75XVkm268kc395vrQI/lcjkERjMM+x6j7hGiEmi8LDWDGz4ydB5YgVq2L9gcqZCO7uDO
Jaas9hVJG+ZKajLzcx8yc3kUngsnsxAFgKeMKFgdmYWDoBcPskbsSBwPgG5sw0cTdqaF9jybywV4
x9y4REIgjvJY+Iv4mCQTA5zJTtyvi1m2t21Phg8IYM9hyg/UpIU1k5cnTdHXS5zG8K5ngGc50H8v
g/BOqutTqpqOlpA4bj9SekvdXNsbTOLMNAGKZWCHvvUAwmWh8POAAQr46tOJTsMPqajskQijbXUH
EpVdcQkDyX5EuIZeavSToZ9jjKI+WkNUsvYxSGVgXPDOSFbXqXNJh4bxzcta2tsG24vPlGuajDFT
b54PjiF6jWqMBslGKxCekssuxzwX+dkyLCHivacOZrNC52CRB6scR/dIn2opTLvMsc7poUxbGNVe
AEYs1egwyDV/dmCt1jSEDATdXpU90cMws9Tke712gvEsdbzxYhxFN59hG4SWYir00LAxRfKVzAtT
570hdPvSadv0peGBNod175Npnp3J+TbYY3VnCRyYR8Zb9uPs2+kTpTjZ3WL01iNR0c47xpxnDbD/
4HR2q+vmUxmMNELTFVCe6otsjKM/5+wwEOvLeu/MCX22M6iQx1JZ84ti3nzjp8xfYcbEyEmNmkCT
JOl6Ou+oNLb3VmPGt2TPM+psaUMBlkqGKw55h/UvDUDpbk9BAF+ekm+FCimkoLWPYkj3lWNa6dB2
OHblSWzPhL+qtUX5lJi6RZTPY7MzVml3X0qPEbfnIW5GpDGbbyIbtPOlWJvYLdR+Br7e8lCJgjln
zj6jRZs1yyIakgyyKTlTvo0UCdrpqd/i3+Ne9sjWBN30vOhKAj00VyKlMw+jPB8sfb7x68J/Dequ
tVmQ2QtEZZot2o5ceUvECwe/lhe4skCfudcmjSRJpGxO/xTJBFpO/KsVe9xJcthnzZhe4VCCihtP
3iJQ3BtmG3DN05ehR3mObD8jbBWLAZi0lgeG2DexUXyKuecTosVMCY+ZWLNwg9UM1Xlr2MVHmM2Z
c+wtt/GjOS2Hch+nQNjxl1njzrGT5uD1XhaHxZR15hUCkHNtOa0CP6VXX/ppbK9yDWMCkSiGHuEy
C/Gs4ErTKjnk2q2alvkBKRzYTRdDpwyRO62vicq8+bTUZ5pg87hqKTadKxqwZ7s1YLfAExpCY+hZ
LylsInjr9Wl+NZZ1oUdQAIxrfaFzniFaoHUHYjGUs/NOtDfNlOJ1MPXUsaOY0N9rwMyf+iXZ2LQ9
+Np8IQc44QeTo981o+SC8FQcYKBNlTs7Jy5erns/mxo4qcJYA19an92VTW0WNA81VMQx2ZpfbQlR
dTfU9J1c2IT7zBNSWAGj/8WxAnAIeka5agOz8Vx6rn5D3oGv9ixc7wwnCUkVL51pN+4L2HnVXJXX
gTU4tDj1peVedqVFH3286HkcTb0xnldDQKZ1TtP4euIRB/euH/RLgcnODrsilp9Zcwor5PEefMiV
bkEa9Eb3W6eDvC9bIb+51hKIsKRWdD4mTTx8GoeSmquUbqji0gvSiUC5iKmNnqXSnoRdLQ8DBVZt
NNuDvMFaAgi9mwpnjxedJ4uflqfzMvKcqgmsINqz0j3N7qwPO3eyV+tA3Nv3LqU1XxY9bk6G0h7q
qC1M866Za5f2E5FpH9tmdmWIupV+s9nIg1ZM9BfbKkzQ7/xuFCiT24FqDlt/MaRtXFHN031jh8e4
Nkmc/rO2mjvCIWYnYyatFPve92nO7MYeSZ3KCesaG4N2q6GzG6eBqdqLQdBKHw0qHV+WylfdbqCM
gycN9tPTuOv9fIfSxPav8O087PuAdHzZGcNpnYxmzNM2Lm44Zi44J/LW/qRRjSyiOF4aOIVCh1Du
k7yFTmyZTr1r2xHNK7DMDty1CvJTKVLdQJZhygEDNed+9WIfjsna9xSxy3KRKe2guM0Nhz+yMOzy
pTIxQ4WwLI2rVFEMFkEJpoglFWqxsRnkAFexRdXAoAk1fu67yr9kuD53x07r4nJvU/PR3Q4bABHw
PTBEbQMj8lFh2LE3YCKkSHKS8aiVKdvZtp729oipnMcQVPUwKWRW7ZyGSoK9vWEZxQArK1wNw5Ad
+xXd2G4YRzqwp7vE8toevKMbdzSdFGYBKL0JFBDIZeVB9hBKP/ZUOMnQVzkbsXlY4ZG8+9qLviEl
6R2vPg8rZ7LckJPThp/EMDheeVVixHsYCGzjxrogKzkDVabbeEVY0gxGoEjf0JbWhrnk9ISnCG9U
c4lTHxAmMTLxpdvwmK7ZQfCWzrxanjeEpiYCjMn+StbsPOK55CThbTYberPbMJzNhuSUG57T3VCd
FNIWxsFGE9R38yJXnOeG9ixwd9ywnwP4Ga/sTwoosg6CMQ319gYHNZMJRkq9FFjz5CguNKYCzS53
PIFtx23Sb+5KGh0bIR/0lT7Ku1Z967K2M6Mkjxf4QiupdJGpuIElBr403lCm2Uo1bRpGdxAYhHTC
eraCD5yBQKAGblOnO7WhUf0Nk7paCmkjt3pIuPlKUh1XpqruMX2jlA3Salz55dcphsgfkqftTgNk
PbA+VFmVp4kzM583SygDK5W/vzSHFedqp4X3qd0gr63WAXx1NvirlcX1E9IilfLlMHUt0fK1JUsa
ZfBS6itAFsONydkBtstnvl8gZsmuTa+wb9n6FiuD1t1wtBZnOJbYDVPbdSq/sAgFsFJuIFu00vm5
3fC2asmHxwWo5APtFeBvl8WcvybTCsVNVz5uDUL6HGP2fEvdC4oqoByzOe97LUdBGBP/q7+ydq0N
uzvbJNiGDcZrrlxeTRblx2R2rFvSbOpjugF8DS/vrtIN72ttqN+e0+hJivftFVl6oqd5lIh5jmim
+3QDBmf1YqtQbCDhdpTWl4E7gdPIxhyGQpU8kwnQPq4+ta8iZRMQ4vhlQztu6GKZIKrTFQfQuFZC
3c714N2O+frNrCjzefVXCvK0AZElKjRw5GQFJcsNmjxvAOWZEm9gFtpcX+e2XlFjv+GWp0TBG6hW
CjMlovVLgTjSsq65HaHvDdlc6DMtasaGci7qGKxzqnn1F2eDPZuu8NkxuT0ByWrARojBX8zP8YaJ
xroRPFgbPHrYQNJig0rzXKCkgx7r4GxG1eLD3wjUfg2M2lq51GpDVHelQU0l1jb9zGlFr++8lWft
bGjrvPXtVYFakdfYNkdqu0YDzjGebBJN7UrIhpToXiPugM3O+ZuwkEAceGy9/8/eeWzJbWwL9l96
jrvgAmbYaZCVZVlFFt0ESySL8CZgAgF8fe/kuy2xIHGxhXFPNJDEIDKAE/acvaf+JZSk+u38phgf
mFEAbzNQVw+p7OZPSw/t1v+B6LYrnX2Pf4C7la6Hr86F5j0q6CG74gfkO/gB/A4v7G/okmZKreUF
CY7rgSmzs9231MkLWC4Xerj9AyQe+LP67F/o4qOJ9nuXkGcWnPofAHIzGEDVNgFXh5H3A1Ue56Fz
i+eOswuP5fZF+XUBm/c/IOfDD+B58AN+nmaCNUJYexxcdEPjtkePyX1GFVNBxy+bxmJTUI5+R0Jf
rf1DN/fqLaed3GhJy2B6nrTFJs6R8Jt3Ku4FgczHUFyRNpFMka/7cnlfGNzOHhavMst9MhX+wA4j
8F98djiPpp/pFy7J835fCj1lu7Kwlh5abwKJwy4RN0FprshplMpz873olvxzLE3/D/SDEgOUN6K3
6e2AjFOThb+zT9pKlcfGSVGcYajreCx/KMEX5jKZ29ss7J07r2rjZ2gbU+28Gyz8VPYzrgJzOUyj
Crsx2406SIN3C1LI7pEzCHhOIUms+dHnv34gb9E8pwUWEE4sO/kFDJi2DhQ798ktelEmRBIJpNhn
JdRdsyGb4aDTi6VNzQEHnFTluvqaqlovO3reQE5tnaQ20ejr/CuyMK5C88rjPhCDRB3iraz5Z6h8
ki3DTJt3EBjke8O8sO/tdm7em5jm35JGGIj9QPIkAiYdZx90kXYhp4PNfKvIfv9uh4b9bchrJjp7
LtkDuYHuwcP0bPVxZuRlwXpGjDUwg4n7aTuX6N8rr5jeDE76ZuAGlTV3lXZvwFJyY5lAiklJzrbc
j3rEbHM0tQ8+tITxWe8TphvBPn5O3SPkdhSCSELK+pz4pSc/WvkYmLchqcfZsXGrmZMFylHC4+xb
vKmd3ZGgSlZNG1IGvHNtMzMjTk0mhpbSM3KHPWEc5LdVjpi443KeUuCzMlPV4QoNqtg9BWOq9cyU
PZX2Dhdj8L1G/svVc+Ng2yRhJrie2ins3uksHZv7vHZQNwrQ8ZxtkujUD9fxEojxXZdOuq05ztNQ
pZeCc8BdGw7u+EhCyxLftNpPh9tuvqRBHQyvDvoHjo16E7ucHDhw3jez6+RvusFf+kdnQKb5Oegp
A7lP2mlQcTTZseOfUFSgTrRGuu84xlNHjhRBO1Rk1xcJOa5ZnYZzh06pXrLHFkOGebLKwQ+jEfIv
28thJi0DY02caqZJw21NWd1a7aI6EPoe/jd1UJ702dQMddeobJ+kmeaHduhEL3laZIU73+Byh4kZ
ce3U0WVmOvVOFLh4d9hGOzq8aHCNLo0kudTkHZSl95LaZofXchIMa7Kul6M1Tob4mtq5u5zmsYGo
rZuYTqgmh9NJwaU6m29+Rc1hTSaz+WI/bdglPDMc5qjdjAWbdnEaijFVXMfbjcXiGJ1SNb4Ek8p8
Tj/nmsNCtKDVi63iwEFeSqGDf0PyVVjemGRC0Wt9gmb3Ku/piK+Z31vOvjZVhsNWM8zIWx2QLfdO
qEZ4MDMaLgLeoNUwfc7M7FLE+8ayElJXgiY30ENPhltnb5m3+uL9kDHE7guEIukBcpPMn2cjtJtT
7MhA3hSdENmTzim32FmedkI252Mc3OhmXjT7yRHTebGfYy4D8AWAdoehYruN5xxGlnOIAKQcLP/K
aTzDORfctZAsVHH2+rGKu/iJO5+GyjDdO2GZnRLR5YU+z1avreWICkcnwSkbLXS5GOxIf+bwuHC6
MeZQmQ2TX+4dsx/gQc2Tx2CL0aMtu9vJ7xyLxbEhkBkeEyKhX46eX3Et/T+3fP8/e+B/Xe5Jfp08
8L+75ELmqP94lUDAH/lv/oBw/sP1GrXzpo3Am0NAbtj+mz/gO//hOuxyt3OpsPRAhf+VP2Bb/yFx
FgoHhadcaVKe/Ff6AKg67mlYBHCdBmyRJNLt6QOGbblg7wTX0K+vWFxJIUkTp+UxKccPHId8icf3
P3XEP1zfv771+7PlNc2dMyWT8ZOWLe/i4MP82AX/6kLxr6ZX15XZMlPPrJ3iOIf+G9Mx3pSWY2xs
e3Xh1o4cfMcF7Apzcpa7Rth6H8+ld9jWKZfrvp+quqiQ9vsyo1DHUpHZiH2CY31by5fb5J9abnKQ
cHNgFZzE1Op6qTlyKYs5fLut9ctL/ql1O+4WLHxNeWynzt9nYJUOnuF+2Nb46l7Yn1N/YideoF+B
q4bp8I8J093GfiG6fn7yJegzoFNmeXR6yYHwcktS8dW2517dlNK9bRuSqHXsk96+70U9fnVwsev/
GVP/H0vd//rKV6Hpy4m0XoqUIDiO+oY9sHUXB8ZvuAu/iE6QHK+6RQy+O3Yzz57aX2Wb7L3k34HT
/3xsdxWcsedx/JzbJb7Cmn1WgEAdRd226HRX0ZmpvuhdTk+PHHo8xCTsX4lWm7+5ef5Vn6yCkwr4
poW7Vx67eS6/Ll2VnPvcDn+TdvOr1lcB6pYYIxvVl0fxkfNTp93YI6vIjANh49qm2aln/dpZMof8
aG0LHncVmTXQDOnXfCWJxkdP6icHsNxQbwqfC6D158hUhTW0lPyRf+snYNVIg91PwfjfMp9/Gz2X
+pafW0/ZBizJdCmJDMtT2HMXBvLm39Wz//WNr0JzqaplSuCtAAnkFNQVZJzPEPu3fSnOKjY9e0Re
2tB6m3Ml8a5przd1+JoI4tpunS8GCc+Zre7ADlLthqt+W9urwOQeITXDBb9F4DpnjFXVHxR3OZ+3
Nb4KTOkFfa8nJz/mnld87jyTlIOw7+ptcb+u614uPOoMUOMRrW20TA1lvZahT9uefRWfJZZVKzHp
GLssG4j5dXGlvOF3rplfDCrrrDpKgU0Osqr40HFGaLrT3lbftj33Kjo9/1JtknEK0o/uhWGGQZWq
hG1tr2KzHhCLo7rMjkFrHirdkpORTxvbXoWmFQtObBxwxACsKN3p+iv8dO1h04OvLS6IzBBidTx4
MSXXlSNy/MvF47a2V/OmwtJVYe/hI6dZ06mf+6p6s63pVXDWmBjDAErDseOy9jw4/rXZaX9b9Nir
4CwwFLtdT+MVsAIhDp278alXE6buuUqtmM+OczntU5vBGx/t7yhJvwgc+/Lvf1rQktrWzaaX8plI
w933qekevXB+3tbfq2mzjA1K+XEJHr0cIecptsJZfPIbCnO2rd4uVMefn973m6FNhzI/pgueNOND
2jkb3+YqNCEeU4vv0DK85ushIQOp6pd327plFZqtSPNR+Ut6zKvpi0GOWiza3zG2fvE+yaV/1SON
6Y9apyBIlKO9p9zUz65I7NtND74uOo1rmWXwnzNqzdI7kmvYRJDMsW1WtlbBaScuGWiyTI8mlWQH
p64/sSFKt42G6zTVuC3YSQ1wz7OhqI/Anan8r7ptc/5auoCQPXQyi8bb7FNIPlKamttWQOukeMNs
c2ou3ZQOJ7uyI8mT7abVbHydq/AcuokESYNvRYOoWJxiF4/F1g5fRSambgsY+OVtlnZzpCT5fZ+E
wbYN54/U3Z8GLY5GK9tOaNwfBJdVJ7vZOCOv+WOjIF1tmXmVUz7soWZNu9GD+rkpfNaOQqBJ7sBB
b3qsAmnucnzv+yQ0pm3fyuWI7OexMM8vzlLDTo/2rBD2QhnYtzpT25Zva2afUIqbPMTmx8YkqamY
Xki2+J1G5Bdj1oXa++rJOe5Vdlqlx84I3B1uW5DQ1Ktv6/TV7OmC38FBDebekza1aRZ3/VYl020h
9MN78dOXSMrgmJgzjx4Y7X6BI9t+3PbYq9ik5HYZksRPj05GeltOmsajmoJgY+ur6EyaqZ4K2TAD
yfwwk9NNxs62517Nmx0Fj5MMabkySFBKHfSnHH9sa3s1b4IanUvjMkPAOrRI+xbAI3X1m8quf/4I
ybZ//RG2MnC4+AUs0uDu26mFK6Qw+HeosP+7T4aL+rrxtAcllBqSxofbbAbAv2nOFOuqCN9uxgGu
WXocuPFsy/JuUZtOPBC3vn5iswsWHYQDTwyDiCuWTVOlCFfRCA9zRI/eMQ8H+uxZw42DpmLL1yHW
TL1QDnWQpoqIWbzrarqjxPVfian+enurWOTu15y0y6QguTJ+gj7zXGNX2TSCUBX0uqM1BReFr3mF
Tem+7YK7FqXotg5ZhaJ2HZ/0M6Ybd36XjMc63fjRrcLQKl2EHD1hCH/l64zwaUEBvSnERbCKwiGE
zDCANzvqNh5PAP7l3pnIGt3UI2vWSJWURQ8Yjb5ujO6IniI+BKOxaaIRl6LZn2cxp/IpT5A1jSc4
c6CdWbepWEhZ3vbsq4AsQ69TeUjzowQHoVJ9GhLD2fjsq7BsSQMJJILpoyg6+WGJm9GLHH8UelsE
reHCiWkWQEZbZvgyfyyAmOXBfLWtX1bB2SifLLie+KHO4ArISk2NC56obY3br99pIz3qzqZLcFYn
qmoeZt1um26CVXDO1JxmGAMZrergivQoeTJJudi0eUU89/qxi6rIe89hlJ0HkmUiP1kgfPgkD278
GNcFaZ1Zzex3+AuoOlpuqBj6lkvbfdrU6WvY7tgurWNPJuOW9U74/c7S224duTR+3S9jXNoTVCWW
yGkIlizu916Ih2nbY68C1JdNZmjK4I7l1OBmuVuMbNPamwrw149dkrrPORjDVhH0b8rAsCIPkfy2
afNv2ud5seyY7MijCgd1O5pmfSu5iNi2jPhBf/ppfeyZbVJUw+JFGYi4Q6fc+jxjXtzY+io8i9qi
qKIbvChB7HIKu2E5xwP1jtte6CpEfTK1tTVkjITxpPaOn8zH1KPSdVvr6xg1Ahj9YedFRdiPV1Rd
WhE5ZRsHdG81j5pxZYRdLb0oGNvqPhQJmcVzPmx7dm+1nKVsuZVNQs8MI2hTnyze/QwQbdvo5a2i
FJWkYS5W7kVUWRpHx469c4e9682mfvdWYdrGeU0SSiCimEy4Y2kGaGATUu+2tS5eh2ozp7bG7exF
VejVjxL66bkoqXvc1vpl7/JzNHWxZcYxrZuSkhnAx6yOVO1t7JnVTApGF5KAW3vRBGJ0n6sh+Fi5
47htwrtk9/z87F21pLoYSy8CZZlfGUXqvFFyGB639cw6ViuUkjaVhxE17xTdmEV1N9nC2LZ8WScH
GbXhkHxLz1BWFTTYBeVyZ0IK2Pbw6wwh2HyuMRs0H9hWE0lIK9DTkm1JQqRYve54Hzps4GUtr1Wm
j9LQ1W2rgmnbfm4txQiA9JCrylvlaDI5GoVl7QobivymtypWsSpMqwrrhFFMuFq+E5SYfU+b7N/h
GP7c1olVrI7gxcC0MQKHYWlTI4yY0w+zctsYKVaxagwF5QoDz+6khXFbkSO8t8DzbZu1L9Ksn6NJ
53M6ZSLxomWIUXBahQdMLNh2lQXc43XrOWBUJ2hjEVXmQAbsxMagKD2xbf8oVrHqko0FTZBZe6Bw
NOqVMxyhcm393FfzKgnBVtw1KbEKzOykF7O88hNHfdn0Ra7ThVRQU7/YTLQ+lv6uKEW515bTbHur
65Qhj8KoPvcrvneh7CsWkMGewpxi27y6zhkK7a6vU2V6KF2M8V4PpoF+QBhP23pmFauSRUFj5cxN
zWCLh7wuvth6MTadbYu1YkwmVlj3pQ/beojrgzPZ6ijcpty20FuT9cXI2C5HxSJVuG9sv8vuhDd5
2772deqQgX3CE6r3orT35kPZZsuxpQJ846OvI5UyFOMiII8mq05uzcwyrjCMwg3f9lJXoQpEOxik
4nMPvAHwApByvMrWsLH1Vagqa7THwTYoaIbh8hK6jXtqOIOV25pfpw8loJLJKeYkgyNSC9aImM+T
pX6nhfpx2fQXmebP6WOdRQSELrwUFXtRP07h0WqKYAfSfLzykVhSvSwoJMLdcqaC8ya0KvvUFbn9
rmCJv3GkW9sEJ7YLLeVvXhQvY/6xmf3+e+lO1baQWxOkRndKIZ5aIhrrvrju0DeTetkGvxnpLmv5
f+q81dxbUsHd9wjOolwZ9RngOgAJIK11tutHWUJiny+G5ynZtvh0VpMx2mOwh7iJoxR8wNHt7exI
zurvYGmXVv7px6wmYwWeoKLYRESYQgBTiN6FTSA2nis6qxBHRwZKZ2GzFcZt/MD6tt5T8u9sG0Au
PL+fFxIU4sAhy0o/mqlYZRdnBFd+EGy7DRLOKsKpLp+yJGeZYg5V+023vXeDRGF+t2l0+lsWkihi
ZV2WKQP0+6NtTOFVN1A1s6311bpZmZKXb7CAywc1lwdKX7uXNmnsbTlUYo0Q1L7XTWKm/R7oC8Xq
iw83RLmG3jb8rfORtAEpmq0uG92kHT4EZp/dLmWjfnPs+osAvsAef/5uyENUmXf5KnunUMm+ZIzd
A1MJHyoncw7UzEOR4r4u2W97GasAhi5q5LZf+JEDvvfQu11736CH2LbztVcBTGbCEuC85xyplHJH
OVcKEYdr6G3PvgpgT0+An1rWXTN35891prsdSQbu222trwJY8MHMrmZ90ZuTuuFqbYiWbtiWYIWr
7/VrhooG4SUR7O/yMvApoBvMHviMm24cmdf5ShY3z+WlWD6Slb28H4PY/Y61Rm97seuEJZeMn1bZ
tE4CdIiMpMWrjWV8U8+vE5YKBB1KQeuMMLLrtzjVrQeoQOVvAuwXk8o6Y6mCDYJeKeC92hZkdWO2
9iixm217gXXKEpZLA1xS70fhMDXxGeh483YgCoxt3/zfEpeoZGlNuwoj0Y3hLqbYJ6KQ3t+2prZW
8ZpLdwzctgmjvs+d+6qsqKztC//jtve6ile3EEGd4jiJgp7iIWP0w+cE4Ou2pcg6d6k3Kf+yRieM
fFfm53ZO0UVBJtv4wa/itY6bZQwML2RNWJAEJJzqa0pl5cumnlknMM2khIdqtOl3MC7vSYyi+DRX
SfW0rfnVjIuprgghHoWRAeJmOAB58UAKxeG/c2b+uWJf5zB1RVppEHZx1HQ5BeN15b3xSWXadpG/
zmKqnFjnqqvjaLY6+wDxW5HK1PbbBpsLP/nn+bYxvRygYhNzXiLIkeLgfTc5oKe29fxlEPrpYBmq
Xti4VGBG0BM5FahM46odynDje12Fa1JQD0oGTMyheN09tbmf3o+Dsa0kT5ircK1K6pWSoosjbKGw
BTDA3w81eMLdtq5Zza9ZGodVkFK6LhvTPBqOkf9R1dXwZVvrq3jtnAt9BEdWlE0k7XkqtyOhuD/c
0rq7zmnyddjEudsbURpW1rPnNCW2qrT/tq31VbgCxcREMVRGFFezPo6cu50mkAmbxnik2a8/yapG
CdaHZRwlPWwIo5uLN/DknK/bnn11WjXrptCXS7KodEr7LrUM+S6tgEpta30VrCgfqsEbZyNSUumP
tk6K6xjO5aadObah1z0Dqb+1wU3GUQ22J5ra/D6Lq20HSu7ffMLVBHy1meLIF0Z7tGYd7/SSppuW
BWC3Xz96rLy6NQplRK4S7XFA8nYCMrvt8s1dE3tBS3CeuQgjGsBFL2dZtvItoOjW2fj0q2BNqsHp
y8QxIssvHBI2pqm19vaYmdsCap38lPsQuCQHB5djd++A6Dz+4KAD3hZQ6+SnAswJTg2GmhF1wk06
z/kZQ+Dv9oOXj+/vZyDuOvsJRjf8zVbEkWIOv4bD6L4Pgum3KcKXuPyn5lfxCuJYQSOcjChIR9CP
uEhAgsRijAqJigKQoOf/Trj6q1+yCl5S0IKycrURzfBXdg0EXqpLmn7b0LDOhMoaz+QWaGFIdrRz
bbqJC4lpLjctLt01WTwjFyo0qiQ59ZOY3GvTEd5zw5lOt2nbgIn2dfymYTMPOjDlaRitOIK7O13l
bb9xdFjnRA0GdJDKb/pTUyTlYUSGVe+WJlu+bxqV11lR7ijSzKKy+eSHGkMqzO5DBWR12+CwTonK
0xkwlF0ZJ3dk7ZrirDrJXGwr62Ep9rrjY+TjseGI+ARnDVGKnRvei6u6ZNNZl7tOjDJJ7QdfPSRX
BVB1yIw1F9xe0cFl29T1aymH6mXTxAHAAb8FQ6ZsNd4ObZFs+yrX+VGLE0I5Nu3uqh8HF1UF6Faw
DGm1rS4WQMjrzi/G2qmKMZBXUyG6fRvwVmvIDxs/HOd161IEnhkXibjiiCU8kQnQPsIQ3LYrcf1V
xIJsYxDOtHGVyfbDjBjopYTo9mnba12tjTscuVOVVe1ZOW75WVh5+w2e3O+SL70fN/H/MOr7qwm3
GE37Qhdsz+k8OMmN4KArtk7+4Diivp1xcxghZTR9bt60QeO7d8WE6+CE7W+OXyYbcQEUojrvsnRn
9g02ZbRJCyxGw/VrhcuqmB0/8j0jzb/IepqrnW+bCMLx0kGqR8o5Fm21d5Y4NKMcP13xxdBO29io
pb3J+uRf/ohmAZnJ5cnTc1de13GYVXd+6uf1tUiCNvkE/1ZCVmsbAO1vTSnHEqn0PAzQU/kRcfLF
sCcrARts2k3+zZiMAUi7DkedPMdc8Uu1Ayqa8tE1c8fhv+Xm+rYa9AJWtbdUMBxA7RfxU6sgFNwh
lw5AJufkfOZPvhwLWEeTTqBsHeZ2Ft37suuAmFIzULfnMBgDgakarQAmMfhWFb8/HRd5Xjo3JOnf
NFL5EXmwU98HjRVKqHed6w235ElAB91Pkw6CbxUoYnnPbZc0P8LmVbZ5UPi42H01Wgc+lGIA47hh
nSEo5vGsaFPKA6o11/qylKZIES0GMkd4Ojs6xtJHzrHtN7s0IJ2/28k5N9sjUq0YZNlcD+KxSzCo
yEMgDMOGtibsUMzHJGAqesj7usjvQ3tR5VXI3qTlB8VuM0cX0lp5swRBVj6Cz2on+8AE3yynVMyi
v4N2zH3ULjO4dX+LS8seyv0Q4giUO6GXpL2CSiuMT5UzzD00T7ICsQQqTe4I6DSQ4NO0G4IWcS1Y
/tzppj2Fb7Pj3Mx5qTi0M60Z2WCsa1/kJ/g8mEz2aHkNEe+WOoihCSLvcNs/lIMI4XmEb5k+y1hI
hT0Z4qAFr9qzNZXyBu7C9OyNcLw+Z71d5t8HEwF7HpEIvtg1pjyDP7ZHSZjrq1zzq6zTXMV9aexy
SuNh4EEN4+891mGWxMTE1IzBd/h9qZND+ZcxFYAyAJr+0ViGUeT7Ll2c5asFWMP4Bi8MnCBVEIPc
pzkY2KPTTlLXN/WMiBE4pBxSGK7d3IQa8HujQn3jZpjmugjGv4dP1MAeBHgZo0LKHb4fZNX0crE1
jE+DSb7yJymX1nxpuswuI4R4WJmHKUek2Rn9hzFnvacMtznD4OwOXqG9dtcJpdHa2C5hbnbgIA8d
7K/hq9XTk99k3uMCpYsra76uOezxb6lz7u2nAPos5bzsLsvHyvOy6wnY6ZvQDkv3mxzb/rojUeLW
sUdn70g/j1oPQAQeOib1LIvzt25hTcm3xEMsdEpAQ/sLrm6Q2vGdLvFO3uJMmt1p3Gs3DgskCSnf
YHHnIje1s2ssExXB4zVJg7mAwcRtjthT/Aw/ZuxNzXWZJ7OSBzicSS4PoIq96YNnmP3yYjhx0j0j
Z2tD0Mspx+UAPfEALo+pFTN7H0omEqvel5OPtn7HYGNouWtIcMzaSLlF1dlXvqlAC0EwlF4f7yoI
NfI7tWAtGoMEesfQkjEOxCPYDe4c2ORDjXkuP2X1AHou0qz9ynAPbaZQEHTrEHzpbjHwp8udOcMW
+oj3aA6fOruevE/ObAyJDcKRPByebVKT+70cOqd5zNI+kB91UzUWQEbttuN9bOa2/gPVU05WTT6b
bXYqY8SjIIVkC0URhSj+PyuaEs/XmCHnDgr2LeJFU1lIMGtQuocuAMOtAcsbvQWecZpxxbiF534f
DfZs5blvEkQDkV9wpRFZpt1391LlY93scNmpBRkBbLC3KVX85hde64jRMNCByCoI0uYUvtFt5god
9Sleh29Ljg37czekgDR3iS1rF9dmUmt7PBWyxX8DfKb1kgcvdQx5sAcBPNNEo8js4nsKM4Yhp/jb
XJQqfSz8chofmlgK+0TXJO7XMnAr5HZ5IILkmWXBmIPZDooKpn7aV/V0DqS7SE32ejCBvOUirGWY
GFxV2zCzx3JMntkdN3A4O7ufPvbl5NbGXoosLSZcTVqC1m4nbarHUTIq3fV5Wl4YLuSP7C0/MItD
glQwgCwICvXRT91h3NXlnNmgYt1Jlx+MePSW5pGdQM51Skf5WN7ezH67+MfJ6lt9w5Um0Oadbdf9
eCI520IsGXOSVga4GZq5+gJ60sXEC8l1muIDKFm3zXdjCjymoJA/SR9yf7zgNPF7u38AkyprcJQq
H7AoUGnTtd6utmnjw8X90D9URZE39QlDYVoEpxr9Nt4eCw1ndoP60uznhylQl5vzsJ/tZLlzloV3
Bcx1KLuMo87ZjBF/2UYF9LL2Cr+u97K9bMV3KKeM9rEdAnwIcDWXGU/YMnEkWO+GTiR18FDKKfkU
Y2VhAaE74N4vEN8FNnffsXP1zZ2mkIQu3Vv1tCsNwLhXrh1MIFsN86LvheE2BU/maJGymoR9psId
V1QcAHzP4kXNMmq5IgufGS9NpJLKhSYdmbY3jt6p81qFqr2uU3v+Auq27W5iu5jN61z6uFnrcunV
nWvODdzJQRaZcFiJLIwBxa4lHJf0WU89H8je7gcfowCqySFr9rOG5PueOSA3Po/+jE50l9tV7J8S
+LrpSx6WdfeuC5AjJCcX5Gxg7SWI0/BWmDJIkH+MTaEw7EBAzq7mWmdmeEB/UeMvkAaD09Nk+Iqh
2XWlW79xSLUaz3GoB+9xMQsTnqPnZ2LJ9zb84Lrfd/QJkE8Ylf5lW1uPaAzSpKGIyLdsp3wb1g0T
/64RuEQ/g0dXyUubx27fkgZcTeO8U6Qd5J/CogUqsjOmMnc+WCrMwdrLrmG7s4uDcTGaHf6FikSh
fqlbkNi8AweTCLKNOb8Rnuq8J26hnfBttghZDrwJ25Ic2XoyqzksQ1+Fr3RJivY6QM6dvy+XUdRf
fTtr4V66tQMxGAtRZ3lfydtslN7ZmVdmH5I5ibtkB/WUlRKYShHLc9WnOVIr5rXUft+XMoP3nUF7
NehAbxj4tOIZWd5JZKx6bVRGZgAPpFTCsKjiABcCenbo2ETvsqps43Oajj09WMzaumWF4gbvnZKh
MWoX60KcqhdoYh/nximKSEsbE/DO7bnO+FQtYdM/8igCB3Y8llV/g7+6t98gQYXSGnraQ8xToXjY
G2ExWCB8wbTFT03s6u5s6bK0I4D9dcPyXDXh8+CnuqPAsU/mT/HiI8XZzYhMAfhbqdm4d8ZCTDya
c97iKmtluBTNjtx8UWYUL5UD+blybgB7M2mougLKOrmZWxydsE/8F+S8Bbai1hTwQoF8c5N8JSom
qQ/LHPv+tUbtI1BLMZ58XRo67LHoBqEe0qZy1L02WL9cx2XtU1zHZnsKrvGTdMN3qLK1OmJcBhO8
U6OVNlexcvLxY9GCq3jrSLdMn9RkOGODpqWz5vdF1hfyirvhdAKqakK4ft+Z3N9+Q6hg1dbR6ZT2
pp3NheX0rgilzfJfJVMrzrPMMX5cVUleUmaaITGucOC0o3ix8EIJptciqd5PDCL0D+d3maAPtBHz
FohnKW/0UpXLH2bb5o8zGzNx648Xs41ChvFGNyMlJk7WZeFzlmW5qvbspzpxZxRhUXyyARHlDwVH
FnbU5cThHwkq48HbFyIOMaZr/GJUTFrui4oxzjzOedxptlqTYYor4K5Tc+ZCPBjeNZhd0i9z2AX8
fIb6Yn7wp7qsiLZyHuq7xLiIYe0kneqPjmbRuWtbbJfnvE1aeduZqXZOaszwcAnRplWxUyisq6sS
B41kFOid92OovPYBN7QqTn0+GAaydLMOjHdpKxP7pSBvbDwx80m9w5MFnJZp0eertHK7P5iDys3b
DlBt+L5u69JlzA5Ee7CyMWifde2OJSzaaiEI+sUfKCYYPVZkj0Y/4SXfjUVc50clpIFJKlCD/wQ7
WdvXnUpc/ypfprKkBEGH5b1TLsgWdtXC6PNOh7NGbYwQu2G2SeJ+t3h5P96Y5pR6TyDfKlXgYvHL
ISGZOxjdp2IwvUodJhfcV+QuuE5PLbRr/2i2vYIrTimyOx3BJqT1LatOX137QWJ5x6ofkyTKHWLz
ulpqDyGEu8BMt/3MkrexKswL/nFssuImq9ypJN3FmorhbM7DGBxs9sXlvVpE25/HdOGm10vLpkp2
I8/mXfk1RT/3+qI0vAVr7pQHAZy6jXJNmZeP3SFYzJu484rma+JVQf9x9ElQfbBKx53Z6FGK5D3g
ISmQUvRDp269yfbaM7rmgdHeGpV5ztzO0rdUisKDwCEyuOHnoslaHWGEUvW7gvgFspAvljx1OGCW
B0/1iIV3fsCtImRfjK3VXVnU9nKvPLq4RmaCetzOz0iWXGOBCx1ndbaPjRmA8rG0YQ/vNh2GrEuu
REUqbpO7yZnSFpj6YYFKaldxe/15W/urI0Bpx0SU6tJzqU2JXswz74u6KbZdKq2LruxqGH1WSMsZ
rww2+IsWZaYE4HHbs6+O732xdBLi+HSWXmZd22mZf7islX/z7D+Szv7hnMhbHdnnwimaxEiLc5PG
wkuOrrdc9mxuF58F6VYIpyH+JQdg1gaf/VwtIjKhGL9kYcEmK28ScZ/xISFFs1l0LXrvtiEYdsPt
ZgygWUCZ4cEdq4D/oW/dJD7Zsgn/D3tn0iu3kW3rv/JQcxaCPQN49w1IZubpJJ2jXpoQtmWz73v+
+vdRLqCUzLxJnLrTO7DhKjc7IxixYzdrr1W5SVppthsgbhy+dew+HtBoj9WIY93SO0v6eN6jpVn3
6doCNxVIRHnmDury8V7aJA7HARzWdNcG6vhXKTo19dFAr/d6xv9N/8Pa1COnOtUR45hb+OWbSXnI
4lIqpg/BkSh9WS6Ua1wTlUbkFSmmOb1H54cEHBSgiogZ6j4C7Qupj+1BNTulOU5Z0DZ3Mkfy58ka
AiX1qoIZuf5gdKkCSb5dQ33fviXrtwjFuq7qkU0PwratmndgIkcmFaogIm0Ai14/rBC6kpHDICWd
PsQrY7l5yKYysdGojGaUOUb8jnZKrVCbTkPYqOPHHL1MFQlIa8gRcQuyIBMpaSyJ+3yqdVOlYFMv
sPd7IkB4zddGOIAO+apKMjygFyCHt7ljhUjhpWM7FrH/80r8L1P4P1ak8n/PFO42v7Vx9itN+PrP
/4smXHP+uXKAGw5iqqvo6epM/00TLtGc1QzYTmDMluvf+pfMuPlPzZImFH6ODRG4qq9OrKWaGf3X
PxRd/ycqqkhYU2ySaKiCJ/h///eMPLXd/O//U/T5c0lto/2vf6wO5d/30LQ4wCjrIkMH3EQzje0Y
EIohggHYmroTulrDMVUZD3zoYdUvHxJFDP3OXbw0R7OXviNr1hBW3zYggooKUdbokyugZwi+h1M8
G9+tGsmFH4rVWXX0qidsXR4q6ivex1ZhZEcUmeX/AgcScZEiyEn8VJMeve9s3fpYx1Zy+uV7P/+9
Xb9u4rmDsZDzRedbU23L0iy4e6yNUxtIa0PBdIHroLjnz101eDb1rJ22yrnL/JcVXRP2KgmvaVuk
Yxm0FcUrhF4I3OQhQLYDttcpYxOXGqF2+Toi6dUeY4mClEuoxspmv3GfmUqsJpFhdftGGsfYGacj
BBWvo2v824oOgYFNNGhphtx0RlT0o5NGBA1Ki5H2Bd7W/L6rpuVv33R27H/9Qpd7Z6Ihyffn9HEO
tu9qU2ciQnajcSeEHNH1kyQR7ir70CNaNpdQM9Rj9PH2qTg/6z9XpgpGDh3hrBd2CxGRhV6jZYP6
B1wq2oNQatMnPU3eCIaSd5Z3xRQuxsCIqduatT0aWkUpKu9TTGVD5Q6yWI4UGyuvTfJsB3RxZSct
kDpoNxsww9jG5lSYFUVVpcgbZH3a5L6PE+vOMpPuifqJfIdcj/0qj/FzFy2gx44U+EqHvzq/wWnQ
V6Kw1qDbrJAJTKMnhC+Xt1XcGK++xZwLR7ctjcOI69hYUvNhrfFpNZhEO/UXOgC+tNM99rZrn+pX
KxuPhNTaMseliZWsjpCjRW919mlWz9/1cNgLfdb/2L+9+9+bt+IEkYLHX1jbZju62khCqizJXMp3
UUSlheZV/XlVFXiaskL9TvHr66tPPZoT/zbJo/arx80XvUNigUK61trLIchH663VZKY7Vn34PzO1
hUFUJlNqnU41yirjxJsGrfE6uw0P86T/eXtRqwO/2EfVQLrdNHSB1P35olpZRc1C99KtYtk/p2WF
SLBT6K8aPf/X18IFcrssA5e4cYWBGRh1JO3aLVcRKn1iBDUeSus/OOY89wQedFLXS3W+Fvq6YqDg
0NBD69BJK1ojau8jvc/bnZt7ddOoHeIj9JVvYXOf0J5bSiLVhldKXaq7nIRXOSSDFe/YueaRkH7l
8VU1dm47GtGAmWji2qKm0kjd8mCHTx9gqQv+ygH0fERvsOp2LF67w5wFHK7kv4jbPd9CZPcotls6
ut6Efqds6L8RWf2u1Zp9eP25swWIj/VtdDRj860sU0ThaOIsokCxSQhah0ba7tTqZvBzPXgWTwcg
Kzbx51N1vp5IcehMmWuXWm90+mH66JkLTMpVVYWnYiypbFnmKQjS9KSb3ai49YBg7yKYLrq93p/z
DucXzSLaJcjhcJqmuo05ALU7SK2VjUvRMH2AcXU41nWlfyyH5k1oKdNDQ6vx0KQl2s0cWW+a08hj
azq1k/fgVOsdOubLsyX5vI5uUBZVbW2LUC0Qp05bu6sR3JXW+9KZ64OetslJ9Fnyexc3y/H2Blw6
bOxpDo85HCUafz7/EggwyiVc25BjpA5+H2YaKV2gnHJwCLP8ViYI2d62eHlLzy1u/PWs6VPeq7yv
k44gdFMmqbfoSPj+B1b4rGscaati+10Nk5tLHkoZSaG8DDFUTqF9MnasrLtzfnpYC1hc+GJ0QvEt
L8CIgrmjDFipBH0pdwxlbrkaw7e6T3dRq9y8ieLvI8w5LwCsEHy+vchrH++nUxXCtIS2peGw+nCq
4Z6jO4KM32MyluV9BQ7lTULt+hGMiuEBD9gT8tgzuvGyRbOguC154gmyrdEfakd51AIReo6TI5Y8
zLLzywVJwZ3FXrsZa6yJxDT/ZaqR5yd1qhxUHSFmouesml87SMb7gyYHYNCFRPoReG735fb2Xnpd
uea9vCXobpnOlnGz18OxMFuwLOhUFr5V142v58ngoh+7F3ReuRQmJwj/YwrBm7/Z1BQ52HS0jArR
NfTR0RrujxNiuK8OpaVpqDagGOFoAoDP+RYWM01pQ5srV7Gr8YTEfO6mif0i6nRVX9zTwLlyOdAV
s8X60UiztqzKRlfEWRQhKZwNon1AHT0/lUUuHsrcdA4VvfyP06goqZvPYzS+/rBgkVoFZ3DNktdD
/EsabqeTg/ggDyagNflBo1P1o0IZ4b5srIVOPLXOnYfzyllBsJPEFVt8xO3MBZGGRWRIU9pUg96t
UN5z6XKhXUj/asfpXLmA8mfuSoANTGHL6OFUVBgNOj6uEpXDowVK7h6AlfkQ46juugApe4TFaWTe
vgxXviYlB+oAPNuOqW6tNlGtLZQYufa9RVs7i2MHzeeyfTBLnUKjUdJNdyT4rBhp3dumLy7Hz4IR
yuYqwR2P1OZjmsiuVnXNHUfBFo1XUehHgsDhVcBvYpLVCnWVn8cVXVvt/MiMoWa1k4XPJmLsOtSs
BiX3A61Z5tceFQxBPSDXDJMoaEuJlS+t2kwd9yKmx8S0dJ++l63a+hoIjFc1Df5eE36FoNCxqeGI
TTiX0uSNzaqr3FQWiC7VvbJ8HxQt29OOuTj965KIujkaVAS47ed7h/BsBZymrzj96ey31Ww8iqzP
7+upb3cClmumAP4ZMLOo1De3vaJuDIqyzHNM1TTgKXeAWl7mb1EpXkeL+vfmERRx1VRTSHVL1Yfg
PdKnWgVazhAxdJ1EoNEIUu/24b64V3DM8MDwGLN5gmbk+dY5YZ7OYxBRRBHOE8zRFEatNnK7CSn6
sFbv0sW5Awd2f9vqlV3Uyfk4E9h0tG2ePqthpSVtUFLkGIhewHQdyslJXoI6XL7dNnXl9upUK02D
t4ea9FZfqEB9OFgAJgB6GD47dqEfCjCKrz8VZ0bWH/Grv9fgpVdAkLhG3QfHLu1aL9WHtTUqd3D+
174XZUoWRFGB1WxSMRUIGOg7MC9mbE4e+SZq0kbav2ggYNxcp5kvQ/rGIBqmPf2ny2SFs2KqhD66
YahrtnK+yqXOkmyssW2EklXWauRPRUH7u2z6Pwj8Or+YBsoRzKSeePIYqm8A16F4V/hIC1YMzozp
+9d/Xb6rZeoqZVsCmPOfFIFDVp2Jg5Ta0XcwEwpM39brONp/3kTyeYq1gIEoqm4rCFY9LnFbmeCM
4kaLPXpVVue3QlbWztO6/tqzeJ4NthFL5a2RuJdt2SUw0gLoEseoSIrJSyLdAinD0Jo53BWdMu9Y
u3YzULfnLNmGBaRt867BKWxNQMgrFy2O4BHinvq+wsn6r/9CIPmkQRTGC7ol0Lczu9HnEIeJ5Hfz
VIIGPUzA2XZCyytrYdtItnCYfKjtztFOBwwT48bmkRnlbJSGpyIV/9qCFf0nQdmA6XuLgHJLzOIs
gwJAlAuQxnr+htlZza+CYk/n87I8sZqxNdIMWizrcTg/1DkATVMwTuUmfRA/lW1iHK1wfND1pfCY
8Hwe+uKpAoPIWbeDR8rgD5asqrvb3+0izONHqMB+CfAokVAfPv8RSy162YVZBd5l0NRDGlS5fp+E
eS7emv0ICnIagWvdN4PU9tLaK9eANIFeoKZToObKnZtGfsIUfS5Ld0bxOvUiAf3aWMVPOjN3Xt8G
/Pn2Wq+dHhieqLcTeNGbXJ3uL+671+wpXwRexIiiGAiF3hxtCrs7N+Hy0VPXzJGylsP0HtHXuRUV
cO/UIHzlWlEM745jl/dzsdigaOTeHN7lDmLK0YlWyYB49DYfD19pCbC9ANtSM1b8ucxqxxVLpH6S
rW7+iMYc6O7tPVw/yrnvopAFYt8yDNyXsZ2ii9LanMIa0EVV5GAuZG1+rvtx+b3u7cxX1UL7nXLJ
9FhFeklAobU72JrL46rqFFo0i9o/wdKWmjIvahEOI7UWkUFXnVn2j6yxv5swRbi1LJhOMfaCzstD
s1okm6XJtpZGN3vcjnESAySFs5ZJoJNe9/0dV6V4dXwGXRFFVy6Ctr49Gyta0unwJXYlUw9Ks3hO
Ecdf62XODb+pAuO5TocldlMnQunezrJ27424cmZN+rs8SwZtPWvLlNMslZ0WNkMDShbURzNkAgpe
DzX6WLaNvqeudMXxqSTMMAZYqsG2bm+IDsjHGDvBxbfaZypf6UeVSQx/MJpM9Y02Mj+kek6yPgVj
2zFqEgS2q7Rt/Ski0NgbXruMtPgxpC0sXP4stJ9fVy0D6LbUI86+jriuQ9/9PlqE+4WYJBjjIH3T
Op/VOnydOMcabWCX7jolNQAD5pZ+VuQyM+tqrRrORlZ6YA715QQKO94b6bz2bcnLmCfQgfDgK84X
mBdFEoB8KN0QPt1PA8IG9mFWZfDYxUZvn267h2vGJPUs2uoovVPsPjfWGZoWwaxbriN44qFSy/4t
ctwKqL5y/Hjb1BXnZ2FCUjMjrOHgnpuaEht1TjPnzCbG/CHp1PmT09nDKS2y7I7MuPpx296VpVHB
B/VCn2xtfm+WhqhKnPdziV8vbcdXIrLqBnUpt+Tf2Xmorphy6EQT/LM0juUm+o+tvArbLildCQAY
HP7U9wG9zkK/V+nlFjsu/YpPdYipjNXLCQA4+vlGJlNhZWGvFK6a5wlRftSCwq+nkYgfpNYPhEQH
cap5a3ZynGt2qUNiUl8xJltmsb4b1UzTbeyONKjdqY+Nt9oscq8p4ugTVEblkzNEyk5wd21vyX9p
iBN82aSL56sd7MHIOyXk2DAG5gcFt7xCacuz7XZPLu3KCXXwc6ajUkym07LZ2EUfgWyOnNCgXRYv
6xftNDNbdNc3QeKPRajsEBtdW5qjybXNAogewPv50urRDms0oQoarYZ1rzFz6OehWb5fmKvcOaFX
XkUiNh3+GBs4F0HIuSkDrTZ0HALg7WGcvTWaZPETBJiOt6/cVSu8u6bGgBKh1OYeiLxKc8vEmzDF
VB/qQDiPkRLtEX1d3TaLAgUwDMrV1sZBthGNOWuusJKZk+0BeMvmOwOpvtqfkW6pd1zktVNBAWvN
YwgquHXnWycEs8F9jD9Wuu7DwHRgXtajaxFPAbVM9vgIrlkjBl2RVRSqEaw5t1YVbWLpFZe7mevw
oYjRX23T0L4X01Q9LuPS76zuyifDIzNbKYWNzW1rN7U15tbWmZ1xqCqaqZHQBp9hoGAvirjy1TCx
1s0oFRt04M4XNlWGGnUx95gSlp37OQgG305LJ3YZAm0+3D6IV3aRTaSFSXtcSoKFc2PBpDIWFjJS
ZsnILHzaqvUfRWMwIRysbGb0Hozo9d6RF1sS6xo82hdcOUzA5FM0MTWcDOjNp0roGxrdrrY3lYPB
aIc7Tero317mtT0lICF3IUinULhZplWB4Woslln1XTzc40C77MD88FB5cVqxwf+BOULetSROlWvL
XRkxv1blCrUj2AcfNFrShyzXQzeFUcC9benKU4P7JZdfYxPSzfX7/pL55V3jZBEDfhQ8l+6Efqjy
vFiB9Gtm1Q8Kwx8Pdh0HX/4Do4CTSKoZNaYwcm60yeWoxo5euO3IqmLwG5/y2foUWUVzFFatH8c2
MnZsXknPJM0aPCYj7/T5tr7MgQiHEffCJVNS3TAqHmTFOOgcRMkfzFHl381cNL6piOZeG6d851W4
jKXX5hRMuUTU4H63l18YpT3pWVzALDupL9CmQe8QNeFvSlD3b+CuDA5tULdvlKrdefnWg3mela5V
Um4KXQEKCttmx6zJtGSAH69D++1FCZhrduay/3z7g14ub0WcOYgi8uLRcdxsbgSVWiQa3vO8Yzbe
Za7QfJb9whhfQw8Etp3CdJnAEYMLETRzC7etX/ogrK94I2B81PK3r/tgF30c02N0Ceej7+GCkqLf
gZwvjkYwld8hBAh/u23x0h1QpuQg8UqR618objI4GROm4g60KdXv+eO3lOnikxY5zvG2pWs7CzwM
AQw678SDm/bEoJRMNhsEvKKqosy3FZwNTYMyGj05ZrFKEytYRr+Cpje9ozat/nnb/pWVEmzzXv2N
ydzSJpE7aHLJeCUhCLELf5oRjCYsbTvzYEFLv6eAeXlLdb4k/U1KjJLLuome2kRJk6mDq8LSsvoH
D4ifjknqqylSIV1XlKcwn+tv1WhXp2TWjZ1jfHlZsE4pHRy0sFUg+ud+qestK+1brAP3Sh7VymL8
JileJ0G+5rerFQcEAM2fFa5+boUz6gDeHtchUEU+JLPxdnCm18lN/MuIo623HnwrBYVzIy24OQUo
GRs5LtUzWPVgphcuhj0A15W7R3Fb43jakvH6LTpYEjfmI5qibiiYq5E1UHskA8J7QHrTg+N0yk6X
+Np5dMTa7LCZZADjv1lXqKFUuX4iRUn0QzY42VuTuhdDL5PxfPvoXzuL4D/F3wVLKiHnpnJG98m3
Zh5haIfuBdS9HsWE3NfmMbuv2kY81LT9X8wmqb5FdrRHrn75Mq+RIvkK9XxLu8BBm1k6gAkh+A6m
UGHgn4ris+FktsN8cQqDAvQ34eIZcTg3Owu/Zllla9eOskOXchMZl8pS0W3OSlddSvGNDxGvlAVc
RK+PwqwFm5im7wF3mXvO7srHJaUH4sAHphi9rft3cdzW4UACMKt16yn8wvvBWaKvqt2nO3HrZo3U
WHirTBoyvMVEAxfvooqQgjKFawOP6eKjnqXJd9bp2G+LOcycTy2UNXAcO+O8VwXfOJnV8tqtAxNH
kRhIyPr3f4m4giEqcmnMsS/G1vSh92lPajns6Wdu3o2/rbBClkcmwFzRuRWmfMaO2DL246aB3MG0
m1Pf1dPJMQsDkpsl8qwWBK0JTO5w+9psi5gXptd79csCmU7MRazrsZ/Qk+lk1vsDrIGorycQeVit
eEsTtXhgVO85mILpWNPsfQmgP9s5xZvD9PNnAD0EqgMgmbh9c4qbMgYkzmij74Rh/2DW1nwQYT8c
S/iwdgKQa5/0V1ObT2otuj2b+RD7vZTxodMzxpGndo/wfONq1wXhTRGBIikg89lCnEw4IaqYcT4/
tpmQgN3HaOY48iKTaWZmW3hEMh7lom7NneD1yvJsntrVFwLEo/d3/kH12agbs5ShD04ifNNNCn1u
TvCOlWvLW6sm+BtSyYtJscqEt8EYNUK3brSN3yn4RsWpgzFFu1OhyVgeK1gtrZ3DerE0uvlcA7qy
YP15LTdntWEM3lCCwvDMGgpB0QSzZ4G/3VnaxVGkfC6JKSh4kXpQATjfwGgxMi1QEG2ZU2Nws3Fx
/CLRMgillsa/ffuumAIcJilogwbihdx8q4qxpybVpMqQKHriQV0s/sQr5cPW0Oys6uKDqRrJFOMR
NgV7Av+NqT5j8DgvNdUL4zkcvBkR+ndJPSEoBP3bSdeW8LU3GoNM6+A5wYzr1InOt1EmJWyDSa57
zPNG6rNmVkP9Oe7QYTJceDTabqeltgkAmCzgRDCXqfOHTWV7Ew4mqVWrsDHx2VpRPkL9VZ2UYMk9
TbHD9zy/lRuMPeI/+aQ/jbo57iz32v4SdZMkr7gdY7tcTZGSkDfSPI6mc4LURnMNq6EOLRj8r41S
vNw+Opf22FRazry9JBxgN8+3N2VwVGGCOvBordte6Fill00qUUAkX4ZBN3cqD5dX78zcNrOpwikN
ILsJPKSojLs0g6ukjqNu55BeswJmh+SbgJuq9ubMjANY/tJSFW/WpuCDo9I803rNeB36gpOC08I3
4r/W3s42cMnKOYss/m9vxhd/k6IsfJoH1U7h63Ita6WXYH5F+q31r/MPlCxZH4STTPzKDnPAhGF3
UoAk7UxAXLWylmYIOalXbKdr2lIfo8pREn8eF3EKS6c7xqLd+/qXfgofD24JGDRDmsB2z9dChTyY
9dpJfGWY4UyMBAOnkIHdwaQ47WzbVVMO9whPv450bEKhZmGtYc2CkjiqaZqC8m61wnYnhfn521fo
IqpU1yluehqkJ1TtLkyV63htHKd+3XbhH0va51DBhPURbprJb51SeQgpk+5cpGvrs3CHhiRNIFxf
P+gv8Rbt0toYehoncqmbL0ugmvclJJP3RFnBjqnLs0G7n0BknXegmqavP+UXU2Kp47nqndSvxqU8
yTb7q9GtvY7/5SaCQAGyQbuGp8XaOoZWV9POYM7Urwx7/tSXy+J3VTE9jZSY3oioyt4Ui9LstaSu
LQ17LI+uFG/MxlEEFvwMRhTEvq4Oy90Ima0XVbnz6rNILxGYDfA2Zq+IBs43sLQRilO7KPFFvwT9
qRyrFqKppEnzO1SEuu7+9nm8yAJoXFIUW8MB5s9VY2POnOY4rRVCcdgu4meYgBd3tqfCg/tUe1Sh
6srdeAz0OyPqgt9um762n9w58lcm1xmI3lzwaWkrBVF5sgDLmnyr19KntBN79aKrVihd4w7VtZ+4
/v1fDqSZ9JTOAjP2bW0YjnpVwo9Yq3vV28uXkTwC7AmdQ6o35IvnVoawMKD4NBI/WGqYM9N6eSnM
OPND8tXRZU5e7rwnl1ca0BLt7Z/laqK5zT3rFDCYKhSPfrgq45pFgjp83FNEhTRN25slv3Lfzoxt
Vhd18PQO9pj4DqRR0Jio9KVspXTuyEe64wC0/Gmw2zY/3D4gVzYVh2xBQrFSNQBzO99UWQh4jMIa
STTI8kpvAF6gezT9EfCOLdlGd6lRwmB52+i1tVILp/a21hmIlM+NloEdRDBQxH4+iSQAZlr18eLZ
SzuqjZtO9iS9DsmU8RT2NcDe28avfFWLMXMQElQe+Kqb99uwx7Ft+x6eRuIvj3pS8NEaO/1u0cvh
j9umrtwLukc/IbRMx4ltXiPUKgRe1+V+xPTGISqE8ItRLjvebMfKdn656+2iM6Ih9wHw296gDqYH
+eaP20u52DW+FZ1FMl4atZRmN7s2kbfRUExK30yV+iWjAO6LthlP0axaX26bunCXdLBXyIWkRQM0
YbtrRVM0IXxvK6+SqX8MQGMF9/EyMyntl0EDFyRv+ehEnjFSgvuejD218Nu/gLbpxXpxY8AjCY7X
n0I74/yI0qtOGc9M68NsipQJdGVB5yV7HqDEDFMP/sIWoLsVI/ki3dlp2gSKWScX6E2ptOuC+iBj
xMfVD0sOCeNvcQr+wrgfM6dSPkd2YVfdl2BOkyK5s+FKUn4UeaIEjqfEIlDgUk4HmKgPYgxFoHsR
jP218LuBFm9y6tC+1j8OUyWVEqrmaFz/+Wip9W+1jWrMX2onqvHLoi2W/raB6DT/UafQr3paP8fq
IVHKGBLLRO2S/KGvkvhB2IkFcaqdDPPXKSqgT3LJXgVKiTy+QY+iZzqM0qWr5vDuZ7OW+jBfZs5n
Ciya8ciAUCt+QDtqyE8p/yJM0CUTWdAIx86ghYe2AIqFapAMcvkYwVCbebRPi/EDGtIWM5tllwSB
n9MYT71k7mTzaTL0JnnXlKai32VSBpTnWEtpfoP+r9cXnz4JHfW7Kh6Z/D7QwNBzygWQtNTirola
ZTx1eQJ/sZXxA2yfgZU4tr1c1jKH87BaeVqjQJ/fr3SGxY+sKiwtPnWw03ypW5L2wc+aslLegpEt
g7ddLBcAzr3axpR4hpafaoEm+ar2oWA8GSh0sXyorAocqwwNZz5Mrag7r7fNLHlpV0qa3EfyqZdf
zGC22+9VD4F671HiKfoPbZlQbIVdMMmaiHw2kOpdpGvd9B7C/S4lhQmXHo6gLBEKfO+Z1vTLFwsm
n/BTbDpDjXASfmXI7rN+6CNodvuKcRk7oszyMo42ChJul4XjnHi82jYBfjxbU/mlsclyqVgVlew+
L7M+BhPTEeaivDitHmZ/IIyXaqGXK4oDT+AyNomGMvEgzP5DaTHq8Ke2LEaYUoxu60h4UTjYSbR+
7kZtvbmvy6bzYUoeQ8xzkeXHJJhzcOp9ZTnLaQ7NovjWabkKR2rCuR15T7PeHr/jxQZNuF1vpMtz
3TtAH09KK+dWR66igCvXS8NO7xv41BYt+LNtIPDlKAdWy6iCMs+q+OoY89IyxW5MSzN4YaLU87cq
kov6MGqVsXwyIFAMP+gy6IqPTC9O8A/KQBk96iuLDdfmKg4+lPEs3uROGDCZTxF++QxfpiIY5+0t
jDdjbT+VUVk3n4nrYu1YOuiGmR5QuzYSPtNEaqjc1XNGv9MtamOevxVGzkVFlGe2HJgGU7EACykS
pWjEo95oeSW9JTA7BD+KSDHtzBOREyiOu2gpPYDHXmF+VHrqkPfLDxNSz8jx4esG+eOq5QzvKeTA
duHAqK0qC2yViViK8RuoSiUJXebag+JJ00IFZCqUP0CR3blE7+w3s25gpPYgbV7Ee4soG4rXcpwD
yMGXDlhM7+Jgzf6PPJmTKHIVLZRN761oi7Z9sFXSne5tWgoza+6bLouq/tRMzAm3HgyymW35lW4F
5lOhJ1beQ2MUR0V03+Gt4dHLVMk0ng6djelphoLQrBf3o1Np94ue474+BZk59/37ApUkZDdhCrdH
9VMTlMCViNAh60/WPqRiv2GCcJoeHYBCrXaowsUY3VHOPSS87QxI0oeINWme8wSqq7saJpEYVr+8
KyE9hqZ/lD+cXKPXceyS2fqrw6XYj6pIW/HdjrW2/JjbcAKA9AOgBNiQGdbyh6bjk11tIFrwxike
hkdhVXbwcSY77z+LrmyyU5aFlvZIEAJWVkyR8rvdQSHnxv1c3TfBkp1GM4BPrh6RpXcZqQjfWIEW
vZNMGxy1TKbv6KVV9HnQhG7Nj05s5umBmlMD4TTt5zJ6Z1UQxsLBDHms8lXT27n6gzXF+tcOxkoQ
uwwgyRM/i8aDGqX97HVTkeknINYie2znIjB9ayRo99JEavVXvdccRbhKntfVk2KmMnuvpXFWw/Vb
msFzbcTT/IS/q74uBlXFz2Eh6+APe4md/CVJFcd+6WqxyK/gf+ry2JZKbPuRWg3zidh1hul4KgCK
HmolD/4sGfJsnoGqxvlxCuNJ/s6RLTlzgQrE5aWxtKL4IQMjsZg1bNiHQ7kMjf5nbAzEiq5SNhqn
mjMippfUmMziS54lafKhmJd6eYjA2rawD09Bln4OQqcTxZ0xthY6pcJswkm9m0j2gsmDhTBp/hqc
eRR/DqmBeocbdarRK17bKYb2u9ZMU68zTl9M1uIzlTG0mQe1ShhOrpRRbDKfUUYrErWJ9BqZG2su
6uJPu8+FyNzSqVsGdaNQ6+RvtYEExWcEZvKYR6nkoEcuaLDF0ry0nBEicXu1z7sCR+pMzclxhoyB
dIlgxhsUJeBTABzTI+9cTvhz4A5t/y0HC8rAnTXFEOEmaqp6MI7T/S3VUunQnChjoEQijSFqnkKa
pZ+DUcl/hEWVOJQsM6hizb5SP6sK9TpP5yzqnl2HTf5H2y/Oe0BdfeHLHCbdF6sYpztYWcfgCVbS
CM2TPqq/OirNXrfVh/QbbPL1+2xGe8SKzS6/q8pJf6nG0XphFjXsfj4L30KHWV+mEFvroRjrqP9A
pOBQeI9MmZ/qBXqNE6w4QXcQ6G1Mnl7KxrxbWgGYBIhv/rlUbT7WvCj3TTML1adiGQk3gia/9wDf
wU0Ao3aWHBPLDJ6EKSBSr1Yi41jh/b6vOq02DlXUojWVdF1+aGo1PVrOrBpHQxThicwHUopqTisB
kC2oI7/Ki1J4A0Bxv6Fx0Z9GnrdvOvjLzKshcW89Mx34KPGcwUk0gGTtvLkZ+/QernEbum6UVbID
MYkM4S6CUtyPZ6WdHkIITGbENAr7DjmFboJbZnRUXyg8Qy6qn4bm9cj2gvNQ+8DwGrW0FF+ftEkF
WBdG73F32pdWL4vB1WbZfjISO/xkhlPwV8TQ+ovawK7BjiiKOEZxCQBH2A3c34yly9FdNTSlC/tQ
ZT1VQT6lL2W5FO1JM9qkukfOJFKPvQ7//CdoXDu0I2pbid3EbEeSMlQzTlYrc+MQzI4ovYR/5936
HSiHz2k5eF0QaBriCVCR+dANRz1YxDnnEUnsfHCtotd+k6OZPyImu0w+aOaYNYip00+xstQMtC9x
8r3k08ReDEM1RNMt9FUF9AlHapdVAfYuTzWPjCo/JkbGX1IDJgYPU8R2XT1Rw89NmiTBHfSqo4ZI
QgTI00ocWXpSzap3aWY50dHWElhuZNtb3VEvW8E4Eizh0i2XtqTUNIDmdRUTMTqufi7Mw9Ln1fvR
bnPzQ56GieqN8BV3bj7ZVeumUT1Nb0w7rJi+DnUZekU42qpf8j2rt/UitDvYxnMKgXqGDGI+KQbR
pd2ri6szDTS4nd3hzNolNrJjkQ/KOw0AV/m7WqZwxzr4TOjapz70o7DmP6untkzhZx+I+FaG+xB0
eGE/yiyxjZOT4cMJ3WWR/pku+jT+aUGh8xX6dt6TBOER3S9aKZtjt4SCtaht4REtGZlbjDSwHoKp
MT9r5tw6iBCB/fcifQjfL3ZYCLcCbf84DfBlu8OIPIM3LJXUfKtE/s+DxEfCwBhN8fNca9r3Fh2/
pxjOZ8PthB52OEOZxF4RIBHkjotqfGo0MX9XyjSQroIcgfpe6zvYEkygDfnXtKkHKmVp2/XFW67l
jPJNMfHyQbsslGfEHuyPS68YlS9K7f9zdF7bbeNaGH4irMUCtltSknuN45IbLttx2BvYADz9fJrr
czKJJBLY+6/VzeAGa5INpE3adG5IrD8URRn7l/xUwXaya7nPPKp98rxhMamPua6WPC1gicvLahdT
eKIJYD9HhMdldMqXHIDYipys8XLQ7rvcxVkEhYOzPoGAzsfE39Ca5rrML6y3OWTdBEXRXQjm6fGt
rP09HeOoqbK5WDm74IQjSpR3bJHdpcLj+ggS57UHSKTNvZqixcUVJthZeL/CSmwXqJR0fdnLWI03
zCpsbQ0/S30JyHAuY65XGudmLa1OMa2UbxDr3Y/n2uJvOQ77X7JgSipQmva2D1AAoqYQ46Ot1+al
z0WrDw4P1Pvq02Zx4TR+/6Ia6jNPdeda/xTpsGUocPJEHAIGCv8idLXbXPlk9r/kFcO3zdj3uyWz
S+8/K3x15ojraDyUeU0Y/Sy4tTK0tARZ5a2MK4bBngV1a/3w0Te00aQWA1NyQpfvqJOIVKR/130S
N1eLbBiHl82JjrbduIfSuer95UhFUEExoxDlR13ga08x/TndS72afT5sHcHvFxzFw10EY42t17fh
QN1MEqbElRMdgKQi+UeIu/7nUBX8b5YBm+1W55PJVmcNoGZjyiwzRHWk/Uu38455wHqO3uWcHanJ
Q/7c9x13C+1GhMjPifW/cf2xAy2J2zAiC/U7zqPhq+uN8K99bOkXcKbxuW0pVhMxIGDCJ9wqzZjV
QY7+oiwn93Ub8o3XZbDFH6pM9/vQyvwzWYx4Wn1vfUpEsjcXIxMPIs1z+Tz1CDBeBBXX02mX3Vwd
E1fHeVoSDn23T0R5n1q566+IdNImDYRZvmt/GjryZXo/POSUYV20Dg4ZgJvCfs6O3FpuzrjXl1sz
+1/7LtcIH48ZPkcOD3uM1ri+82rP+YeXf7/fxDbyKE1z+LkVbf1SBgRnYGNs5+uVTGOf13blfDeo
JbbLFuGtOUx71f3TkyO++lnXHuebMb+qYSERZh5sSzNLNUm4027rf9x2VibbDQ0CRyNkC1Kg2/VG
dHpULAhm+leEMv9j/LF4WrnCH8O2XD7KJaBbZuNb+6Y2St1ootOZ9Xt+8xStj3azthHMgW1bnq26
knoPVjzTaljUcr1PFGt4WutmYasy5XlNoKbn0fU63Z9Gh+4QpE/EG51Isd7WtJ6qILpA8+F+hEsT
hCk2fEGoQMDr7mG1jACq2OEPGiu7SmWkKXqpId5j+CdhkuPua2wbjdbDtYX4lafdY7E/0lCOYGSR
y3IR1XzX5F9S+psNq7cSlz9HPGT5JuVDPsXlKzho+7J7KzgQi986p/6YTE5KbS9nSBfG+rlpi+CH
koz2bp+rubhm7/DlMaFioDkpTfR41qxnOsfJ3eLKnWgKOGmdJC/c6UN12IKqv6lDZ1uu1NCGf4bN
F3e6FgSdu3FZvhUMrOt1VKjkuUxyo/E7NvgKZl8HeWbKaTrGro6ay8klKD0r5Cj/xpOvkeH0eXsj
rbKvVFqNS6aCOeypgDJiTw2/zEUH20og+Vbad2hVo285LYLulHiNd6QlhKKhCYUB4+xYsNzlfHi+
HZOYd2A//yVo/OJXozD3ptUCupQWghngcC6x+ddWdXeDxe98hINehSe1VWOU4ZxZHqPFbOT4ohDj
C7B7mBG66zyQwOZrCCcbUoZGQP50LBjbg0y00rmiVpuPmZyrPzLR7VGU8j7LbzjN/LczyvmNZp32
DxyFuSkoXEIaSJfqW7xvw1+QwPZR0V7wVQfWvxr4mCqDfGP91XBGxGSg80eFtif5ld/Pbczfuxqe
KJEv+zF3/M1LXVoO+GY5M8BBvGB+bkkSYdn3kEZwekbT48aWuqdk+tYuKh0R/NnMHNxFYa0+26qR
b9QdSPLnZbt8NXMVNaluwT+zuRtCYuGCuvVSRc/LZ17sDMlrmRS3Npi0Sg1f4l2+Nk6FnUqvt0SK
MqQ47uoeaEZpB6xcE0W9dGJXH4KO1I+4CumWyL0RGwjqjeGCbqa8Sc2mNCsQVlKWf1sN0wUF2vtd
Hru2ZVQL9JJOpRcV2VwO8XpkajJ9JmdbvyPNzx+9Ndy3tGM/shmiS6Y2GNfhsg9JKUw3OkCGrPAx
6V/HyqhPItjkS2gTydktbP809Ev8FhS+a65oVWtexqUevhdk1Xc4I+j4q8Iq0SldT/47OzuVMh43
MIb/anKfW9pieBtLMi45YsPoSfdO9Lb6dKFTNibla7ltXB37YHD6hKrR7fXi1P5NSxYrVxjFBevB
713xTt8OkXHsDDkLaSzJkZqZWm7p2VjmdJTttKW84uGXoGWoOJbT3l76NRtx1hZN89D77BPgQLDo
F+2U17fKEo5wkYvEvYppg/kpOtlfo5lnimk3Rgx3ifULyHI0HZAe53umYxGXdB+OSNkpROGIknjl
7yrIp++dgpzwtCwDDfLhxkTfL7WtMtq15w9nor8sRF6H6r0nhiRtgq5VWUIi5A3E5hCkkKfVL1J8
ljEbl54GvmremL1iMqv8lO7N7teaiGjPun30bbZISjpkXJiEq3CpnuOa+re0G5cqOvnx6p74jUfL
5Ia9ufNm8YGECos7RncaWII2mG9bHHH7ZQNF9RKJXZXXRMBzOZaM1WXKWSQuk9LR24VTjFF0UEGM
M50WIvtOBVt0nbutfZiXdkqOVpfNjaFWj44aFVCvlggzP1Q75SlpHxWQmu2q+ssqgig62iYo34N8
tJ9Top3pwG/Y3K568dxDss883G2Td2+LaMYvqspkkYVMKN+QDOaujvalPLAz9/eLNqJ9dIhfWIrn
ZAQEPujBXyiMyNdKfbi+oTCFE0Cu9zL3ivAQ9/FkvhpLjV/aNwtvgYgXfgWHUZ3NcPYbKm+qJMLW
XKnkOwwq1R8nNdv9Y89X91cMkXhpKIDixbHb+j50e/LdrUNbnmgU6l/JUZdv6yBqle2+6D4cSpNk
6rBx/7aiTmjeCZPh5KqQpzQJ1709inlN4qNe87G6VGDdc+r10rW3RZsws1jW4l+hnIEXXe2RBuAD
YLeHamxinZJ5O+hjHNdDA8zhd78aTVgCSeq2F3TplPqDclPGUC+ibfLYtfxjDsM28VfreIoo4LFG
3zE8T+yypjVT1oHoVUcc+RSQTnBCn8JsYVx8t/YMKRhnmp7iWsTx0YuRu2T7Ppk9s3QfgUxFK9Vm
wmhLTY8Z1ZgNMNz/PBM5hA7zO1TeZZDs45+Jxhs3zaN18jMwZtYaE/nUCg4iHMbrWdJ+RFCoT8I+
JgCOI6WoHsp6a4PHtd6b280RO74NCimrrLBhyH6lFZnypVrG/eR5zBjIbwqf1XLsqA6qMfQ912r1
HP7v23Dv+jVzm6mt050sqK/Mwr4KnzqKxsdUm3UEcWu66J5EPD9KlzFc/6Ip0msKGOKMB+Ss/Xjo
FE21qRqT4nEzhOGkACUNtZjoZvdDoMlazYIuiRWPjifvaM6bnxPJ9p4tZujd8/HdflZarhzT8PP8
8YppOhW5u7141HQ9jJ1e9AUS/fpx7gvXOwTkQjwtCWmOxG4vBMD3FPZAV7nlyiTgzJ5LmXwCZPTa
lXVhD7YuKDwdhr6yd41sWNUCrsEujTEP6eNoBaGaoqUj6aZSsXupxnHZ0hENx0vJU7WgJWrjEqxC
DgWHccULVeGXKFI90E2dDmFQXKyFH9sDKcIjVGZeL0Uakw2eZ+Ga60/Zt4tzUbKlXoGp+g9DtIf/
SspVV86tYjHZzAMUUa/XWudEOVNjD4o2y5c9EJ1IXbcyM3kYkgrKqKyiLhu7Edk3rVxax0gwfIuw
9gEpbHNPyUgZZJDB+8S0v8d3kETqd4642EEAABSSVmq3oH7uAhFQ0S+Cdi6fkVu6FXdT68r2S5SV
BZSUSfOSo0oYj10kEpMJ9oPHRNdMTqHnK2pandmCM5u2ucp9D6nEoqFl0gBLFTWqTK4qW+H4On5J
O7AAaElJdVCP8hdtc+zVLs7HZygfFwhjclcGoXVt0qWJ4aRMtIyPa8XIS4XM1Fx1TcmMsRWCCtJt
L7cvLzdOy7y3j7d107Xulbfk4kVZ6T8h+7VdGix5AsLq9EodO9i+OzsEAGBlESy//ycZaABNxh9v
VfpB9PnyKvJhao+Jmuofanu4TsdN26/dCPXgm778mQZiO1gO/PxhNP25HTcfvFdq+EjX3UCfLiNv
8L7zlSOPj8ozBi9q18Oqe/Un6gXAvLUbKVtrXLbYkIlvIU2tDo7cc/IBBm1+ZlW1Y+YXgXlHsiD+
9DATXGRJqee0XV1R3xFfCp9ULNP2azRxaS4i39KCQNuP+lEOOS1M6+GPIEPSyVhG43vP28+VbBSm
/xaaskvQ6NW5a+vzSaPLMn/quT6XbF/c7QZyBMctat9IpHk1u+GdDqwMoWa69km7545h/sr+wdMi
JO1w476Lo43DSmFMfJ7ivp5u5jzyNARTt1HDE7XAlORdx97lOknisQJSVYLD4vbmH9/Q+bBi1KR3
Bzj11d1LwNJmZdtKAwnsUeyhCS65BF1w7S6HCPdsNzw153SBU9J75pZjz+9ZPxjv0zAWw79cdFJm
PZ23rMKbPzzXOqFFEr68mk+J7Al68XTlPilGECcLUWo9zoz/iuOAmvnrCPPGihteOyTPl4UOTlXe
jRsd2AbMT2xVZK4k3ryfOKhrmXbuKruMh8S8b2stXgqXRm+oYKU++yYHrd2I8G/SVW/jY0gy6rfi
5nkAaXYfCQ4evEfKMCm79aeuoYnjzBDrunfVWw7y51zUvlkfO8edu5s8XKxNJ16v8IQtEP6vFuf4
ag1HfuzmmVnej6ukQt1DmUKGmrf86huwWayaioVWqKaBJhqb8tHDAbse1UKHM2VvUPxaNvRDdsZj
qFCtEz418Kek/duCWWHwvOHLaSCmj/3MUZyZWvPExoMT/Vt8xzxLs27zzRiHXDnG2WdapbdAf4KD
RzKbUSJfhOTglrSnoSE/X3OaIsRx8Bn/hgLcjugZL6eRNrLvtd7cD3pnY2rxvEbcYHQffsJoB3gm
spus1xoK+G1toy1CSNDB4QdFdK6kFPyXO7VNjLQyaoNsauLgH7xHANuBiuBMFnf4rHo5s2aR8O58
g50Ai/ccajT2Qh96t5QfO79bGoO9oyhsQKN4BcsPjpxDxkcl+O+B/Ljhudl986URIn/wgShsYdlo
+2Nk6iTM5LTNy8VOCP81gI+zpwOP0C+mpR4pmZ8LJxsoQfcvjLv4H07QV69IZMs/K9jsBwmfbnkB
T9290jke/Cg70AjF0ENnlYSb+xqHSd5pitt2dQy2xP1GPT7a1MtrjP+0bcjmymna/a23hQroMetz
dVhQg/Agk9z8j/dRT6CHEzxxtVGYSz1jGE/HsBHleJxVJW9mEiagmyga/Mn9DiTAHWL6b9Ue7qeo
smgLqzVwBBvDIObirgjqjs8MMyAyzfNqTsNKsXfW8dtd9y7tzoccE+ZPM+7L09hbhlqRz3mQUU0v
/GPQB7rORqr6nBubtypPCSMKPoSnYYT6IvaWU80C+xw1wh2zhFJ1c1Wp0nuhFIY0AMctmQ2igdyW
YXFBZ4rzHJAWeT4+tL0/thzue/9LKOgxbumaVGLrjtGTM4dbcaLMvvsTjUxHWdUDVtN+WwTcZ147
viyTDv6ingef6Zt1iFK14IaR75L0QvfOpz7Y3jZKVoJisRy0aSuC6AFB99gcYu5heyiXeOJQEsGK
rW4jEeJU0OXSXuQtnd2U/jIFsPFNi3uUiape6qag49oLdlEdB3RJ2LdKD1h5XEKbeWZFT+w2tnn1
HTYHusaaouCPK3sIqRJcUq5IOI6Vm+ZnJr9XHmB83Otw7/IG71sSXodNLDSA/q5/lXyVr6O1GJt1
ndCnKxrOvmyj0pC0436YxhOQUPE4l+dMjnYP3VfhlOsbrhZev36lDZFfb9TzoZTxLOkJHpFiyDz2
ruaa9+8TnQAHpIx6iC7P57BtGLN4OXtPjRSVAzEQaIK9nazEmSW2CqeFmqDO9S/ahfwmboMoP0rN
EpHKxiSnfltEfRsQ4BrSeO3oKi020ogyulzj8TI2YfAzBlP51nOklHwJ0Xo1uIxEhxgNlHy2Tbve
GukM1S3TWXi7j07UXwRbv1VZEHSIapgcQGtcd3PVgboYAQBjCx6eMgiGj82sfJDJr4qnjqXrTbMT
4IMRA6EGlgbC301cjFTKWRshA+LqqI9QvepmHBlTTh2YepO1o1Erlllf3bvrPnyLVgTVjcaOfYnj
ev0ON0xdjleu0z3QPZzXghnScChN4T8Kyqu/Bm71pwV9fZVjiHQiH0nxyfymYHpbJkbzQ7WN8mFB
7oFCDA6W7KTNaCgHitVxRZBJTtDmrj6jeuAQpDqTw31alkhlNX2w/BR7xKO/xGMv076c5WuC9Oiz
bF396kxRvKad1+vPnnxq91CXm3hinrCvSz3xj4/i7reUq3pt9OAkKWe1W2MUQneCckwqhhZTjBV+
8rC37G52Xuj9HSagBuLkgbnGSMWpu9KjHbiL/I0VaX2SggU1neNt/vacomceYQkaDzm05lXHB2Sk
y1f/pmIkDbOW8NUBzQqR2QR8+qTgbiMiC179brzgLiy/IrkHC8nWxvpkO01VeJAoYapDzhfoZmiC
I97VnOcgqzy/QsRMThj8+YhgKz2fyfhj+IFlqmiYuu1j4E4YuWZ8Jd6m/dvoTQ34Dmz7QKW19I9m
K0ZoLejd7pDUm9QnXUNrTzrspsxEjeST5TgljzbngoEbj/WfsXGaTxYCvNtVJ+yL5xpnTWPaFF9k
Yepnz2w0hHjuDgvH9TGMGXoNmOk2XoaHbcmn+056/m/Vs+k/ATv5MqPBXf8x6Fw/ChrNf81hw4iN
HrxGE1bl/msZmAHXvan8ewHNXV4OfTF9lttwViCygzTpTnTbcrE6fSPSbU24L4RZa+gkyMSXMETU
UpdoftN96pefDbfHn5AVtGDe8Hk/fYaEAgTStSYtYy3RXiXNGmZeOQdPVWQD9qeOFOp0XT33Sfu7
furoJhuBK2X9iYqOxcMs219NbG2XlvP5yZ1nWQ2Xdmz69wESmIc4oZ02E4ABTgpfUCYpQBPwkw2b
8q7EUhBlSnqKu3fnD52mUq4ltRElgHjrCNNeyi5HLDQXenkq5hxZRX2W2qdS7qVBg7aKd/bx9sEP
gLf5tmvxMKqleMS4Q0hu7vbyynMXcF91liXxkgUBQZDNQFltBJD2CpA4fjgFwRzHyGnBYjdVuffo
JPsww10CWMWOFsJE125kMs5WBBuMW/2TWelvOYjJ50cuF+jjA489XpYCld67KP1RH/zSOJe7gHLn
3C70Z0w790vA5ML3FIr1y/UtzD5JnRUdMG5gWM7FXr66FGbn10Sv7g/9RDLMicefwww5HvfjECDk
hnXdpoJp3VdgTN0Ycj2YQd0KyXmSRkuxNIellZNNRWjyBy/xtufNi5evTS5SXbqkc9z0LfQ709qQ
Q0XK4BPsbufIi1RxSSd7VIK/VsOFs0+oebQU4w0fdUbOEFEZnBmEuz9VuCNpEbkms8npwn+jLNvw
KNTWf56PBDYzeA6KD5gerqJcd8QXwpF+TPHu4ngo/aLnVhIxkAy4xH2rsBcgiQnzexu1FPpZwDf0
B6UdtkOSD8XIGCSraxv0oNZjjh4f0ALFx2kShm7NZODC7KZu93h8lH/dBPBMZNs4Q8veFDbPzqLr
732w0Z8SDTgizNJ33mY7sQjREJ6/SV2isCk8B3NhsTo5o3i4+W88hfUtcvxvnVOlnvn9yIQXVczk
VH1T3wqB6FzW3oiGSVuITQ7peiqPdcyYnm6C7TOtoegQGCW7d4UQp4yPJNph+w574X/2COA4oXyu
3rrfnMtynnglAPuTx9kb/ccR1Lk/5Lu/f0weNyUPn9y/vJ4uIPpj6/Bmm9F7pX0yVK+7gSIDh9qD
O5zPO084gsryuCLmU2RAjZINPmpgLkLlOtf8cAp9RqMFLeK6QLx2Fh0OAVVVF9u0VRyyef+hsMe+
7/483PdOpf3Luh2dUy/0Ii84UKcmi5ZhKSVKCWBASoHAENrtuunhPN0ze4iOLk5x4PvbpU6CDo6h
q8I5U8ID4KWhBbMDkflQ2pvf8D7xI+QK7dIShJAdW3zX7JXTgpsCid/hYgMx6HUTRjQDKTS5QBEg
FNwV5XLcxqj1TzTQAGPXq6/eh9rbf7BflSHJW7DMh3ox0y98tKK9Rdxb3dScFl0W7edNCl6ZfwQS
mapII+atd/JGxQ0eb6jryO71pyzl/gOvx9+qmrlJDmBVbfygZAcITMHhubeWnFuY1j4O1BvGuzG4
KYOh+o3QYFkYsrZxRSZTCXQiGgtSkyn6xtVlAYw232IUnu82xOVrFgNx2UsKEseqfIBf1d4Lqgr7
xbC1oYHXkczn14XC7Hk+KqK2oisBff9Jmvf+rgtfrxfw8DFlu2zC6CpWQQokOzWAdhFZ8ZEQfUY8
Vxwm9+XaJCUKsDJmoB6GXzPUPWIqp3K+BJKI/mAr6tuPCEIS5FCso91BzuiCYLfPL4BcDaGEXh9v
UxYrMYdM1ZRAMw+L5GUZpvjJrv7uQFBaPibe6+kCde1+Z7fZArlZToYDZMj6XCCUXuGE3GYCx4yb
12qAmjqsw6DI3EH5x2DZdAZ8eA44cpTbsOjHiEFcZGLLsqBFob0ZWkHw2MDZEtfYjDbKLyfw5Ir4
I4babHA8aEJotz48kfc1FseayLT4BFrfcDf5HnScRDpOSpOinSLr1eZBVPmi+MXAuG/HElvoNaEx
LqiK0wvBQjzz+O7aIctgqjuTp43heIc7BOS5Iv2bBRqRSYSey9buZ9B4DcbhnrhMUlW3Rh86f5N/
S9tzBoqKOppU+B24bFKj+01XDutn1U7tb8SI/nhkk9evW1F25ZVg2IbPqEb/KSo8krS0O/JELmG/
uDCFrnu3M9B8TvUW/yIWOEFwRE1SfmwTi4fU+t5yr+LK+1MOXhQc6lo7VzYohvFBJYN62k0fOOg1
YlTrw3mc73K/UZl0VpRgTOECy3Ufzm992bLb1sR/csgj3MwPoOHyieMA3giXGTJcv2+FQPAm1keO
Kbtlft2gaxxrsZz26f97QC7Jlg7OsNxxNMINox3K33FftJdGBkYfEDlACSLtmT4MDjma6xG5TdfU
tDj/Ct3H/oUjwPUyoAGXq8QJa3PgcBHx0d19Vk4Cxpe/XeHNO0N0U7ySpbs9mVJt3DBjWHyWU2X/
uTlsyalRSfOVcEmrY8iLBfsw1fFE1EwdoQU1jJkZTzwEtywF7w3OBYY91u3mG1y+/xzGqNpTlwj4
V5hbcJl9XszdMOzJJ94rFDywxMEE8m9rZMq+iP+2dWe/KvYpPpXbomNbu2iTWV3VwXKm8IItc6qo
/VOR4UpFkGsJEpCgczCd1dnHMW8JAtF+sB2CE8fhxy+g6q7n3XhL6kQe2noisUSJsqgu1DEeE6TW
3C10KsWFtEUGCTvd03fmmEPkhM5tUPSUClTu3g4XzIzN2zRwKjPEITdavZGjH5Fj943EtH7Evbug
Lay8ThxRgeePC+dTmTHau6xm1bD+8tCH/x7ha14Cyig/JbfjbTe0/nPd+rJ/mup9JVInqTZz6cWb
/jWX80zcqVU+cT9ju+QXZvDr53X0Z9Cm3WBUMY4FYWR2IRzVenETH9mMRHis5MCKqOcpVAdv4a05
FkulOR+TXfVXvdTeiul4l3ECnhpwPgT+wv9cYuH5His7ioxUs4Gshto19Vc8IJa4wKS25Xcbew0i
rijfnjVauR/JOsBP7To7RU4F+HouSyRkBtULkobFab92pfOXnOn+L+FPZ2jV6F1yEDADHrHf+B94
QFB3dFiCPqZKc5GrxU0upnZvYFZxBXWXGk3nM/vJSK9x7c1I5gMMQbtrJzebW6yPaeN5bYuqBGDk
kOdYY5gjo+gRPJppM8AJcFMrJHeHikLLGMJg5XpCUOO/emaqvnSMmjdr24gpF5ejmrLJifPHvpZo
i4a9YciFai2b0+B34S/ReYh3Vmx7j7NwF5tNcb5iuYxDFExj5AwvXhWpP0jNrDjpyKiLEmuwPcTF
lF/zSMn22KiOybQVfv/kxkv8TLPi8BH7UyBOG0KCn9Wt9NdWQjcBstTyfraieZ7Nzve08zx8jpDr
mn1zn64UpquNcniNvJh/l/MibTJealHnCGIAT//OTVV8mLGo/3SL8X93LL1/10l3FXQsz1zq+Z0w
aYEuGzApIKkjndHBv7Ut7IzbdDkYbrdZCPkoHi/Q2k9exo5UDNyG8HCMzIjz09UnJe1YqCW6X+pA
aA7w1g1AAev6XY1N9ZLkTfIIgQj2sue5FWeoSw9pHApMLrqSLAGG8+6TUYIFxENvmVLhyu+IxSr/
CktAi9OcTLU8GFQRCYqvxVxLG3ZEXzjne6d2prY6yq0EoG3RdvhHt4ujh/MGGnDUrPZqHuZCZflK
qc6BBCfvdt6s/F00nG0pQZoV9UQsK6dYjQw5RDerfzupMLfV1C3eYVMOzHkV4y9IiTDSWxYsU9Gm
mzXinaw6fnltCESPK+u++Doir2VCgenx+zG4pXszeFhwmj55WprcBilre8kokbsur4njid975dvf
ebWtLtLwM+JMN8L6KevZnzK7g8hklv6J/JxjaKDeQI8eO35VgZCWBTs1fuTeYRxT93FSID2O3I55
v5DEbh9gjHbN+Q9R780G0tfqZs9PSEZlcdm6c/Ik+pKUiySBu7/xtx1eA2J8PuSLMTNmCyaAK6+W
iUjnhYLlpVeCDXWBgD+ywvY1hsR6GJ484yIQQD02Y6fJeZygSbb1OOnSjAflaFdmscUanWlnXT83
fxf7cV+VW5+SMml408okZP5CimoR0hVFfXABB6u/ugCiOa5WuFvWDfjwGddMg/gimbzqmvSxpLvb
typ+DKqmnQ7+ZlsMWwNquwfMP9DbK44FvozJ7/66Te/OJ1PaXB+MBrw6FSXj8sHlW1QHy9HOxFHD
V/HFtqNwwYe8/LmaIiaMieILgeRzYzQxvMI/ba9pWa9wgDwPiyHRZqIE4I46hOUd9ayEjhzm8G4K
YKAz35oRkXE81uQjytxFg8t5xsru1c+LW4cMzWCqaPJ2BNqHFifR3yEfze+hdesHiT7dOUsHQZHB
ZSPW02H8F+cbKyEIL6ghOCJzWB1A3SxR6/xhDtyXjMWlZzDdVPzgjv7kXuQytn8KsTt3xIdszg22
Mv/vHrj+GaZpEWqS3VFcARGXFqbU6R+wGfguan5/LSHcqTfIkAPxRkW6dp5KKg+abJAOP9jmOMHL
OisI5mkNIXobZ06ujCiW/WLn9/5ludf1pQTjuKpVCRPub6BJZI2tt0gjuDsHdCj3zAxcIq0zD1tq
Z6CNi7iaFPKLpByKl25NoJ0Q2Hsop/omfgq7AVksl1DxMLVoitONb/kNrfr2cF7/EOU4Lc4wIYb5
Ecdk/t2MYMnZ5mv2DqnjFsEIhSofSUnCWlqMpYlQarWAGF1Nzu3xHC/43QK7kQvrjeVLKfuFfdhJ
pg/842EL3Na334U7KfQQeQO4lCQA8qjT+/HFHdACcNKixJABicdpNdNUfuAtNn8SE9qN6d5HFbID
2gbocRgmUUzL9llWuBoy+KjwK4hV9MTNNPunIS9gvHl01dFZCsXgr0Z/zM6nszl5NZDPsdYLgHYQ
WySSZdw9nNWo5lDqSd8xz/RzeFnAbZtjSULBRMTbJO7m7T/2zqy5baRL03+lo+5RjX2Z6K8vAHCV
KGqzLesG4UUFgth3gr9+nqSr5xMhDjGu66mKsCVzOcg98+Q5z8tauozzXFvZeEpAsYKX52CfHwpl
W5MW+LMK5OPWjOykcXtCLNqlnh/t6MYuokzBPR821u2xMZPiMycE6bPk4BblEqiQic439+x3m75Q
vibZEY+awr5+/8MJ953kchAjQjFQSJlaFCUx418shEsdLlyczGBi0HCSEWUb4oIn/CcaPhFb2qGw
4ZC4NNcKMnncvB3QjL2e7TwGLJHMDewTdAPZWKoOi+881TlRBsMpCfvhOlhXXxGKDdw2LtuFFfeH
e0lKhIRBENJcTesncassrpsfp3sL88i2koxvg441x4otZLBWDUErqUviFQejhEDmdikTI6iR21ls
uaFw3KOhhzfVISEo+LpxZZznfbKuyjJ3jmSam/Ioz1tXCnZXXB+7cdLtgfI23H203DRX5HrNkqY3
YITZwyLLOGurfUjg9cDhnmgNxw1znbmRC0Y/JrLEw4NqTzzdxYdDSVAFIaBAhR4xIcoDM2GrcyDN
0hBnJ9lqIaEUCb7AuM7N3J+oC5WGfkcpRq6KHSIyyAwMwK+6Il5/h/HIZPycXGJmbhyw5ZhVSsBE
kqKZOIs5a0UEeOFbDMlRJ5Ig4pxJtuwszoi7YW+H6780m5frTzSGU/x6IIduAdVUVcdCLEWvZz33
3BnzsGF/1yNLI0SOlCnLjQ7G4XvAFmMCDnGpM1pcCpgGbFhB/hhVATFPeVxzF09KoHpvEmrCtlch
HreRDysi6JxFkZG/nWvmhOzDR8O6SbSxKfohd9vOqO4HUyJZpChIBszkXsBNh83AHdoNMRIa8dtl
45d2WT46RhLOr1fyx052bnlUZDsn/5HoGy4bIfCR8IUjOio+pXqldit8UlysX7c3xlUw0E0DHI0h
Q+EGWCue510vqwcjVyKd6QZlJHkdEt/KklvkE8ydj10HKygE0m3IyuCncyuYjjSnpC9rvdKsDRH+
ZqfKmov5/ski5nqi31yqRIjbAgnGpSD4p3NzCKoGTirRU6uGdazBVezhgfxCgo2y/P3qY7rWZXRM
Qf6Op8semQSdq01c54Agem/fD43tFVbdZRP94lIN2iiwyyS/k5UwBkCRN1ZVh4ilKCjVcsUmicQv
cpUjj2hSUqAr/MgTzLMpiyNOksLRvkxbprtiJ/U/ggEPm9PshQuz2sX3UCGnOFAXDeqEgVBCwYIe
rXy9RRRtvKOIDff3BLDv6uMauEVLqn9v3BFp0U7ABC/1fbSO4GkpwEMBz553k6g1ezYvGDyWVkmA
deMQ6HQo/0HLOZB1EYIgconZ5NyKmVdGONhY0YIQP17n7FZ9BmnBO4ShJc3ahD3NxKAWy+T50kF8
tcpEDdpNDDtR0+8GNcSTcJ+JXhmosXIgcDqu9wtC0J1yToYL+AASDkmr2Snt3pldHxAXTWsWg8Gk
QnVjZDp32oTdN9nPuH6UV3EMbfCue3vevbTrTCgyS033+beNAqOi69BtDLCQo64aELB+aJCuwuPf
yS+kCcXcQsRBtKUPKd/Z7xCk2ZOCGEyMflGYUT0DgeW+GwUFprYxkqpTo3xnl8wzddDaX1VSv/fs
V5RuiURaOw/J0J6o3Qs9VmwKEYTRFBbED7N17zRE+SXcrBGg6hsANuetpP2mSDo7D52VAEMozCNN
OO6xx8A+agZxvy6YCJJ0FStY1APudC3dz8sksHEyafpC14hhnei4FyZui5IJ80zeJEmfd9yK3HeL
VFPKFxeHddm0lkfknkFYvt5OcJoudFQkATXkRICZwjIdLfFlIqvH3kjpMyQB+lJFjNnBqMjAjbhV
eiiIV36JFWdKeuJCAR0Bhkc8yEDD2RkVkMxpcMgdVRsxAn25Ii6JHJdgEcqkK1wfFBf6iiM4tEhs
oHmDgNV5Xe7JPsedRAEDyEC+0xDQ1JfGFAbuoxWwXeCSgFA5rINjXTW5s5HwKFFlkSAJbOM+JrBv
t+8m9mMXrAhkHv8zhQKiGp0LWhJX0sxwWGYtgkULJTMI29n9LvjYRhCE/QJkbBYEdBZE472bNg/y
rjtw0kCtkuiRdFtB2cn9vJKa3cS8caE4zHcKKHuZKRLFqnNDXDPpYWYgIHHs4aNGqVp5RC5OkHo/
Tk6CRwndE5CIZevGaFJUydjoDxk+TlU24jVzWDTMopqgkOJA+v+MVOti+Pq7XQ40LyBlVCJIOKNs
5+Xieru1LBwg3OBLNddnqG4SCpgcA2n+DwwhCUlQPM1F3zs3hEg9WiMJu2RNKzga7exiXgyHg3/d
yoUaRMGFHZfMUobe5ag4bU4ea74vWcs6q/bIzwE1ZB1qYixj7m2I/X+5bu9Ct8CeKYQlWUzQOTgv
VW6qQRcLOR6JEDSXGA5lXjP7zn7bCkgevGGGxjwk26P9CC73WGoKNgfcstkPQCjgRJAcsLhuRTzr
+dLI+GEeZ2UEuc3O57wsgbmDNiVYmhpqdgRqA2UhaaZ/YuNa3pJw2nl6FYl8mn0XTsj7fJzZkYdg
Qy5uWFjBxmrocU0ih3wgI6bt624Z7w3h3CJm6jWRuC+8lVSO7/dsGYpkor9caD8bLjVYXeZb1Riz
sdGd3O9UAINut2uku72hp25dFP3ErlX07XHNopbEjSrjDO7xaAnJiwN59TYBWU5iZwtyDIOGy/TW
lGc6EUHdxEi71I6A//DHiRpVxl6IVkOSiphRzof2IVrgzyNLMorNwQstVb3n9Cg9mIZZzjU2uc/X
u9Cl6hT7V9Q+bOSptNFwsCK8x6FpEIlPkNG9An9plsM3nDgrXhjkrMdsktmeG/w5WlrgLxUasHSi
hM3YcmsCCV61A1RRYmFLrrHMenm9VJeaTxxpQdAyU9pj7v0RtElOuh6pNunOIE5RD7krNLk2JQYL
atXEJuBi6Thyi02A2JWPDt6goojTBJkAUiUgqB95Xu4t6tw5JMs4NeT68UgqjvP7RoVaCeZEjX5g
xB9V4oaLI4kvA7JpXBWRUzUwaeaAZpAKnxh0F+qT/Rs6dKw37IrHB+O0j0l7hXNDjlJDto8XHQ9l
8kIyllUeSNkeenXqdPVBzIOOgoSIqYqtscI+fDQCD6mzC01uCFyHsZfOoq6RN/0BpJcTNdkysLnB
UaKy5tqVK2lCZ7klcsPB4l4uBVo30X8vjBIHEokNPJkqsMa+jl1P2CQSTTmBL1U4Q82W+LpQnTp4
XC7zOzOiGd7tjfZmk3RygAxNcDweTLdqBe0KvUbd8FLNabb0Zmkl91xz2Qn82iIBBgTG3EYeZy9P
TPAXOjVFFgcEwXyX9dHWPYfuFlg6RQ4J5mYdceq3mvCjbcvd67KrOfFeH7KXqhh/NAsKjW3g4T4v
u24e0VaAk+hahlYCQiOlxxrSfqJUlzqyhZo3xwKiqeDTnlshbFdPDi37dXZ00Vu2M3czgzgbUi/7
YQKlfKkCLaLE8CpzLfvh7NNFclSWqHi5uamHL+TIGi/H1tHreZLDtXLNmPjb+T+oQ45bApEuc6sx
ajOIyQQKKOw6KsTD/aAiQpDrmt1EwS62FIklzHVkTLAZPa9DcpuCQkUuFXngMLLnoIr01ueQRRb0
9eJcaixWQ5Z0rgLE4nFuqGLva5PYiiGpkecS0em+lXfWQ0HW8NM/MYVcA+crVo2xEzytD3XjSPSL
4tAUWztodlyP2IT1El3U7z/9A2PoiHIAkvEhWaNOCNJmB56aHXzH1cO8bRsEL4kY97smSf9Bj2Bf
SN3BYRd1eV6FxDTpZp3iPNE0I30AZ2HfmXZnT0yP4ltGuyUBSraEg4ZFyR5ZyZLOHKIj/S6riaN0
W2JHV8zH/ecdLo150ZLx8/s1iLOPkEW0Jdn4jvYTGu61MDW5QIOplXn7Iyly1R6BMPSfdhON9bFs
uPh0OgVrLU6Mcdl6Nt5JTYy1yKgmyCcoH3K7WkOlM5dyFXUTBbtgzRaqURr9XeXgOipY32oSKuNc
rBu9ZK7D1JGe9w5ZGXgRj/dg+oKJfe7HsQzFWkEiiK0Lm+mx5kYkmwTwSzmJ7dyufy1EWkSqqf3j
9ea6aAV1Q4YxXgwsnfdCSerMwxFCExFuUFj1LqzuCOmcopxfqDux/eKihUOJcAafW8GLToaUTZx9
1g3dvaIEIliCzN+1nvbmF7UMkr9+u1h0QZWbKxwZnF1HxdLMpIrCHUcRKGMcElL1Z5RZv6lNjZ+Q
cwgiTkzo4k50vC6qEsCJ7Nhxxss1SLo1/Bi8u3rmEYRBkppMm02M5o+tJXzKhoVbA57gh7mw7Aqy
cDqH+L6kbG+t4z7YyG0P+el67X2c3UmxYLOMcCqzO46S8+ayUyJ9CP2IoWM0+SyN07ejCDKrzP2U
CtaHAiFSwjHc4vZIUdHAGx3Gof1WUiuTjKiUQ/Q1zaViFje7Kf/4JSti0Jo6y5KGJsR5eRLONyLl
lqihKiFGJaq03a0eGenE6vvhrEhhuLRHAYs9ElfWIzPEnxJkbmGmIuO3dOPMhrrTD32sbbq2IEpw
XztE6ZGSzxwDVLP8/es4lhOhJsbCzMqsj5cvGUR8qwsPHqlhtu9o/VtG0PHECe5CbercMsjcz+MX
IhD1vDb3+PUP5g4jatsHN2TEEDUjhcGEqKfYVJ4tXEzoQqaE/Rl7JlDU51aqKKurpjZfW7KRC3HK
jpapbM1zRXXxKLKNIr0MNYyJnv/BdyKskuKE31gHTTSeN4hVhAt8MF8P7drZ2bdpN1PzwEvMvX88
vlwfZOM5Eee0rJoQ4Tm5cHz7oFoKImYwyyNhXfTML3BVAq/t0+5Gguw+C/VgN7tubzyox/ZGu/gq
z1EPM0RU4C7oXchH9iPLC+vXoQkmBsJFU0gBIY/CLTS70fO246o7BDw8wK0kuQpbjiR8vfCaPDLY
pwJFxt3xVK53xsTr705m4aBYNng80lER8rrdZSTQHjstmai9C1aET5wcO+HX+yDSY5hBYB1Lao8E
yJ6siTRYQHD53T0hZeE4YiCNoRODb47vt9pW2RHqDwKSGBRj0XPvzn3a0Zpf7wkfy4K/gLQLbmJw
o7GdOa8xUhyOe8MkGzKIioKTeb2bEfP4u1P7ySvxzsqoXTjxAB44dJAQCGJ2gXN9lWPl6/WSfOxo
uFjgv9qwYxhC5mhPdkikRg2P8NryujN/KgegEQlZwAJeYU2JQSliLXo/I7GDwRhuD25i0OFQR6ti
D4hBHzpuyNKjPaydUCYZnrW6voXxnt4jt7rz2M4VNxBmVe8Q7dUVKN7kNydfzqysyKgQyngjZXV8
Sk7LNqvTnfXiRKQclLAcvYOJN/56tX7oIMKIzuHutPP8UK0pbBlYxeHXeChTZ6aVmrHOMn1wFtfN
nJyn72qUmBv+oy7ZxZvcdo7vgeSjoVbWXkL+Uu0Vn7g/5RbmWntntKGx2HG0JCfqYJDCSOZTHyM5
QlpxG66cEDSWjP73xLg4Hbn+/Tzc9Zoqux4KT/USrzN2bOly1+EtVB78F/95vnBn3mzpTxRZdJL/
qwnuVkYbnkBpyj1o64eN//q8woD3dN3Ayd93zcCol9ZlXZAuqzzM3fn8ZfX4OF+53q2HIW95s/Fv
PG/iHvl6pVGi0Va7qatEbYRB/+Hl+zZ0t+7s650nuxM1d9JAvlaw0ayV7qtaJ4DpYTPfvq7mz/M5
7fPNW669pwlLvy62rpkS4+PdksL+SpEUinSz2s63Sx9T7vxmM5/7/nzj8fvG50/f99wlP/mbG+p4
xXs2G35d+z6vLf01r83W/Mi756vV1l/y6oYPr3ir5634NroYX8nXi7fMcz6/ep5vVyu+zeXr3Jl4
eb6ae6+8hUdwPfEv/MwvM9f1lt4Su7yXb7xfbPn6G9/nq175l9XMnc34xhd/465Wzy59jc/MZqLL
eZ5424zP833iy7xbfthQEp7oUZhfLL3159lavHW2XlHRd57Pz5R6ucgpvMfTzWdL+tV8taEhTs+2
4JOP3je+dclb13dPy+WTqCYqSnza32xSV5h98vjn672e8NOJcSVWindNRnA4KVFAmjYPN/MbUVnz
zel//t6+zqn3LfWwed3MXzfb0qVRNq+vdCL3dsFDrx4Xq8ViMVssbt07nn7t3Sypqq+3t6ei3rre
3ZKORqtS5b73cOO5tP1s/eDd3FCy9XJikv8VB3GtB4rivitO3FlWl9PZb2goGmu7FfW8ck9zkjsv
3S3N9l20MAXZiFd442b+OH8UbUHfon346ZEPrNw7usGcn8R8tlot7vh7+UQZ/bX3cOrOW2pKDCQa
6s6bz1enTrJcr9c0o39DDTLctnNR0J27pCapA+px7lNTN3wXtfKyoX/7y63PZ6637GTDjpZ4hG9y
yaImMEkZeTp3sfHpaVSFSxF+9S1voj8Z5xuL0UrApGaf1z88JLJOxQwwf92GMwYEA402OHWrR/7D
PpUmxlPo0v7rv5YAV92//OVy+VfvPjxNTLKcIyf692j3fgSKOPRiln2heTdPS080Cj/4W9+7Wa0Y
vMtXOjhjlwmASWMxm5WMtvl8SRNv/KWYFPyX+WI+f/VX2y3dg8JsH0PX/ULR5rQq/Wa2ZuC8MIjX
7mkmXy1W29Xj2yp03x7Fl35/3r5G7vPR/R66K6Z6lpftI7++vVFFTE9L7+6J+Zi/H5ZPs6flX3Q0
JgH3mUnl4Lqhu2B0fbm9u/tyt17OPq3Wy59PD95s4T0wO3iz2ZPvfrsVPYp+/8Socmfr9S3z+3pJ
8/tMbow/RsNq/hd/M9dikalmuWGa3tx4y9kdPfP0xs9P/LMYx0/+zcPLi+8/eT+v90tDLDdXRuhp
t/h+hOYSqBImHOb0jftC7XSiSr8u5ow6MfxmtAgPeyNG0ANzL09//QmUkyv12iOMlvq0sbV9KvrE
dsX49P5ariKXFhYjkSlhS6kZ+PzKeOYPlxWJ0c2r2/mz/7x63PgvOY+8cF9uvosBTvfeLtzF830n
Hp555JFe5D3NmAZmhTu7+7Z313Q8FjjV9R+YQl8d99PsTkw8vrv0Z5TSXYvpamIK0M9qGp8QIS6c
hsTWzLbRZB91/Sqzs74oDr17JEfstjrEoCprrZm4frpoBUcroTsqNsaxO1pgRXGGf5VYRqADptmZ
fptIysTJ+JIV/Gn4x3ES6Zwlz+eVNG07Yk12ALAyEIbkxA436VAVj9e7xvns9avGOA1B8GEDj6Nw
tCWL7EyFnAwhjCxVYC/II9yZZdz7EXiDCTeNeOB/98FfpghoN0iZ4R5DHkcikcIKBsVGh0hWKkd7
S4Hsx+usJoLsvi+Ry5zH0TFVHwHvRj+OEZIfE1Ha45SZU+8g6BVflILONlv38xrVdRSXrIF22+2r
55b8coit2uIYxEuUMpZGXr22Uf/aKqg26sFTZrQvB+IdBxyNZROvkEOauhq70MTkxuD4UMVtPLkr
5w9UKoO6G0CNgOExpVVMK93ilmyfrjfxlJVRsdOu7YkjhVVQ5o3lakquzWIUiCZORJetOOKOGScV
h7TzslRATYIsobu2x3A3V52DNC9U6KL/oCziVpSTtf4x5ctBVysBtksT5vv9K0yc+k7qJHNiUFzo
qThUcNafoiUse1RjRNaGRZfC1IkjhWjwlGMSmb9KiK8tbG7lAo6X2hbFWuv23afrBbxk2laF4jGH
XbCKoy4BWCdT+pTG0riK3RwUo/+GEpa0AvRj3KdwhIHlmuY9+WBTmSAfG5AESbzrwOJwagKIOm9A
qSeASKr2ENtsvdzs4yxf7px6KqbnY/ls4syIUiKajgKOZ7WdXHamXKSDC5ThkZP1t063n4Ojue5g
9kHpb5aWXk1siUaeWsa9iMaCFcWlurjJH+0LyTPvuWTJBrgjoKpenAIpmGWhaJHpISpQ7HzFjlpw
cX1gSW/Xm/P8rCHmPFsh7oIQZuJ7NHPsZSdKeuc4MaZtk8Qz7RDsZ3mxK2eoW5LU2lRT90yXiqrT
axQFlztXgqPDAGI2atQ6EBADkb6qwDv+koRhMCf3bw/awiqWWW5Hy+uF/LiGiKAzsu+IMeGEPPaF
7JC2BosDURuEpeTFci75iOo08/DYtxOzzCVTJkHHwllMWN84iQg07xG9brCCsKJ7lblbjuVZ4ERZ
Olf2R8WcKNmHMUFuDcmBXANpNtdO4/B+6QA5xzbItDUOkNukCqJpESOV+5v1JzIlMSECPuid4/Bz
LYG6YCMo5UHdKHxFj9/2ltL4aZl0E5Y+lOeUk2lgBhk+pjfx+rud6O447GSIlJEXDmW7AhuXeiRk
Z/718nzo9FjRTHofzjFyI8auVifg0HSEogrqObXrGYeRfeYn5s74CdPAhuZb7PWJfvGxYNxiAX6i
iVhN+fG8YHDku71Vwqhx4tqYlbsOhkdgHhfXCzYeXWwbGFVEa+rcaDHGRqOLDHwFlU8CtdsgkB+B
mgEkYweByjHzteNoj5JqTewCP5jkul2sdSiXE8WljdM8EiSeD1pNPndUV4p/QLHG8Jy8ke4VWJpb
x24EoXhoZtcLqo4c2Ixm/JvsN34NamJOzuvzYNY7oAhof6oLIj1dBM9myh1cPB+ROM+YEZvk3lTu
Go0hd/hy3fY4fu6D7dGWlN1ba5bCduG/fs58JNjcn+v7bxNWxLe8342OSzha7rSoUvS9sLIpZ99j
7/nNWHz7/DQlyH1+Fjc/lGU04JJD33ZyjJVmHrmt18/yhbZR/akLu9GZ/6MdMW++G9gc7wpnt8dO
57Orpb2i2Zej++PT3c69r/1v7MrcnbufmE1OAb/X6nA0HtI6qy1A47VbzmBtetwSeSgSerZv+t8W
X2v/E1TCiblFEe1yzaYYMO9KSrpXMijRySZZQR7MKPczUPTt0bM+wVlfTXSTKXOjiUWDA6Ymwtzg
fT/O5QVCm7N6vruLVoGbLNqJ7e344uhDfxkdYGMdOAPcAtGOOy/lf90FJI6LvJioxwvzyvsB7oz2
mba1r+1MdH/beGmDZYQwQoHEuZHFMMimIsumuqczmk72tqQakEZ/FSvZIsrkW3MEX71PkR/5uMEG
JhTZ/WuyPsdL0WiUj2OW+jBFOKjEsPakruvP+V251r4H91z7VYNbfBues3W01e6N54luM1W9o9kl
bA6RmYt2BODtA1ei13RLFkQvcC2vmGWz0Lc92zMn5u0PR9xxeUfzzaBmcVKL7kqk0TxaKv5z6uF0
C9yC6s3nqjs184w3ZGODo4lHl1DK3BFU5yoZyjNdQIJuXrXrLrYm23Jixh7vbZ3DLmP9xVTvfacn
uT8yd/2X9/T5etOJAX1lfhnnz8Gb2yeSsHKcI3jpQcP3Mm9q9E0ZGc0qhySD3ZhhRH8IFiUIvM8k
+66Dqd4wsYqPN+ZcpCd6JcoiLXWv90iDd39YG2s9dai7OL4J/yI7RLARTHU0KdexnWay6AXlDHVN
pi7Nd1jwdM+5ST1Emx/qezRMFtVCv3WmZuhL3eK97VFdQhMcEqPHduP3M/NzMt/N+/ngx/N6pS6n
IhUujWuCOzROr0TiEI9zvvrskSbZ44Sr3Qq9H1mBMgKcVB/e2qzy98eH611xPLbE3QJpWSrxlmRz
kh5ybsxsIjXYJfrRk7RGm0PHREdDqSJUdYfjxHIg5oX3vR5T5A8R1skhx7Y4P56bSmzVPKgdWqkB
NKKb3MkyAty1ZGJ5G9eesILTRucAAhuFoIFzK7oyIPVUA7tsoMJswYxb66pL0Jof1HS7L9L0E6nj
yv1v1yLB2ToRWjgeiFUcFS0HiFXVBercSIwXM0j8TFN6kz4gUJRM9cXxckMBOcMpxGqdTghjhx76
i9XRsaTBs7IuczwYZ/Un0L8QNCsj1+LnROkaEP+phVIBTuRaciFjp/fJfgg+G03W5G4F3rNblamp
PhA7XKIqWUWF7RYySpnX6+XDPpvYN5mzrYKribgrus+oNZBNyxrLQstbtWKj8NVq5+y9Soiz+4fa
DEjFMY3usJ+jad99q+DS/ghrJ7R9hSit43xfaOYU1Wg8L4pH4kkMzvYiXnsc1CSB6IxkpTh4iGrF
SEtoqov8WPq11iIAVH3R2euhUNkRRd1hYrL8ONg0Go1kBEeMN8K2zmsDdr/UD6QBe1Vjv5aE6n5q
QE9u4a1PpSFdsKQSG2bix8CrwMn/3FJYC5FjRz0CUxYsuR1J7X4+7GHFEzT0dr2RP45roDyqI+Zk
QjxR9RvZsuRDmgMy9SyQh7OmOvxk0gonzqgfez0xrPgvuKrAgWjIo2E9HLs+zEs6to1whjkL80B6
0mOZ5AunATe4QisCWt5vF0xwQkhxx59PhNpoo5xDGCT0J2gBLqL0UEp1tIyqZvCvW/mwH6dDQucg
gMsWbcUyM6o/wpq0/bHtvEDaBe6hsxEUSUPNTcIhXUftMZ9ZSZDMVHmvb4gXTd6MdFAmHuJCGzpk
zwmfFw5hPCujZ+g7NdsN+w6cHwruEC/RlcgHecLKx16py5pFtKJIRCbRZNSI8aDFVkMYsBf1RbZJ
9FrxOzR6V2l7mAqe+lggETZL6ozISiNAbrRiq4NcJ0e1QQzoGIXrfS4dVwECfN71tvs4l9iEV5Ol
yuUKif3jW1fwKqQYD3btWVKU+bIM4jCB4LjkYkqa2anRIwlwqLtVINV/x97/54/D/wrf8vtfC2f9
3//F7z9yeJ4iP2D0639voh9VXud/Nf8lPvZ/3nb+of/eFm/ZU1O9vTWbb8X4nWcf5Pv/tu9/a76d
/TLLmqgZHtq3anh8q9ukORnhScU7/19f/I+307c8D8Xbv/74kbdZI74tjPLsj79fWv381x84ot61
gvj+v1+8+5byuU9VG7bfhg+fePtWN//6QzK0P0WiKys/6zj4CJMdTf/26yX7TxYhcGkaGRI6Oel0
miyvmh0f0+Q/aRQcaGwsodacHPh13v56Tf+Tz9h4Z//+UvOP/yn9WTv9u93+I2vT+zxCmPZff4wG
AYAJkS5BfKi4nkD5ezTcc7OBN9FL6gwYiPy1Rq91znVW+QxEDUDlu5r52/Z7W6P++csWmbhsJikW
kevnw3qQ5UiLylibWRkU7Tgwo/uO8NU5emYtao9S+4RrBbGHCr7ndcuj8ffLMjYh5hEtz0723LJ9
QBEOIA/XgCHatDn5qG6RTnm+xtuLX1Y0CmiT+8sgHHkYlC5HitLBSo989V2L5hZqLpX0DNYbWnQR
1O1CKAKg4JK0ORiM+Et0HB52pCNOEFEuNuq7Bxntc1J0P7U450Eiw36qEXLNgm6DAuY/qFTuPwAa
CJbTuLgZIhOmLiXaTCyGfmkYtxIplRMtp17sNO+sjJquT1AxtMkSmfWezCEL1MaGPO4FiOOFwp8K
OrhzqMRu5SVe49sPPU4GxLu9ek3W0WrKrzOuWULcReYj3AGx7wVZd96RdH3okenNtBl5kMZcgut9
V0S1Ri7QIV/+XvVaXCorrPfsq23yjUxRMe/cfoLXkKroOs+yVIHIkuVbFDzTCSO/aCjvzkHskTQu
EsRND7QIDg2jg6zcShDV95iJq8M+QJ8DhutSBV7KUR01y2yhd+1utygiTf9OBAj6BKoZaMVrExJe
EbtEPTTdCgBegDRLjxgQ+ONdUCzkACrwQ9yVMPCAzMj6FuxLHHqRViiocjg7uNMySy7qdWx36psq
AQEPJR9F+8jNCjN/gNrdoPIwIErq5vsuRtxJSlR7kw5UzGofF4YXR/lwZ+8s1MSM2z0Ci3s3KWWw
w1JcWh47d2Cs/QnM2tvt8Mnqm9z0qq7UbSGT0yRL4IZNsuAyqnaWu+pQ7J80FfmJrOrLBkXXX8jX
InM+ByUXINtWa0Nn0TpcRQq4aCe56okZm574sW0PSvaYIs3CABeE2TAwoM1KaSF9JoMRCCi3ywcy
jjOAa42OkpCXpXZYz5Ee3qmenFb6AsZzCrbcqMF4hQHiK0ADgeiTQKm9HHZKH/nIUjarwwl1Gx4l
aQMNOo/R4mnsn/oJi+ucELnOCZd76IIcwH+iRO3MaGVpE53Yur1dd8OsNxP7J0maB81eWM7Bvgml
AcStYw11MJc0u5RnsUD2aid6L+BQSL5ZdFALj0NeeXSLqsxmaV9nEhI/gv5bqVFAcNBg35dZnd03
vWY9oP8BJ5ghkoOwb5JHp9spEMd3sMpAhQjAcHCCDWtIef+1Q1un9Y0Tjrg6oYnRKeqfY7LJDu5g
9qDJCe+HY7xTSpjGHf7bHyyfkI57pSu/Rif+cY343nN6oiKzEug/AOJGd6GeSoHLeBUKUCeQcmGF
QJUbwVfWHdxsbnvCLveSXfwVm9WwKYMo+BGGRX2/S4/H0u2jA4R21WpP9Obsy5DIzOJhEYbbCOWR
nWsJ5nMNTxAJj6zuCg/loe7p0DXlzx6IdLEaAkGVr0sJZHRiSrsvx5LrcQR1BU/aPrGldaVK7poT
cfpQ2s1te+JQd2bdPahoQVZurg39nYZyTOTpXdQ+IVKHJnkIZv6TncTOqjrhrdXEMhEzIE2NxUcA
sLmXBIYtRZ2MnoZAZB9PuGzo4KCzjyeMdiwVCNFKFaItyHhIS/mE3NbbSAMKEivaTw7VQLlzJ5U3
aJwdX9VCA9oNldne9ieUd3PCereC8G06cAVd+QT+zpFhenROOHC09vK/csAp35oTLtyp8r2MRAQU
8UzwxOlSyc9duAMy3p+A40U/GEwyUrl/BA5ENe0FnbxmDlFc/QQtL52BQX0ULPPASMGaayaE86Gz
001xwp5H9JjH9ARDPwoueqZBhHKrEy4dxV+A7dFAgMuiy0rVXOqIw9wYin6sPESTE2MZqwxu18iL
En03NdPSmR5bR302VH2deq3aotYbIU9PTMUR7juKbEX+qvUGjPYdVMF7MO76wU9su3yTZQlqMhFp
UegOaD/fGm2WGLdRLBTTCSSKBmRBrSN+vDJ09FmPvJM8K83AQEewM1TYzgUD4aEA6x2jZZIP9XIH
cifw1bw27HVQF3h6jkZZoQtrHmR9oR/L6nirVJKFBmHaqt4xjLonrlHl3YIoQXnnwfQH4V8qmpHM
CDCqjhu0GLr7o7RTVbK5lERDM6jeGmG7L2aGUluHZRoEFdvFoubuGU2HkvMFoOve06oEzSk9t4AA
7eUma/3Q1IvaOzL3wY+Hov+ETCD6GGXS8PZMzmRzYVY9mtZZZUoS7Hjl0C1UhMgsV0cTGn22IY/Q
8whVgBAHm/g1RMOOrEC1Vcgy+apmhg5ei3T33AZx2s/iSG7LZdzY/bMeG0Qw1ciEPZpVEcneLgDe
cXNUqWffTAaQU1W3S+xlpiOF4aPuZtwf1J7cmcI6aAYCQnGK9HwGC8NXch5+nhrkCN4orWpU8Ndz
7ttLixl1r1TFJ/aXoT6zd113x7EMjZMw3if2TMTkFX5OlpkMoFoGvxwrEWo0YdMopWfKe1O9NWLy
8md5aCQZpKYduXmcd9XmGYVB6MKC+PrFAJFuLfVDf3AeJTOgwqQsKw/znSpXB8RGC1IWGV8GUjMi
394rWLe7VRuhHDhrcw4bEK6UjAsLEK0bplVUjNGRMFf6oOZLbvePT4qFfhWqF4HxlOxjHUx0oGbs
TIcSkGRbOCZC5DvD4CvUpNrf2nbX/1XUsZX4VbovCw/oDarz9jFDrteKKr1eJ4qz030x7XAPQ9lK
d8gs9Qta4cl2iFXzpWmyYriVdhJymjo6RSDq97p2i3AdCFL40U08r4JYfz1tqv7/OfUPcbL8z/85
CH44pn6NvrdN9P6UKt7/65Cqa3/iM4ApD6tRRFGJGJlfZ1Rd+RNKGq5/WBVE/57CAv8+oirqnzjq
ScUWSX8iapB9+d8nVEX+kx0Qqcki6MZkC6v/zgH1/OhGmj0cMzwaFidUuGaQM863wU6OJNq+sRAf
UvpwadpoHu2tdCrb7qIVW2M8EuOic7Y+t4JC9NHpB6zYsT7chmG9+5wolTpxmCFYmu/5924b8qm4
2FA5cuM3PwGDzu0k3S5iE20OqLI3Otq0O6TL/aII7Hu7be16MaDy7ZcQXJgxSe30wqLZI6mod809
o7BW3KZrs2dkQyJzhpCEkm+6IFS1dRnLuoigRGFunsWW1s+iLIfy0TQB82WVtUgMHwy1Xel7JCuX
YJrahcIythNSKQrBRG5wyC0epasLXEdtYDxGO8QpbkKn0AJPk/ZHTrCQKR+CPDOypdx2VuNbsBaV
mYmq5A9E72qbOapRFlbALg4kXMaFM/7t/TbI9UoDJ9QfbnoyDB9ZBuxoK+cH+TOb/yAWiLP4U9el
TJPIhOV3uorm97wJyeecS/v0UC/KJkjTWd/K5NMzEeaxW4GeIFyVac/mHkrOLU+wKIpZVe0UHQwd
65+5PAS74HPW/2/2zmQ5biRb0+/S60YZ5mELIGaOEimK2sAoKQXAMbs7xqe/X0hVbSnWrcy+u160
WVpaGlNiRCAAP+f85x80zjGenXlkOVRh1+/KOsrEYWxIutpFWdmiKyedhVgD6Hdt0rZrfpL2vOkb
PGBd980laLFJfaW79lMr3f4ixYb/m+yC9SEr6dtjS85kAtXRqlEn22vpxXT5w5vos+hN9dHy3HLg
/pgaB688mev6Sz7ZRIWZo/dtogL/uBpptK9GkG1D0tfEtu9YLtvhMSKcCX9CMtnYbG/WPO+obb04
9vRp4kPkaxYHnn2NQ8iHUA0Xmnnyf6mjZGe7lj/aX7TEcyPt7MVGA25rN9+5Vr3YB0JC+nm3wm4m
xzsf8Xn0zEUsJ+nTqO3xUTCDxMmFNiviG635cziG2iLFmeiQ49D74t7b8umXyuD/H87/6yfi+59P
55N+q8u3P5/OP//Cr+PZuuKE110ebFOm9T9BiP4/rtZ2IIhXh3kwxitb6Z/Hsxv8AyMZVCHsHp2r
MBus7Z/Hs+P9gzUMPjO4iEXYJ4E7/qts/F/gh78vOH+C9GgpkOTz/q6eF++gJqC0YdPwVqHakkkr
AvPNj2YrqbXtHDdbqKTwrOJvZBVQmd+/LJjAdQeCUMS5Wv/+RI3+BI7YbkNivKVhCWVabc/9HIr2
1DC7BeTPimhMp0kJ/6bL1r6/EyLsgvttziwy9ly3HS6iNTx5dgjokHtnkqGzy1Rg0UuZW7mdXHJO
dj3X9ruV21aWEigv66RjWdjtRR2s5mtYd6Zz7CM59GdTkcCdekRl4248TEtaVVXmXPqqUUTi9jb2
Ffm4fjcmcQ3LwmgqzSuevjgjCODzVJEAvp/dcrMTOyJV/EEwjHz0haiydCIUyz9DecaqB0Qgc071
FrmfPQOE9mCEfrHy1uDbiRiPzsDZKXaeS9KK0qJaVv4kEsfDNJvGbq1mkSzVWpJ8vMkyuNCpcvil
pDFRaWwp3fnECbs0H1RUZnba5VN0aCBTP6L4tu7tPEe/T/E0X5vGvDcIzVIpue7zLeBXuy8kgiDm
mjn43LSNuk5Lyu0esjnomn1dM+99VI6zOjsQgbG+MeEwU2h9sYgDQuLqdbZa/2UxjWxHrL3vJh4d
/WvYh/LebMP560hOtYo9rwqzNMO60dl1cxn1iYWypflqdqqZd+7g8aFrpyhIhjGovIkmCc86mpXB
z7G0idIRIAbMYTBx8tzWKxs9s52PU1YF3h7OG2FFmZ/rXd67moTcucakhnjIYXwo13WaPqom5DUz
vxleTa8rEn9Y1zZxlEPaY74EpBGUururlDLcc9g15VPgEp6xF7ma2x2IiviG0fwQEic3eOWuAsry
D4uje5kMpKGb2O80bSUPJMIRNhgPud1njxL5//w9dORiOeeIgDlC3918M/vzao5Nt9euGplBh1Ko
h8bs+ldzEvxnZbh895M7YNqnS/jxxJwGZdfd89LrIOirs7baGUGUyYdKWU71MDijrg7Z2izEgNlL
WwBQaSKxU8sDnXhcQLFzssTXrh3ndMbhZ34wKc7iuentor7xuO25C/3q+qcJCFXjdeb49UNC1cpr
nrAtqrQgKEscsm0JsPmTVegrJ6n7PNw2ksUyj5GqjNp8PHlVFvhf3NzI13TFME3t+8AvjBdJup5/
2IqJu9khCfKV4uk7O4LdqcErxFORtI7if+Z9Hz62fctQM05qUK+rt1AG2Th0KU9K56VzGOhlN675
teBPLn/fGKU2D3g4W/QiOGStqUlqHgGiY1eLTwGtWvUwM881T7rsGuIqm5JzQ6uQG1JEUVmmwhfq
qXQHozwNqyDbdFgx1Plm+5EIUoAdaR7IrPG/a2WUP2ppRR+03fXea9GGZLOOnaX3GEKcq8qSe5LH
w0+OcKtoP3vKfcrJ9r7rRsu8HQhax0UuBuiMF1ZLSTFIkdrT6sbknh9KFbD1G4EM8gz5Fk3AnnTu
Z2etpqOX811pkFdnIISOVjJ4iPKufhg800jGJsQDjwXlcnFIt/80beEoiRMyyuCRxNgnoI8fQ5fN
Ou6I9DmYtbZOxMS2mDWVI5e/dO6YRHWdDJE7f2wtTsK6tLvvdpNZcbWY/mPdNcdqKeU+yL2XSUQA
vS1D4rhZn/qw+6Phi74NBk2usGsdjWWmHR767BS041eCze4JQgp3tp6L1GTdbghSvGcVrGl0/WYi
srY0xMezXKN0MBYiC/Wh12axV0VZJKBrAZHNmeZ+mA6jBAtcS2sXKQvKx9jdBW3Lycpeh7jlEbww
EsWnsGGB4hLIVue23gUdcZuVKPvPVm45SVV9wvSDiDrHhxWVn1FpHHyzGM6aVFOJ7O+0EqhB1OoN
0adh7LoUA2fcLnmn6n1ubc3BzeqrSYm+OLrmABvFB6rXnMqOxxW48mz3HKFiC/ccU94LGucnp/bD
eDTz4UegxqMXEEBZdttNlk1f+s3oEtl65NsNjO+273exVc0hsYlgQvnoHMbSj7coTJ0OYMZ2vrMp
OxlWfWxL24l71ayvWcVyMiFJNW4LoMN4Mtt9bxk3tsifnEjsqfWMEtFKw4gTPtqXsBlIvCwFjnjz
Vox7c3LCx8GMDBIk9XDr5jgBEip5xzTxaPbTnBQNd08WjS8TbpimKMhZU+WNjrzjFIJPRFV+B4TM
Ub1E5Ni54oALvdg5lb2eLG/9zNHJEsgDGNDAH48evq4JQT7lyeijr2JSC8pRXYoWPME3iQjkLIx5
jubHKFzIwOKc2Xlz/WjJzRCMPSRmSa0gcRDY2L7NeuMYMvqgMdJ+mepdiaCDCL1hQgHj1/NhIljg
OLe+eF5Nkq14k3nIRZYz+wbXxyl13YD1yk2NsWGNZZ8W9lidZbb0T5COrLdoaPIvkdETt+gHpBfv
rLW/4ZSAFnadubraCz8HYWsRHFq1b0WG+mGPC9aWjo2o9G7tuVq4+KZ54FXH3K8yRgnh9GRPDnb4
pPqRlO9CzLiZZptr7NQcdTvgufK2yKuaczDf8tRcJvW6EJF9lGYRfOl9e9h1XV0+VnSKlIRqmvb+
svr3oxW9md5Q78KctFJyPbu6OlhW3gHmV5G2biLNX4vDMc+vmeE0h3EQTv2h9yeiL/VIIjwY4v1g
5cuPaCjtNOq6aki61ShfvJA4+crOhJ8MEhPbdLQ8ZTLKYb25czPHn1K4WKBANjZZfOG0by+mqPVd
U+bzmLR2YeLeigzqMW/0MqeG2fKh7Tkz0lwo467ZCp/2qpfBYZxah+RlWdzj2qcOmT0HXyNzqo6b
OZvnsKqYGoPc2UlFMHmdF6JO/KVZKYFiISi7rMmcxGqSbiLyHoPeu9pWj5vDLMiG6RbTvjKpiykY
yJZR/d6T1fBxGFb2Z/x0ScKss04mG5O0txTg5Zrn0zfUVevBUcL6PCDIqzn96hpilEt6GED4WBzz
Trif1ehPu6oZNRGgkxHBbh5K81MwEz0ceSIum0EfM5iuJ7NhbIsJdCd7U2Ve4uWze2uJITjndtN9
DJfgpaTwpEpNRD2bkzpWY9/elWAgiW79g+IIPHi5XdmpdAzrSarM3lFO22TI2ISxoZgPZDo4j2Xt
lkeXs/KoB5tQVaer9xlNOicf4y4ToboEbDYO7ehENDb1dNLXpB+iZP3Hib76cZTjTFEa/Iv2vB+L
udSnnhy1JR7CicjiepTdTjQBAtqoyy3kmKN59tW43RV2WTepEQnQ8BwY4BujrmrwC5zaUxhN7d22
RPuxkxkxiLKtkmIbFY+2o6vggzbkBt6KN+OBnGX2w50wvq61Kj6bUkmGk6ivT1efx+wYEIGULn1N
SqbR1Mkm/e6igsZMln4u/qB8gr6EbDgOAWba57VggLjmNSTOPLtxs3rzI0fPWMbUG/yZzH6lxy3k
eNysqT5MxjaS/aVKmWonEIQClss5qysD6/NNP2sWSFNSCWM9CmWKi2by3jf27LwSVUZpdLvMNxNb
+9F4mfxN31cqmj/1kB3dfd/4sBJr1yCwdQ0y/TGchvDWkYFF61JPH5ge2cpuRjCzlJ0YyMIlZwtV
jxzTK9HG7TXQdHmaTWtiCzWGxQ8fL0Ew/Ga1v+TI9RMl/byCsho5yeDKfiZWiI1iMs0/M/bykJ3G
EobpNDRVMjjT+rWf7Z7c3KogY1z69nLvs1ZzzlUelvLoaw+d8SLyLriozXus9VYQB14RZ3+QkwzO
heU0T4gh3aSoG3UeK2c5twjZWQ6HYlcH4ls/gJ+nm7amG6/DPw8NXDE8Gss6n4XXXv3UgNFt/NbJ
ea1yA+7abO03V2VV4kDYjztjsHBoLFexJmM2Ad1PdDb5fcHXz9qs98OEHPmIQcYuqthxh6Y82GNg
pxl35hEntDc1deuHEt/zaj/PgrQe2i6NvLWvb+esNU6ak/pmLMYiGafyE4EX5YVT3bqEzebdTSix
CGL03QMmcPZ+Gr3s1uUUv/dYVu/ssDSo+Xn57M1DmwS4IO46ZPO3E+N0qoTjfgvHrX/xfFPdLHh2
PhpoQg+oXJ+FUw8nE17bjUd40TNZhCyX+6XcaTNXB4Cg7pjZtsz3nEF9Sh7kgF+b6fdxH9rzbaVt
SvQamR3R5yVNPbm98RiwqnGHhSyAxT94rUmLQRJ9IdOihtBywaRM7op1mFIHaLVnLZV5h8UeppPZ
TvhQmKSH76/Ixjkkrr5KeGSM49DM3Z4skyW+QrI9L1rSDJJ435WJM3beJ1+FLj6CzNjQYnU6Ikil
iG/qOkESM57VfOBKW/lDtvj+vsHs9rYe2uBTnq3bDxEZgYy1STBsY8p7hkUVJURTqV1UT25iTnCS
42owqmTRxhhdMkFbaPi6I3E4bAUFJ3T5tlhNy1JuH7QUXqpbuvhDPRvVg4+XN+pAlxVPYmq8N2KY
EBAkMWIuzmM9dxBqg2Xb2YPQyYxf4feh29ZdM7o90c6lK/dzYxR63w6+MyUduCQ3JCMl2OjM0pDd
b3dj6DY4reqaqO0jie07HvmrqfRXnzDej7jdbOdaKai05qiymD2wu+7MVbCzyxkmyriQ4ZTvRGdW
6WI7+YuTV8MreZQ6Br90PljOOOy8Nc9OpBiU57aHohxLVTdPpKJYUeK3i0sQd9VFPzyOoicMav9o
8oWqO+X0u4WtJgfcEQg2xgPBflnzkOQlG370N2nqIIW8D5cDDJdZcykWZlFd9Zdis6uTwnt6b8gC
Y+qqDvPdMJg5e2lRIpwDYMWV3S3gdVhNaussj105OqnhjeqF4tac1Cydu3Fb9FEaQ0cMDvcMdoJz
W3+MRF7d1uRNPTX+Wt256zLEU683rn54CfhazizOqv3gEKy9y/xqVMw6kkZBmpX4Xqta7aeaZfe3
dXSqt7rB6RT3x+ArPMTl3Ht9fxBt251MGZXeLogkSdmqqsqVWpzPj1pmuHoTAtQsp3GyvI9bMNsT
OK1uX/TEl550nGM3c2VeYzvHliU7B6B/gW1r1vut1pGZjlVZHeyhGMpk1VX5KGzGn13GsuxLbeX1
mIDPNEVqs3qF6AJ9uj4GdrVZ+1qr4CuWpfNwU3nzFiThui3OqVBF+1a36/BmGs32TK75xlahMyLJ
Y0RfytUDXr4luXXNk6mqGvdSVeu8b0RYvBR+T/NDDTW3o6Tj/EFzprhRA0JsYkgv5a2tzHxMHY9H
bHEa6xUkysxjDcv0QqBn9jI0wRP126RyzKr7Po8B+2a4NMh5t2pVbxW89PNctIze2U8sy6sn/hu5
cfuNujCRhGgYwWPoWCTWclrK57IaBWhVQZJOMgCvHLdiYE+vy346G+E24DZuzk+lNoKdkUvAAJ15
eXQz9mF9FgiprETygzfdd6AInpFZDEnZxAryZZl7pz6NTti+TL7dePtis4DSDB0AA1RrseQ7K1BK
Q+926iJdyJsu0oFTHUwCT3w30Y1Vflncmgojxw7YgeR5gKewKewlsaVn9Zx/kA+TgWivr/xtun5v
otewqrp/1YWRXfCFyWZmB5hN1Y6xjV/Se9So1MgHc9rXfcAqNVvJ/XZV4z6HFiReShN/jIfS4e6N
po2HiBw+lHA/fy5+gkzeFSixy4YI7TA/53mbr3HE5rk+lZlnNnVczZJyHftZM5qscgEZtmOt7KUq
E3DAvrtvcsHFsLEbMOEubv7WXOpomtmW9esMxuQEPeqIoOkqlvhLk6sHf4u4/Gu09K+t63GterjR
yC7CjH9borGbCwC12T1Dt1J2yLzr1M/SWvn+SZgO9VEXI2XIEPXKG1zmwaluFXyz4WvTwmbbNRlw
6j9xG8AqLhJMOXCfsZFlfVMIoyQMegiybhc1zgxDYTbMJfG9USyPSzb0rxB3+QW2J7h8v4AcQrt5
VwYGw2o/K5PvwO9zPpwP1QYEtZsHZLDEoPuH1dsG8K1ZRlyosZJ8JA2Zgn/zPQGzEg3c3RtkoNkx
qJrVXAY5NOq1ZgXL+dxnW/ds2mO9PHJe5uKgYAZXMGokN2XBpF7BcFtcATEuFGN1Z3H2NDfTWI0v
dP5Kf2r9JZPPljK3fj93QXetaHmmDyNeJ0Miw57f1iicIQ5y7rz6Dh9i3hUr3tE/gfkZhJk2ek2o
6aq9ExLD1HTiPSyXcCmgfwnfAaPDjyJDQAclaNyh6+QjLjUU+tjG1nqhQ5L5oRw9xDvKbW4Mf4Ux
IBf3U7mENmNqKI6NZ+2rNtiaJ5dsIT/+36ZdtGBrrhd3PJYByYZrBocM6LK/d+fW6k4hLJbXPy25
/xvG8e86jYAYajzu4adeve4J33rvWyWgjkSQjrlrbWe4bxcH2pBuJn+JIXjKcu9YY6P/huVs/9uL
8nfRaCBRpxNEcvyOuEk3DZOb7in2A6N/BaqbzCTjbvhDMt+l9rh5Z3dVA2E4k9HmDD7ESu1XUJZY
z9XwWM+N6JNoMr2dsNsxbhez2a/O4H0Z5lDPqVfgkRUPW0+1X7XTtkwuOnx2fchmwWAV+8garLPu
DEumkX/NZPjra3p9+39aYXMpTXyRWZLDnoPj/P6abobdW9SP60mQF5fWKvQpL6ohVY63PMjZnW+d
YCbcooNF/tev/O8XFp0SnANy1GAcwFn/fXk+8KgRyLtu8QRB5sasav8ERFz8UXg4/8cR66a/1ftf
2cW/f1i6VnzWvev2DYbElQ/8pz2TbEs1Tg04kmzq7G5zIYnFnhGdF7F5pDRkETbocE3vDW/qzyx5
oxiwXuWJyTLf2Bu6m1maFo79P1NUcWOjuQM7ZsHHahBXmHeXoh3g/Q1U9LjO7OUhbJrlQRSSflGa
gubgr6/7O9LCzxdzSRy0HUQMV7b37xeBxGCfWDJrjKeoYbqC3OqMSbTk7umvX+d3cjWrSjzSYHpA
0ufOIv6MneWfL/Y6bULwTGHmYCqgdROwqN7Jrphg1TUdteGvX+79jczLXZkr8F3Izkb19I7z0WKq
0HIekXn5s/CUCNjVfl1BgQ5hVnHo12q9olAUBlDkjSYr/es3YP0MQP3z7UUmmckGFysc9qf+r///
p9urnO1yqVgCkcCmh/GlQCVk7ITrap91o5Hf03O4085Q0ED2XqGq12yrOwOQZ4C2OQbSBB00cyAT
zQbxTuVFl8VZG4T9TtsVDFAnFKVIMu24kKyWbAJl05wfyZDPJUPGZm/HxRFzwERcrB3YbxvU8Wp2
tnns8ecuIH9pzv5fOxhv0hRalgbXJtR12CfZ5CpL4H9XiqQxFvUlzFe3vLR0svYdWwe/T43aX9ej
hP2mH+p54UuEA211zwwXFFTWNKwCB7FQdPVk8otDVAVFrEZM5PcLVG5K75zx724iMmdXdZl3GaCz
P+bRyk+Hqw1VLCEaj7HLiWcdZhMeQ6JFQTdgTzAhuJC6POhr9A5rUid/y/ulz/alsMJzIxVIsKuD
8UaEVfTDdApKJde4pAfIWCmcR423/UsbZVBvZVEUnzapt0f0rppiaru8Ba/OWEHZQO/1TSlhTx7q
YKIJ0aGxbEcSSdbxD692aaNhEY7Gx0U4mT6t3US5V6MXgU70jsBkZgvLZt85Ib/HKYGSdvY2YKPl
RrRUySoLuqgKer/aA9SUB2MRXMuMzc12zFRu6JNuFgo0hokly7uf/Yg3VFF5XjrXWPalo8FSFaFX
5lFbs9lclmBu4PWVA/j1GK39sJt+/oaxdK8iIJYxIu3UPATxkpdldGSR9/MiBHzogJ03XGSj481u
NPkimZupUA96ifpXtQnNoqZfMqDmGVW8FwUvtiO5a4TJYmM15uEug//X7LK+wqghM8K3rFpuFerc
NfZbsd5B0mKCrJVYjfOvLm2ZxdTxxU4uacJTk7pAmz+srrIf17yy3DhH5O2lGVT8+szc1P5d2XvH
OLCtq8ETLRSaRrhoKIl+P5wijOR7x2ptbIlKevqcBeIjn5FzKnQzw7xGDt+JcOQr+OtD4v3hi+AT
q0qsuOAF00687ybsmQExw/krruuI8z2Hw16kHePt34jGr4frb0cR+nR4aZjwo45Gn/XuNARYhWQm
Ohm7DnThIrKaP4TpyOFYiMhrYAEjKozrDTfgS7ZZ3WfNQ/Hjrz/qv11iFDX+VfHmonzDEvCd1GeL
VttoG5/NzRwuDwiEecWyCx4t24IB4Xjr9wYRavY3F/h9V8EnhgpDdh/sCBR17z84S7eClB8goNYN
xcWxmG84ta677bqVrxOM6b+Tt/5bneNzQpZAQQxFBy7CO87MzLO7NBU7360oo/sFWUCf5ovzR7RK
jpK/vqbvbx/sKagxWNVBzcGZ/X3P1MJQifQihjiPGEVixvrKeOx0v7Vf//qF/rsvz+NKoqeFbIJJ
1+/PRzHmrSvdYIuXrau+epihDQiIan5ApHkfBzJcvv9ib/z16/Lkv7tz7asmC8FreI0ahw/9/s4t
utZXGVEqYE/1vWkqdV5dk9DP6hoes7NdVu5lUC0/vLKzvnuGnurEFqF6U4VT6p0RrsN3G+47pPbM
9C7oKVjdw9yrH4Nmcp77NmhuogV4My7hVXyKWDy/NcQT67TLyLWIBfAepXZaQTLLsp9TO58mCF/h
lZ9TRsvZ4+brUrRT65vjTWpIDIGg4YbTmR3T4HdfZzRDw2Gz7OUEEaMNEQ0ElKu1lHn5uYvCRuuk
cAdSp2LfCBrnEPycr8uxLfJUh/103ew0QXbSgGLjH5GtOYaw6t36M4ahbsA+rZ2MI+waTu3CFXqM
5WiUHWvpK34QyZ6ftz/RJcNhrrhtmPXDB3da+Q153Zftnam77EMVQAXUBJNrszmPMNHDnQp1D1Vo
bBpmXls1/M626GwKZ7Q95MrZ4JCELsyU7cowr1kw3g6TbMJ9ubkcZO0sjHsFF+AjXjfXN5fLLa5Z
2n4Xur1CbGVk3l/tA/ggcHIAnVeahEiEy8HD6mVInBYSj9VOP+ra8VooKFNO4V9DUyWKsHjzRnkC
yNqD1J72sh/dY9e3KxCn4WUvZdG2wX5txui4bLnzGZXO/MkL6SzS0PC9/mx0jndpJSaoyVqIsNy1
ESRdKa4nk4Z6d2RTHfpJ2WWUwFW42k3CZZ7kRVUbTLR+9i6/aoIHPIjfEzvK6uYXKCRcQpxe+2K+
flURyY2nPi/px379eVZBYX4xSzjZN6WWoXsTgFl+XvDUSAl8WfqjXrfIT1FiGa8GC5onlH0V6JFr
ZtsXODAVk9k1H2/qjQHYnDb34K2Rt5/XaNb7OlqyJjG3ccxuRQsCvZeNVsMOxkfT3JazIoK7XiBL
px5sHiOBY8jN/IvrskFZtmFu6Lw/+E0IZF2vlE7w774wY8kz0rCCu365QpYOagRfdtEFs+Xl8PPJ
/x/RRZ+6hn/ey8h/k5//R1n69YX+j0r9/xGxOcXpP9NEY1bq0+880Sv48C+pefAP6JDkslgWhqSM
5pyT/5Sa+9E/+K7wF0EL52JbcW1e/iU153/5HByUP6ZbpOBXi8d/MkUN2/4HzH82G76HbQFLAPt/
QhW9UjN/O6pxV/QszDIc6Kjky/Pf7ypfyKPBUjMwd9MowVTxq+waPxG2HKfbltt/fjLsajXP4PWG
E5tFRy2WneWuX71Vu19R42XBF21pkUN2NAyN2MuHj1KTVMtI2q9bRSBOZ7QfNM12uTf7vmJQ0nQw
OXVpWZgjtrW17oc61FGysdndYk863nBjmp0bgn46AYLDFtDtdhas347ZdPWx2U2Vty1uwpR2fZqm
Ya0+1d0wVCd36GSzd2Uw/5ibXn8RubSDfahbVGFr4O/auRIpdq13i+ksT5IIX6asLtiVgvNydNV1
yT/zR8tP/jh23wzCdVMICx1p2OtXYk+RLC3GOTfzLCkC5rdCV/Bv2gpnypIk1r6xEI0K40IL0APf
e5g/5JXeWz7EKcIQL55CcONUbe6nReAkKBQe1bqVaSX7AXnOnO+mWk93W4X1EcJ2PwXhf8wInoxD
IckaWoqTLlb5cZx6f8dSKTyR22Yn1urpvePpPxAnL6kFAoKXsjwNk3GGyvXDMtZHx6s2bDtygx1Q
+VyP03iY8VvaB6voHq3a/hoJ4aIErt3UzfrhuW/KK92saXfCrL4aefilXTon5r7sYFZt3xwYgPem
M1LRS/oZV25QbUOo7zZCh49VNH5eeQg+9D0fVYYG0AgMuGe4Q9WXkjvgWPZ+zyjtMx3KcE6svGHB
EQbzuDyVFra33+dtqD7Zk1mKeJiD0f84tOV68um6nbOaJu18z0DsA27IjpWzcjDUsO8Euuho35ee
1gdhUG96e3NDNo35UJyLMQw+GotuLexMV6yKRWpRca05dSYrXMfbULuF/xCsMKi7XahgGIU/eiyh
VzQowagi+6GABTnnLKW1aZVnJT2oQu4WTMNh8Bqn2EEHHT/kZt/BRetMIL/ckNbHmc3BW7AFISuM
bTniCzI8Uoajx2lW8lgi9UmsxSc0ddIZVNZS+5+5bZ1kM8YQianvzexPG30sKjncSniEP5Cc0iHn
bYduLTL988wa4W7MKxCKXddntaE+sQpkxAxgLifV1NpJDshwZy3OQx5QtQbfaRKG4qmMo8aH9kf2
PHdxOGNke0G/7YRn26rXPjggkGVyVmvQJ26+GJfZqs1jSBcbu5nnJK5hrLuosHso59mgblQ/5PKI
9lHAcmnBxjF4qNboa1QM2bEGl8OEtGDchDmbZ8cxM2BpDeq5kJ33xZi7giXNVAACzQYmamNfPNAv
rofAMKAHGla074Ak9u4gdTxHeQ+pJ/RjG6Ephuzl5633jDiDjnayZs9IpQD2rQrohVFbVhBCtu0M
Qh5eOcKuI8J7ZsfyIklGpdpLHlhPsgM35bwPc1d+7prVuHTsuNMZPfdtSB7xW56TWF0t3PZ4oHEx
nDyKXe/6R7aijeGe1IcQot9BKavI40oG5YX85/BgdjI8gMYr2KBwR8TooZss++imggV417Wuk3aR
MI+mW4rLXMzGhf7afS49UycASSpWZFftVsyMVLEMH02ek/jnS1Z6HT66axbGZvTzXUWfWLZx1ecp
Kv2Ur4PXpWf5/PMb7FRvHrsFzlRoX3+D4c9/yEW2Rzw43qrOKC/L7BpnUL4ZGLldnsKVS8LZm91r
tsiQvFWdFCg4T+2k9V65Pp9vmOf9bHbRwUO7SThv5JxKeVWKLqt9PwTTvAthFiVl77FxXPzXMFvF
28/X7yK/eJkDvz5UiEgTE6Ht3c9r2OXd8mQujT6FOJgvt3ntFS8mj9533KvCW0TDzvcFOcyjgoDy
poK6TZXcxFs1OvJz22bbf1F3JkmSI0mWPRGKMA9bBXRWtdlt8A3IzcwdgwCCUSAAjlbbvlg/zc5F
VlBWBdWyNxGLoHBzg0JFmPn///hzrplK1EGmkP0onGMPotiHsIz5OGZG9BIM8/Tcr9J4LcChUwnj
eGAGxfSrkuFFWzC2azvUfwptsNYdV/EZeSmCbyGjNnwj44Gr4dim5YymzzNmEx9f9bWpppMz+y2K
qIAIhLEHGt3NtFK1ajxBvRv6TYt8ezRkI16GwnNOc7DM+1H7xLLM57ETT4svD7N0VoKqept7em9X
w1EGamer5aAc57MNwwZXROYm0ArkCXMQL39L6tvpeNFD6yHM1repiJrYER0LSX1X7NYav91qjEbi
Tkjt3DnLDlwV479sEDtXeSjbBGPjZV5DHPsFmwYo9Td1mLtnYAHD3syliv2pcHAjBNYGy3B26H1e
8UH7KLnLMP5C7UD8V7e4s15eQe0UPP/mBWvhTxy+X14XNYkljWc8mt0dd0nEDtFFHpDhcI/RTWyX
gKNYrXm0xexcHaJR+D/mxpsTO1+H9yWHnhdMgXHGs2DshybPtxK1bw8q+mhF3cLB7YY42TDZLMGB
sRzTt0pzZRXr0zCm6mz0835IHYIcvpO0iyXubWEE19abaTD0mNGiFOGZLhXGLhZPDNDRpm3zH6lk
hm/odNnobjh1Y/nWjeset+a8wQ7i78fQIaRvia/CxYBAMEjGVWP3f0ZwaLQAg5lEQzpRi1vBprKW
w6qMbqu8oN6i88kENk9suDrcZW5DCHiyk6X0qwuNngfmoJ6TRupwy2oLjkFy7Cfce5gFenXk+1oy
eVz8rbLa4xjdzmqiEGOGf7ZciplLcXQeNUSvfaZZ2eqlXfRQe2P3ZA0+CXHIAIkMq/C56QN7n8nF
ObD+EiaCAf0jyQjMJINJLDGpAlceJhKhj2nmHKkGw5JogLaP9HyaVRhtXtytQ13dR8j6O87q6bZ7
1DAf+zDt3/rFvfk6sMUcwyKIkhv8joRcwzXiL/Z4IvjwXUzhcpfalr6aEs96I+h1wratHwuza7A9
dtnR4pLepjUrR7nyiJ2mLjbqPhC8r+6U36Wm7HbILf1L3Qq352hrmkSxtPanjKSxD5TXE7nsCcAT
lDmSbvRPi1NOu2LujHNRh+LoycE6O34ZHDTn1fesiCYuAQ0xY7iJ1zQTFyvq1x3nonWcfHfJMdrB
68O2QR4RdN4a50S8buL3YsO1KIDQb6DqLUlWGMi0tp9HFwIzWRK0DMhbuHjXpmjgdgpR7fCUsZF7
NvtnqQsRLw4Vox9iBWlFsPycbAPw2y07Emd9kD3RHegkIKKxlTN2yNJrvK2Wqtx3XV75mxy1jjSF
he/qlrIxqdSTdNXLA1bA6BH00a2EnndYlow73ej0iz8Y0z4Woe3Ycf5P5rj+mOZl76fY1/3CKI+r
jk6OXtzEF8vyG3He/2ZWZ+4NP4g79rEn4EPcQ1GmZIPSVO9nq9RciH4ALrRhnNcW3Elhmf6J6rrY
+lWA5lyI91Ho4QpTtHl08abHWjavXdEjReQmNsNe5C8RJWMCO7Q4+o23xM5IATouyt+WC38QO6z/
cKM/rXYvNylXGWpVeDdF6ik13Xyj7ZIkgta2OvT01Mc0yutHd8GTRVXDqdZhyK2i8aWktD9l3vAd
ROrLrHxqL89wEinY0VNpi8sss1cfw0km+x3Ov09flxjjs/JXUK3cfiuTFkt1uEhSlmkDaNqwQZib
tsU+RakB+DakJ/eFWcVmaq7baQyutZT2hV6k3st5xahgVvkr+i4RiDaqwL84nMdNy0KSAlNVRPW9
UXmjd7PkHO3p7Rg+y3ZXmPavsKz4/UpT/hpvbwRFPJRKJlYGDgJ8yUX7OEuMg8qqunOdC8nHZKdJ
j2vkpMx5jQtzeV5keMNtdOamYAn6ZhoY76SVeyc9/1cIRbSUrr0zA7Ful1F5MRwZYzd0ZLQ2ZiX4
0q/tkxFQU4ZZePtQfztFGBDv8tVD1uh5O4rutx4MCt0OCby/ITMGZ5LPdh6oR4R3yKN24dunm54d
e11Y8rKp9HXoWqNNKLD8naZa2izt2h0FSIN9FABEm6voa1I2wB1fkTNw+ZyG3k6PE1fdoXKMF9E4
R+eWQ0ldjdLCxpX7Cau44Vrr3sjrjDifmyVVQ2wmZFPKZsgif9cavR1Xalj3mse44dp25JYmPTtm
nsvrTAWewJU0n9LcMd40kzG40/PjItUva22rH1Izth/d9mkwnPIlc217PxG5/qCvGnZzaH4TyvBP
kaM5C4Pu3pyNexLTd3Ug9zqk0pKZAfeiJUIp/JqsReMgLUX5J2Gdi8lzfcMq5W0o1/kcmbMOVRGd
hD+hiqeDFY8eMS0PB92WULPY49W0zU1Ute5Fu6N80m447jqj7OIlZQItbGHiVVrHg6jWdOvKLDqT
Yac8M34GMlfXICI55NTG9Jv5Yv+KZaNOwrqIdq6hvQPnV8Zl2aavMB3lXVWYer/6GGi1ZXCFpaGZ
6DmsEnznRyPlYfqmzh504MhkXQbvvmhy0cY3PTsGmKev3ihyts073tVzbAZXWO7vSg7nODecmZxg
3d0V9lLv+3Y25caii49zc/2W5N2Tcs6nRyijxn6+9aEUKz6O6tGj8e7Upwv3hfLNXpLK8qFpRXUu
Y9b2fuYTu5GdwMfmB41hzyYudWn4YmvRWh/equvYC0vrVHidy/u/UOuM7vuiSWwhlAo4GrP5JrG4
7nWXBi/VEBCEmEb3UkaE99JZGxTm0RpP2ZKdCykep26Fujv6zk7a1VtY5P6BiaxH1j8MCOpi1dVT
CBY/7zTHhl90O3+Z0wd+u2LbDaTx15rwgoJp87yW7gcJTYb8vsjVRrVu9CClXLfQXYfPxq9d4qeM
xKnQiPV7JpWIUlgmUu0rxsZZdfBGwzwTokmTUNFDUW1Ej5i/JjB1dkbPXpakJYAcPeVYrQnhZuIA
cADFMSvVhRZ13DZBFhyhSA2J6rV4gUfUPDly4RpwOWevnVOth7oa+zMxP0H2KJy+F6KvsVN39iEQ
VfZce9i3qjWU2xlt9H10/BlxVsE47WVLUgSvrNm57SlQjfuzkGa6w9epdyNNJCUTYYzS9sxdrgLr
UK/EqTq76i4ROU8E6TaoLtXilRfbZvBhT+22rNJlr3pvvbie/G1Gk3XOdE5sS7OXzXLVfHDAbFEl
3BYyIaAz3c6GgytZvuUZbo08mn01szNs8Sl/Th0Qwaqvrz1t1bAOzT1eY/kY+Iv/J/XDCgREpi4j
ldyj0acFMBbiGYgDWftTSq+68EiKJKhCd094NkpIBgyPyNXOg6KJOoRNap5bhgkxsEyQWF6n/AR3
V022zvUA+UeRbfEXWiVsHTeyEjP3vQQX5sI+ihJGk86H+YBHJ9hrpnQQGWrSIyiHMUlp4z1q8ZSZ
3op+2aX186ordFQWAPFgCM61lDm7oWV2yPPVI/2MZ/NyOey4tkQ35VvyCNO+wfy5VWPa3YlSpXdz
JAYiOEudyFm6P5uFv9SABAAb3ez8g9129dNKubyVuWX88EfaDjhvOMoBQO/lrfvHxGoCmeAWXYR5
jDpzPPD3yo8A0XTMDKG6ulPV7zOSZX+qtah+yaCFKidu7ltioHtSD8vH0HKomFnUV8gfmftFrsq5
ubbDX6GHbYFoODkQbwwP/iCb3cI45h162LItCzfL8cyP1nekTPk6hi0mW2ht0ZOFNeK+W0vzS0Zj
uvWmEKfrGLi/FWMiIuRLljTIIBu1lHIXKSYvjPE9BiNz+8poKf0kntvcpSXSEfGz5oKFpEO1lvqr
IIDnZK6401nRHdQ4ULB40dz8ZETvPtmzSYwOhfIjLNqRo8ENP6dizc+tYU4HwYVcY7he/KfBM8pn
IpUcrg0IIF3fGmiJXt/M1poMXQ6hrOVywb+DZSsDL+rg0bDCqxBhcW5LVXw6QmMp4DrJ/M1k1+XD
2CObVBNZ+o0/FCFFQR/cOb4hlrNeo6Ld574z4Lj2t4Y9grhoA9iLFuiBgyit6azY5kh6H+sU34Mu
wvBXBiTabXG1WpH9quyuRcM26gLLCMbhKQ+nt9rKzCRduNd7ZmkvhBbTc+QrI6kWw2arX6ZPpCHa
WDm3r7dhGL9Vi65im8XD0GXTg10H86lJa+ZiIDf3qdXdnNzrlXVU2R6TLNaSQKSPBh8bxeYSPdhz
bTG4vGVMVNVe29RMT5yZ9V0OZG1be918z9dj3ARLNn5HFDhtk306dvRpeOazy9D0Av3pbbTSZ9QV
6pzJnBLTm+ck4DUJc/ubPZoYppzop6+Iy1Qpv61TZ2eGhtXLaLk21Y2dkIL/4WsyDmHIMNBcsp1l
jc5G47xLLL4NW2exE48ClUhknpHEuWULIKPLMlv2RLs5ultN4bi0p6nJxufegMbiDuI65ZnNcVet
u6mU5EmAN5w6x56SalxeM6nemy7qCF6p7SCnXUOXubFSc7pauFo2aVof+ILDq7OMFH7baCcrw+tz
YMrgMFtVy4PXlGG4ZJIsygN03LE8snFyPED0WvZLv1SJGYkTabDxSvuDqdKa3c8pKEuWCHCjF8p+
dJpOH7rI2LmTU8R24WT7tl/d377Z9s++GIztKlxGrg4N0rpUZM17yz/ofA43xliKmL1eZOQKETGS
V+KqZcRMtSbFix9J0h2W5Tu29zoJctd8KMsR7GJnWGAdVwUkTPXRvR8wuo2K6aUuKisBq3bLI2sy
3eNoxZ3nVDuwb/kjsYlxa5IKwVw5XNeMSp2QxnhQqs+O0eA3V8mMaBf0mv7IoXnuG559aHqkrizj
5PzjN+N1eJnl8sSGA6hxk3BJh6RUc13Xb24dE9iJaYuPKIgLj0yasudkCGR7p8vmiCz+Rtrgior4
3U6lkRiFPWHMC4o7EkWP5oLjHxDQEmdmGhxWtqQlZhZS1XnhZ+gTsMtC+c7opoOs4fN22WF+XJyM
JBwEgs1Q27sGDPZmVfXWwAXzOLUOL4CuGTU7ZjzQJsTlimO5YuXlhoxqAz9Bh/c5X+7YtdtiO5Wi
PoZ1cBnHYTfYzbteTGJtVUB7S2xTuMXbUBbNlrYANCWyz65z12HnCR+sW7eaCaLD1S2bl9kDfool
WPKT/YuMRI+TEyVAso922znBDCCZIFUZtju/gtzU5S2kg3TGEt0L5yUwhg9Fln5jOwzdMyOYuTHN
c9pABCyXUCd1Hg5nN9Q/hoXQKK2+uatb873EkcbRQjbfV9FL41NKdaMzX+28GERMj7mPnNY5tZ56
CvwW1WOupruKiTdcPp81rZjDip0nl11kTz+nG2IvZdRRNuWek14lRLowWWdteFSzMF8oC8t9EX2t
sKeZy8lbPi56oT58y4r5ngYCnqXT5M8YC74XdJo7ATZ2p8xAXl3D+g7SgAFSm5ikVyx8+vuoW+UB
pkd+chDkuTErzjReicAq9H65lfdRxVoNt/2exvqILeBH2qVu0gjzaU3d5lRmdXnpazrWyAJhEMlf
Pgw9vLb0M1AjkKxSdzgKx6O8SLk+DLYdXzCJnuh+spMOzHZvG9ZXZbUvmSh+TUVhnbAtWgdwJ9Wh
jioUIgrRcwasdu9Qpl1MX/Q5/bI+DE00bUGPRveLY3879VQ9CxMDBtnAJfbytn2EgEogEjdDkt2C
fDTl/WO22steSvVRzFwjF52xNzh/4UjXx6rW7cap1LK3awSbyW+yn1gNrUQ1BN1Wcyhj6q7jqEvC
Oym+w8Gb9o6sj5VeP2plXYYMVIMzz5tuVqdKqPtG8QIWXip2VlV+LI37yPM+4kTZetguHd67jUN+
CHaAtx9E8TwPaTLjed8SMEofMDew90PV574bCJEM7RMK2pMz9ztl58cWbFZtA/Dlrtla9cTfsGvH
s5uOCUjQBxi3r0bGV72dj0KAkFk79S2qWSSpYX0OtXn0+DZMvBp7+DPX1gyxQ4bPmNiqGJrGCQ/0
ySNRHhAeXyNhP8xlY2EYRJaDDsG6NNM8sYuLrC8GmNe8l+8epP88lO1HNxsPnshj1xqe3S5fYrIM
R2yI9zld4Bb9tn031/IuJ8Bk1GPCFZXMVfvDzG9pxTbaSd+5c6x2IF+/2EcVpctdljaHZixS0hGF
uy1qPGTFgoYF2wLO6Py5Yio6setSnCaDhDnQtHfvVll4BhWUj2nfV43etCobtpAjP+rc1Nt5Ta82
7Yg3mea2Bxa7RfthtENytm2i+wxhYBfeYthhHp07OBN0bo4M3hh0EYHISigL6ajvIYmfu5U6zqeF
3Nb+WOwYIbTvbr+MD3PgliejLIor60daJgQB3AKSUIBuiKEQ9CPjZfi7EQIY39xAta/gS/UnedVu
Aw2hSnjJZfWr8D26cOpqN+XMb53F2JpD325nSjmjFd/s83ZjwvU5QovJJpQItBf1F1otOBd0OkZK
+eQGWwC5pB+jEhcMsCF4IDEw1iQY2BhFJg9eMUPaKXguQlMcpmCeCCqpL5dMGfSGlUD+sFGqOPIJ
xlSDDcNyJZNONz2HhuedbF0/WbU/IVUYNFfLq5vKUxcIkB2m+eATXtvaQVvFddq9Vrl60JP9A4lT
bPwWXd/w3TLprKw/SgwqSeeFX33WWTTcptpPpd+8qGYKTjBdn8bVP4Zp5OxUd0PbzdayUe6KmXNt
t3U/NaceEA2I0Aqd3fogWzHEumvL2GPoDjpVPHp8orht/E1deBSuWQC2b5KbkMGrA+I5JipA7jJM
70SdPQWSYcQQ3DZe5+OG2+cAdtTcpKyobZT3cwitn2qaqximHFO6loBKX46vWaO+IhxmJAyQSHxv
O7kZFOPUeciVbndNNSDxVOaXL4r6YPhhvSH8A8ZZ5AGlg72diMOxor069+OUZEr7xyYoP4wGkUFU
NqXieNcb2tm7eUcyeuieSGbRSntPox/099kcwKkmW3vpG1clKa7b3VRzK3N8OgTZgji4Id/RlvPT
Ld24W62uOUSCsh1ZnCF5ShMasA4u7rPw1YrK4U62wrvmY3Fmg6JiAUB2sNL5viROTjnBRZPSYPSl
2LK7a4siWWwm4fRMdlBmhV3eazO4AQ4wi7PPXMYwN8QOYECzzTEFxiKEbocEXhyrkGG06dtBYtAW
bNKKhHjlPk/r5G9nTz92Dk4QMzBfh6EEUQTsiX80+bGY7F/OzHiiqa9jhjOZvXLV1czcigI0qmLL
pVEJFofupjYCzMUZjR2GNl0yz3ReJ6edK3YwZCAdfq+gm7ok7VDliZhWzXR0GhWI8zyvgB/bbqic
K1or5HrLm0R/HEKM65eu7XMDP2DfoTD1mWGUO4+QP7wAMveQBPOK+Tuss7ecEdz8ODAiIm3NkFHv
+Y/au5LxhvhRhf6SP3C/p/19bzTLn1XM8GWR0Fvm8HUQmIe6BlSxY3f5lNmbGQmkiWvWIphJ6fWG
dcHVQUHoL0H+ASIwc+5G1lO0TzZiF9U0770oLjNWSvU09WlE4ZqRdE4U3iN5klkeqV2EjH0DdpE4
i2FET1CVfLNHQxZYQ41zxkx1udMzlLUkTRtGVZ7jDmA9Q2BjNnbRySpmcoB6dt9lp1fzFC3W6lDW
zK41bql7/PC+wBTBe0yU2t9YWDgTbZXFtLHqMHrAJRHe4VH9nDvvIeyxBbrT5MeVLwkCiEE/hY6L
x6Nsu8OQpinm9UJlP+tStw+GMCbYkpJoRGyb3KWxKa3wiIGDAHzgvdSZeM/6YOeXOYNtK43tWk27
TDgPoa6/nVQlBs6aesPKNPcRQbw5ZUDpwpjTUK2vbqHC8M/U9/bt50/+OZLDD92S9tBdvjOy9Ct3
lbWvq2Aflf2+JTiGCH9ZvMJK0hKWPNzhAokjXxFXCqaJgb1DlKiOw8R/lOW4HlkXCJS3i7DzALh6
7Vbv0PZzc05Hm+aNsves60Vu6mi2z7WX50lwe0ggPUEa+QAYDKc5DnO07LXTfkojhL4Bi8cuuhMB
Y6RPMUBOrsGC8LX0cnK2nKO+DcXMzPmG6DGwfoDS4zyebZ+dOqaLC1IuWBTK9GhMvfu2sO4CbXN9
a0fx3VB0JLAS9rd12gfI0aC7RohcsHfKN9lG3zg5y6Nq1F0T9GLfTPolnwFUTUy+HrsurLaeDvod
ZJCfcpR5XOQDtwwcEyb+a5vtSho0uSHU0fwKQhraaF137oz+DcCOJU35vAUwN9FUEUq2uuWEGOcc
gohLEC96u3UtveyrrPKpEoJ3lZd0ynKYHzMrhXfn1Vns21HJWBjEPE6F6BoG/ZMrw/aFGIEA6bX6
j3j1ooPusiBBNOm+Ul0JUPJRtiUIPaO5DNZhmPBu9f1AL1GiwOa9jZ2Y337DPUuaEsz+kW8789Qw
PBeYZL47BAGG9uvWkVqv96G9mLEUpPFTz2BpWCo+WNldJ0PB1dbYJWtVoNHU4Yxd17SeV4y+10ik
yLVRRzUY4NVNvLqcXxvXqSlm8D6dELLVgoOCZ7/JzWbx4PtE6y9sX/ZnFVVe8zhGNIcAUydrB8B9
xgWwNCUxHjM3T15Zt5/rFDEPJDTWeRe3YlIaG5X7Rra/QDls2h841rwzZkbFtj+ES7X2p/V2ZG1G
QB1XN2wlMpe8VNgA485k5tJG7ZDoW3FjDQbR23UuX0lL53iZcn2yh3Q+cYBRWIeQVeK+5T3YyrTX
QEjINMMqkLo1TxYpj3LjjGoOv2n65BAD4Ii24ZzKC1gmshWdPoFIcZ8Mzx9OoartZM4N/yGq52WH
1lDejUsun3Jy6rA07CtfYhmLusJXL+pHm/TVse8N9xm5Y28HLMjqyzCB13rxJ4+jcHXdx1ZZakoK
C2TR6mdlircnX8dz6Gc/nar5gaKoAGutoJ1M4wieAi23KJ5mgUDnLsymuIcPYecYv2WHd6CJWHax
NHviok08d6s+ckLsPA9/ECsswm3NBkcY/pVwE8tLLW5mX1yzwHyeIjQ7s7L2KFoQlFx9Bn5oH23H
GEiswoSdCr1bQ8Gz13ooHtjYPVHOS3TGMWcH2VJniYfw/8Nux+Au8+sAQjgspRg3vRkTKByPVi4W
kDh2/2MtxSsBQy5v1X3TAI1PWOtwLzT6OefYXfFTzfNv0jAvDIiKnUJHQYF/yuobpr6PAupv/UIJ
WoII4JzolNA7WEZvawQNmotaA8A3+Wgs4lyckewajchoaxOLzTJDPr9kngf/0dDBD0f47rXSHgSj
Lir2wAm3Jf6eJapX+I8w1kDUbPAcrMzBld9sa3yz4yXIO+nubMv4VGbob5kThUd7Lsy7UMHe0ylv
WGrhP9F9iOXMAYw1lJ5/AHxZ6o3PLoLYWoV1tzbjT+F1+qqEJfZVOSzbSmWwF4p+uHPmzr2B174l
72PSqkKQHseOuqll9hveAA6gbqvHecdE/7LYfNOi7llPDTa1LOdq76ZLYAAbZM3GoXYwajjjalGM
S7L8jgmzR9kD9U+E5cJvdh1Cw4CjB0n9FCnroG7YjWWsknpQ8QSgkd/Aeo6y8S6o20tNcofJWDOB
HMowzrq9J5LKDdQ2W6Mbyqw3sOWUROJwICW97FBJAe8kfp42EMTC9DD0bntQDN74fTF0FdHyWlsj
m0GCnHE+TwksEinoEoKBmssnYzBejVGwdcQmKRF5c7oZQZ9w1XsPTT2JcyU9tCqU8CKth7MhNMA6
vz0gwc1JblGSNw2DSkeYIFRE+FHlwI7d2fhyrOV5bdmHAA85Z/HNdAHiQ1x38tZms6y0h4RNft+G
z0dwGr+tcnTD2PKncSsoFVg2sq5HycO6plLd9lz8733t/61p/V896//f7VK7bRf77+3tMQvV+v/z
n/9l+9rt//gnBtn/Dwv+Irs7Iy8ICOMR8/l/9vYQPnIIaYuFj44dQqInevRPd7vlsEfNYThug6hx
IdXzx6Gb3/aoWf/hk7sJTZPIm2uaZIj+N972v0S6SKXbLJN1Ajbk3jJI/9hS/S9BXvBvFkuRqmQy
lTz46bCeO0dP29LA9vYvz+TvkQb//En8IJ4GIWn3L2mn0dJlmNJT4hq06cs7rloMA7RDdWB+Ys1l
pPM//8C/xKT/8QNJ5Pn+LZztBeZfcAarSnWO7JDkuSj2/Tij65XjvPxhqomYAtGsQvm2XagofWS8
/s8/+989VrIHEK4jAIREBv5rqCxl5tbkfpEQCjaZZrRMRfbMhUYQ9YADq795tP/up4U+5goWDzue
Fd3SC//yIc64hCUz0KS1Qmm/GSnp/yTTlO9oHaqb/iZw+e+eK0F3fjVonB66yn/9adRmuW4qnDVB
CQzUXo0EYN27K0rvmDYBvpa2dB7ofZ2/+bm3F+Rfgp63z9Plw3S9W4oVoeEvCxUm3wMwEzYJ9rrs
ZnSLPUEDAvbjK+3ZTLzAdf6bN+jf/cTAN22CJGi2vveX52rLcOjDvk4yU95yBWNIU8Cg5+wBD362
zHUlMafV30DCYUL89RfFr4xbkJWb/DN07L+8PIHjNe4s4KuNxo3bOGPX3fDJ62qjOEm+4dek17wx
0ugQpLbX7awx9495qswXYzYzHetgYFzWef7yhBR4sy5aofPbGtfph1fiCotxmE1rPC7MjQkbqObi
DAOgPGEp+al7XJZgY2z3wYh8fKCzPVj1D7cSDq40qQdC7gNV5tYLEY1imC5TkDAQW4ChlNNTPjbj
nIRQzR/ZoOCZdAGVl26rrCWURuDBSVgwk1obs2DXA/C/1Vu2843dmKwi4GIj3MfqnQnMXXMOs0Ks
5W5moljv7JG6EAtAHQmcJWRsy2m/ILrLJKf2h4U6s2qNzkX60yaY6GnHqp/fudoLf0/lLp48OHoQ
HSPW32mX1iRpc2i3Sa7pmGGwRV1S1ay52N5gmnju2xLuIHr2NMWlU2MFCY1OlDuDYOjPqfFA8waE
O5GGytb5aIC2NzuIcZXHhppG/Mx8n0Omd3m5kqiTFs2y5cp9BPssZExuWWIXyRsRfLAnj7eZ6MSd
t8w2HjoIckcTB93vfJjGZTuGUfntNBZad5cOrLtjj6p/opif0kPZuJP76uQZviqorgKSfDRgHVoN
PSwftNwL5vZl8qz3yMkHHBBjAxjyzhPZsKAkG9YCuRKaTv4q6qFB/+CuSBnFjzAUHjHPmMYZ7Hbl
zXGuhpLqQkyu6N5Zh6eD3ZjThd9N7BZKWwQO1Ql9J+fR7e6FPeXwsNzGLXf5yKwRnnK4kjRvZp++
1JXKjJLFHEPxZHqQEk61iV3ymudTw6CSzbqU7YWH4dgFYsoO34uFNdN4z2ueh9xgAhs7euPaD5si
CbEiLR9AB6vlQhOLUqI7UoR7Jn9TB0IN8m4R52hIGQhgf5wcWouez+XOctMi+zKV0VjPRPJTht5V
Ubi3OZcReLSV+azfV9NufNo3hkCJ7fUuYAAz63uWoJh2lrDWEAh9PTbBH4W0BnlyFGirzHwYW+YR
jFk4e4GY8CZpFNMALzSuDWcAT1ZkI2oOztj3nGbzBQODx+bHtmZ3VNCueUhhiP87C7V+b52ie1Lg
ZQHHr0POmDWamBWwNC29VkHvfzjZkO7r1fIAlrFbC1yrUaICz3Xk3pntoLAMNewjZu1YjzW29hs/
v2ThjDDAMnPrOWfv24/aqZYvg2b4V9SL6sPhGPnq7GhWm46/E96l0qweMpmbn/0QRt9iSdtfmsUk
U2xWvRrx6nUTlm2F2rUhCW88+rfNf1DXPOcrA7bKhCCV7jMKDVqgmeOqSeom6F4Ka8RkX3WrY29S
sHR/HBsoTlyx9PtXMFYrJl60jCF2J3Opf3YFWXqyYB5QUXmcXFl+WIr0E41B4H473YDTjTZpPA3u
JBiF5C6LG4WsvY81uvm9ab1wLtY0z0a8zmb72poeK+79kX9toM6lMsE7Wb+K/8vemSTXjWxbdipp
2UcY4ADcgUZ2cAtWYiGSIil1YKIooS4d9WxyADmKP7FcYLyfj7ziI03v99K+mVoRokAUXp2z99pR
lWh2y7nRbIdG1FEQl5IGeRQtGAEMJ1zMAL8xWgdPZLw4H2K/3s2hXZ2OPmm2gWdZya3hlouH+Dpe
eoCMg/tQe5mFwDBWq9ErNGhw6sZX111Cdgx0UzqMlNmd4hu2Yu3vzAwxLYHuFeoyqWKDjo29INss
dFlQFkOtW5xT2Qg54hoxTeLWiubzUAMRDKAkRNc6Wz0mBbd14inE+ZeJJ5ORRoFj0O9QzDUhIs5C
IHVu+zY5ASlVt6dT0VPSWJxJjacOwWawPsSI0nNitJF9PtQ+VUYDD2cgmjw5h7MXhrB3y2rZS9SI
BdN7aQ83EjEa590UJkGQtCxIQTFqO9o66djOG6ORE5zq2CWxYMwNDz6dRoMc/fTrIfK/RGvEIQlb
JScv+sai3Tt4Ju2zLs0XTvtUrOMny8Fs+KltvLkI8CI4tGoaiAHbiZjB5iqru9o5Y85VdJr8qvZY
qHu/OJ4yYhuwmsBPkWR011OzQ30ctk++YZrl2Qwk3znnxpblQffeREhbFEYzC4rjJt01pcBeXFJN
XdtpYpTpYzsVJjaqNvE8cojsWX1qDD/pUSNiMYkeZSlQ4jMTOJoGQw9q92QYBxu1/aCLZItpO7mp
PHOxj2vmPupkdIaiPiFPEk3y9Uiz4KyjtT8GhKEZT7rp9bHlFRO4XKsC9oPQ0UEmPEuGHuw/8vzM
Mm8A3kkutUeGZhCv5kXtWeWRb0AfK+PVgrxjmR1CKGpHXVghqtdgYH90CT+zEapRfCECpq8BeObC
mNsIvaksMdsZlAd+6LmsmIES3TyO2MjIJfZ1gzwqwpV4HJle5+zHqQzv6EKFAzoDdK39fkzD6QEu
1tQFFpKoMzslk4c3Pi6QlE30CJfzki+nbABWZ2goQ2/awv/qP/l9pRf8rKVl3dhT7N3piDg++lUK
IromHlFvyoV22s5ZUnwOo5uM1Q21Ksc7WRzhK+wEUzYQKWKp4nRQGLzPq9LSbtA3blfcQylY5APT
d09WkEHTOrAItCKXd/LVUwTv+qFZOv+720njgnpAyavspHVhl07+EJJTMh+7ZoLmcGntUmJAkpW9
79Bwd6hMp64Jlqzw2m0ZGglFDJYmsIdGF6MkNi2Xwz7zfI68NSMEb8nn9bEa3jRstARTvYmqIfrm
uGo+TziL5cEwsP8BJRIb3wR+mnNN9CRdOTd2EGxUGTBkG1PyE5JX/anK4kKcNzCdR4QksTL20u1g
8RgFuNN7gjo6BOkkm8pHAPJ+iWVwDvPjsOHlHHX9sgCJlbphFvWyKTud4DgjdCjTBjkp/Mtob2D+
RNATzo1LkQc1z23ixl7/qc2mIcb7PzHRBAZse3Mbw8EeA4RREJaBETAycDlzMEINlWYtSpbEeXCY
rcKgmPC64sNydM7eQJV6N5IcE7NXoyMP3QaTZ+fH9aMirZJ4MSVm9qT+fL7MCAx3xP4hDRrngtgJ
at9zvC2QICF4nZBWtMHU0zve1lib5NMoE5p+QUa2l9goZUfhr9SuhvZIQFBP0IjESXpfoF5BX+3z
+LwfuAPTfJfzid1JV1WPBjxDbkfMQ4ucbk2xtTnHf68iE7wtSYIYOdI4Fr/ojiYX3WhNX3VTIucE
2m2P1wnKHaAaOGF8sEYJp6du7NbhSinNXuJRHRW+H14QhGR/HQrH/I6DAV6aHfXzt6SmyXaCmzn5
phBmYBJks2MHkWnXF5CsvV/40vPPuD9r9pdV235tBHCHTYTyL9q0RknkCbuC6TJuB3aATMCREcxz
hiclq6fuK9CunAnWwia+Yz7IuiPskeQbsDl2oCVUWnxfsIbeE+dAOdRATfXkNYCNCP1qBK/QdMfz
GKO5wpbUeN/7mBqf7zTwunnzK76pSqtdl4fLVYKqUrLit+Yxgn4qATQWkM5CQzEe6Qk2JwPAVdiN
I+qrjcHhHo7FnOXfe937V84oEBiji0aubhyxmMcnts48vRUWhxT2XE2KuDJpiy/EYI7NzmfLqHaS
4wVJabKBcuc7orgKzckvA2w49kPVFeN9PTfl/UpCxRTDaN+zE43OwzZtv86qJ0YCQT98akIvbiX6
ITRvY4+AzBeEpKMNGapq43bYKe1lpB/vW7X5rZ+Iug1sC68c4FlavVqE8t5Ke/1Zj8ty2xFwQO6a
MrtkQ+bzMALpn8UZCGw33tet1WUEI8T2LUwXnJG1w4HrLI0nuCiyCTMPnZnfE7kD+s45Cst5/pzX
IRJ9x2FpLITjCBRaoqMdExELs3HYO912Y885wGdHfWH6JPfsrUpyjCvtvPskpIe6gcSfad4+l0P+
iHjx/2dlcMUF/evK4I5Enfo//s+rhLT1J/6uDJJ1BqQCe6dP5cam0Eel5e/KoC3+AiRFECWVP8+n
7U8J4D8rgw5oC0iS/6j9OYRU/mdl0P5rLThRcVrD3l2b0+cfVQa9w/KH49mwtRSsJ8uhrb+WJ1+W
lWDYTmYn0ajAKavUKZBj90pgtTRQYoqoPUXvwd7Uy0v8Eyxqdmyq7ZAtxlfd0hREDuKI9gHiOhDp
0pfACDeKMn57lihUYXh6BkADk70e6qcWAzYnCY9wkRiKPTygNE9OIRKD0o6LFFZEuqjwq3Lr8EpX
LKwbQdoQlD5yoejsCIvzPk6pb1nBWr/RmYbzCjl5uUka0czbpDVNn5NAVg9byfahAxIzJp/txu6u
wiiPjcCVkTsdmW4bVbTEMowbSzMSRph2dXsmCCV3T9N5ATKYR2brHkFDrq0vOknH+qRJDcys+Ywi
jNsvIzIYq84nBc1po2jPDjHKTm2zgQdE8A5BE4WrmmifhWWMdi0SbGKQrpR+ihyArHLaoJNt+1gp
u8Vmb++ZiWRebGZEejKV9BrGrms10S4LW6ctVOE43blVW8uRIG+LyOZmSl1sL3OfRcuN4vygb4d1
y7GcJBUsRu8RCfg09WclB2kTS5kibDjcNPCkU/+iZ8ZFaCAMeHTNptBx1Rcn0wDnkJCZpHdIzbte
ZCqQhw7cVA2FWZftsBlQJI8saD3uF7ahtL2Qg9GN2UlQd4pTZ2PXZzU13+4s6fPsmwUGPe2Did6U
dzXOBGcTzhPT7TP9thxuopzxsnNSnCyBi9SjvAZaYmfntu50dqTyYcSVm1Pd2XIuw5dhNb3gNNb6
9LetaCEny06EEidYKCqKhGE21ixKI02z43lNE9XPwaLYMXyMp8+Bo8DyBWlG0RpEKudo7RdGg2mf
ipku8nn1HFzKZqK89UmKswLCtrorcFlElVo23xybPQJQNeUhttVEYF3FVMmwdIyU/hHTEDnJG0ov
KWuQQ+mz/yVayk6mB6XSkahKHOzrd/ucYSlNTAwng65Cwda7R3/tEZE57iivzeJocrGt8WQStI1T
jnaFbW87iW/YXgn69mAzrSCMoW/OUEpg7pq9QmA9pNNft59x5aprlqYxOZ4Gk41ws6AjgabRmq31
hVavWRyh4B1dKFcqr/dZzrb4JGIfJjCE5nDmAwQPbnruzoq4siBJQkc+rPb9MgJpE6f0I2k5xcQD
oq6+nHOCJijFdLnzrVuQFSVQJ12gwUkHFCDZdBNczMuFhc8+dxn8wwV4fYAxVdm51Q+L1Lhp00Sx
vDIb4ro2dowwt0cIHnPEKdoL3DXNBYkYo7OxwJIgMm36/DifajTXTqWNs9hXy7AZKxt9Egx2HKrN
lFis025mfhYkOls7E36oCx4gm4xAoX2PdmoJvZvem91jf/JbvGJogrFyglX4DOuOMKGsgbCv/cWC
ZOrENOuQLXKClT3m6r1ZoBRUwHWcALsI1cl0RIlwhNK/fnSjdPZ3SThOnLBNnz0kPDWfRr3Fybjk
G/ks51BdgwWP6X/GDPxgsDSuAafKBvZQ4BAcfBZsVmg+e9EXsrzn79q0zWznFQUFLgIjrAmheMhY
aLMk/xklPvSuzJi9xwmpGwpmsyHjHiubheYw9E4c9qTgzcmmOA1D00tIVCfwJBhml0IZAQJNvwl1
7Ild5YeCoNhsoH+KPds8XaK25sMxCVdTRrnq9Vrny8D5M6Z6WYAKuieDcLxhc8E8MtPX/Ul9ndSd
BOEIUJE0rG+TeHYuagtr8U6uMvuNPZICvsUPPV9ItrPoJnuTJqmHIt87ipnosNAMsv28APsK8f0R
WYZFpNXJnpUMZ1rGnHdFinDm7mwkkBwTxDCAncl966s0SALfItqYP8OiiYwdwNzQWRP3RO9dwrhJ
BuAWeRg17OnxAgTgQcmK2nCKmejKqszmFbSFhsVj5gVbsMGTo39fpxGBSyGwGqx+wpjQ1HQe2j90
VGzoNs3ow4F34hYJ5WxICVnFTzp778ic40WGp8yjFZWa962RG92pnNH8B1J0wtuM4PNIeSod60mY
7N13roppeZOyS6faFDarH5xHkq6cTiH0w2BkPZXA1TnItD6WvGyqu554uywJIR5NeStB3ZYh+Z4L
1eyx8HraU0ikzxtRPmsdaqcC2Yt/Y43Nau3+y+g7/Q3qACXRYOTNFUOAe4VNBzXdb43hpEhCbtu3
reqefHpO2hEkduYaXfR4x0RE6M8qfxVl4CYNUQwlTn/vhG+jpjBlIbMOqOVA1OIM0gLA8n2wdsiR
ZH6nMo3zdOjjPrqFbG+wW00oLT+uIUM8XVFVRJdmoQuXdTeGqSFaMgt1spAaM1DBFnJNWmzKzJR7
vgTjTlta00s3hb4eqM3EewFz7KKKO8p/C2ldxEmahEwUFUCPwAgxKW1cRCaAew1OHfy9+U4NnX89
cxjnA8mn+XY0B3XBGdWjpDc2zYNrjZRX4NQq+3TBMFIFSzv6vwxq9hHRqn154ZvUe3yMtlfCD2nO
4SBe7vHIOcjti+FrSuTTeULtkXpTm9Sfcxm3t/ZQ09bCAJT1xMWwNgZ94oP04fuiYFQKfDHU+KDD
BBNRgXaAjBc+i7ZNyT7Gxk++cXF3UGKdCife4VrFv6lHbJtWWUTHLKfduFnkkO2xz0bFUSyd7rTk
VsBxZVmLkmhCVx71UB9tP0NREiMfvdPe2F7A7keSQaBPeu2ltX4atXavSZAtEOuYNSZQFHCYEyXp
aJA2CIo4yh3X7zZDOZZHSzGO6sSFDoN1ljqdDIhm5DRiriqitaqCqp1C+1bosX5ac5YASMZT+8D2
jOpV6cf2D2bXiXUYC2ZGRwW4T2DC0LiMVY2ezl8GCmF8JHkRWH6IS5xPaTzuyjApMETo7BPYCMFu
06vRIjdxZhBGM0JBb8HVRIE3zyguikaWt7Rm7PKMcIhUkSzlseEhTaWzg162Uh/5sTcbCN8G+dW0
Mo0Iw8YL8ylmdFKHJ2yFmd7ocW4UneXUu4WibrklUAehrrIaxKY5dcyvtPXSh9S2qKT1JOcx4y1Q
e8EcIuGGf9oXxAIbVtRterUYT22/5l2mToEyH4WrzKnHzdgfilJHzqrX8b6s1x93mhRxzpcEwtLz
yxWyfbRIhImjGSuantZVZMQ+E5zdWMdVNE7FPqsXeUkvJMZCFzbUAqw5x1Ifox0+71XVWkcGW8Hk
SFJ3jjiQOlKvHhPzmJrfoqEuF96uIjvS2xeFMV6PuGAiYifYKRpM1w5PLOjEgtWiTHv3Z8UtmTfj
pPstmS1TiYzPWnI/CMET+EfQ6zlEEFgAPgDpm6VuW+1AypFoFj6F8IOMDXjR+rPRWQg9czW29z5I
otzGKATuZw90qmU6TlRluH4gsQxO5w35Xjk9sTKc9Jb254JInwV7ofziNf7nFsLUZUT3vECQ2U/X
odQ4i3A1WBNWe0nx3mQPaW1pZNIwQb3gAMwKu4KtQuMUw9YpNCriaKjnO2jYSX1WkuKL/zcm5wdr
uaTmksKp+I6Bf23TzDl8WeRF+ZGYxgwmZmn16RakKXFH/33+7uaTp//1P10Orf/6/L35/lj9j7uf
7dPPlxnl68/8fQJfQZFSepxxbWVb4CTXnIS/j+CGcP+ypenTaZJCCup4/zyCq7/IrkZsJlwEMyYJ
MP/vCG5xOkenYBFu4Aqh6Bv9yRHcWbGS/5Q8UNaCaS3QCAncKRCLnAMBApYZMbqMoYCQafck4/uK
KJr58qtbV84pZ237W80+hgZ2awtIME23SfzMBpgQecX3ykpPkQXIZmcYlcRhRThOUORmfinrzvnu
eJU4w3RZ1AFLh0c62SKgwIly9h5C34Lmg1IR4OJcFfc+CT+fDJR9U5WjnxyEZR+3lm/c96RUVWRm
zEdx77iPrMfGd6eYbejoFscplPMbVy42O6thPkGjM24zKZIvL17qG9IisT6HV8+J2iZhKTbZepQ9
kE+8rlSgBsibrLR/QdUXX2yTLEWU0dMIZq0NYfHlKyXYKoiodMuGkDHZ/4Ap66/6A0WenhFF0w1R
XozvVInhDpEq+s52mNpNasTnaF3qHEWUCcWya1tq1RZ2oF2ZOcunf+M+iMVgHTQFeiwJ0vRlxcUe
NJv8sfrVrP2fIgx/xnaGkBvPOahQw6VIWD0B9HA2+FBAVQ2xvF7FvUg5NIVchdcn7CLrMczD4TR0
Owd2h/lpSOFPeVHcnmUERl9hB09PIqtKTt//5dff7eAdoOoit4aMFdNB5fX6d29tM7e1H/0qi7D4
VAL0+uRFLFlzN4hPa13275IiMsHoZ/XGO7deq2RWPZfPlOsiqlvfqrJWLvwL0RMQhmT2hfrZ2zmK
BPdLnC/Wzq1TMpgwZ5+F44j4pMJsMKKMWsHlH4iu7N8/Op+9KNRQj0XWQcD3+hcgXGVCVVb9TJbc
tIi/ghkRIJNonqqwFL+WPGyIz9HDCScPgtNxk8yPhSNiskkTd/4+wt0f6LUV3qd8EpduqVgjyVRt
vg3QOpGr4mPZOmZXi2ApoA0O4G7LXWUp486tCFCKc5VvMTWzt8tohX31KZCRLzN41R6SZfW9iLvm
1gg52QZ9jkz//ZctXovAePo+c5OH8FjCA3Bd8+DmHXtEtxt3P+yh5dxELtlMPIIaH4huHKmdmUm1
r+zE/AWcinOjE050m2sr1Ber0QnNAZEUdGVQ9ZPiVQHkBA3kBe1c9/fSMLsL9qE4HibX+yw97d5N
iDEu+E8En8bojJmMqpOyjttzCzPTLUfFzwgA1Mn79/jbB+1blFExCqPCtKSzsodffmAMEVLEWvex
bhCiEKm87Ig9xfQfWeBrU5r171/OZql5PYC4Hn8spjFr/agPGMNNiozRnptHXA3TgxtG7o6zW7Yt
867ASlL4GL0yXx2TyHoWd2E9b7JQX4uhrOlCsRkPaKNhGjNFyhyL0PlH2zn6gd7kqleh3HBqmCjv
OV55Xb/poThullnozwnKjVtKZSADmi4ab62p3hZ5vIoqKsXebyg7QevIHnCV+i0spqT/xfi3Ll1J
lqKRthw93n8Qv39aaGUdZHESGjRxTWtZ+sXALpzEmaZi+TH64bDNIjKAZ54WwastVrsAUT7ryweX
fOPRewxlFnNqCaZ5WOmOk0RBWJngmbXeiZ91CPty6HNuRqb3+zdn/bakM16YJnnFvlgHzsHdsVgX
nFb1j9kfHgCMN2yjO51/tcoQYoBPL1EiUT/O0ABDV/ZU/i3BXXgOGHCcPvhVEAoffnDPH5vpYhxh
+VyFyS8fdOYXysMl9Yja0PyaIR/Hseo77ZVI23IMpqFGuhRPs/qShqOJiR2i70Nc6vFBpEA/y3xs
LidST3POe/3CFzqVP12P80WQu8kAB4R05OMBeyC7+LYtz0SY2PgESWmj/RuGMEbnQn2UjfQcbPVq
GaLcIBixuJPohvDdvr4pLP5ekxvye54JShESGPyTCfB00zLML4e5A5+GGZ99Dk1MOE2MnJ9T6/kg
Zh3HA15N771prQzPsbciyfpFfYqBUgNfHuP0cUwiBMQILtC/GMvEXmIRN7Ss9UUWzc4D6ZXDHYm8
4hLDOKX8FEd/2CSfM2SR1Bdnb6DTSRgwZKMuUnT8w6o8FjT9vmbESFs7Z86/mHXnnkk3Xs6Q9Paf
rFwVnGGHdEKV6eIHDiLLST9b0u40atQBk+D7X6j4/Qul10PT0eEBOIpv4/UTtIdOjzoS33OTvm9g
T9j2MAwD7EF14SDeKihI6HJuV7fGVJyhJ5tOVDwZG8Sa5FVyfEm31Ea6XxNRr1vVspAHqTuE5xEL
46/OTvTWbAtaOCRxrZa6Dkvc8y38d7vxf1or5f5fn3dO2v/4369sCM9//++zjqQ9CHPcXU8myLc9
lw3T30cdx/nLXF+4iWLdVCSSMGb+0W20/b9wO7EfFWxJ1x+nB/gPHwLnI5PYFOE7SMCff+xPjjrr
XPPPYYukmWwiU3gMXaZhRu7BfqJcsEenjRDYvPs6PB00uGnqvVZ4DKIOJJBbVbU6FiUVA+ODD/71
5P/3pQm0WY9y4BL8543mi/WGuQBTthPSbgJbsTVIcbodHfLG+wGU7wfXOrxNzB5YrqSw2Dchnz9U
lA+0jkBEyBnZMWA2re0nqk4TObqRvLearr6Io3T84FTx5jUtrmVzjLUZ1q/Hs2tk01QVat6iklvT
nqfmJzKk6B6CgnGRNfW1bNmsv/js3tidv947KXu9T/bkloPKwHboZB9cs++USbVm3jrQ0ThZdql9
mcErESiFp/yGOeIfY/5fngfeuiKaLk7eCKCJ4jtwB4yzXto8ruYt4eNIzHDanUm1AOLEz3JnGtDn
/vgOOWxy7GQrbPvQLl7focb/RrAYveXWjs7igYDwATl0KyOUlCZ55O9f7Y136LuWhdvHdTBAHHpZ
Wu3rJJlAMppZE22qab6EGnmeFL1B7Jh7bHvxzfsXfL03eH6BQI/I1XJgLnKTB5vReZ4iL58zWudC
fllzbk5dmJIfPMO3LkIdRayhkIgd/INnSLsEAYSGerGEVhnRLCUEKFgqz/tgJ//70yNEigmOB2dR
IjAPbqbJ6ob2kgVeeGyX7kjSZk8ubVmJaN8blHJ2dVrF+dmS6mJyt+8/yMNrM62uWyvsHBg5qDId
rKbA4TAPxO2yHYbZgG1Zd1+seDD3AEjJtkpKdI8lD/qDeebwya5XJRmFuVlit3JWZcnLrd2SLaGK
I+z2CZVZMudkKDk7ebTG9+/f3m8XYiZbDyuCsgvbWnnwaDuDPWys3GXbKSALBLyWnwU218s/v4qP
ogUzjLT5+g+mMOUZyITdGOqVZ83fstTXHow39mV/OMxwp2EV414ourEwHA6zoSE6Oa3ChfhImT05
zKk7SnzFpSkL9BIsYpvUg8n0wcs6KGWotfZoswlXrKMeR2m5rlAvViCvD/NIpxnaFAEsPQvofCoN
s0DYx9pwjwEoEzjYH5k0zN5/rr99nOzxeH+uJx2UPoyR1xemGaoNg1bbtkEHScg7fWgEE3ggPCpF
OyjryBtWY/LV+5c9XHFX6xinIDxLLsVN7HGvL6tKQrgFs90WtS1WX4i/S4iyAEHptEFNZCQfWKp+
+0i5nuu4Apmoyeg/XI2KCjd1Q9bhNmqp3udAdI9DoC8fDIXf7opmi1iNnuyGLC50cFdQVD0QEYW3
Reftnk6AsO4K9LVXI6jr6z98gFzK5pNhYjHZL3kHw9toHTp72ESesT27pWUnHZD/k7QBygqdfPCV
/Pb41i4SdRDiU9ijWfJgmu6dqegSDlvg9czspO28kADAqf2gpPTW43sOqlz9qL4v2Wm+HAQEatPn
XYipUWGtfpRmVf1wUqA7QS4MY/vnz4/RA46AAzhGu4NX1YEJqt1c0sQ3w3zXgAg4pwuQnC6Q3D/4
1t98ePB9HY6P65n/4LYiOOApsDaFAyGtzzz0zZtFFfpPJ8j1FTGeqFOxIQcN8PrhCe364Mwy0Ghq
qG6pCaWndCzLD17R4R5LHVzl4F5kYTcaCTpXkQIcDjrRqxmIHiDdCF+fEedf3n9NCBZfnwr+vqBi
nl3PGDRDXt8WMIpwYOoiukh24xdA38kN/CYb5MAMWy6VtDsZ+nuP7v1paxtwA4fe3i6iH4kKcPdm
NGQfVLnXK748pzz/RmzBMFqun85zeefFVA2DW6m54MtReij28I9Q2lKU3a8QZWoM/ZM5tuLu/cfw
uiDG8rA+dtfiUMSy5LAFfP0UeqR4ROlaCnOLIFxsdJcjHxjsUa564w7u4XUU9uN5l0/q+P0Lvzkk
XQodtLKEYK14fWFwm7MykCtu7Wawj62aEmjS4xwFXq4+ODCsB4LfnuuLSx0cGDzSb5FZcY99PE6f
4ti6FjAk8F0hZcRWdOyhz7hpEsi2FQHOH7zUN8eoSwGdoy6Jqurg4pWvqXLAkiAGaUyORn+xj2bt
l//OpPPPq3gH02gTzTIeB6UAcw3TmQOVB2E90W1ujUD2/Rf35g2tUzYzgr+G5L1+cQQtGA2bJl6c
8IcjNKLVN1X1H50R3vwu+TBZUtf+6eEZwegTsm1SHtvkypLK8IJGOByje+wzDs1HsFoc5d0jrwHd
+/79vX1lAL+rEXz9al7fH7hFc0TWCHJ5zEAFxU1lHUszMfZuX8WnE+CxrZSogcZ2yH68f+m3Hi27
XfaHDAkyhw/e4pKYtTEaA5e2E3WzlNBAEzFFH8x8b428l1c52Fav6krT1jCljdpK96FRIV0kEokM
Fr+/+K/d0MHS0RXPZWBGXqkGfQIMPdzrrv+ou/HW0oFlHz4BpQEJ9eL1G1OlqSsS5rCKY7Xe0njB
6OSzGbOAuJML6FX6g0/kzSf44oIHSwcJ0KbboQHeNjLPf5SuyNGL5cmdHnv73xhtVK6AfJhoCej+
v763hgg04lRZFgGk2T9US6e7RWL1wRL/1g1RSFEU4ljlnUOkRKNBHmKGVdvMQbLJSTc8E7VP8jpF
/N37n8Sbl0JB6OMlYMP33Pl8sci1sRnFNZD2bQMSLEgKo3pSvVuQQRd3n9+/1FvDiUYuLRGHvexv
30XupEvLeUBtO7piG7NuQFka4Hn+nasgJzMdx6I9ffCNe0jXbJBX4FtD7P+W7cEgqsb+5L92lYNZ
ac40RxiDNzS3KbN8NBi7xK6Kf+sqHmG5HLg5Da8v78XLaUgKSaaBua9q6PhqoAHEDKTJB5/AW++F
Fi9tJqqGdFQOVpBsCBe8hNwLh2RkBCLCQBnaHxVm3vjQqLey6uKPg+ohD66ihdv3KfK/LXR4vw7a
yeqnXTi77R4OQeR/ME5/vxqjgk0/n8BzweJgDlpcB0t06CJ9rl1iHuPWQxlAdpkNXrlydfnBlub3
R+gSJcFxiQHruryq1y/KEok3k1Mhttg6rD1bqTboI8TV7390b9yUa8l1O2rxCFmJX19Fe72AQANm
ouqafA4aVdO0xcaC9L/xsiz74++C5i5MHW4NixEyqNeXG4qGLUUmrG2VmO4Tta3Z2RDsMn5UiXn+
vV9vCKXNroKGOPa1Vd3z+kI1jfK5dj1SOoY5Gx/DspF4k5E/mPNJ5s9kOQaeduzs3plp/R+Zgz0S
jFCIFoalIA7d4yzA/7mm3i0SsjBzr9n7Fthw4OcgNTb8PySw+9BUsdgh01jgPw9Wax/96euBVAMs
h40CC99vZ+eI5m3VtTbnhZ4xu1fKHVZuOmGq+ykrq+v3r3a4yq4NO0k9VTGdOgzfg0WPNwasjgj7
belStkLkbWRf+yZeW7QGydbYZG2n/sMPkGuumh8Xh9hqPjssXvU6SqqcWCGi+5BPntWjbVtUkWxA
4Yiei486KIejyqOS6hAOJ4HjcJ4+POm6fjI1fjaG1HJi0gcWFAQk+wzig1n29yfpmRbbFT4+RAgU
BF9/foZXtjiw4nCLowdKrMxr9XMuUrIk3LD+5mY9AYzvv7vfbwyq1/qHNZ6ahH8wkCkCExCxkDZW
dWN7XOsyPalHzDzvX2VtqPGrvxxZHOf45x3L8ugE8hgPLqTbUZc0gKrdKPIyo80rjeZYeWxerslx
1+M+aswJ8t0c9g+wcMZtDGXxkuwetLGDDRLEiBcb2yrWcWMLg7i7aYjO/b4g+U1QiuBOYTasHpYs
OvMj67aESHlsCUXuqpOGNrLjAnsz5Pbsh5TFeMVGF0lhR+XlDtVJt6uTJb0RnqmvDQE6J8Bn00Zn
qbnU9dnoYhonSbCLj+d+okeXWdZ8UarWXZ29SXHrdv14ZIcJCJ2c6W+XqNS9hynRHiHHmi8M0fys
gaejeOxheLRhbD0VaUNcpaXTb9bs67OaiNQr0Dgsq0bVxrd2D4VD2SU06dXxQ07jmrI2P2YTud8Y
gObuZvJz8nj8YS4BbgIrCAN8yQQpVCM2re0ceQTOR9koox3OGBTd9TIQvosoC4VHB1dbYsY4azqD
Pn9O1OQmNhxyGtxuuYDKk+6U27cbY9Aowea2QYjB6Wc+x+JFII/jZFB9EN0vge0UZrpDiwA8xgj1
+RwVNmiSrDS/qnCY7lKHikgmhLvJXG1CBkvRKhtxbP90xCAAKBnEvAXA6MegrVgYgSx3x3BobXHX
1cqINoblrk8Kg6O6iNMROqk7GksBg5lK5D6UBfkAhHS56t62YVQGld+Yd2PlqAdSepEpVAZC7W3t
WdX3PC0bXp4uo195Z5VnmJyi/taw8gq3MhBkD7t6RXw6PFn0X9IKhrivx5/FomLrClSVLrd2K+Ql
IWN+eMo/qylOkn1CwWAC6gvKB9hokI5kQZGr1RP9MedtfYzV02l3Td7BSLKraIaaEVryLDKLdDgF
qTHUlw2TjnukCjcxn8ggSOo9Igh1T5IAWb+iW5Jd70XFvYDyaKHU385Vrx/ELBR5eqBneiwkAKF2
Ucd0u5ngW/5YsHFfIWwjV6bPY2sjiMc8Hw1BDIBKW2fjmATMfG61KTERmtg4CYPWyIII8UaXuinX
fKJNlyDzPUZ3M7pIgFPZuNAsE2XhhWkyZ65PVppEsYdMmV9E+GNN+AaTBgXW6Pqiw3aOyUtWCYa/
ykvybYrFKNsQHO/N52lNHmWBv9KLqLVMUZhNX+x+shhHKCf1Js3RTG2KopnjaxbIPt0LMS7uDp4+
1g/pYvaCM+e50Lq20EyH6tLHEVtcRJ02kh6iai26zQQzpd8uxERh88Gg5QR92eq7ZvQIO1Eaz8W3
0kTBe6wi/FtQquGIn1Zepy8NOfvGFvLRqNHkRLMZ0+0ElEQUY0K7BPfqMmz9CkNcYKhu4B8W4Rzu
YYOkeP6JJTO2NnM8Qy1r/AFJlSn2DmO1344mQVN71M71FbnHjrOPp3y5wpPjldtQDiUtpmnmqAXJ
RT4VYauRuynpx9uSaczaI7Cc6Po2I4G1dTQn5c42QdxvPZNAiV2ss4UgCsNFXmz7s71TSYozdk3o
ukwILFwwq5b1dwcE2yV8UHTWvdkY87aySIoOWkVHPrYWcGkgoLKTPtNyOqv92Qfizeq3bbWALbTM
8C3Yz0SYJtIyJSVRtRAIQGuQ9leX3vB1WESmjpzUor8CRyn6TgTw6MBeikBKLDESB3DiScrva2Xx
vWyNxgzsZhyNHd19I9nPtvN/2TuT5MiRbMvupeZIQd9MDdYbSTeSTmczgXhDogcUgEKhil3VGmpj
dSzzS/2MlF+V8uc1SsmQCHfSDNDmvfvO0YcFl26RQjKE+kPglWHvcbUHyVTSYC4GrFwHLp8G1QZI
R612wgYtkorca10w1TLW2BVCXUWnaHGW8J69nRotz0DrnIFDT/HRCRTQj0Ra87Kbk0gvW9/X7utN
lgP3nCnZdafDrArRGijzZRORKE6Qp9Gy4mwK7xIm3PqNCpju2qFzca7uIAxY6xFaFgtsAZ2LPNcD
pybPPxblHLyjXQLO7iHtotWlq6QCxjIp5HHYxZnFrXznkxFZBKF+G4h3N+Lsmc6JYWwu60QZ73Xk
SPC9Mi5Z8NZaHCW7xmMtSpe9oV/nJB3XBrxdkEVJlkqubHcZLZs/Vt0zS9c6y+KjMZI3cgf+DXFw
eoP4FEtG+JvnS+bMow62s3NWpj83woMzkq7kDfxNL/2mOhRq9B6LvqqCfTFYrc2UYa//9D3T0psY
Y2OBQCEa5d73iXpvu1wvUQpBH2shvaHEpEzBLTQZ/Yqj6MSD8OHxJ7qkCrLm5jrWyEGKcbLe7dH3
PohZUwBGouC9MXLElF7JBDZTsLSVj1MQjZA2Bn17mNolSja2cJM7J6hysslizD5hBeh6c8u0R4wM
+viUhrDAeMQ8esgsQljO32KnCQcGWi3KGBTtpn7nG7+JiU57Ok67gqFb5qpN/YJIFJbh2Hp1zYa8
DPM+8BccKBnr9EPoFvNLttYlFP+6WD78aK3vcN3Z7garK8+H7PL205pZFlP0XEXy2IcLLtm4tDom
Fs3EmObcSpQC3gRpaNPbMGtSZQ18gZBa0NYbVUfWoTdZq8CXV0N3MP1KzHnmww7A9Bp+xcXJBUME
urGhzdE5/x3EDPNfhgiJxUZ0nfA3nRevybmwTeGnWOQYnuDtAhDUaGtm6LRmiU0RyRXwE6LcQy4E
e+GhUFntbmqKCwmnhzJHnUXMyxxHg46pH+F0pRHKhfnNzVjkgafU0MTNtATuz2w2lbNbfXeqH/pu
pU2/wQcuALx0agGeyKT98LgOwVrPOw9VePUrAtnd/5HaCjMqjxHj+gf2wNibXsp48jo00aW9ZPZW
mb6n3Q/JBBLcXgVyzNBO63Fh9A2c+Ui1pXabAE/e3I7dMbjlFquD03he+NXjQuCdZ2xWlX/KpnDr
t8jB8mkTCm9ZJxmFAWqFYpshcx0BoQHdHBqzb7pyzLa4T6d5U+atFN8yt8GASyqGEcJ6YN4uA2Lz
yXItGeUeRjFjnS4gXIPDc5Ib0713mZfDBD1VedaQXNfDs92SYtr7wRocQH7azb6gv1lu5Mw/YRAu
cu9bujrsqYovFRIPO0LaCc5B97B5qmQPTnx89/mzLTx2wjowcKeWA5If2W/ROEhOBXNQxzi59fLY
MCEfXhj4st4UA3DT3icJ2m+bFZQVA5o1YzX7oQoYPhmhQj73XlvNO+JilWF+N0ba0KxVfrZxxHQI
BoReX8ZRFQQtY1/Er01vwbUVfYRVihTgin5YsvmticK3VvNFeGDMKY6my2riZ93Ibkj5BGHuMfBW
Z3smeFFGeS7cLiiFnVPtYlclT/lghgcXgkFwsUpLXcjLhHpDy7F4N8wbvVdAFIrv6CLrATXLWn0r
9MSqNQ6lPI9mWWYG+WL8T1bSVJwYqdK8R4w9gPGgXJHvRwc0EJ937DMC6o/xtTNT8+UwhhPBoJhA
GKpoDTg5e+6CBrCK9FPDnOcvVkX3e9s5IMoDN4P5gW2DOc3brBf91hV1e9fJ4uuWr/APbe3OfxB8
9MD7ipjqJhl6cTSVFNmOBFzzlfRs+4zR4EZnfF6qq/ZrzKRB72SflRsy9LmIkJP7YNb6E8smA059
MYx3tlpRu8yWy8bcywaZVZ8547nrsK9u1ORFYt+wK+ytmnLR1nMqlCA44YS/q7nxLBt7NRknScZ3
lg2Yx4lnpmMINJu6346f+ynmwq/I6+uzZOLw2yqW9XF252s72mDM7VncM761crQBVsu0R5D107Xg
Pf8uFl1+ZWUA74KRp24bR/OwD9uCgQAOBw7wVrlOB0PZf08vxdpXNYwWtv+1/TU3anitcAEQ8L7Z
YiSHok0wE0i/0Uu9g1IAVCt7WonylkPMSJVrbuWt0IbjyskXVXC4dYoqe2ohmCBzqAbnLs6s04ox
crsY7Xz37VzfrUhH0pGR1fu4iIa9y1TWj4S+4yWxeydF56dxHNmL9V2UnfXeYj5/BmkMQMId/e+j
u6hHBd+iQvpcfnQF0zSbAPjpwLAAl9bb1zVuxRqv54Jj/QHYOiwbnp7XPJ6W5zYJ1jRzV/XgBy0j
qcPIWcqyyw2CjO+r7o4AEVsiKnK9c1UIR2LkjSbwjb1e2T1gBIGuUsWV/1qCQjw6fVu9reweO9Dv
WP6WoUuDTMf3oUWFhGfyRiizMn6tvjbPU8ReWAyzf15MKU8FheuNlvadXJtL1PkHGRmzIZWKHQXh
HNvgDSSL0YtxGVApBBbcV5ubNSpXjV6k1+77CjyZwl9T/cCXCCMwzO3o21qsaj/q+KJN1r1AIOj4
2THp1iYcL5nPUAhNmC+jpgFhavmWtH7xwLAu7k7fnuAEo4bUEDteC9sb7gxGmu8x0EawwtKEe+Vn
DRfVxbWPfmMQPprq3luVt/fq6F1xy0RCaZ8YMuhfx5lq7tp01c6VVrwB3DVduHuW6FqYg3svhyoq
9r7OYLUy3ngDNMbHNa9grC59eSKiF16aqV2/4tjyjvXQcJKu3XKbcHteF4gWIrSeGtQgRzeX1gWA
RnksBVWITcFcX+ro/NrLYLr6DVzOsgwnvI5zfV9obZ0oR+gjLx9rmDKfMwGNPfsODuEqnG/UwnYn
ZsaEs3iqf2cgdc493cY7RCI/cfxA8I89BsMZhd5OypRIarryp5W3/XeCvu65s0D1DBmFho0Jw5uv
Ghy4LwaF/qbvmzTzrYbBGopN+4q7PMIJdDOErx7XZEwuviLomvohPrx17XiAu3pxd0WIYFDQjz3b
XWedReicVbNkJ5/J6MtcB/jHPOu6xreh5ckXlwCxCc/jqvvXsBDRQxS6T3kXRp9t5bMnhLl3RfT6
Jf3pdeZ3APHmoTZrg6b/wBoPo9CPq3AX1NX07DIjckYmPB49e7mCjr6NcrOYbswAUzSmBn4lhcGR
y5fLe4nWcKNXLr56zko81h4XEPYjzynSVpB93nC/74EK+2325nimLrg7UR7DqjYJlbquBEQN/mI9
4o1kq4blCBCtL0e0O6M9YYbh7DY/FeCnttxBHcgOvY3uEkjsCDeDYsJ2zmYsHj4DIYxHUnJ40kvA
iTUeG5e5Beq1GwGg500ELeRhKw/dX2Sw232BKzvb136PAHqdw+pB50mHPoECBdiRIV/y7cC3VaWC
JaIDRDRIlHKLiH87LLGI3fIwOJhkdptDozST8rAUOGsBuLVZQEBUewiwupu/qaDIUyRWm2xKnqEB
VMti+3u/LagPo1+BlNI2YyXw2Xizc6qR/szpGvDhoV3VFjtwoeIcjgj40G0omuhqZSWCXsTpUYAt
0jPvVgXBKK2qMIP1beXea28x2QbJxIHCOFSuBJtkw+3DHhMhLXXa5M/YW9OvUEp5bRTY1k3G5E++
VazavzurjOste1oL6nLEwsO5vx/zNGZwdtqVYe+/dMJiaSNFyezaYsUjGxPnSnE/Uz1hZk1ii98r
rkPJdjLNUO2qKZyeO9WXISQRriogHWrJ6GMduR/UtGZuHO0YeRuJPSQjMSsD6mBLh2gxcJCZPUrj
Z/dycqCidPSaso2GyvWQwOeyWNNzkJPIo8RLJA3l4m6dslc/qDXW69GUAGk5gn3N0EcqaBFK/IS0
MwC8gjdAsnvJ3OjeQogycyqQ8Zp2fdaTH/ZrNhrmpDlKzhz7Ud5kw/AuVMzvgOy7/pYggSuA49R8
em4ufJilvdua1NVCDJB36vgeVE78tA4qGfdtleHkq8LRwJnRXMG3kV9a9mlQa76SMxiXfaVrGhRm
RDGyx8DDEll2BPm3ZDw0zq0uDsez24zgm3p7so4mC969oHWLXdDkyOkWqq+SBHJjYPEY4O9HTtlS
7hrW7R8hNsHPHAcXf0E4dE9xWU7FncthrtpygXVcSj1N/Afoaqh2eQQzLF3zInvqMxVHKSP2kMF6
0p6ocEsvW1Ofq9ZLozIK2DyAFVe+OA+LHQEvcAcW9WHoM3mNuNOX/sjb6Rqv3uM1VPdrP3IZS9RE
3UhAvxk2pd1Zmj0DlwF4bDvm5thGs/u9j605/6qqGs/w3LTudHKotd13Jhfzs732vjhYPa8UN5GB
/Ouu8/kw9nAzFkFhpFftNmFSEtqnp4JgW64CXIrukjJOvWyxkCTS8q7o24DjZkoSqM9Ydcwhkgp5
YNC8+ulo9FnpAMHom6sNC+Ac2nPBBH3XDbvMD+TDXOCugU3fWDyRRet8V3OURwc5G+VvSfKhcmoE
mVzG07PiRuDiOnaGFM8Xvx2KRUhAZpmPX1hIof0XSeOnfhyHqRvuK/I8oZ8WbtOsHN8amr+xt2Rf
g2m49KAVwrWWIekNkZcLqMDUsWfzEsvGanYdax1l2jCqud/QsL72c2NzIB4aDfYncZdhC9TPX3ZJ
uDTZ/WACxtSohgakbLIwmQ74ECfi6oTnXQJZYlpmwPTLKjHdVnPSXyPJOoq3DrIRurW2FldTO6Nz
b5sOBnGiJNzxtR1nm5K4V0PGIm7NNXQZ+JwyL28jaHNJJ8hScFJ4NVQF1XZeOB3uGfWdoW1ljAnZ
PzST+UGw15o+wCUxUaXP1C+VvE6TKM2OJd9Vz8EUc5/azXih+CbbtqzCQ19m4/AdqL3f8uRYy/KY
GXDnX2Nvt9YZks4kzrFmLHjPwjKMz2AKXQJpoioYlCw8ERZo6StvblOn9K3ggGo8604Tp9wENAyT
gpB4g7YcHkpKfYDsE9DOIMfsluYRuBoxL72dyrUXWAxaLwi/5OTrXyEGD2ubUOEIzDahoGDjN4NB
cTPl9oFb/KDSZQPlqVtrBWbTwbmDe8gl0KJE3kA3Cl8SXXv62zpZUfJUNi6VH6eEDpQdgZSZnJ4w
JLr5xEnKSc6oGqzwG3XzZtlZhT9Z0EydKuawDd8oqOE+c44adx4XBOtpMY0DVNilVIQgerC4OwaL
gjK0JkaHHPQ6ukxMBE4Y9jZRF1TDQRR9ZHZ2NFrReckyWMAbbFJgTLecAfP2RwucYT5EAxA6SMHs
5fwtblkAUmWEx9IvBI6rYtgC/5etlY4m6ZfDlAV9cm0raQx66qTMLyG3+xK0LFKCrUeHoKSxr8YK
Hg4Fm/poNaMUT3SlMncfdHWAfzp0exrwyTyI+Mxsr0+ZZp4YB/0moEAPPzuHJtezaeyhDdjvtCXE
P9rB/38y8X+4t+GB//tk4m4SP//X//z5zxiWv/8X/0FC/RupKfqRVCSIETJQRbf/PzAsTvw3coz4
jmheE6fgX/s/w4m+9zcapczTAUch1M8Ayn8OJ0Z/I6dwi2MFYHnIRoT/neFEJvT+mjgMaOL/o7/N
gRsRHni1v/aDhbGnsm7U1wz4Qj0Wka9EiuVU2tgykgn0JgKGYkOJat1ZzqAut6rLMV5c/zNL3CZ/
z7ps9m6TRx4tkXg19WseDSuASLdrC65ja506yvPmn0xgJzO7lsOI9eiZPiQfGo06VQ0zKXunRK3+
LHC/AIBqvP5qRTnXccDV7M3ghoPpsCrwH5y7B1tB6htsTuhrGzJt23Am3FUhnKKyZUg6LR0xXC23
SGK2Ess4W2bmOK3hGgPUvsK697H4CuulCMnsYT5m4TxIgJNfXjcVHsBDt2KVc8rhHQtC6FxwKyWH
rBjxbIZLlwAplA1XHJWheb0JlNd5V04ROTzBLdvd8YdQFc99d9d0i3labJo6TBsLjqwuLpItBaTZ
el6HvK/3jA8nqB31suCcI+yENwIOXx6SGT4UXc5YY4+nB3ebVXfFdpJ60B/819ZNrK0V7s2EguNj
MrD87scMvhjWz95+qtrBCe4VhUSzZ5x64WS73vBfA7zVd2k7LoZHNXXZpqAE/2doiyx6BlEHlpVR
M7Ee49nmFlItenkPurKhboiOJE+FZvLqOsPz4lwzYHfbBIODWX0tHagLvnSKMwsoVUEcbNgHuVp7
TxFHwRJXaslvIStXvPfkNpITQQf3cQFF36fwNuRZyHWF/qlUofcmwdWaDrnSw4NkZwJDuEw+Y555
MrQ7L1D2cGpChl02nt2u58hFnwGju4nf5okpAo6D3N+3XjAXr0UXZeg7fAFgMsiWbjpZ+aQXeCJd
O7wvZVt99Yh88w0Nktz50wejZqOnzseQLOs18/yd/9MZYr6k2A0W6saTbONUxoa9mPpdNWyZv/c4
BPaMbb2IoF5+ufBfXeqvIE6g9aw2s2p1JijkZTfLwkoZNDzntCGzvV/2k2FY3nSIF8iAjy1aEn4x
Pl21html18NEEwQ9O0bPJNFXytU3wGW0KOu58SVCHUzFvGzSiamT9W3LHzobp4EHOWp95bRfE2P6
x6sIXFdR8aIYwB9BTmzSH7rPAjpHllnpcHMG0HSnpdcX7R+/9shab2QyawsxSF3ShNkINNsJyBLm
4v1b54u/eE20eKeAIN1vTd0qDNp/f1zhLWXB2+wAfdsS1WFp+MdDJzAZ5Id5jKTcuhNnyruiXkAq
eVAjkZhN8c/Iz1Ww5ZYw8NCrPHhzx7gPTx0bOxEVAywf1u70yGdCUoNTqv9uyQx6eQOVNXRIh+N+
Kfxf2lr8W4WJw27d2EfXc6tLkWfjjvnr4DRPtH/DTuBVzKkCH5Gff+WzHrcrO36+D622fogaN6pS
2phlsa9u58yNyqRH5Yc75Y5Gqf2qlTODfa1Bw66VedeCM3Qf2d1LouIaLlOe9zSZ7OTSmLL0UgOl
foFPAuZvvo0u4spuftiZSE4DXaT7YDZm2bS5qK7eIqnumyr2jjkXPy6OIHNeGh08x0wnOXxTZZnT
XldSPsbuMiOE4U+guZpHlcvnM3HfRZNZOilFXbV1+yZhBjVzyzWtk7zklhkMw1Y4kXmq+9EqtgD/
g2uIqPgObCDfAaWO7wR/B/DMU3A2kaadhEKzh+ixBNs8GMsnI4pa8xnG5tuKIukuX3pgrQHUyaSR
L3Ukqwfj0tNEi/JKMKIPdmuQWVXK2F5nnVTbZ6+6rp7ndcxhYs/jHb89sr54nt91ghCMGktGHG6p
U9HM/UHUPLpKCo92QFl159XnhS5VIRe8xlRWeky0IGCSmDe3chRQ4bWmwGMHDUXy3rTPrNgtRJIs
CSHji2k42Ele8w+itvi2JASvdqAuSWfmEyWLxg9XipjsCW5aDW11tyZoKdMY6cPvGPIguW6MHhxr
B5X97NeEEZK2cz9oQhCX8a1o+FWWVmjvIM+a52EZwoNdcqIFH0LEcBvB6ogh9cMU7vMwfFibpj7Z
EAYPrCTzXbvUUUp9Kz+7fjwcm+7m5TKdBFbpzu1+ACN+EyNU/S+2xgoEziBLhFngodpejFsyK9RR
Zdz57rkkXBkdm7ayaCPPfGNUYmv1x+q1j7pUfWVAVe/zpmc4kqPIi/GT7D226+gDXweNe+QuvyRQ
SwGUs8zo2mRY7fNIOduS54K/CmrPpSIskVxsyupPvm+ybezEutyOySI+MWFNX3E1DVdW+OEWa3SD
B4Zh5W8HJezzXKiZUgTz3nT6oZHMnb+KLRWshruqGz8K10Q/29EMj5zpyycWzHaHjXR9rZ0luACj
dVhtRHaPMGr9zRSN8zqveb13p0k+gpwDAGluigCbMEvL+Kt6lxm1hVRECVpXbs3r97UVJIlEDV5z
J6dRqGNNLDl5J6Dj4AxrrKrYVYAt65t0IR43NoVUBHU3wku98rJTYk82qxd0XDbALFGcy+fmK5YL
NW/Sv9OPeAzZ+1kO4iYty3W98WEQmhaldPdU9dWcutJnM64WHqINKiYv2i9lpWEdl1b9WodShXtZ
r+riBx2jGYK72GGSU4zyKYKQklKylfaj6ePpKME1UvnM+/MKy0ZvGEbUKNadkLt0AVigSFfXlO2O
UO3sAyjnO4hfVEKHmNzVTMRq0zBKYyAYB/GbO/BDp9oOqmDbBjr0j5kLbm5rTXTkkEXzGPc+L9fW
cdBi0xbqrE83mgt7vxCXIcMINV6lAbG0rUq03OOWz9e0EKokBmUwf8GER1S9sVFXkNSALnknAkQ1
jDKM5GmmAaf80xKVDuxNlUT5LmbfxLUUOo3z0Ze+8zF7kdFXwgt22pJxEYeg5CjEHmAT/egWNRS7
cVVivoaclMo7h8o3VN7MuPKcB3OCv5nlvL5LGLl+K40vHtmRY3X2Me2oTcapo9pYTcnOZUYh/sxG
Bs0BcFTiHmrtk1C7pQlwflIeOnrV0kLlV9IGiJxEIlVrTGVsWYLQ2kzg4zI4YVXoPDYDdXqMIEpd
gyWiXIS1SRxm6FcX6hlJTD2IHX87d4t9NDYXbxaTMrzgJAvstKx1dfSyvHpyZ82+6gs/+OJw9EA+
jYn7YXKH6OzQpsk2UUighAt6MmkeydJini/T1WWpmTBsp1j4B/tWQE4Zzq79S99qnn8gWhB3E2uh
WVRwzniPBI4j3GrL8FCzhwap0v2jnyEt2Np47uinCZtDhyY5KbeZxVFs01mAONK4NrzsDfeeXZtP
HNZXjgE/KYDJ56Za2ZbXaazvR2cOP3MngmcKqTzFk67Lna4wEtVNKz4Sh2wjfp2G/z4bZgraiS8W
IENSVUiNTDdPG4qvBrvaWmIGK6aAhxSC7aw2NHy8eAO1rsPBaiPUPEAQY8BwXgPrjmxUPGzXObCc
MxcfGPpUoMsfCWqyIKUaHr8tQDy2ZeDT91uKMv4xeKCB+KFZe1Iq9+JUqcI7uyJmxC1pI17fMez4
MQuvd3/gCO3ukk7z+RtPYq6L5iq6ecaTcUe51X9BLNa/Y6NRB25S1YdfehzmKenrP650hsd4oInG
b1xk/mm2Qu/UuVj/CH3e2I8MFdgf2ZQ3ONz+fgko0Ly7d6auf1S5F9PtTdaBON669PFRxougE2H5
BXSGLCO3uDjZlxcsJSYjW5/Y/+MTEyPyLsFyBhzKamYIaYW3eluM0BjnOP1NKRwob30tCB39mB0z
o8SBfP0cqTGaEIC13qUJ6vKP61E/poOqcR7EPGGbrrlNvdwWi4DsORkcwDPHEbnGM8dvtbF4/YER
g+sXBBXrFLp2RX6W54JIdn+aCmvcCQwQJ4Rhf4JQCnrJpT7x0i1O2sS52tTUhPmS4TQQfcrqvRWL
4tEvg+pz9Fv/ayaJ+tQm5fiR6CJ5zk1GaoL9desy+GmlN4NdtbHHLrqGvL6fGTUREklcWd7knHci
7UlKeFssO81wGEYTvTtj78ExmOj5Wrf7F13ykP/fx4P5ptwEcn/Ry31c0+PcEJsdAVMrC4ES0rij
cv3ubGSpD2yWuHC4U8ZNhKyDuiAVJLwIV5uTx6FKxtcyivIXx3LDC51gFgugrMe11UdOb5hIrcF9
C8Ryw4yDI7w4aMS8HYeT8RBSzb26lkcPnKe9zg/a1/NJm2baF8ZRL7pxokOUc4Anabvv20B9m6R7
K+1OXnK3NtGfXpOl39RZQS9nTdb2EndldZRqvXkmcqSnaVK68bmkJ3ti9/ksljz/Q8RaHU3heLuY
RbUjsGiFd3ZFfGqbRCHOHhlUiZPKRuJ9a/PmHjx7u4NZDIGrETyd7PUJtfHb5Px+MVX41mNMSgnf
V1uPLtQWehP1Vi5+KUKm8dpiqtgV3qLukax9BpL/CvaZdRoZdrn48NKPKgvTkg3N34H8bz9BeHuk
pafhW9JM4coJrx+DfQUpJTgUdScfECpMj12WYd+gs3IegaY2uwku7MaaoyLacAuxAeTLAVtiwwTt
ngllztfZ1NB9ivvqbMtMPbpT93PNhT5zvJDHWxf6jtibvYnJaH5z26n5odpCDTsdjxDHAjb614Ux
80MR0DzbOHSrUmBt5bL3GgysLs/nKRNj6QGgXpJfflf2TzDwJV++d4tljkUjLw6FbAs3wmAnO+lW
6qsZBy4uKJBow0nSYpuRCOyBAWDzK1r85tskhJjPQRio6xRZvESFu7LcW2s1/rF1Qb7GBhHIYVZ6
r7eOzMYfZ6c71FGkf2X06Bwwsirg7TV5b20I7XhHHmP42NHo5ySvdTk/+3FrnTiMT1Va2EGWegJx
HDuiHewEhFZ/N82+2g+Z++4Pg3MhqVqmBF3kPhiWCh2jZX3Y2o4OxKRA5leVvmCfzU+g7IgISEvs
OKOwt6LoUeBEnOxEfJe7gSM7UmPkY140mrImZV0I6l0o+Zl16DivgD8ymUpN7NVRSX3NdT98BHSL
yfOBN0dUerM95vIbXL1oPBGJ4MUhzjtX32lgtAExn9mGU46n5lr6ysq+Qf+OUzWq5EcHXXEXh/bC
cHVe0xXOF6KuHAfAj8AmfuI8uCJv8xCpwmkZf9W0xX8isRmpmA3qt14k4f/Zw8VRWg148MY/cPIk
TRAni3/WkAZ3U6usBzZAIJqOVV/xmw3pmCkyfyEhtXuXq39/QGqYnZamWU6kpKrHVinSdE28Av8z
za+1lKA12XqTk1O0l9qLDd2frDg69CJPel4LMhfUUBYO63PahXP8CV3ETMT4uLSBwTEzZ4DQGuVB
2+H6GK1qfhsCY46Q6yd5xXRg9gxNfLAdt89V3OldXLfNtTXFaea3PczWzIseh/X86S/kvc8rrTn7
nJNoXnaoR6yPdQyGt7iVD6Jy211P8TPVXlS+lXlnP40jASvSfIwiTHb5ntSTOFr5TL0wsp77DF1g
Re3BHDkzEwWVnsVpm3syMeUlbO/UvNYnrpPdwRuz8MNqSwcEp1fcV3xLsldhtZVIajQxmKA7UevB
uji55jQXvvVE4prfwU4CXgXviVb4fKbol8Nstcb9aFn+feZLc9eXxIl37kr0jECqF9WM/zqGIwD5
ogd7xNUBzsA+LlM/ontBzHhJeqWpzYnuIyo8znCN+XKI0u0Hl4Fet/GYzaDvvZXwEc8M4o73xDTC
BzdqXlYkrGmnuj/kw+3vwTTxBk0YVL81hOJIj04/JCHZ8o55H/lj8gOLFlws35mwyHDVeHXvXsmy
UgPqyLdThI1m8htoBCuQ9QgIKHdBhHTWjWh9fkdKfd1wLdeWYmrUsPNsC3uYvkdtyAnQG7m+4ASg
EpT5pT0cCk9RuBzoeRWEn3u4dmVj2S9m8OftoApMA3mh/IvV2fwLXOzDq/GX9js77qiQrZacpXoo
vAxaNDnlAcVlpN06YhzEheBhVmz7gkPVpoiheO8C7Whxx8kkqbaDHFlmtB9x6eI7JZDVFm2t/s2k
0X9VMQe6AyEYZIXDWNpfK+YYcLIFBMsnvUZzjtvZDo5m9Ys6NT1YaL+fybyR2TMPUW2Jt3/qLfwX
+LnbCNN/jjjdqvWw3Bk1D0BE21FM9f8vM7I0qicM4utPxsq7+5LA+SE3JGJXiq5b7I/zsfea+cnK
iJ6k1WzZ+//3X/8vw4v8/TRuGTbm6uHDCYhu1MR/ntFd4nnMiXAQmSNBcatxWTBd0eTguCFTFh64
gFOxTBaDmzJSlp63OlTrTKnA3O7Y5BU51MPAnfmEbkdiv+GKsGMcBdUlrk26xj2LmEDnE7UCCuhS
xE//3V+BCWNU2wyW3vbe8F9pRjC9CksTXaOS5xQ4DOwuogaalKX5jeIjUN8FjFubzSvhKdLoc39V
VUV2aowo0O6WcabExLWF2TkTkNw5ZbNlmgt6sMw9BIXbWiQ8pkFf+9WJaXWbyrP+zfztzYT316eA
oxNz8repuoD/8f/lW8Az6lCPJ/buOgQsDkh4KOVbXefajHpSYNxJxscaTns13xG2YT7cvHFuH72l
lx/+VLftYR0tjeLr798Cvc+w+Td4oP/qh2Tizw44uPGa8HP+9VHxPPaLCNfGJhQjSnuiW2F/aVXO
z8XZ41FCdfqESEy7qapXPuS/PxUJOqZx5w65i3e2ygGlEJImRaBNsCb/5j3+Vy41FFiQQsCmGAQP
mIi0/4V4IaoAKUdBrMn1G54BiPRN/NHk9Fp39Im95GdLHq8h64Nu+z53XeLbrJtF9QDwpC8uAWix
4NigpqShhVys2dMLm3K0ZZO/ElgsWD1JDzEAEokiSBdp3B+MsKJ2SsYmZFIPMpq/HzhAa4a1uXNw
qB7iA1batucPbK0vrk7Vk2d7FF3LgeZJqtfY+imKJV4el6kIvyfaC5qNhy2k/3fP2G0V++eVJmaW
/Db/GvAp+VBBbs/gP03j07goBC7gW1i8SdTTPxbVyZ0qfXAENcgH9oVgwq5DP2Yb9eDOTrn+35yd
2ZLcSHKuX0Wma2EMewBmki5yRVaxinuT7BsYm2Rj33c8/fmieo5NJQqTULVJFzPDbnpGIBYP939p
5vTRxf5vTMEStxrVD+A9zSGt0M7nPxtsI/yZtekeHIExBBL6ZDsbmmj6NQ3UehL3ZQOg7yhcwCNL
rvBMbwWEDQW8nl+C1XPk8DrrIFlArSLtK465VZjGQ1O3vAnrKNKn+xkXx+TOUnP+s8m78y0NjCYC
fkSLdp9rlll6nIxJfK/ak2OeMlsFLU1nV28OVdLRfXKygH9VH50iIsnLVXcA69zFzvfSzpL5QuEo
/kqPQp0+3T7Nru8DCNE20rIIJshlDP1/KWkcDto0mYmPpY8z5PIRgC18NKaXDPOLOzuqKWmohU06
ZLb6ccKat9nYRAutbUnJRsrSYgOh4mTZ7lJKCT6BNeVxQ0k8hOJysiFDkAfPDmWRv7pSTLMwLy52
8V8jpWhHkBC1PFm1QP9hhRYww7S0IvOgU1/2gexTbj1lxtD9nsfc4zygff+i9INfHaUs5NnqkrQ8
VLzXo10OJjrrd5nuK0fLpNb6F6jh30qvPolB/GsTCJ0Ou4EIHRhq2wAFttQLsUKwxr7d/uRxVT1Q
LMrTvQ4qy4cW2LgPPISxp4/gdd/5Igm/l7iUhwch6sQ/gvf0jePg5q0G5cZ2304Ud2GWxFCAx7Gd
aItp1kcXDgtOYmhEPaq+lcd7GlB5fVDVQXvAbVrglKRR+XcmI04O0Gy6knKk1Rwzt6w/mD7vuf3t
9bRQcX8aMVAFW0dagEMb2ML1tscWUYAATn+2hmwNokjFHhdFI8t/oBJy8JDI6p9YY8VD2gdjdLYK
Ssc8K3iZtZURjhuyDAt8gvxBDmpESLUg1WrrhlhkPBBYsFbTJnlWcJ1fiq5UPqKpkQvwMZpfIR1m
T5/7qtdoRuPAHB0Ha3L8N66bwz2yuhY+zUCvHRPSwHIxanPi9hhnqv0IpQ+yY1cm2Z91ZNFttcoq
ewCIVaUf1cEZeSLKHi0HDUy5srE+WR0thx3KFxQgn/5XBWoe/Qa1V8R+CvDZOwSKk6SnxldYIshW
BDu1b3iBWk0B3skqM/LdKdOaUtJX/WDvQzePzhmEVlZ0j/L4LuVdgYebOpiQYjhF2q9uXvCXpU9N
VD0zjcDLgeJ6BiIqwP58HLgGy+/8Y+HwKKdT6xfj0cA1pkD2CEvsS46zG2gBOBxvprTUPjdwNru9
VfB82yVxjfFrn7kPKfxcbZ/rWuoejTYjA7dS5CThpdjYgE1aR8fsaaW9CjD0qcj4//+W/84ParV1
xNPyf//76r/9W3Plq3+p+d+nvwSDlcP39vvVf4GIGbXT++5XPX341XTpXwH++U/+X//wP349/S2f
pvLX//znj6LLW/m3wW640iSXAtT/Hii0JwP49RwmJP/xf7o12fY/yD+ACaHTTZ70/xFCqvsPhCcc
TndbQn0s/oV/ypcrmvgHf8KhJGiY2ewSboZ/6pcrlv0P/mE0Rhw0XJGwdV7l1STztH+dgQivcAhw
Dro6XlJo2hhgkZ4nAvD2jRjVgPkeRR7VwIvTN6fud9A9hfYZxmrxx7NJeffXX/wflN/e4VDTNv/z
n092Os/jyXsMmQ8yW+406RV9Hc/XQ43mZipxbAOIGijrHejm8AT9fSfosfkGGFfHc8VHDHiBH1KO
Gi1IldR8EikWcJfQwe3K7nD7d13n3OwmgRaIjsISwGDm210cjDRDZph2oj0XAhBpPFbOpQoUsZE1
Lyb7KQqCwzbSjxrPE3Ux2eCfdKgJVXs2ZkEnHAbNbwOnAIhW+Mu3ByQPzmfzbOq6JtXtubsFUrlC
6NfzDDAknhMYQV4FyvI0qwMkm76rD5mu53eZLqKNy/RJEHoZUM6irfIooFiy/LAK+NZa1wmYUXam
uo1Abo55Z2El6PkNzgRwp7Nw1Q3dI/1icW9ZSBs0tOUkbKE6BUDsv5elCrGq1TRJU4LJnqIezvEG
lfqAi1f8QbHpCjQWR5rwA3vHy7LwMHR1zsClWmBavbgAxsvulTipjiab6GB0VXWKh8R6tLkQkM/J
0mNJxe90e7qX64ckGm0zINkq+Gty6sWbDW9bkWWdG5yMki6pmwKqKoqhf20UinEa6kXkK5DWxXL9
TIpl+Lj/VafJznTgrD4kKWwaN6IsVylq9KgAY96mm2TZ5NrXS4enY6JbU2ae2tatf6O0qtylgFg+
dsiFe7enbSWU5qDTxQZ0OPDEYtvpKICIMPHN0xSI/JAQ+fOUtR39YLP78PpQHLZSAcpCAWopLV5k
E9k7wnunmVThWNVWfDDnPDyFIAk30qwXiwEvF4NnA8c9xWcgBdcTGOv5XPoUvk489EHGIJhyAMQe
buzw6yecbcqeCeQD9LNYCghFyz9/9oTzmy5q2sHtPOFr+p95qc0ouaZm9GcKQhiETCPKj27Tu+nG
UXldIGOZ46aBcwAqlkgMsYfkN30WV9UpDrZm758DIFAo2fZp/ZUu4ZCccjWKvrSQ679F3Hp0gLQG
vN7tz7g81zjYuBRxmeMy5YxbnmsZyI6yRy3GQxMLOvMcINjpjU0hoDzUifoB1i8P+dsxlzMtn1/g
cQ3uYq5dALXXI3aysc7AudvnvioijwM3+IreSUZaLIx7aJrFkVyi3dgaL4Ja7Alds20T0TdwjctF
VFSjAOqBSMNYiOTgtz1UQ7UHfHBUgpp0DrCA8i2opIX57eEul69JZFd6KKDGJesE8hM8+8BW5s+Z
YTmFh0paAK7WKh4qQGkbD/nl1n+K4qKJxbXLSJfjwyMvmNj6hYegRHavZWgd2KnVnpJmVDYG9DKU
YJ0ijOaqGClAxrseUOcU/pgAvvAgqYFGsozw3jGyaJ93Q/oqVVI2B7uCWwAtdQrINE4WX23ulLYI
LXvyeO3Wj7iv1We1dMdXCf/+FcXlWqcKYlKulbDz519IcVw1QIx7opc3KacWAXVPqfI/XrsMBFLR
SA8iWoYTwzIlGuZu8AFfDV4Lf4UrtJjyXW9p7c/bYV6uc2JQ5QBKI0tRS1mvwhnRvdXSwVPYhW+b
0YmPSp/TQ1Sj+EM5wV4jM51+3A4qP8PzZIXPhBcgGRjHptTEXSxxzUrLAArc6NkAg9/bdB6PmgGq
M0Yv6FDRSDq0JSUVnKDtC0ouW8LNKwsSugBpmSyecvstwiewCpDv6wevsSIFj4SIN9yA5eAurez+
8+2hvtzNyH1T56C470rtOfnnz3ZzNalZmvN+9oIcQMxuSl0d1JBKVet2nLUxIc9GCAxLVKJdx/HL
Bg0DJIO8cTLz78yoaDwnbyINah/M3MvtaItKBluANYnavo0jA48WltB1OKh2bSRgqXnSF905hYix
OO9UJSh+o2uhPMI7zppvceY6n1jFzoccfIdzrEKVsiTUMTfeOM2eWjNXK4pMmwuCkVNVJXUyrn9P
MNqxGQ+q6gXMAwwGtE7dsyJykZ70OUTYuWonSjuRTmZ6YGmo2glDJcrjAEVLcU78sc1PKZoqI513
DMkOYdwqv2lBNL3TxxxBlVfPHy8DWCnca1yoL95htMHjLjPmyYvxgPmZ+4o6gKuYUbawrOBhQPX/
5CL69gBWpXoz+m34vogGNLlMsVUDenEAPL1RyGfwTpBrZ3FkiraD8Y5MlzcZFW6QuWvuNTBeZyPL
6q9+b0ZvcqZhY/2sBZWVMHJpnr/a0tCqQWFFDBWr1aV7C8sjo+kFDLbzXIZ5LAQSUO1o0qS8Pe0v
NgljfR52sUoglbejniuT1+gxjdsK7tqenhps8l7Lm/m1956MRn0SqxI0+Lmyr9dkOSRj3dvo7eRU
ry4iFlhsBE0lADPp6tYGWB0a2bUNzgqPsGV+DUYonHF/mbwZ4dBdNYdpd9apM74zImdADETNvXTq
T2Upki9qMJRvzdE+BrkBiCqE2w6eKnrQeGukeyUNWn0jm5Knz3J7kmxQTJdnE9WH66lQ6N2ngxoD
vDRbaw+CdvqUdrQ3sfFra2y3aKve/tJrC4wUCsFWEh3iyul6duz6IkaybchUD7+OFP5j7qLo1xSf
S7MKjl1tmOdisJUNo4vVoA767qQ50MiWVzZOxj12Q/rsVemQ2rs8RjbQosGOZsikvAv7dvozLguE
H26PdeXTS+8Y+mzc3xS6Fqt6rGRht41ULxrcEnmo0G2UI17Ozk+bb/vldrCVMfIClgQ5qb6MU9T1
xOK95adAliYvTFSFRdSmSN1Edvc4hE1+5Hd0OxROmtfmdXgM0lOG38xZIbl011Ht3iggtNuzp5ol
zb1aA960V4cY7PLt4b24rp8C2ZRRNN3C2F2/DuQgbGkA+5y9LFY7pCmMxEulTtnro9Bb0hkUqYbm
LqLgKiRGrcV9oJ3rokcraoAmzi2bZRuBFlYo8p7GPYxCArRGmeIt304gsFzwCooGSacTSHVpKOof
Bjhi5HU+Eu0HkQ3RZ3ixk3OQdGyK0jWU3b0S1iLctzBsBOpsgFC9yIkQ5Xr9PPA2oFBmkHNxc1/P
tu9KYbys1DzUIiXQHRVimp4oQW2VBNa2yPNAi0uO92UKX5tAFuBhwAl5paho+FXpB62uKLveHpb8
2YvTjmqUigAwzS3u9sUeqaq2KwBDcfgg674PQkP5YsetfmkwKP6YwSB6G9V6DQDDAKp/O7QcyDK0
7BfimODiu7k8giZ/oM8uOAumzM0/Wc7cqvu6cscPXAsmEMvWVd8Eij/dGUhd7Kcek/iNX7CygyR8
h9wQWAI572KqhQ4F0QXJ64GcT3HNVZtmuIu6pnQ3mugrgfC64KFMAwsLOX1xxOdTOid50gpPDSzz
AFJgRBqkzV5/c/FWoQrHAUu13locro3RDRhr+8IDQy/BBdkwwoGE2/iDgwhYUjP75tfb33BlseI4
RjWcy9y0naVJup4UYVmFqfAKpGEP8M6aozFN6l3bNv7GS1Z70tleLBiuSFBPHK8kKUtjaVhjFij+
2PYytU1+6iCMvyQjl/Kp1drqvaIGpv2oqbWRnx2rbONz1LmAoJNRt360Aar5Jz1pbXTReTNaRxuZ
F8DyGKscGk7S4hIhI1Pv2rQOnWMfGy0iUxHAzCiCL3cIejNO92o++x8LemNfUA7NHlUk4KqvBgpf
hucm2vgW1yTUN5AQtOwD9gLAoMKg9MuTksYGvD9dMYf7EJqWs5/N2hz2iLRCLbScTPtZ132LUrBS
FW9C3VLQyhz05LcKwWKFD9kKcYzSpvhgIQWAGFOjwOsvm0b0xwLi0I/edYYJvVgfaWoUNpiSgR7/
1w5WAkYa5gisFHUABV1PVsgA5TdGfC9LDP8tjYy++BAbDpLqwuhdRIKo4lgnI64adJF4FiGOUTm6
f8QIZvxda0OlfRtHXf3QD6AHd3Zo1b8DZhf8YqEp3xu/UJ3LlEUD6jKuNf0Grqf7VLZ5Hu+we9E+
GVGs/Jpq3fwR8gyqUUtU5ve2m5b6Hl4LgOXZ13FVRQ2yZKDTaBnvoS5BxOgn3X9fR6oywQAJ7A9w
YWJ1h6um/yPM21FA5fV5dah+L8CqF/3nouss/60Nij/YWXasVkfQ+Nljl2tls88o84zQzwcJ5bLy
7PdB5Uo6G42TfkZCSUuOfjV0P+FWokrc8XegU4RWqQZ5V7V+OIGGbKNR0Ym/D7NWzRFRGSuk14qE
cr5tdjr6JB0/CChmgCw/z6U4fa9Cx0AoMa80nVro2HR7JzVUQA0oH/b7lmavDnekTxqo6KHuJXVZ
qOeRde7v0dZpjENQDSpAKKR3fsAyttwd6C6UTxNR99mdo5Tp9zHrxh+kUvNlEgnEhhwyWrGz9Ko2
TrUz+n8Ejlr8YdLZhTNXI4yyF76q5MdicpSvSqDazSFp0vo9/E4ky9VO5WewzqBdqe2g7ixURhBm
UkfaQwj9Aq1HVUf/87/6ZARpGlcG10gj/2pg7y4s3ahMNx4qK9k5LwbId/QCLOtFs4p3CmqqrWbS
O2rb37MkyN8Zrg+5FWIAwiR1Ieot05OVK5KrwZDPI7JJQPHXN39slMheornpQTWmy16ju54ccRwO
v9YIz3bo5de5VyOiRDrZt6iE3T5iF96ZT3kRyBoSMF4j0olUv45vFTVKKlpgepk+V/iwTdD3MITK
kne1Flb3M7xM1CuD7k+zNSBG2ZDw3xc9TfuNH7JyibmAiwB80oKW0Mfr35EZig8frdS9FvzPY00h
8JCl4FxuD3claaeRRGeM4cpmz6KCjtoNxHMj0z29UfoChcAp5fZ31A4BeJVbNN0jySb+CMXUFH/e
Dr22tmyKvvS3KZTqy1opZL6AdEHo3pTGFSS2yJrOsPbmDxaM7vPY2N9ux3s5VOBh9GPIrl0KQsuW
ll9CltTCwfJmP0P3LeyRZtxXg2YrbyLQLhzFjTWPSLUqUCZfG5oaNxADh2cn8D5nsabgEqFqoYwY
MKC7jdojJgO4inS9r6OcLfLu2NGRH3Z6iHTbxstzZT1TgyNLwTCEmhLwout11E6hbU52nF3syA4D
r7edsNrnUV5UCM+SZh9bk1IUArtRY3iT0xnD/djOBmpaqAEmGxPxMoEhYdJJgKmv0pFdFj4SBfzh
mEbJpaohXoPWR5RwajTrrq8j5/vtSX+5vojF56a6wBpD0OV64GVgVXmhwvHOHQPBWyOCKK/p3UNo
Du7Jwl17Y2wv15eQXUVZaaR6/aL9NmR2lfm0x7wosfGtyGvfG/yhO5atGM9GPGnnqMFc4fYgVyYU
GoiqMqUsbdqb14M01BHYBFhgj7sKDGjWSo1Mez4GnapujO/lgQTynNGxHGxKNUtgMQB0W6B56XqF
VeonxezQj42nrR73ylfjr9axjZAoFHvZxNT8mWdC2QE0UWOFS9NXPqIw3x+jQR3Ym1q4UT/Q5fq/
TnMFgB22IBMFLV/IYT+rB8XjbAwj7zXqwyg2UPNyOPSoZBjV/ThUxvuiygeENtE2y/YwOX3/HIda
+LYZavEuUswCEOow0o6L/Vr5hCkTSGQNOcP0IYZ9aCFBBrTs3JRW+z5W295/FDgcQYmf3M9zQPJ3
ev16wESQExUxL9VebrDOahJ39hPH09FBduF3otl+AsgavqtmeLHHV0dzeB2APxW0nQ3DuJ67aNJJ
3a3W90ZVH2EbAgwMj6CZhNhNgQXF5m+EQ4gcYCLWmq5YhFMaxy1noHZeWXWwqJw8z5Qjxen6E3wG
mHG3o62sd4cUhH4ndSX6J4uFUcGlULAH8b02a0jfg97+1tlZvYE8Wo3CapfAIzbVEnbl1kRI08n3
YNGj0Q7eMO4+q3DnnI1AL/Mqyb/QVIRL6LdSdr7+VgkKU5Vtlr6HhoaYDzxHdLJrp9lD/IdnBztr
OJbOGL6JpjnbKj6sHFOsSBqJeLLJA1Lu+mebTNL1ET7SfU9V2ugTFYZW/5rERv5Zx3q6/HT7w60F
AwEh7eqByzDc62BB4wSDCwvYgzOn7PoKP4ZdUVXqpUcuaWO/rRxXqKtImgXIXfpe8rc8G9g8znli
apPiYZmRHdIegR010Ae0TKc/JrbHxhm8csfQujaBBaJPBhNoEc5SW6iUmaZ4JuiYt7pa4Us62+mb
JknzXV72EHK1zN5YOS8rRyDV6NKTR4CywBHseowtci8jSYLCmQICHw1INfT3SaU11rGzMTc44LqE
si7q7sN3BaH3s940k7mRx6yNHMQFqEoBSJoT4PpHJPloZ5bdKR4F0kzzUAMBNIZQ0SCpu/2ETLgb
BM3e8af64+3ltLZDeQpwt1PtwVlwsZzYigimNJnipdVs32fxrOwDygUb41uLQi5MlxIMIrHk9n22
kBqlnC0kl/iyyQT7eaDxBw++cxuxEWhtxQIeoQUCJgKs0iJjsHsX3yY/ZDiCqlXsopblRv1PM6C2
WwdZsnGKrm1GMCQAIgBwcr8uwrVuFKclvDAwK415MI2iOY4CLdIp7v/G5pBdezJsIGts/EUox6Kl
Dk0AgUr0ft1958TdeyQkzOqQZF2mI/1cMry4grt+e4WsTKn0xoMVhqM4zoKLFTIXLH0E7V38TNvW
o22bYjI222jWUv+iqJsfb8dbmVNZsYcKSC+CZsQinpVSvMf8wPFSzZKCKtKbI3RwNZmaLZ7JyrLE
xoKTBjgb/yex08+XJeCB3NDSyvVgbUWPqZ6Hdx3yR+fbA1p7pJCp8+qW+BywgIub3YZokuaoCnjw
n1pEFlrdyPadHpqQs321Vk4hzOHqMla52V+gLvbFMcwNOD9uhtTCxq9Zm17e/1RYAVmyRRZbMQAa
MRQ0570gScd76GLtMYDX9MsNrC0L7xW0BOkMxVy2iAvUZrkbsXKKiriOXc9R1PIOd3pxGicd6ene
zcr7tPWh6QQdUMKmR34AxMyX2piDs4ireaPgu5IfkFjxiTVwWAKO9/WXTqlgZTWq/l7RlAmNUaco
z0VX93cBBVOU0VFniGqbRJebtTrc/v5rM06fR4pvsnG5265jQ7JrRJcRm+ZSHb8ZELpLSe+Qq7/Y
yoj3wN8J53KdgJmk1rNoRERGVHa5YZG2KsjKYDxiODhE2cO7oZysYCOYlC1dPjDoQ5BK2qCpuEYX
yykezMaMHdP3mnjIzL1LzaW6S4IO3fAk6Qv4bFgPHOuipsgcpjFyMsjolOrFnvALCEtHCrx0qQ2F
HyFyjTNag0aqtp24m+j1DLvOHyp/44RZO9HYi2RQ7EaIWIvi0+DPLqpMLMtZgE/XxlHZkS8aCOS0
065BXG9jktbiCVWQZgM3USlHXS+A3IchqM6h77lxXf8qXSP6piYI9gDRSyf80XrrdY7vsswHxgw4
uAOxgGP06as9u28FW8sKtczxqNlSboLsEX3yLR+tdKR52vLAy7rMj0CAzI9z07j6xoBfnqugTf4C
WHIZE+J6wCFA3a4NHOFVQQD3NEzx3mnRUnjtQicK8G1aybzbqbFdR2ng8dtJ0RAFVb6TNqMUjnNS
eAKhOG4cmqsDkr1xMiUovbb882fziXVhhyoSofDFFHsEtDOv1BFa+xsDEhgGQ7/mHeEsDimQqerc
TLbwQlHnh8bVkOPoVeMilPr1iQtzR0ZGzqlBHbAXZ5IOyTgay4HuBhfQXlpkHks3HPfzhOPK3xgV
JV6HbiXv6GXul2fkvBSAhQer84uGzAG46aE5O0k5bBzyL/cZ3CQJlybxk/Ihi/mLUJVNZnsUQLqK
9hJpuXNSs2TYj26uQ+AxtgoEK/GgFJmge5lLKqDybHy2KtBz03NwReyywlbvCtVPENuYm2NuNP1e
s4fXnyOOhIHIadQdeEOLj5aj1svt2Tr4r8Tqu44u93ueUlXzBpM164fqF7G+8Th6eXUREQAstxff
iDPleoTB0NZJp5QOcq6I+EUIaOxo3mPZXk7lq29JhCegKskbUkJyF9eWaIu2VUBLejh7OXeh1TYH
ul7jITfzfiPUym6mbAgjQyYDPPwWuzlxK+QiuXs8o6dM29ZNchhrZdhY92ur43kUObfPVgfGVYB5
JwwbIcSCwHT1iTbn1H+anKj1xsy2X32rMYG0siEVU9LmCriON5DIoAGKE1BYzPnOzAv3/WSPSC+O
+MGZZox2/Ks3NgFpOrhcbXDqFgNUHFzGAgVRONFLHTTkFk82UDwae+MW+ePlI52OGfuM6oDNxb0E
a3ZW3JAX5Mwlwsh7LMhwyzZZkUmGEvg8GKpXOjTckQHXDlZc6z9vj/TJv/q6jEp86ElIpcCnpBpy
PbctHrGhYTO3g4ih7UeY0v5yqxnN7yRy8CDOdLsp3k1VUg9np9ZFRSJkNB8zW2/uSjoGNNiHMM4O
t3/Wy6QWADu4OyrWfHrqyde/Kq/xkKjRMqIUZE3lji6d9hDXvvjedVUz7Om0u8hwGn33p1bhcb8R
XY55OSdUTDgXqHrR8licfhn4aLtC6dKza6U5jCltAUiYyuX2GNdOIPI0CU+TWeayThkGwhwjZWaR
JThS1x2eWOilOgdnLH/cjrTyTHPgGNkO72vuYAq+19PZGlgaUnNxPFAe/dshp0W616wAO98xT+1v
Zt7EGFi5AcKJKu9fVxtocLfI8d3+HSvzCltVouMAylE1XfyMzogMWCmT6+VumDx2SdnvUOp9NT7f
ZrDUKkn/+HQgfK4HW+PKow+ohnsYz0T+U8Fi2IcTticbp8TLBwKBbJoQ6DvJ+39xrodZIKEkAe2i
UC38Q9ooBvLmaZ38lqa+Hd0N0MofDK3Fne/2PK6cvzSY6bPwEgJ56ywCoxzG8x6Vag8ZcO1Ny2zf
jSIMHtA1bPf4GNsbOeLq+tG4uUD1Mav28o0pUHFJtUSjcGEa/Tf0f8sH/IMdmiSU88PBH49WRI4K
MdU9N0mcnQa8rjcWz9qgKZ5SHtFR84HmdP1ZRxPF+yaijdXVVvJtjIvGPdsiizFCzfFsOPI/zMnG
xbOyRUnBKddCHZcXwmKiefsPRuZy0TmtQLYUyQ5cWNwSOcSp2Ai1cuKBHAVmx+1tUCCSe+fZnYqE
xZijxCA8G1Vgc6+QGH/r5rS5jMA4cmTWAgzP09oRWCz56ejdXlFrA30eXf75s+iGNSGAboXcsMA4
PqeRa/5quBqsXZghnbexb9aOAV6MYFNA41KDX2xQneajCXza8RR9KB4jMxneANbXN1LmtSHxhqK0
J3kkHHvXQ1IT9DfKbuJ4nSyEswzUaMfJNo9hVfp/Y0A003gBc7hpFIauQ5lhMM9qStaFHlx1SVDY
PTi5UfyNKFK5QH3q5P6F+3v2jdo2HlQzT9BvTbPwPCdZcZgjtA5vr4QV3o1k28hyPYh3OtOLfUZN
eSxnO7O9okpLWHda82EyFHzpejPgGkwQAPan8FzqyJY3pY9lFGjgN+Dl6COanXJQlUHbCVHVj1Jc
G7nh2Nr4smvnLso5aLrJCgcV8evp9nuE5uwQlqobo5qjFjg2a4ejijXmcWS1bUz76uH3PNxib8AY
zSI1CGyv7Hvtu9+axk9IfDEMvlFU6r4DiXkmcZ2/CqNKrfvBoW17GAuEVDc6AGsrmjc660z2bXkG
Xo+7MPXJLu3e9pQhRugk1BBsQfrrLfqY4cYqWNuiJF4OnSPyEwo816H48qH0KhAQPBUDowlMOYIQ
mOfttbZ2pLuWqVNEBY1LFfE6CgjqIXI407wwnMQlbBz9YAAWo8xR5O8qsw83JnBl4Rg0gyh28D3I
uhcLB+Zb2ZY4ZpHWz9293yOcUM+Z8shNO+5Hy8pBjWE7fnuQK18N2DZzCVZBdlAXT1s9cf3AUQiK
/jkel3mpH4ZBsTy9s6IN/PRqKCAYFP/ooqCwdT2fWADPcY/vsRfYiPnUka4/okWEpvlYxRsXxsqn
g+nwr1CLtYiTdo/GRsgCiUp3z6MtOvRlEZxDzE32kAbbw9+YRSnrQpMN1tGy9FuOIu2AGANqLmNM
FUD5vh0qZfhc2P5GpLWRsUpI7HgX2bAtricRuf+mAtQVXDCcRUs9Gqpj3Tjt/Tw4eGUAgdlIrmQO
sXhsGFwegGZ4fbGxF5ugh7KBhHgbXIwa9dkL4sj55zjHB3uP/Pzwu2OPbnqUhG/sPWNDv8eRIr7c
ntyV3S7LShhnSTgSoPHrIbfhqHL/OsGlKxvtaJU8/riDqo3dLpfEcqBQ/eE9k5DSkV7Upi00WtMK
lVMymrZ8g6xH/2A7s3gQtW2/Cfy2cA/MUItJausGH26PcC02GhW8fEgGICkuJrkDe26Ulku7H4mA
EF0cRZz8LgzfISDV3rkqgB8HJc6jmDLnb+x/oIOSMoymBBXQ68n1ReGnTjsqnpqpw8HtZv3sYxFx
SIpx2PiOT0+b5RRzVUnSmM1KXPZjWqoWmTLmyMCLAjuaETFNxLzxsjPfdM0AdlyrCqqgY8mbGfWa
JvTvpDCpvuuVrJQqrJ15rkcb+WUpQjHvKuxcOwSxHbxeLafE33XWJARdDGa1xZFY2wfUUGk3w3Eh
6V58IsGmU7N8ji55FybuuQKEgf9OXabt77Zv6L87vaF9GxUTUEgUms6bROMF9Pb2Mlk7QDk6pdAA
r7oXXDEjddvajLrw4mi4K7gOusOTCH40UzhvnDJPJfzFpzIp6UpwJ2cM1Z/rZZE46PMXjsWnqlsM
pKog0aL7sG1g22EmFaEBbOiBiwo+5gjnThWzgpbbYAGepl0eX/BnSOMvlWmG8W6qjXq49/O+e0Qk
1Ea22+hLa49LlZiA59rddKfHoqw/RCRj9i+FTdbuhgx3sv1cooL2+vQMjALVMx3wgDxSrkcWJ3Gg
mkhzezTpOhvzlgDyV9QpNYYmGQ+8XW+77XCMqqGLN46YlbObJJxXIo81SQte3Er6IE+AHt9bg9J8
95Bhyl7t6r6gnFHwZx8aM8R76dVrhlPNpK3BU0M+4K6HO4aRXrpxonigvj9jAJ1/VtPsc9Y6/cbi
XMlekA+io09aRjF5CUbGC7RTNL3wkVCtx3CHOTuvQgiqd9WAvcQOHRM3B6NRZFvlhpVdYRIRUCKf
04J6eD3CSdXarsVY3CtwJXAOSYkS9Y7GS2zsxFi/vp8tCb5kZ/LNbQDguY6WKH3IUeD44DF0Rc4j
5T1tKNGSaMgrxjcd/3rhYUVe1JdqHnrlt9vfc+Uc4vy0XS562KlgTK/jU4sstKmOw0uc9aL/CT2l
De8KFlx/mPUBHgkodyx/E5GgytXBaih3Gl6xW02Dpxrz8oDgKUmPgrzUBMR0/TuKXPo0KULxMC5W
ggcsAgL1BCMgRDRkMlB2FIX0BeqUBkWE0Faz5oubBfG4V/UgFSc0wOv4LOBG3lmYBHT3g6JMj2NH
Q2djv68tD0fmDwKJbR4MiwQXhF41JSU4K2VsgvvU6bAVTjs4YiLI/sZec6QOMTkgOe6SumdlQ6m6
daB4TjR0Fqp1SfC70ve4H/pJjXTS7ZWwdprI4j8dB9CykG2vv0CW+MhpJeARw9zm0WVVhbUznXA2
LgEuDd8jNJ2m0+2QK5mYLFWQgnGKcZYsLkHqWMgZoCVyMSctOzWlKE7zYOvH10fhpgUjg5cqSfVi
Q9ua0qiDYUcXTfjlJarsco8/xiu1UZ9a9YDBkaGQmCZEDBZp5WBqOBGrWnQp9bjxLwakt5FqAdiO
XTVNbvDQxWpZ73Uf9ZR9h7xWccoss9FPZl2lv+tVjCz07YGvLFUpVUZbgtopEILFwKtKd/radqJL
JnAIUMlH32HgUZ5FlGvfboda+5KkfVChZUOONXu9eOYsrqN6ZvB6EIznEUDCXoPyuDGglTuBVUId
hJRWiiMsBoRBcaJSuIsubQfWWRFMHF4fdPOLEo5aaertQ6CF/zQv/rc6v6tjYyIpWEqh2aee0rNK
VDr3Rl61rFIkvgOcrSdTiQ9F5aQbc7iyAVG1lMJPHMOyd3o9h0E143ieIFWCtxTvEjTq91VWlY85
0sde3rahd/ubrcZDZA4YBFBVQDTX8dA7CEpKiuEls9r4NANV9cy5NA7RFE5f1DHeEg1YuWoAIKN7
DTUD2P/yiPdRRS7sII0vHDW1fgoxQs93Ee6Y7T4SulHusiT3x7PrO1H5SHOh/4ysS/x6KDRUa6nQ
SS0NOPRSwhjIngCeXwX8iqY8pmGM81Uc5WdUlEZPrfKt+2JllonHwSPhOyQ0izUbt0IxSWOCizDn
ujv2jW/UGCg5CPmSCo/ie45DCHfr7W+7svXpIOtSNdaCzOMsnmEC+fSUvkVwwcEXMEiblqeJs/YE
XXaLmrIeinowSaFO9W+RQZDYxwMy+QwwpzE612PxtlJL7VIiK3b5G6MCp0EwaqEADK5X7DzGWKHp
vGv7AXbtHDfpvV8Fzp2SdcMG4WZtVDyNwIRICvuLoyaBawNIo3e9obKCfQAHzaP/lt6R7W7Jy62V
XGmGP1Xtwb3oyxqMYtLdp0fpSqCs/hjVlUnuVQzHXg+KfVZhQzFkzXis/Air9zrE8xdJtcPtqZVf
aZF/IQdHFZx+k8w15Hw8O+SaxsE0Sa1lG7Hs/yyKsb9D7cE8+Ehp7id8Dz84VvbLj6v+y+3AK6cr
GT4BYcHRlF/CRebQKhBppX+Z4KDrIXJhvxPjsKWfsT7HdC8leRRjjKUAy+SERdGQw3hIdKC8XTaK
6R8Q0JV62plRfwPVEX/JRkNDPysAdnRR5hDzDIxkaYDdHvHqVFNuxidFA/q4lGgRnZKSXAIjrcdS
D85uK8IQt7veab0ituoCDWHH/hWKNPiYK/+Ps/PasdtouvYVEWAOp9yRM9LIoyyfEJZlM8dmvvrv
6Xl//NDmEJsY+8AWYNi12aG6wqq1IjG/PWsk3If5RbY4bShAb3cazQoR0/wGxNwiqJc40fKv7UUL
fEIoZ9WoSX5/8+eSxMGMDHcSYfO6IhSPTgRskXbR2NK68Ox/HS35ELf2+yayv7Wa8Vclqc3v29wI
FGRGxd2VYji4pttvFMg/l202AQyNjOqHCJFkU10I+aLJodK51L/UzDbf7jFAlhA/S3pT0Jr6rU3b
KOKO8gIjBF76g2JNdxCwNkFHs7Q7d3XjIaW+RqgpQyAQXauvs1vLhhXZpDeM1lhyUDqdMoqw03ry
m4ZJbb+yO2Q3qlhrfkbtIkKEKFvl7Ygy+N/IEwB6yUu1+tyqzZUhaTjFWq3oiN5nkOYLxwoZd7G7
pto5tBvuGN8kWWqxyRTf6pEZEgU5ARTEr4lIy0vTKz+QYB3Ps5aNO7dzz9LqjbHEtAymSfo/Jn0O
bKSKvrZWnB4SY2h2lnAjNHCIu8DEaKRAr3xSAaOEnsLOf+2RNyNtiNV3hAjx2Z0rVB0mYV7u34rN
TwMSg/9jvo5BvtsTWhsGRZu8Ca+GmkHlBqWx2p900RX/GNqi74Ect+4ghRSuAr0FrsUqnE1KtVFF
Z+NxbUsg0DAlRfrk8RBkR32ea+oIqa7FPpQVyV5Xd+tDAcwD3iBKppCzcnGeMdljDNfJFRnP4SQ5
7J/QSVAPRmU2p7evKcg5jUouOCkKubdriiytzdvCNE9TRcu5p1V5QJxbvWo9ynpvN0Vhnd4akQ91
KfnVvz3RXTyo9UT3+ZpVI8J5qhZx92YH9cSaF+2+rY03SgLOoX+iBUuOvvqsyMyUZSyQB69iZMoD
vQnL/ryQnP+j5lH4LzLjgzhGY258I0DI9xBpW/snx8uge7AlumllHaFLAIA42atTzMWHrrCnc+0K
GOhBQX+7/6GbpshbZfwBX9qa3tSpmjixaFkiUziE5zY1FrQ2kuxBFfp/QBk7nkRpSUOypHO7f4Y+
g/lUMCUQon+HTjv0LsC0DnGTTv6QtXvnZeOZoC0K/o3yInPIazgP1AlWCOAOlHGiWwL0krV8acDh
tRTbq+iHXeoiPjh6kf5L8aB68MJ+/nV/ceVDtAoqcTMwCTKczBKv4/U56trFqIC+6LXlHFqBJPYA
YfvpvpWNLaTkQqeNj+Q9MleOxnDh8NNjAMf95CKQ3pgxOHgdNd02s3euxYbHBgBPAkLYRiNjPQY9
t8OS9nILqTIoh3FM60AxUsiQ0BpCibC03/7sYY/qN8Vhpq70VXMB6ZIotEZG6KxRdZ4rpAkeOvTK
j4Pq/fP2RSQ2g/CKaAkgxOo57wY4LyDdjILYMjP0yxHjjA5aFrnirCcpkpX3zckbvD4ZMhrX6U/K
9HT1YXND9xdfp1x7kBJnMtnoszVPwk8htT2mpmkegcaNO0a3Dgq5Bkh/glHu++qgNHbbCKhP6F0M
owjYvPAJHiX7A8OY3c6Z3Pw+kmEaM5LM90WF7DdfLZzJnEdkj676AqT/mCGBldPvbRPbT7t+UT80
AtqwYxqDorneX9oXcMB6bSXRAS4GPBOzwLd+pkhax+hg/722PLDzpx6NoD/pZzi1byLvOh0p+KOQ
0uthmT8uiZK+izqq2hC9ZPb3SiutAR1VgPWH0HXi8QiHlU37xQICwXiEYqbPSWR75SGZLAdx4Lhv
vzR5mbmHUXQqZFBdphSIos3JX3Rc06/EAKWCZJGqPaCPkqNHBB/CYxuFiPfd/+6t3cW/ysIA0QZH
+PazmRUugMlTKkMBL/oCVrI8UHFxvxaKLnau5Va3ghCKFA7sIh1NbxVgaFbW6Bbg8aBa4GO+gO2G
52lyveqXiDv9MZvo3Zz7pQmNI5j2GfEZJsbss1PG5ZNrtEP93PS98663jdo82VaaPEWqZcZf37wi
oA9ksYtxeKKg1UGYcCsKrKsKJCXFlywzvEs921DlqpOxc+Y2HD1xJTg6Oo4aeckqPO+GVPeYeOc6
Z10OIXkBz1tVJ3vLLrdwdbKlZKS0QMj1qsRe1bXptUjOXtvEnN41lQGvgCXJjz20vA9paZo/a4aZ
T5OdfR+HOIFfRtvxkxsvAD9BDkvQGwSUvN75nspT6Sn4EMapr4qZ5aNfJfVyAtahnbWsjHb6oBvH
Gp9Mh95h1Fc2MG6PtVjsbMwF1A0ZYGS/DIf8YHpKgl5y6B7vn5fNXSSMxSdD5wVo5dZUs0xGavWG
crVQU7nCwzRfR6+1dmBpWysohxXxTlK26hXtJT3jQUI30KKOyo8JgsZPwpqSv3QzzD4XZjHtcchu
fRbnX+J94NukSHn7WUnZoPkxhspVROimiRbctN4B8by/eBseH8YYQlYYZqhWr0HjkzcWiLQkVFyz
Kb7OTP8d0EtKTwRckPF6U38xDPoGbzcq26WSWJhXbQ2raGhYFGY00iGMI9iwVSV8MDS0f3MIJWG2
L5uPet905/tGN+JKOS5CtAUsCiDA6pi0oknsaYIDIoqT+isqucYp6hrAY+jVHSelLR4nBokP8cQD
jj7hf0DGw7xHy4JBBKZi1wMPKnQ+kjSLG0jL5n3Z1eVR8+p/QpfylRyG3Fni16cHTy9pnmTtnh1e
nZ5U67Ra10V4jRdH/+wYcyzHEOedW/4q36IQAP8VFqDJo0sof8Vv8cKsN13TjQP88bVwn9uhrT+A
tBXHPu+dp6YwHIajasBigC/eHD5jmsocJQiCBiqDqw9EdSpM4frvr9MQ96q/2HHzpwiXZUap1Ar3
Joo3PlQmWvrLeSXBXFlL085Wo7QcsFbCK5oBYS5OEfa/pbAlfXfVpjfPkTCc0Z9jy9t7uTfMUxgk
JqIPRa1uXUdCxt4YRrq/V6Ik41B11Af8brGFX2bJ8E6UIL/qPHce9L7YSTS3LENPS4EdAh44jqRb
/G2HPVRkBti4Rpxr2MJbUOePamk2ENgV5XjRlsh9bNumPwJqDYP7F/bl9Ny8m5DRoJJDxZnAiJRw
dWOhT0IHwbPGa7o4w0PWdmZ2nEto/fQhXi6TJpR3ddobP7y5H2g4JOKcqkboN7ZYmKWHfwVisPjv
Piz3KElel+XlL5M87Bx6QlZrFZJHs2sujMKi3jIMuJCmrxT03+d0iT4MztTYR61mMRE+rbPZb7Q6
1/1cH8vF5/+Vpjt4i1cuXHL20OvhbwzhMeZ0u0WVwcBqnOrDtR8V+6tbwhZU1otzARu+fG692PjS
m/n45f7mvHoOAY7hqOi7oCALCme1N2hrWxoo6f46pj3MvUropcGszunnySxH44TSsyh3nqpXLg2T
zFKRdfEXeZBch9+OImp2LHlUD1evrDtA9cl8Uql4nu5/2LYVgK+SlAmtsZVLE06nJZUruOle7v00
PELfTl+incfoJWlbnW1iCdnX4fmjn7L6mLpJmGtkbvpqjo576fUqao9laGt/5IbDH5107FR/FKX1
tCRV9QfqgpV7JGIzmHLMO3M8vv2rqVwBfJXsAsDybte2MXO3bJNsuLaja13EMFXot3h75fCttfUk
myKQQ/n+r06qmGuUDOEHvpZ1pRzqMrUPs9s6O/H2q6NJ6YZ6OyqQUumF4aXbb6kcZqsdrVnk0Him
+0bZMRHW5WoV+7ZX6QoZz/TmkpG0SWPMkXNvUCStsjikyuNBgNy8KgSif/RmJ56KOhx3zubml3H+
qXPIuZ81wQBKfpY1JOZCCAOLamWigpf2SfORPqR+0ZLY2xuxfuX9aezCTQTQCV9HkWr17EUTdNAQ
OMzXJTfTkwcO9Z1TtumnyYhrH7Fr56JrVXONuiR6a1tKWpbZEg8ey7pOWOyEDgMNevWqKE19Ngsj
eTZnCtS2p3RvRh1IW7yugIqJs3EwtweGzNZ1ulpZruAyzVMbevO7rrXjT2NrolJ8/6K9fjowJtHE
eBb6mK9OykTbyelsxErGXGm+GaMePxKPusm5GNvB8wcTgiS/E1b39xh55pM7eNOHNJ08sfNqvLqL
1OZe0NP8EEk+t/JzipKCYzYH41oqWXw0Y/rzZi/25jRepYHSCpPEL3NgsN2s7oWsJoEPgksbAdTm
oM/5eBiNqf6U9Ga5Ey68vhw0Mkg5aaACs2Lo5XYXeRmNiWlIgwZxnyHWLtxTVxTJ0Zxj78HoLO/N
l1HSRMgaMRzLkoXg1h6PArzUfWxedTvvLL+qUngfozpKTmmOsqsP5EvdyUG3VpNJLEIHQnqNRvGt
yaqvUAcpYM8GcBUfQZUMh1yjJVUphrrzIMhff/M+kRHKmiqgONJqpolvTY2OV2aLyuhQbfbOHw2s
zUEfmupz7lVl4VfOrL1nYkwgYi/GHyNzInsEoZs/wJPYex5itnT1rRZEjEkdMyY16kn7F6zGTvPA
lCLAWqMuKtg14dS2LnlboOtERTYogSv9ff+uvozUvFoEDg7gQAhEGde4XYS4cPvK6j3vOvQqb6M1
JhL71RGu/kQoYvS+EdlRzsj7Pm//iZTOerdMZvKk1aFRf11MiOdP5lA749MIN/90Hrtmzr8q4+C0
QdbNjoZ4QRUV7wstLj5VNRUGP23b5ckeRK8c5rHNlndDramfJsDd7UlBGbO/LHM4//LSGoblJBS6
cdbHuTn2kAGUh3HmqQuqHKlXCT/WKGcROsYP8xj6LeHMd80Z5+lZgZMr9ZsublQ/FsWgHctE5J+0
RSAuLKDxHI668Kp/hdnncFzUgnArLUoddRM76f5SqkYP0cfoaeK7jYg/2pk7T35tZ9zpyLOS5FGW
Q/428lDRfLVPiWRgA2/Gk1bUFjFw7ZpPqTen2TfEUQx1515uXBKSBRUkw8sruW4JhPoo8jop4fsJ
NcXvPQexuSzUTq6bvpmWiUtCAgCegQYw4fDKh85zzKpETOFCUhhfGCCyjwvJ484HbTg2dGNxokDi
kIpbI3SZOLOKgaIej3DjcCAsJvdrqz+C9a4vKBegonj/3K+eBtpmkpVQ9qChd6XgtXr1He55Sf8m
DygYuO+sEMLazoz3kqgNK9BdcLupDsqe1Opy5W2PbKLIcyD8WfmE1l17XCp3b6ZslRzJb9ER6ZLT
0gzlMlZ6e4Uds8mymlJ2YGpl7+d9pp0Y2P/pDNpCY2GG6sKP8HU7K7hyXi9WKWLRApZFUHo+t1b7
rtOY+mnzYLSS8jPKH+JhCBGKhHk0rTy/yho5tdgnoEdh+DD+yFy6Vf/lN8AoK28CYy/rdEkxzHky
zSkP4G91P1LFmT6gp+P4TRSmBztZ2veK4jW+PafF99xs6y/3D9HWwkOEDKyIxYfjaPWA1DkOZ6ja
KsC5was3j8aP0LEbv6uH7qArevkegR3erjdbRSNckuTQUQWistruZWwn4c1NFSzMnzxHnapfGnsS
X4U6ue/TOvsnoWH+/b7NjYPMwCLvgwOrACWSVfioVWXeLe1QBl7VGB+aSmn8WFHz630rG0eKmqVU
NJQq6Ayc3B4piGGA+DRKGdBRdv90mzTNTmMzZvW1BIgWoXAflRW6MVFq+1nlwaZQi7BNnu//ipVz
lQcbzA8dGJJ+2bRere/YuV6PjGwVlGEovofm8PdczpavJL3++b6lrVXFHB+Lrh9969UVirV6QRet
qIImDDuk5SPrjG5CdrlvZfN76PHzVACgfoWXjUUSt2a7lIFIyahoK7Z+ZYQOAbiyF9CscqmXpZPj
u1xHYOTGGicvLKtKS6ROAseZ9K+jkTOl1Svc3fewcFoiSPRqsIMojVP4EREk2usnrEmk/vcD0Aej
xwitD0W92xMEeD0UVqSWgdUlXeMLFXGmRyQjij/ykWT9XANpfScaeOaPbbi4w6PO7KNyQrpxys7j
pE3xoWjrXcz3hqOgac6AAk8N5OnruWboMkBDJl0dLH2mHEU/zAGqdP1prMziCLMw8fTUGTuR9Mbp
ktBlRshQbWN0aOWdxrSKUHEaqmCMVONshH3le9P4xkkWueL0s3lGabdKj7RacQPKcPpVYRnEWm76
WVLXl9rQIeNSlOF0/yBvfRB9BVvym8jJq5V7mIo46hdtxtQwlX83+tgxgQtH0E5tZdMMSAtWDGYG
DtLtGeonkTVEPVWQNaJ9jsbMCRC8VI5v/hiKYjKZk4NPr8ZyPISsIkUsLZTEtvFZsarxQfN6fedb
1jU4uT0kGEBSyalUkDGrOIeq+ogEfdEGkWKqXzylDT/UrepclFYThzozKVEhEXZAfL47o9PkHfRs
aj5bSpHt5OIbXgiGDbBhpFpAANZg8mTqW72Lozag+18+oV1bfqMI0cCdFg07Dm9jAyGjkk03OvPg
m43bDUzrZJm01G6Cno7JaShhEWAT39jg43FgToWkjdoma4wa760VZh5DhTQ2C1SnhLMx56nma0Zv
EH7CK6ZK0QzxR6SH4xuFRF8s8xQTvNJmAy66OqB5SZUubZjWoRoWfTQ65hyZVut3pinXM/wvZiQr
khxhpgu1rmSGdSl0JxZpUNazMeGrVEKZ2YwK2k8TeL+TWoRzULfV4vixm3p/G0RioQ/2Qk0fwziR
nYsuy3y1RX3Pn2xD/NBmBhnOyCfFn0VbZyUEHVmyhzB/tf1sDGM9iBzKiIW+4O3GhF7bla6WpYGw
nd4vGRLzy7nZ8xKvb5Y0A74EDhegJhS7bs0UeZQQ4YZJEA0N3mEuAHz7Vlt49dOQFWP4RY+7RX0Y
R10Y50EdEoDDhVUqJwrRS+b68AekenDfqby6ZPwmomAZjlI54Y+3v8nshzJGUCULYEWYHlO7TIKp
ypHhywtv53XZNEVCaL5Q84PkvzWleLQgC2/JAgMS6usiYt2fqsy5Jkv+5e0f9fKiU+gGYLuWkYyK
qk6HqEu5aIXtd0bbBXk4GYw858rpvqm1ls/LmYewArQdtWCw36urNcBTGqEblAWEfPqvyqQLw4SP
4X1RGHyZ0TjNiz8bFv7PNFWz9MFmCM71NbSSfjAL1OaHpu1Ng15ZpvTvrXqwnjvqZsrJyROnOky6
W/5Uw9DU/EFMxtfKRXTS1/OCIsMYGfPe12xtkewcQ2NBhQvB8Nst0hvAxzTw0sAZ0SUCd0lBRG2b
w0DZficn2bpzBF1yHAvoFajtW1Po6sUlWM80MBO0/pZ+Tt4BAdrrKG1ZYWIWBWUakoCPV2eOOkzn
5Y6TBnbquSD0oAGpktk+3j8EW1ZkQRAkItEyU2a33yLgZIKJpE8Cq5itI/AD4+ya7ht1EeRJo37L
VBX1lY3oLAFiH1cI1wVwt0d/TC5cvKiTFDtOfONbsCIJMKj588/Vis2KPZZGH2FFndsTUxrZGXZo
YyfK2DhoxLaSqOglH11baRWvmlOKEAHTuLNzcqTuvR9Orlv6MN+56fn+BsnD9FvJ8mXpCKVlNxix
EwhmbjcoK2KI17olDWg3z9d+cKnWajmDRB56qN8mLYYKWE2Nv9Q83Utw5P96bRqHRyYF9zujYHIl
fuvP5rT9DCjssyBWh+JiTAIXJOfOP3ZaWn6KszTRHxpTvLFSLb+YkJdghnqzxNas/LodWllZtl4W
DGVRzWeCPbcFl5j3bmB7WRYhFda0zwIwVX+a58UwzjM1rz3U+sY2A5clu2KX6QSusztoiEc4Jy2E
AEfLmAGhlo3lJxD6giqlhvz2B4ahVWCLlG95ZdbdMbTshRNbZRlUKNPpvoYE78fGbaJfkzHbeyHV
xr7eGJP36Ld9zcywsaw2JHHts+JRcdPoCDu26ov0i5Kq36vQqnYOsbx5q5NEwi9DR2I4RAtWW9on
3dh4tZkFFjytg5/l6fhZlHB8InWbqK7kGCmm9/cvzuv0mHNEBC5J2cDiwm90+5mVgERvQFo6KNxm
eYZdOYIVZ5qvcC+hVmuX43lALPU4pbaGml01HNKoaU8ABdufYi73IPuvyj3y19B3oWoJOg8SiNtf
I2LHlkXCNKi81ji2RtQoTD5ptLcmVG/fa/E0fi2BA/4LAbDzq1GtX/eXY2vTebGI4eHWgOdilRtx
epNJ6C6BhZWy4OrQP0yeW7/rozg9huRN5x7B7PntTyUVS5mbkKMA+Fk9lZaqZqWtVFmA+PPy3FWA
nRpVcX/e/7at4wVrHLkW4DVKwitH1eoL0tEdgcwSu8q5RA/3DNC5+dTS2/6YoQd9vG9vyzdQAJAU
tdxX6Fdu99LuiHKFp7CWBmXfYZmqkxX1CFPYxR4l96YpgPtSKJOjtxaKUCd7gi6/yAK71S3faqaf
takthxkNlZ13TR7A9R3lzcTfye4xUyy3H5WKRFFy4PBB3KflO9VRxoeQEtf1/tJtPGfGCzYeBBou
/hXPj9qK3hnJV1DvXoYPZSiiyZ+8ZGlOCVzcLbqrkaEfvXBqnIcyruJ/79t/SYhWn2kS7kq1TElr
v4bML6ZwHLEQymelC//coMZzUKEq6xxzM+6euQ7KjOh179WPhpY4+beyqRB2dSlzj36izNBP+53n
VF/mJIVxFHXxVhwWKzXLU4m6nX32ak/bk+DZ2Bt+tORglNsDbeHt3gBoLY245RoJQYKT5UnxSJ1j
5xZtGWHrqWgirEgAvToAbqk5CrCQKHDRRb2Ecdb7XWJEO6WRjbsq+0NyOplghhN9+ykOSDZ044co
UKqqOXYJxHzdFM3vXWX5YdDkP+3styzJrfebZokuJ5fAXqurkh0FzwR0EDwbatg6gYeAzLWcDPPD
YEMVYXnT8i+ET6rtJ2ifPeUGlFtH+BLt5/s/Y+MaUw1liBCmD7Kttceo9NJ0IytlUGM259PoIiIi
SdOOYSfmHee0tcBwQgHvhEqFwvTq2cuRDRup9sF8OGnKpbe78FMjhvJPp4cKLskUfY+Qfdsgc/y4
Xrr7a5xGyGqZRYTW4Kj1zjGqjKdIM8m+TDE8LItS73zf1jElz2OgXg6JEejfHqClyNR+UJkOCFVV
HBPDio41AhU7fmrLCsAs0JA82VRhVxEL00HQhrpQfAgj7w6mkhUXp4Ke5f6x2HiUJUfT/7eyuteo
xOWLOcE2ZihmfaijUf9pDY32KIoW/udZEPA3Yi+s3/w06ngU1dgtMpnbBbTtZYoHeSOivG39jCt6
ocm0J1K34eiJ97h18DARAqxpvPIknnIo1KMgdAzo8TNNOTFampxBGegPhd3Gl8jN1WOUz8kOhn3r
PL4kDsCgCN7Xen+92umMWXDX+mlOmLOIsguK85rvZXzuOBTWzsP5MvqycjH0m2DQesEMADm7XdA6
RKFjrIY46IqmejbsJTZ9QByxdQQ9VH7SxnCo3ruhaoMS4edex34ZaLGZ4/xgz4tunY0+c9NjCUms
9VeaFkYBuiqN56PdFYPhq3MWhYcuLSfz0E+6BjBZM+LoZHuJkdFZcg2KsMzOKX5ZpJpyqPhiOHMl
8c45V4vq7Dmp0j40oWt0fjvlqXEsUqfNvkSjVznnVpuqZOeObpzrF05RasZS6XUNpfLAtZKyOlA6
mbPybArNPWcUSc9zhAQVDBE50Jt5b/Bu0yhNevJkfBHu83YbOtqjeWq5cTBqenjKxmU49G1sBRBu
OMehsrqrRxXTv3+DNxw70TQlJ4qwwO/WFLeOsJtQUQRTRLyfT3Vmd4TyTv9VGTzj/B9M0dqC45Ew
gBD+9vvg4bAHV77PZZK4594Oc79QiujJbYZf/8ESRX4J7JWw29WBTkuvsIoa1ibXapr+oCW5WftJ
UxU/CuTz9kCwG56CqRZiAibS6TGsqQuiunGaKoc+N9EajmYWdygOxcqHYmoGzGqVe4DzB08c9u1/
iA7oF5IbSnDca+qLeYriusviOBBd378zXSU7O6hjo1LuRvYnMUIBdrKKZSkOZijMP9Evb941S1Hs
9XI3fJYMisiSQByb5Ii3e8sUQTlaEyzNIuuZ4EydX4WhC1hqMotc0Xb+w6ml7U/xnAcAbqnVBufV
aOphJTWfZf3vWE19wlRaF//sQOfuseVtvDe8AGAMXsJubV0wm6oF7YeqVq5JMY4H5sLahzlT1eDt
Z5b+34t0EdjmdaY5F43dWzlDplOdiOFoAau6zhlDRf5AFPvjvrEtV8OQBBhjBrg5O/Lf/1ZBiUfV
riqdebehZc7Yj6oyurRVNx1EqM2BRoZ9jHomeXa2bcssEGPaPUx0WwxI3pqtTWcCGMQ0N4mN0TzQ
qHWCYujjv5xKa+BQqBvPOlh54ag7T9zWFtJtoXgDHyBp7+p7m1rhqc/7KEiTlKtQmB5gdXvPytbn
oR1ENESNArDfysGFzLiQlZAatKXSg5ywkay9tIxxnd3B6B47+hVIBRuxdbm/mxs+HDZOcDDAFqBq
We+mN1IGi0uVA2ql2kMcV8kpM0bHD0kednZwrfMhi5ty6oteHeU+6opypX87OfBoLbOXDkkwxCiD
X/Qi7JpjUebhcuhHvVW+hqPV2Gej0IvkWtqW0hzCUgBl0ZcQLIuaqu4n1QXoeYa2sLpmfTF8yQuR
2ufUCi11J5TaWpnff63897/92laZ07wTBRBUEBUArweYucZO90HevFGO+n8Lw9wRU+KSv2ZdAc1F
ygGkm02laBk+q9NSHaqSJrOhiOZD1dfmUXRdv7Pz0s+tIjcqhKCRX1JDApXb74O7u22qlpDBKb30
uRu12bcVLT70yLceXDtXjpRmzB9sj3oceq/YyQo3vD63Gfcrq6IGv+HW/FDFdjemURzYemmUx6jN
6S67Vlfol2iCuN+fVaffyw83nltJgEZSI+NJIF+3RgvYlkBOwrbuKXryqPWVOCMLn/mLkmscIorB
GhJhYPviN46AvGwx1QVM4qdB2q8CtCmq00wHNBkodWh/qBy1pjUYawc9bZ2djd1aWS6XTeImITtr
V+LMNuC6QnZN0lAmOY2hXQo70y92TY0zUptl56ZsrSrVVdIAiY4g8b5d1bQvUgNIXxrE0RB9G0VW
g0Rq0lNrabPzkIjeq3xcpncm1FeKHeMvn7M+xygZav+P0HTtwaxeC+l/N6xsH6c945QKMu55SXHr
wRCwhZ+itBrojA5RfDS6rqtO9DBV3W8Nt/ygxGL8ErUKONYs0kX5gUHM1iIb1cIHh4JI9hyGSffc
1Hn5rWnFovp17dbLuXWtqty5ERsPDVUuanOcE0muKff1N4cztXFjwu0YB02dTh8QIdQiv0ei5nzf
42+ZgcSNmhqvKLdB7uZvZhi/yWByy+OgHJT5nduDvS9NJ96xsuE9SX0YCOQIwtCxHqm0hbX09mgX
QW2Zw3I0otqDtlepgY6ZFJD/vP9NGycQFARPJ1NWuM91Ya1Jcr2dvAY04OBlhl/y/NhHo+hT7dxF
8fjA2Myk+OmgpJdKR9vzdN/8S4N9dQYlTIfPlaQNr9STBzRvoIunqxQawo3OoahRIseO/ikpzLE/
2HFdRj63pOMWaqNnHiMGSwNUewcmJnQrXc6sYpIf53TufxnweS0Hc9Lb/OpUDv/9VCgIKPSeG4pL
tUTT88g8zvjBVONo/NTZdpQdzBJK/kPfhJHyAEFpw3s59PmjGfXlMzJrS/P2DUawQhZlIS9mRml1
6SH+KHqnN4pg0NK8pS8YFtcwmvIWjLQwd2MHGd6tV1gyAJCoSDz/moJjyctuQHuMFU4GzT0wh5Fr
h75Q28IvLXTvqe6pGb28BXli346cRD2APRWurwyt1tM8MOC5G5eifqMgvXTsBG34dHCKjIKuS3Kl
qhXLNIDJL1OXPVfr/qxMs/CtPH8jd+CLKUlBAo04IwCAZG5vbmdWcYwSQx5APKmdGdPp/g6LsDz0
+lL+e/9Eb1xfOhXMg4FWJtZeV44j2Xqv4TkJ1K5yz3Nm2MeOYvLBzsrP9y1tXV1eRQPIINU2b51v
j2HWZ4so8oCS2J95kbgnDzY/X6Uy/Wx643CAjzU7jlqd/rhveMMPSq45LEJaxmTBajXDDvhwYbGa
VdXVJ2OenfczAK+3N7cJsAg4gMwAz3FXUWQuzLwUreB4oCB1XTKlPsUTEkRKr+2xXG+kEJginKLs
KPk5Vzcy6dSw0NSUD3Kj+CEuxvLQ2qSDST9rvHlKfMhrtfpyfxU3DopHLEVHi08ERrVKy8KOvo01
MF6TzK0AqSXCx1RDQ6pykh2Ey3rYVB5/9gveeRnX0NZYbViX6F6raRrgkyVO1cBcFlQqh95Vv3tZ
WldMf01zfWiMiWmQJa2m6WkAE2t/iiJXD3eSwq1cRlLN0MrhfSNNkJvx2yvazW2hRpXKwI9qJn+H
CvVFpG7j9LNm5zl4dMcuPjM9TXGsSfu0/ajMNYM5LQG37feWmXzQOySGLwODUo+A0RDZrMcoMv08
HIo3EqH9b+Ec0MEghGk7rqPexDGHPs1o+6GKEF4KfbL9Ss2Wa2UZyyEvSC/CZBp2Zp437jXhrmSl
JXchsVwFvG5djWroDFnQO7nxA95M8/MczcsRlo3uEuZW+1jQi+N9U63g/pHcsgyjBZmUPJTO+qmI
tWYu0ZnMAt2Z48qfq1kNNKQCvGMOsXZzxJ/nORlVD6PeELt9u3M2tq6ErPpTFJeDO+seAycyH7ii
eVBEjuL4iLzq35PIbPTzELbKnmDshhuTo0Fkj6TxeDL79iCS1xdxVfP+AEt0jqIXMCFCK3e8v6Zb
30Q1GyCUnHDDU99aiYhRKBf2WMk15xngieHH6lyeIp7F031T8gevXnrYoiHhoM4L9G+NykMpLGuU
zmbIzQqziygKJzkYU+x8m7IxNujZ9OWX+xZff5wcHqefBviISt1aB4zJYMbVvbQISuDO5WGKFToJ
zHjSqGiJK3esbbgOSr06kAZSNEYg1yw0pUkJUglxHe7gQtLcV6mk5i3H+EMEgnq6mIVwm0PHDGH9
7FVjHPlh6AFtn1tLmS827/DsJ06/hKex9qr0ZDfmWJ6aUu9Cv7CMxnzzhlCTkCSwdHBpJK9vsi5g
0Cjh2QwskFmnxJusByurEWp19exD53XLjr2N7WBuADdPT5VJ0HWBFqxfTaWnSoOwTY0DUUd7SF2Y
+UtjcK73d34DEYF/Im2VGFAi+FfnumtQWdK6PGABZnFUCK71A72l8lK3INUOXq8WmR/moqkui9Mm
hPJR24HaqPIMRsayqTNmj4vYfozhEMr8oqHVfdSjcYyO1Pvt8TikI2/wzs+W1cDbOyJrhLA6w2zJ
U78GckwwWo5tzVNYqCmYyDHEGzIAqi/2oQ0t8x+yU48ZpMLD6WSOmX4qsqyY39llLmluyYH3SgCv
Ly0cKFwgcDpU95A6vfUPLGGPJBU/aNSq+rOWKLZvjJ53GhjI/lL307f7C7BhDkABIzUyqqJNvWoZ
JIo6jvmQ5MzTDeMlhvf5qU8X8FWeTeXIXNK9DO/1m8JtJf+gRUk/Au7D2+9Lza40lMwCipR0yccx
BiKuZXN4ZNLOO6U1ariL3SRfYI1Od8Ke1/4dnDVuHbI16d3X3oLhjIoxsmwI6kxtTosr8kNb6s7O
m0mKLB/k1ZmS7WpSOVwgcP/VmtpFEqpDlnuBiFojPttM1kRP5exYJ0+bldgvRmSWDyNyKT+0bqzE
KbYm4RzhxBhmv3CV4f84Oq/tuHUliH4R12IOryRnRla2ZIWjFy7bshhBMIAEwK+/W/f1BHs0Ahrd
VdVVn+RnMHyxGRa/KxPVD1M1oCuJ5pXYv8UT+3wLC6XWQo/GSnQFS1OjLfJrBDe2wmxsrpXZH1c9
DkhSDuLBC9NXAzmoXMIF4/Ak+724g/MezpF4FL2KawBDv3pP67o58niggyqRYjpfB85ithyPXd57
ola/rTWDuM0OY/5G3r53bKpE+1gEPSsbBT9KM+R4zOGSh4htfV0y4za5AYCNzrOKGlscWWL7R5zC
hl/uKPr3pPPlu2eObrk0/rC+NikI+slrj+PIh0VrJfKt6vt/mKI08scGCuXkaTY0Op8i0iWfdTUq
chhYm+zDi9YxdE3mbHb6XbcBaKS1c/TkuDL90+psjk4tDkH64pOa1eOT0avltnfgZG8FK1x1uUVm
6G824Vj3BiF7EPzZh4w0RzZ+9PF3d6cef6l58JHQe8dYFW1mBzCH2IHoWygij8NYzc8icqp6Z3nH
ZO7nYeZsJCt91sFdF0hgXOI6jetTkhNnZMQnchex7qefNltcIAgbDa1tEH3CYYzxDcO6vfT2mNdi
Qw2aXBmwrf1qSPfhs6n87R1mmg5FoPR42Vw8Ia6ADZo9R3mqx7JT1jc5noIJmS/sAUzEdTV6LpBO
1V/pOAVhwcphd+TbKIYPaWvN3reoNfTInKZPOAp7A9I00bzhvT3NrL0tw38Kt9Kh8NOV9tsGzBfo
7hATnshwEHOOyMA7cnEMvPvDMmZ9HrFM/1nVGI4VnofkhhWB2tYl2rlsKGmUzCuJ5N49FLL6D22D
Gk/NtPbLaR9qvdA1pPuWx9i2D0Wa4exbLNGxfkHCROWOnuanXbOxzVur4ltn3FLkfwlkp5Be7xUQ
NX3RVVO8FXvWtD+ddcHkN8LIeMtxANhu+i4dJIF3cnmt53646SKeK2cU0x8bxCK7+L31pnJln2wo
MjyHf7ZKxl3ujP5uCo5/35HoCUKdL0eU/PP2oHo/iAy7lp1pzYlNH4KKRncIhlK5RxXcNvPss/DS
T+F1AzIuc3fS683W4n2V90ld/fQOt33PNqZAfD7a+ln2VffLjebjo3G69SiitvFs0flV/ZcQm4ag
UX8f2qJn9bLOHTKRbFn1yZheTZ4yr4E/B4/ZhBwtb2Xdv5r+iF6yOtx0ccw2vt8EateyaVP9V4aO
9fNtlyClS5rKhuWsLcAVYJ06nLMTUtTLRu52yzN57A7/fKNa0/FXGPbL7gHxW+3xk7XJ3JXbKqO5
DOza2r+sEnKV16yNmlIeaThcOWoObwXk3MNRNVkpWF7HqoZ8VJujfwyPAv/dXZYSLEXkAre6Qgyr
fnKCeCEVbUvDB9f03X/40lddmQ3jMJPnqCon34lJfU/mpP/C5Zler/5eqyOKpk4Up3AkldwSel1E
tt3emnpY62I2tThyYiS4IPtiFD7Q0Tj/6SPyivKKYibKdQYqPKsmjl9jt9Nfa5wOr8G49eak4l1F
RbbGzWOEg1l9QWPPcpId560um2GJvqE0+vOSRj/zaG7qas117fiXcO1FfQ4kdFW+1+tyZ3rf7al0
Qr9Uvg/mNYaSr00mXfC3ddu6Odlltuu5720KogPP819wjF1TpiBk5EiyKP+yOk21FaKNozewvEWd
OqdeZM6u6PHljEp+bxWa9MgPz7Fv5BePS5HVjrhaQubnQs+9hw8FTqR9GXNmstxzpvGRlcPuHSUH
Srx9VbvJs8xVH3VdzWTQjNL9HYPEvg2IOnA3WP3+Y4hsPJ9qjOPiPNMK38Wk5e8qurb9lqqzARfl
XdVOX7pFvlUuUdyJ076bJCnm1B0efFYkfnrsi5hCmaZRRdw1wSuWfECPbrul00ul3FihC9zH38e3
koXr6DnL6ahH0tX8hMi30BPKLTG1VkuB67d5ndgcWkteWSciNGckUbanPccqBVsdLz8WH+NKNo5w
tY3H40hOqaMTxD6Jg2QCwSy2oWE4IfB1q6i6rHL6XsBMwpYvxTdwC0XU975T4HvoiVOnHf8VJEDO
OQIyZJKblMHnKrLsjo0otj8Ty95NPgu5jYT8DfZnYPbpNuqbNcnDekFYxhPZP1h/sS+h7I8XOcyc
1Zpsjq+0opk7yYMumtrR+9em63E5HZY6nc+hwaE7z6ZNWdRe2HHmTifC4TaY9/BHW0Pw15KyQEBc
0/SF7fb5ZQ2Dpj93O7sCO4SCvMZb6ZghmsL1hyFP/DdJaFi97xN/wobzeEuZ39z6NC6J/pr2I8Au
2gvxJBjFShl0V5ndsfhR1aXdbHLx/HGdi6CK4rHAc1P9i0bwivyY3KY5d1YlgltWZ1+wDgtpx1QT
Jz8kr2VBovXRkDfZkokI2y2+tjbeD3qLRgJByyGka0TFoAqvXuoh9/SYPTR1g5+KayNT2IGMoDwM
5u59H7bmn5x8vZdVIlILmO3EP+vAldz/yAlHuK0hosHAVRQlFA9rP/N7zsNtXB+O1N/WwsLVPRE+
sdnzSu3/scWmykojKjrkiZfIByK0W4quu8Xdk/VBXt04rpY3P5T+wXJK3f9a7EEU/CjR5eXk/6QP
Eyv/e5mYijMpfWXWq54Nun/B6IyPvTMGIo+wj9ZFnaZTX+gu201p+++qBWNhf5patvFV53ftHT5k
WCmtJK1FxRgt+2NPdIO9WMnm/5kq4T6mBDgbmgLPnuQmpuwed73uJ1ZLXXNawjkR5RhZNHXW+RZm
8N5YKvJRD9PJbbGVzKfa5dkh+KpJ8MoZ3PbWcWpwQrXIYSo0CyC8j7uZuKJU+3/jobrHY7XYn3lh
Q3gmNlmHf3Wo0Xxm3lZf1niMMu6LMr9kbOVNYwP1y3UFzyAG+53Ox3mdq1z6VNiCIAehcxG6PP5O
3+OgkiYoHOJFx/8NaccNc48luK46kSp+AgDPvFooyoU36GnMQ6fZZV77Mr5joGtNnmAgO5VhF2zu
6eil7wNTzNTFJTBRVCKJRro0YH/hc0Wy9AHhEZEYSdVUfe5oW40cv8a5XfGFEPmEJpp/2e7ZgxxA
8HhnEuHklc60vuwKdhKmbqDx6sgI+Df50dbiFkATi5RVkNU4rD5npbJb/0kQqKmwg228ZyGm+sWJ
tuw9wY0DYdBATd86E7kX3TTVcl4OJXAtQpq1AExPjiyW1cQOB350YE7iUb7vmbtPxQAncEUAZzNe
DaYNfollGwLmD68N8mnxEU9m2+KNZ3d2QnSmEWqQEvt/xVuhx+ohTI/E5E0IJ82sG2HuyIQ1LPlk
/UafGxgahcmcM393u4m75bi/9n82fzyWqzFsnCchXPyLViT6L963FKWIFtzx8i5G1Zqjw/CvRiLv
4erwGCXByejtOWun2S16Erg/Vterb5uEa0eUfDDMV1jYe13BmgcvicOw09MeivB+Cauxy/u08a61
dTx9EYjs1nxI9fYLB5WIT+1GA3lJNnY/+qnrrnVc6b4YE+w5CzVP5m1GoqfyxltjTSJqYEzRbMuu
cszEqol8Yt03J2+jES+ykcmm5Kh6YwGDtPxt+nDHyChrky7nlXHcO89BcnLDcJAMud/5NLvB7oun
uW3lmuMK5P/FBSCiBclGzKKTeRIn3Y0cspCEFJ272Tg/1mgnZY4bQvUn2Dz1ekxiMaWh+Rj5nr4n
gQUvtaXcbf/t2ZKafskrCEp0PvPcPq/dkT0ga+D9P2K76PN6pCLMuzmr/6o5qH5DcXqiiNLZ3Yu4
Cif+Woxz7yX00ecSRnTYjRs/Cdwgl3x0lv6+ntyJtPoxMr9xuMMLPfOMnxahnFZd2mwb/7Abvrx9
m485Z00/8u4c3vbFjPyN+hiQXIq0sCrv6V5+i2Hnx/NXu3fFgDz5vmKNXZ99Z2j/MqKZr2EamhXs
f+CIhmJaeqaJfdZ514QU4cpEfGCtPXxTBmYMsfr/VVWg7tBORGHRj9PwlxCg5W9YZ7waQ4j3Wz43
69GWqnPC93BjNiuQzOt3BloKGQULkWhKeb7taxG2hfXavSlp86bv70fAgatjsB+RiecpJzeH2TLy
j+CDfTs6H6fdlSn7KIO+tdku39uq1Z/RJhCNdILRKUcG4zzQsUeMr9s8VJd9Fp7Ot00Zfs1DNLcn
YqlXhKtoOxWvorH/iRZ/ulwli+sUPPDddUX2CdVm6e0fR9ftjfTN2v0cPURH0hHxa8Pyen+etM1Y
CZFTFtxgQN5OZbqK+pJWiAxL+s4JqYxn9+kidpwXcrPYoKbPruSIwMXfmJxF6HOthRkKt4q/gWJR
84wTxLL8Ix8k7XNtj5YZsFbzcPp+tD8OJzQqjxEh9SU1uro3c9B+xbEKuzJaneFp9912LL8P9Y0k
OWWh7Y/duWC7w78N0JGDtq0KnZ6me3xObQyVsGpt3ALxicPz5/TbZ18daCEz5yDKmyHXXI1dNns5
rdXyUqc2NUXSYS6RO8vi/B54NP5UJpYffVAfWa6HbKP2RzJiIo7purzQeCnlb3Kyohum9c0OSdTm
i2OW5My7b587V7a/EeTMP7FmEh9LfHjJxezerArYNQalNbYTL4YYN1k0h0go/wLxby6YcBiO+yb8
vW2Lug9a/t68Je3i00y9GJi6D13hbdAFPDW81VHhzkY/Dvy7p6F1MucSC8/+VwmRPVW76rKycpB4
cRPmhZc5BLjPEWXRcTVIGH7sXXU0hTNsAcKz9Ij8UuuxfenpfS+ZSLMPfcQhdTwbu4h6h0082psq
+4cR0NznNIPLcsqWKhzOeDWkXRGkDQXVVlq80TV6txrH8C0Pp8hjAEu8dT1Ld05/m6qzH6H21XXk
fdvXkYBpPynXnJVURfyFmdhGqiTaxDr3gAA+lY3Shy055qMI4q79Q3+UhblNnfGafRWVgFJsCA3A
A+bqRzMd4Ejr7B760mW6A6p3O16P+FiSjIE2EJeOydxcLZheOizqR453atZhvUMhY23RqrSVPEwz
EBTJo/z28eRfhnz1x4HnLLA6vXEm7b5szbI9sDlLM3SEormlaWZcsw2BHigi1l3kdvcB7NrDCegL
0RQOeTPhf38SkV//dEnKuBp9Xz7pY10d4huIVMkrLzWy1FWTTDmmWXrEtCJN26JpLLdjY50FuGz3
7SkNm+HPsXvZh+uopSM/LfPgXucj2/I9tT7prinYeLFtU/ArcHf50anMkOC4pFrnjVkn9wdz46bp
WPXSFqSUuV7RgC7XeZSa6bkOJ+aNeJ+be9fJmJbp6BrnzLIkLAe7mdFT18TeWA4+ET8cqxlzz9CL
8Z/pEiM/42FXa17vycFbn6Xra9+Z6kmboCLwCeLi38pPc99nPouNiTekP02rDJ9RdN8b2n7yUSH+
EnnfMZTlawWynYdLVv9WOD3WhZDzxAtTN+l8miYn+OcHOm1KjLMlz4ragyOPpoBVVZn52X0VCN7U
GYBmPXt2Sodrdcz7gzN0okF5qLLHKV42CrTjHgAbyRKo0gFtHU9HJB0OAzmfXu6Kw7+Wm4xDPnAV
v2Otw5INVKP46YRec0cgBrxuuhj5lthtDQs3bs0v3fk131dt42tnkU5yzWpi6kEobbXBwbhO4muy
sM3XhG0bsQso9b6m0ALL1KGLgbOIMgrnoobtc9zTnvGtEusdnZndLuJ7yTHPWjCewoyTeVhoYz/G
LN6wDYJ3f8nIaWsYyNdOYhW5pR/TmA2/drINeCoMvrcoLlNmsf6Q+2MGk9UwaUvfO4XiEDGLbYn7
DBHoLD9GbNzmPKv8+H6IquA64eL6ebrX24epI/GHDs7/CoSFEGiIYyUVbgrw6JmqBJJGqcNbLtXY
ujcss04LEu5KmjLV9fS7DTabQp1l9YqxRBavJ3XUy+sO1ubTvNf9dKIXAFqEbmvXvBHN/DW45GlB
/VTi777UlM8BzDYtdSodbt5hxOPae80XwhxmbH/e9l+Ht5oHGzb6P85H8MQacviHnFq/z82KDhXX
zGr+EHhY3NW1rP3L0e/1b0vHmBZLZ8GEsoRhLD96X77Veh//O3rPfd9Hb3pesG56d8S6xBeNUvEB
D4Pkd9vW1XSaVtt35QwCN5aHA6+IBM31ScZc/X8HevP/VvyJ3ofRCFPgYsTgSqfqfwoLzl/ibhVz
5jYuyZYGPd51rtf/isMKB7ver9CShLz/bp7hu53lVgzZUkSuMeaSLSAstC1SvUJY+z+7JJPPW9TI
G29uk/5KCddtyh6/krDQPCYmV03gkkLie8eaWx3WvypntnVuEr9701njUDaNdoOTlEv0b3QSC5wK
7/N+tBtmnM3QTiHQdu9OJ4gffT3F2iQIHBL16tV+M1PU6iC5jPiDpznnEnE1Px32C3ZzbylElLe2
khWM6+TtX4gWqSqubTA0hmGSzpnv65vk45j/slNimBcUU86PYDI6QlwAf5hPWW/SnNZj/5hZUhhz
sntSsLiOXjYfYAXGfJ7akGARRYXJBVLvFspk42AFtT/8WwEYwLM9F9nnsgbjOURG6BWh2gLG52bp
gBMQsNX57AyMxMeE00sejROeyCxe8F0N1TA8bv1M8m+jRSx5c2WWFXU3L9fax3KOj9jtXSnIgb4b
ZpHFBfFE7mtllvhrhb54HuudHkP1nM8Nf8MFnDCSIeVpdbIyGJC/+krjnWvapH3Zt2APXghSCZ9m
FGTTeE4nyO43uOr13zb7DjV+TTcSLi8rb110wQF/uut92NQimMVy67VoN67YwdrFye6y+tioHT/o
DI04d1MSDcUQK/kZtlV3nGQ1pAvWrjHQM8F2GaOz3LeXedUNKCs1u7nsidruMqVYSidMe/9qZv09
sTEg/oxsPz3a1ktG3BeWQNP8d+JOT57/2O/GbU8zm2BtnsrVfnUiDm5kk9hfEeTqm+CURpggz/rR
mmD5Lbs5fh0h2EHQ2phxcwy67WVA2C1vE3JrFiaiQTNWzj7N8y68Dkho3yNmCQppO99PoKuLdzXI
NNh7QJjIRgHQvmulIlAe3bqIAQuWtT7BCowJXU5n6dxdJMj9qVm8ipnLC9rribQ//vFIRFjupMZz
y4X6+tI5ffCYgpzSbqC6+add33/b+tV5X/gsXj66WWXhhVaP1VCm9c9EBaze+ozIMN1Sd9cKTGsq
m3X6xgGpMvd4zg6SFTRfz6eu4uPAapj4miWMMTy7TZB5n4PHEmUedsumzmlc7XQyGQ0lLmFM9BQH
1Gcq2fIqbqv7yISuKXYrsudRz2a+8nHxtZddYAD7DS6405WvGeJOkS/MfhqCsX4bHTSxwBcLkM5w
6CYuXBxhu7KxzaFu3LjuqpMJjiQrxzFOVd6umJSX8tvIn7ZEjU/shtguX/AgRPSdaL6IPlv0M0CE
XIsuG9z0s3GHCFYwbRb3et28I8oTXs+mWKeA9kyl1dBzmWjTLxBDx5W/bgwOczzNopyFmC34KUsi
p8AbXQbAFh0H0JJF2HHGv9x4j6xh7Cg2eePefFulKT460bcMeQoD4Z6IETGve7KpjKTCRLFHHkNl
5WTP6OOBX9/sFyqGcSvVnk43PNrifV90cJV1w/y35wVrrva1H/tzqq3ozvE8Zw9iX0VfclmAEDo/
+d6Q6uI+O0mPtdS83SIaxBaAfTp/P4/ej1q3MrnrGBT+VkOIMcC8B/9J1VhZdoM3jrnBsUYW2cBW
DCaAh/cVjSGdTQ4cpuKLl0y+erRRux3vgB5mvTuAwONTSBvToJ/Q9T9WGGt78aDuxI0g5IeRYGsS
8SpZivLP3oyLQQkoGM4/gjrs6vOeLI28D+1UmbzWRzL+0MDpC5NoSOAy94ImGDS6tdciCFfvnbLF
RJNN7Du0eauXLc6Hljf43rhDGz06GWYsQe5k1qgTW6rDL7qqKv7hA+PXD/G8M9j1aWT9Urjy+JQt
UODv7XtL9KI4aIor70LcNa3rnQJKXndqa8S6xa5InqbqjsI7I/7YmE05P1CpnsZYrsVVWPFfyiq8
xiErVjfok335QlJGav52g7Ot3GCKT94zPvJ9re1q7ocw3Sht0u0WbHyHILhLjInba6Zd0RcuDyOd
mNYNUveKFz/+K+Noyi5A+aIuhnSFH2miOttPcBPZa2MzB9nffPh/Axuu5mmo4nU7Sd33GazqqNY7
He6sUzdZOLuXofF97w6PV8e7OF0LqecslN4zdW7+MoGzuOT7VhhWKLjQ83B4+nOqO3CQvrJG07xk
3tfOH77fAsHN/TkAxFQveJ+NQ96TBWBum6jbg2JiDYLmFleioOCHnvd3LIu2Ww+HiuWThyTVBUzT
6D061ZwGRZNOmfMY0rBN52A7tv0+q3QKJcl91z89uS36Dmw6Cd89nEiS02rWEGZFWl9fdzbV6o4z
76mCqXLCK1RxAcpQpomf7/sauX89eO2lTFug+B+BHobpBzAung5o63k0VJT6K3WKx+FqidTUlFHc
6vXib8iGchJrrP9rAA5ac9FrFzDHBTovZivNeDcmK7V/YG5dS72M6NAN/jkiHzCFHnKEEe6N6+0d
IFMbLLbwpzBTjEKYtF5nAG2fx2ThlFlOXNWJQbUKzvVc4UbICoHeb8ds5txAaR+mVLQ68rnDF8Dn
bWqx5jGb2ZxSkmbQ8zG3qstOaABiU1RS7R9+f+xhwXJNeOQcMBVf1UPSqfPaHzFTQ0bO+Mkf91EV
S0g0bbmSwWdPFY4jftmocLZvfSp8F3Iy3OJf0Tp5yXUGl8pQiLdiETgjH5ykOfWyzKbyi4mIBFns
XsAHWAlRPsp22HeibZVVylx/W3zb0hxh253Y1/H5seKDTZ3GWbS8z/QYPfGH8yBKfrjXVenVKw+1
ZZiKwON/MjmthNv7tb1auOyvcYt1eE60Rereuo1x9XnKNJ1EpOkvYegc2romrsV03dWKd7BvnCMu
UXwcsN3omidbAJvOwTUpPeFzyDiLyq5TmOzlgJP9yJhQbccr8tJZ5GiH0go6YdT+g8y2qjq7SF6n
F4iHlV/M3on6BuAC1n9tlQJThs+KT4NpPO7wsK5Q1/Xg7a/A7k19PkyFcSh2afFcTinLyddNlCpz
P26Jcxchp0h/AB/EU+5MbuvdRGAdL7xG1V4qcAXqOxjSs8+3ABIX9iERQMkIRef2W7oVtb/O+lol
dSzyrmVsvJ6OCENi4ve8JyBYZgnfZiywrLHD2iW/g+6jCT15lFIfbVWI+JiIMp9l2JbdiFDnv0kI
WtwAHqrLkwBy+2qR7eo+ZD1rmWexi9S9c0nsolTvYAOQlxAitDdI/4PohGFqh2cmNNdwSs3Iotq2
rGwLNd0Amush53Xugwp5+c/o2wDlrVdN08D67tCyp6mrGHBD1NTR8xS37l5uO+7Gn52q0hlWgII5
0IgD1IDCupxw3MWq+RIuYJP3h+91bemgbA1OKtKZuhrrcN3OGXLl5nlbzELfgCRrPBsH1+5p2K28
0npVvwTyxZtl6dKl9Ft1QB8i6CiDxovG2yTo5PSD50xUV7FpwUJatcIILm2wk5sStOIdYKuKi3ZO
qyZPq2j7EoeKWywHhi38MdULjlA7qx6f0+StDxqW6x1PGPN/gMQF8VfKBmcwYcf/Ube+Nz7ztSko
rTVM5tKfOqfKo4Pe1+DADLuFjCA4jyNWa7/wzkCGnhCz96/bVnNcj1Q/fXJ0myL3oNbhhT/Bz2ju
mf+E0EJKtxA9OPc/Oeihu2AG0otigbBOSn9M4v08h/DxbKoZZ5tlnhDGTMC26+77dFc7+7jjlQwW
c4uotd3PcSfnD84ovRw2KIbtDhxFyXPxaqLOV//wYUD2Y3ljYBD7wxJlzS0rykt9aRa7B2cJDgwQ
sPdQs2t2eCNKmjGoysnv+zhfcPRHwBMv4H7r7IZJHrHiJnLjBPquhZbPLq2mfhTeCitYRML49sqf
Fwa2zVnb7Tz283RR6KnqIhjYMrj14cVEWW2sH1+l+HIhsLVjb0v2qLepkL71jlLVkdwKaAQeZV7y
NoC6Dr8jb6KkvjPERWFGP+oU8C7rm3uFVBOxULNF/GCtd5zi1lPBxWbj8l83LvX9zgo0cpeWz+1h
wSzOB6PSa9PM8b3lc49FVhHkA2zZyjdtBv833gr9UxgN00ddeQJxxX6Ex+O3uCa984IdXBV50opb
ELj2VIA/ySPXGNd+BL2f9OdlIAxocNEUXg7jjP+8lrt8HkylxjMpelF04f6p9OQ3yT6c8YBAAKWk
tdPFd+LeXGLUAmuxtnUSndnxWatf+8YgXC5h+F38R+W+8Yd5y62iGfV+k6CaRRcpHc8vZaOP5jyl
8ZqdbUeGydNW7e1L2IXc1lYu1X89qUygEyYMPqBy0Gh1S6+flQUMPJlaRx9LzVJIPjO8wQPTkHDL
qUWvK3haU1TNMn/hB+WKsoX3uQft65HMxCp5xGVgQbiQRnt3hjk3FmSgqdzcDWSLlkhu7og5Yh2D
egt3fGmkyV46G09fCIHD4S60bosgWbDA4O9yEEUiG/CzyCX8jB08PtmzimbZXCHLIqnP7KDSv7bk
m5Cgi95+xnq2fzx0NgJzzZR5NCWH6BPyrWtvifjjca/ieA1vAqvW9V2jhUzOVe+v4WVpKCnXdpRz
e+lHQdTuvAY7ehhfCxZZK4aWDrjI/NjaRD1jBczZdJx4+hCsp/3RqKl/OhnO0cVY41QDIkw28lVn
MB0o40RP+iWoxx3tVLC19qqxZDpdnH02T7vRsD0A+TjLKNj3rPRTCy9UOwM78WnT7racJkZXhBra
rleIlDZd8r+6j3jWg4RJVhIxNGWWbc4opcU/uacG4skmEM0zUof55vB9JYuY4LYnsanjs6p2M/9A
1McXQeMw5SvpIOKc9nbs1hxozIpXWGzUEWvaL1ziVMJV56x3SJyYJ39tThvQanfXy659bXQ/9OUs
MWI5jcmcyvdhCJp3lgxGdGtLnHXoA8XmFbbyKmo5FhbqyvVUqDFvEu4fVWn0OWjtowPllN7/rMo5
sGeY201hStERPZFEEQlaqSaPp0z8Pnpwk2bRnwORqmG+BbBwhXZXVpKH0WlkMYO+tOcm/JZwZ9i+
YAwYTNOr9jHZPi96IaiWutQHpz4YLJqiw82GYo09jvY6C0U6bxVP6nYYvS1GwOkjExiNrD1Ou09I
q5s58bU31tLcUb++207cPvHISCJUHzV76iCk9f84O5PlSJFtXb/LHR/MwB1wmEYE0alXKtsJplRm
0vc4ODz9+aImN0spS1mdPahJ7b1RgDdr/etv7BhaEVOU+lSThtbtpjpIAEdH0ae7zhF+hW/RcImg
bQMgvqUJO5jAwEHwCXGz9ja6Rf/FbJ4B7s5MKYMe2JI2NAYOYMIpE7OK3apL1R8zxuPP65ABgCnQ
34nKLCmoILK0e5qmLJxOJjXOT39I/TjqQbAf8nWAJsQdmJ6Ypir/MmCsdAR93UcMYlJ3x0TQe+og
xPgRYoT4Jw6HsGuQ3zv3qy+q/KCz2FenlFxOWLxykIIboO3oab3VhgVER57uEwrB4ODxTX/ZqkO8
leSjyg4lVOPyeejx399QSzBVRnVRiyPAfnJGRW/pkyu8sLgwWdZ261eGDl0AInaPjQ8evhF1AEw3
5IFjrjgd83nrhW0QBReh12ZkJuAcPexoqwOtTopMLynS8gz3uDDQKr0BEbsCK9uzmuvixoEiWrHP
wCkixP3xue6X/iYd/Zhq0df2B8Zf0yPijfBbD4eivwzy0sYGYbZTd2PW2f6V9aFVbEZGk+mOUY4j
90VoGE+Ao5dwugxQtu6y/lHNrj3viMQxaDF13QabEerbDPV4mEUEbl4wtnMyAQMclD27KggGYff1
zpgwigeZ+qJq2VjXmWx1tgs7Brlb1y6w/ROpsNYHWBdgZ2MXh/5uLm3vpoTFlT4uDX9xThJ0Negt
vJLsphyNU9/Jde4Z0w1LGh6klWWXaILBebQRUOL6ZWXCPHRhk8wb327Hn6YZ8/nKgOI2d9Qay8X/
IIgpdGu7sQ8MT6k2XH/sxD3YUgMSACOBTDVhuutmmAt3I2NMcJ9WEFzqpCIB3Y0pFKzPTtdZ0/VC
HF0N2yu0vFsArHLaY/XvuR+tplzlDmKWAfz1Mxlc+o4ZCQa0o3Q3ULFmm2LOR4vX1Ib3OS0XADSj
TfsIJTn8KuFv5/tRu6ybMCwNZEQplxc9hQs3XdExPE7gwrCo4jH5ZSFOmR4TaTFtC+KikvduGizw
QIF75vtV6ukblNiih5QK927TTatfHdwROhMp8aE17OS6DMO2MWq6X3UuJirUuPk6UuckyEga6yvh
tlSBpSfwcghlNc1PBF6E44sPrAsZ3J1H9C3N2poPK25d9v0I5APpQWjX7Y7ZPHENJXDaHoRaXBck
wws/105pP3dhrz5JuPb60rl1X6ukzMMPIs6hfyNqycPr2W6T8t6s8oI5BVnQHUQi0XqD6sB9awXj
2oc1Axu67vuuC6+dVjEhcMep+OChD/VvrVGL/ECBE4tIFIxCiCEKJwukyop7elU/ycx17oEoRbP2
p5eQC3XaDmnbcgoPjV0TXtrRvMeOM4De4553l8MqrDZ+1moIFDW97f0CBNTssAWr4w31RDXu3XYt
pw3E1h5nT/LmQN/NxfmAhmqiNmlXsnr7MYB8N7prPG5VvzSAWY3Qcpvw3jG80t3cUEP4QbtFr9Zf
KlQUnbuGcMUBaB4W5DlmC4bbJQOF3BZdFTRUKW1XbzF35i8Mwtbuf60mlyK9MJz1EqFi8sTWAdj+
mhVzOW9Q0EoRaZUq92bAtynZuQOW1Dd4YECCbkPRDk8lKOu6X0g+uazGEFgNbUVebld/qMu9C9lk
gUxJ25Lj+gGrSQIGcO773henBSraUsg61aGwhra/mqcie3L6thq205Av1k4beLbMVCWsYxcE+m4l
HsPak0hYyahuk6Q9z06Xp1du0E7Uo3KCZcmrocqss3m5rbE4wBisKxtzGEze5HSTQz1QWYfLGUVH
Xn5BqqyOWBHqx45s3xxAvm2fZ0+Vv5gmBk9k3gBqaxFDoF/FeoMKsbgrkSzfz3VDNqVh1gBHUy/i
saTcZWrNwPrRnbiEmEpil0QFNPfjNi4FBGZbD9N+rgcZXgM0Omqng3T4xm7ozK6iqWe47cxkRTTU
ml+rYJqQOyw9hLYl8YJfiQlFEuXZUJgt1LahPYZpJ39VFgTVyC+hRdAhEqiHC2+Xtz4T5cJ815D4
P5uBO+IylfaHvbt2hX3nLJzzWwYRoj/JTMfroXAT+RWeEzIGsVTBk0Nab3/XQrMbAaGUM4OcBHFz
p4OFQ3oIJhzvJhN4z2lW5OoAeMG8q0mG7CzVEiJLwMq7PHKpj5BHVWJHylN9FcFKhf42lL1ztbYr
M4Yc79L0XOGM+dCMQ3OM6wZKkuhiftSSzfEYxY3tngNVccrKvhm+TpUl7L1Kc853GnIOWf5IeqAi
K/3u2eFC+WhSf+i3KVY6MrK9VAbHKqOMj9AzuS1ck9rDRypOGoVypYUblvtz9WLKQH9eFqvTZ0vZ
M1GlyeQ+to7XLu4mrrT4kSjFfMytBWD+jPnY12kV4HgdjtDWfuX4whOXsDNUtViM7Vft0WSBwZq0
2juWcTKkCLO+Ty2r/oFLB+3uYtv9tyYr82YP5QrecT5NQPQNOeEetXhtfyYdbUif0NPMH+lGEMiZ
YAl3y8rtCftB2qhkem7jhbL8O2mGs0GYqDnOiHaGZmXLABpzRR95m8Od/IgNJWMzt0u7F7QExbgJ
CgyclWzIfw5iDVYzrEV2BbLBKsJQ0wzbgLS0b0Re55+WLMjUZmDwkW76BbrGJquyddq4ZZrBp7oM
Aa8DIn1M5MQDHAs1OjC+JwaR3XaWlgAgGRb8wkaMMJ7ctUqYP8B3eFEatfJJTfNangp79fu9EhC+
t7FtZHeQFGvxZT4fZtuJgUTUWSk1GO78zUvGdkzPY438DJBQiHJnzZJjVluNCxrFD8qvq4rRBIz8
Do4IzECI8LXQ0xqVQ2ANURsm5havpdn/vvIm8UahbrSvWuVWqJ1yLaZ9moVaRv4sl+JYKuN2vC+P
k6JcyxHlzpSabEcLgzf/xlBOshxsZhqA7W3zDbcuxFt8CpntmHFeiEOtHX63WxhUGxjgZXa72kPZ
RZYfwNGiLnFdXq5bc0LX3RTrfY/oZTgGFuA5I9kV9ms/Oqy5AQ7rsEPv2YQwZxaoulkrAbnCBP+a
CLdwAUUlHW8LOrUbpcYh2al0TNS1LxfnuzRYozIhnWb3AG5klsOQhXP7XAxqENtsgut+vrC+2p0D
hbI9gOAF0863EtRaFBhBcBycOc9v1s5pXmiEl0dOtSI7oIjJbqzB1+1hNknmXUH2Dp8wtMpe1DzC
7B8YUM83lKlZStuOG/imUhNXM7yoOotMCnF0i1wAQRED2AT0qKEZ3OOuRiZel0muZqh03nqY82l0
75FGOdk+FmN+jb/rOkYDpW5xO9Bh7Gst8egKra7ntCTf8BfRQG5+hjo4fQndOLsVE6O93VB5+gWG
b/gtVbASri2dz9O5MjCcn8tqrAa4A0HnI9wM4SUrgQRkR0s4hVxRpVEngrbqnxx7zkfj4BbMsK6O
3S3X/FpsuPs05qM0SwMuvk7tHqxZu9YOnUH9CBid/WqsyXppoeDVG/oXuFt9qqtnq6qpDbEN6NYj
8x4/i7y0LCiccpNGBKZexlWBzCAXUcde9yAG9a6zodhuAlcWblQ4yvJA4Ff1vTYpgzdnQuVD3dIV
687UKESjUmVwASfM2uTRt2B/HHK9iq9Kw4baOZCqy4Ptq/i7T7zyY69jjZqZWdodig9oUtpAabkY
2MDDGat6GU8eOPa+8BfTwVZg/VSI2er+c5pPljhCQcSnsJfebA4dcGbHQVAFz4iA5QPUCPGd83zy
LzyoItmDH3bpBye1dQsvn9t5fEiLuWEaA0M0jvLKLDMXj5cVR0ckggrbX2grae7rZmcBdX9putTV
B7nQZDGPSprqJhXkSKDLixt9b6deO+ymbpmui6mo4YpCbKRpkkzxbhBNNDaU1mxlcF/JlmBGd8y0
OVoOiPUG0NQ5irb0bThaBmUOgosh3+HhU195ed25d2RopP3ety4wyzCF2T1/UP0NjjDvZ7My46JS
W5wUnIAA5faDjA0DDHyORyi6+OKjaJmbZTjnqgmrCBs19a1AKwePHv/j4MC5Zk9HK4V8CrEhHDgR
wb+fIJcvVM5eJ5KbpNf1eDuH66rBKBSrEL1pQiPUE7x9GDTy+EPVx7F65I+qgWSR3cTbObblx7hh
KLttnYxGV6VpGEOkqzmAwxS632JrdOMTo//rWFie2tcIFq6KgkX/oGyCk4506JDr6a4gwPmdY8Vf
ysJogM66mX95kAjWEw1Xbw4WI1p5hupOienXhdxDUy9ZSHlW3OjGmWGWwm9/ci8bYrvWnEUPlJ3h
C3TFAs2vSnS3RY4l6FXHJkmf/C5NnuEIqWXf4vrp0UOQ9YfaylVi31X/NJz46Un2HTD6i5jbft7A
hc1vphXY8kxyRDVtTVUMv4xIAa4LBSzJmX7hM1hdzdfOKNnXve3pdj03bOWEFIQsu8+SKkddodjK
n7iRa3j8TPWTmxSmc3CGFJ7JnS6QkkJ0ZAS7i5exu6pKmcdbELrgc4dbTnFA90cNoyucaU6qd4r0
7IismbeA9iXiGsZFeGwm4H2bJGZmve1Ld2g/z03BLhMix/oSL1KyFLzaHscIGDso7yDZkhHgmwVl
ySLa5I4UvoabdipNBK7vxlGVz2DXrSWDj3UCN4lfSlz6DZsMesSljftgJ66jj+UaUK3EKuCI8D1E
Rj5C3WA3OAPXfSjbxr/WRiEZUAAAHLvOrG7mwl+/ZL0H120AbQ+3lYyZoIWFTTcj8mm5r3gObwWV
QcYGbulBQJjrbGsz+vciSZLHHFUSTV9UO65lU1jqhnOnhyWFrYJwiwNUmiLYiyyo3IOxGHxio1X3
BzvIoMZ2wyKzo+vHmbufslReuF9efjeOc9zATyv89m6t+qx+YP82/il2rNmcEEEAB5euvksVKtht
06YTZE9eIlU4jlPCbh19g5GPCc5h29e3CZH08SlccAqBulKsdA/ZEsBcifNfKyrV/sSoksYJMCrM
7PvK8oJ2gxVa4bLa8rXcVWPqNbuekej3oWIMH6nBavptp0CPKKvW5GGA02+eu1GSnpFRpRVRDLHD
P7QTA6xjO/WKahETy1+SyxF9hiL4aWf7Iq8Pk3an+X50msJHmFcun9RMEgKP8KsAsYHsr4LGJPbB
HuGsbvSaMHfAs4GDvU7QGoJAddw8VQGNZWMK3+EPjXMGGsByJVRj2/J/hKlKeoaEJs22Qb90TlTh
e30yIcfnFqYkZqgeFXLP/WX64eMwJau/mQfSohoKJRd5VaKXj0MRBw8JsxuHcgE6/s52R6K6HUhF
cJWbFMlyjd0ziozSG+aNF6vumRkHI/iwDiXdq5tCE+TlZKAV1ILFESK4U0RCqhWQxtduxmALQXCE
5U2i9k4PuH9aoMEAV9VQRym7CnsABoQat+vUnFnbvBi422L8Id2TWSGDHz1TBT+YKSCksmKEAJE0
nZHR2lTLR3YxE0KElMsmcJbGOcgax1rMECb3qYM72Fw34byM56Tzpk9s8Evi36STqAqb5occ5fIL
qm2G+quzFvhcAQUz0LZAKI1YdM81W2WRHTYj02sEceHBMsPab00Sx2vUk7j80LDc7xv4Tb8YiIc7
+HsXHRFwc/9lXaY154/zqX9nWgxkIVPS3TF96igJDXyVE9X6HFCL932waeKVU0+G2DNskc3UTUT0
iAd35dLk7EyKd/yGQnb5PIXe+EF2zvDVVGo5llgLZeduKMWVsgP3IkCdEc6UpLHAwVXkJoBmxfl1
B3/ti0j7oKacbJwWCjUHN0tedSbCeioGyySzRR2D2QqK3SJTZD3h7AaHNIC4cGgh6WHHYHUB7IIg
qe+JX+u+YoqbPmZLYX11dM3gplLcJtdYWJUyAqKcvC2k9eBa5QYRCAk+LiQmm5BAWSjIDlUs5uNl
rsnMDsL8vMHfXN4Mrmm/22RDz5E2LiYCmCGg91ZBk/gHQyRAyDwFutDjuPghTR13z4YGKfw0wKPL
0LzE2t+FaEOfPJjI+QH8wDxRF3affbcgRks6Tfo8cuqZqKxs9b2zYGttIAgn5oB1vf3MksBflNbE
phdSs7nDHMK9mNytnks0QV8U0RDqYbivu7GHEC1X58XvuDA3iPBh8jYK9+1dsqr2Q0aOjYy6Vif3
GbZPP7jMlb+zdIkmnsYUnwRkW+X3mkmcgT7eKXqZdXZhyMmCkVU/NVCBVrlAQm/Rm8JrDQrvqAQN
2TaFMw9sJHBqZlCLt8RWOCljCtckIf4SGRZEI+QtfSiSZoq55mf/Cw6dM9oUWXl3iUrof5w8lF+m
WAkm+o0yD3lWJuWVDwnll6+m7Mtgtezlir31Dzi66h0mdZXaYmeUflJNk0/HLlvRWqhEhUcrlGK+
RdtFbtkUGg0XUmRyOQc+jFGKxwkcpCnIRN0Uo/G/LrNh8m90OMaHQtO1OAjusn1L/oxNaTRcAGPE
jO5htdblWnfjrE8C+Vy48wsaVdSCc6iumIIOFZuw46+wdAMEjcYyL5hx4gex85wxb2/rJMaegtVr
fyw4LeoDdCuyoyxZLMNj4ev8vhiW9cVBqXAyDopIpm56QUo4NV1CGPzirQiLAqDqMPZDsXVbqoBT
7XeuDa3EwhrOzdIiOXj4KjBn99wm2RmX+vIAFp8638xg5qfGnaxhjyDRv1nHpOoPPnYOXzNNZwGw
2laPkDHreTN7vDiWQViDMXL+l4g9/PWxKbW3bAAPFpi3vRVQlTg+zBRtLWBMdPhLckxAJyNhm4zl
m1WOS+EydT9GEdAkjLAFxs04+8al21njh0pX0tpLyP8vNmM2/+TOQv7Ua+tVwCm+fR+vRQVdvgn0
l0sk9QDXq28pFdw69M4rJEmS0nH8uKvxm3IR6ScsrYuhyV0XQr+PFiJX1z2a8RrCK6KYjUdk2fOM
Dh7kPPCG59CvUuukwdg+dMgM8g3K5ux2hAyc7xzZuvcOeDgLbpEMBMTSZPENMsIMuWbRh3eDU5bm
gLySaGNxGcvAj+k+WM4IOmXXIkwjbyw7dpLVj/ounBOTRMtcklI2YBXfHDmpKL7CyiEmmZVZEkxi
gqJkaSksQbIaZkiaMCLjUBoDeWiF66GH/Acgqi4CT6ANbqztgkz7ymvMxOKrICdRQ6WMY7Bi0TD8
HAZX34s+De9ybjpMXrhTvvmotPpzlsaJiCyjgB/AI2YZKaxCsh0KWvUo4tWBuS7btCLeolf3Y9px
4A+aes+qOkSuONu0HOU4G4aMBsIykbu1iFtANtGqvc1wCupSnUpvqxnAAELadvNIvUZNNze2g2Jt
4MQ6rJ5c7kqH43QzLczSZi/PLtV0D+i8Tn4OMNZk6TYz0Hk3U0xUy5Vs7XK4qEqoKr/T3iiFsYcn
7njPXCueZ5NAxqx4eXDx1focN92Ah0IqodOvGYfJ3tjh2J9tmpnHZFbIS12vzSAAoYuaNk0Oq/wG
7AEcLGkG91McFPH9mKzxjc24Jr5yG39VW6wzrDkKw9mpNuvi+MtVm7jYn5nRrn4RrNh+tVIdf1rg
gK6ni7vWLyYgGQFpNWyHTTCuEzbiXQo05sRhdT30F1WZdKf0O7ZEqToQG0QO5LKUi0+Hi7vByVJt
dxennQMM79ODRV7PvI/PkNbIkTw/lkdlwYVHVo+ObBf0XX855XyxGREYnd26grtKeptHllLG0AIa
TB7v3FUFENNgLRMiUpS6fkS/oO+XXE8PsmoGjm3I6QPM+tR87t1Lv4IWZDrjqwAzLCgqNV9x5sX2
B5Ykogh/kfUEHQ1rziiJA/waVA83bUOjerHrt8f5Kg4MPEjP8jC5ZIxXbf0gcexkUxBa9bNjjH7h
o6Ea3gDfT1+1E8Dmpm/pH9OxhX6Ps81VAxHKi+KFYRweTAnaslgm2Y+k047ZQf/GxuXifyE2KxSP
eO+Bw4yI/2X42YtF+gmD9+ZDYTJ2T+bW43HxG9tmIJO6V4htErHJWTkEBlD/5JFXSBwilswOD02Y
y2vms2NN0DmA912tS8g3QNbe0xgG07BptezZDfB8YuCFhBvUpZwcbtc468JNgvGUtx2c+qLITqhz
Iitx8i/+kHfrvmPkou/5U81jz2WFnT/YFCiq78kxWpEOwJXkLvN5XR6zzspdh0/YNzEHKsugfRnC
SfUbJ/EDro5So8KAtAFHxO1Ha9wkl0iFbS7jKjv0tmmZF+ie6A/QITncijXMngD9fe+W1Vhi9Sl8
HUdO53HHMQZgiJ5omNMAl16XRHYx4+7C/3TqIhyM8SDI1drzb0MAji3vFv0UcBLgKzYNKt/10zzm
+8FTYUrDlU63Qkz2xRAgSG/WVVrBhyR2l6fqsiOBK3K63rYJ/Se7B8yEItUWV0kflBK3nHD4MjH+
NIcKvfxtxQVBYlNN+G7CAKrhqtDzt9HK55+4H7jXrlW52BSpIA62iQsh+owqzcaEuW3MCach79z3
RDpuEKkk43al0mK90vd73xxA0c8O7EvKKDhGgJpQJtUHX5SyjaZ+8nGt4YLeDgiGTphKTN2Bf5cW
m2E2DApK4bf2TqISgoni6uVbqWbQ7XVKw2Qn6IirbwCzQYRc9wLxSJgHR9o9Sx7hDOrzJCdwJSvo
PHaw8sJn5miiRFDvpJdLAoNntA/lLJ9wVbM/mEGULxbr5OtQmeYmdZPlIgGJOUa9eKlfEN3bF7Wx
A3wW4kr3M60s8rKYxPhms3CJXYWs9OWqdKvy3irywtuucH7zjacgHXzB5SJBuUY0K0ozHJbB7lc6
Ry4bxs670bTzo8nzdXxsGNyhgQr78VMFRgn703O9L3At5uAAXUx2sH5qjkuMSpW36Toa0eNsN9bw
jRG5XW/FnHXtNThHc26ot9ZDD/dFRKmdWMgToGxhuFOZ9OHi3v3NSWKq0XqFQAIfe4Tsttp5N2KN
Q17EpmPC1AAwyzY/rGu4oA6rS4rp1rdD1lxau5TNHIBmv4RQe7baSZfxPqzd4hZhTJ9fz23pRYWy
K0hWRSJrmMC5m0QeqHJLSTldJqJdrNwHHM2QoXtOFtQnyDK+3MLDip9x00ry+1Z7fb4nQEPUUS/C
Gd5lILpbMm27buNkNn81ohkhziKA2g0DOygPpVOV6RnAtKGOI94IEnw9LPaXMWitH3TnNW93btTD
4lcu7Mol7/0NDpA6+9Al67CXiVl0VAoDArCKaYDjKuNmD4suv3dwLcL2qWna9TbrOkmsLbIZ0vsg
2CbV7f9AAfStMRvnkx9M6RmLzVbdTCKLw82qFuPs/kfEsnfhvVanNZ6I13Kquq2xz3HrMpox8zV7
GOZ2w//VCj2hydvl2PZLraJSc20tmg+HCKKY33HofMMM1PcVbrBY6QrHla/8pRmDLgx7Wn2yptXe
Ol4jYYhA0RX0ne/49jpvuGpi+GGTvHAxO0Wo9//+5emcG8yIUefok8byYBdjYBRlvghuF4xetiBG
6psVr/QXIcUg020ozw3VOaK+XL7jGv6W6aOSBBowGlKENLxyl7ZY0sBntj4Nah33GoPLczpk0+Hv
LpqX/5fXjo+YyfNjyV/Bu/6VYbiVAOsutCUnHfcf+IDJZ5nSO9oysE7gCTRVXYm4+u8Pffstu5fr
S/p4zLuvfluNnHGOASFP8zQ59xAaggP/bWvrqpI1Flu4EMG0iarBX3ftjOZ4VGu4befmvdDft5aW
+u0PuXh+/mbhjXNSr3qflzxVFU56EK6CwMmukH5O7+S+vvk5IdQRg41JKjLafz9J+cYvldvrk88M
+SBZerd+uwaPf3+zb35OwGV+kiRPTb3aKnJMfJhSRp9apMcnMh+SKGCO8xm/q/qc9/AYqcam/8tK
/e2hr2y+J+gx2hkkvTPBtkBkrnds5t6L/v7T3vhU+JcHF+tpWzm2fPWUkCoX4NHVJ4W3YcTsfrzV
xRxjxIaE7++PeuNb4TNPxoQPcSkU7is/bY1xEsyQXJ9I3BNoYRlw7mFMMkD/r88RtrQDH/Nhx3HV
622Q1hzn0FlYffkgb5tVwAddTfLOmvjTKJenoFCQ5DuRHyZf+fJivAgB3GPlxVgn7oOmEx/j0Fjm
vGa5OIELxuKd6Pk/nXJJsbLxbb58Kegfr54oiChReAsNJ0oE/Sn1aDOsvCwiU/uJ3vQXi/7Cb3By
i4V4x8T2H7fmfx9ozE1kwAtFeGqzYv69z7ABkoi8svU0TpbvnIq4RiLDqCGkC25r0ZwmBQPx1Gvq
sSNTAr+jTXG8s9bIEPaFHXY0VzH6YOb0eLB4pVqqLaqH2DvWSGMhElR4ejJ5DcLkXCmPSXw7YO1W
Iq+vIkKkRlxE8S+BM0i27ZPqV9m+c3z+uTxxqmZ7u3Bn8PKXl3//26HlhGWTZZlY4LQW/hOmT3AZ
1tR++Pvi/HO/XZ5CLAau2LhMv74J+8IqXGYcC6MrLANSax631pSK09yuwzuX0Js/KASqDN1LjPLr
hEQb2ekaJIpHTTFTbhek9kIifGdXv/WDQtvzQm5TuJXy9aVj9WHfh+5yunCftsvgYWOw0tShUfjv
QYUY69kOFzfyT4ImX51VoJt5pd3OnMAsLCC9ivlpM0OYo+2/6jo73/myad+5Yd7YdYHjAHI5JDP7
wetsDKjVNULIwJwSurJmU1YzBlN6vngi4YAo0mt8WtPnOdSwfkVpLek7p9kb7zdwMAMhA0kE+N++
WpZt3Ga5GvvllFtZeU79uYxUr+dIYmHz3z9lgDc8J4xrC1e8DoxJ/Bwj+IK1mbvmC8RdjYCL2S9H
YPXOk/68UPmS//9Jr13Gx87CDkZXy2mkCH2Ev+Xf1mGzIIUR06nDsYQZbeDv//PWC9jYgvTmS37E
6/Bt6GpC+lnJwE34HS4NlbVLYc3sSZL5v/w+djinCbQTh1rs32cJ6jp69QCtyABv5LuEefFStfRJ
aZaPD+MYOJ8Xhr7f//vvC2gDYeWFjlD/pCP8doDhI02LOrfmNLsYfM9uh9gom35qM4fv3ERvfD6i
RwLgQQ4x/vOq6uoWt6knx59P+TCN9ziCyv2i1+Yjo97uOogTiIyZ/fL3X/fmM10RIi6zMYz/Jyjs
t1+XLcCKzmVcOkEQrpgCD+VViWf8LjOYIKH3t7HyWeCVu8e/P/jPi146l26BHAs4PJRI//6W8OHq
Ao+jjkvPS5FGM3wv3an80VS6+SkxHEne2Rx/nts8UFK/B8hQcUx6daL2bLw5RUmKL7010DPiC1cV
2fDON3zzKaTrCJvJh/oj88cZapwazdidqsZAJwkh8D+EuS/e+TF/Hl/8GKrzgNJb+ARS/vvtOUCn
7hSP/amf8SaDzTOsBx88cd6lOBH/+vuneuNhlwQjimaOSpL+XtXpTLsW1WXpeMI8x7oaCS3cpyau
bhe7fS8z6c9rQfqXTFHfh0lEvOwrT/9w9jymCvFw8sHQFmxBbIOXO0aDcKcnBpHTucaa857QoZIu
1+Ga//tPfePzYWZE7hDWiVTV//SCv20HnBzXuABOPXlxqq/tUUN9QXL06e9PeeuFsr85rLkDkdxc
9sZvTwmytSEcqtGntBLpPl6rZ4S5VaRcOMd/f9Ibu4x9zYHC42zPDV4Vt0wX5tQxqj/5+WoftAmS
HPwaU2fmz5M+YJ06/ve4avpBbjnbtx2+4+s0obYhFEFiOXCye8vcczzjDuSv4ZVAd7v/+69zLsvh
3/WzBL1XPIflwp57dWKi6kvhxGBu5KLzrM6XvLme6TkinQ3aCvc8eH3zE/3r/EyogIg4A+0ngV33
O2fZG9+TBWN7nGOSEvd1KAvMZiM6ceEwwOl9woOWkWWQDdZxqSDZ//03v/FFQ25pSTFt88td+e+1
o1RV+jrL9CmD6XVlza33Me50haJvADfBzpGIl91/faQLjZx15PLPkH3x70fC2qnrMsuHE1ERODR4
fsQcdtjZ2Jdv6xlB+t8f9+ce5HE+VTz2yJCWnFe3/DoDTKZj0J9SJ9UnjCxQdPJb33nKn9+MpyjS
L1GkEAT7+iklvGI3nuP+lI3heottTnAokxBy9cWy5e8/6PWj+FKgyCxUKE8+4ODlB/+23a3OxYFf
WwzTMVc9D40cYK2qZp942X+N8vrnUVQrMgBP4Z+vjmqGLzDK+tI+kQhSHylYviAfnC/arOSd9/f6
K71+0qt16CwyLIqxIWgibef9rGN/51rYcvz91V028O8b/PIU7hwEtwAcf4IbU744DpQ+5+RQieCc
6vmfgF7ViXpdRfgm5BHujuEN2SdDZPAqfG+zvb6PeD59OVZgNn+BCP1X7xNak8wGlUqCrpNk2Zu2
z8SDpwm5usIYGIMYbJv0lbCV/aPG3QBtHDYgEFKH4gmLO/spdLmvtn2Vd1Ajscev0y2UYIWoCK8t
hPrD6PS7PB6DT7AXmWc6qah/rfTLH6aWnm8fY59oXWEFGb/4Jfj4xvLS5CPoY1NdBzBug02ulXBI
xsD3aRtMsf9S6sKTB/JkihflMcRHg2l5P3FylS89xm53+G4G30e0WyTapBfvjWISLcZ4nRoOadhq
9QR+iRlKATVhehxMmddXBfL+h7X25mIfT+36A4e9nvTUBgH4bplZasg0OvE0M3FlbeN23Gw5MWpn
b+YCpxAiJWe5SZg/v5RFnE5Rs+QjbBRSb28KMh3s/yXtvHbjRrp2fUUEmFk87aSmZCVblsMJ4TBm
zsV49f9DARtwU0QT/vYcDWBA1SSrVq3whj2MVNAGipUMHYRP6f5MIMM8g5+ow39M0N6+KKUfW8q2
XTK0y8OY4JeNtxRqnjqYmttcEe05mvkj1/ftMkrPq2iU74QXwSlcWpChs2abEZeFlycW0gIZBONI
nXosfiJ3b+HU84+mS/N60EyIaDpGbe6bV9JfIaadFJJbX1E95rxqtwf3H3+tawepwOvPtRLKMFGf
iy8WYki9OPUdYK5RyW0dWlILpN9H7g75K0lfHvIUuhQby60EGRpkujb71c7F1yJyWkUFLQBKCV0Q
C3ZZFccfcMZzNtpwbzOZRZQhMCNZz0HFm3BpDaxLO6Y3AsiSMNC4r1GRh/SrzKJ5qUoFiJ/AcC+i
RRaEp9xsRoxJKl0ng5oQMAWe3Ol7BReU8CRF60SnwFXrM+FKa/Y1Oa5PmzTk5LbclKgKMJ59Lupc
Kge0j+ynCSgWnbhUMcyT3SeR+w3N7LH5HpZ6B7weoojOjBMPmtvBRw0HXaeJGIKBkgo1AEDvuJFS
rX1gwalg86quI9T53//aSEOgIxGEoKwXqiL2Joiku1hJC9o0HPLre2nljNAFtwwbPztTpQV1uVQc
I0CC1P/kqUPYfXEwF/LgGfaH1mzL/4ax+0fLbY6IQWuZrFQH2GeYi7RC1H2bTyrL4ZyIBNQUZH+w
+xSfA0xE9ugS649osmD/nWElc/1BtflULPYX2SFZG41zbpFlNMjSIG6qCjQdrfrAuitzM/oKvMX9
2CnCmt1vBXKDYRs8MoevXnq0+m+hbdgvlV/oX3rZZY8dHeDj9V+18qUZTtBuoO9HZbfsPWeDpgVR
Yk5UdY11xiSwuUWvpfgMQDLeeAHrSxFySYM4Zstb1DUn5CcUmy8tVeQ8ixoElhXl94UCaOh/eCqd
DFm3HFJWsdhUWadXMa6BKu6iFXQ09MvlIVXC8CNSAvLp+lrG6nPRBKYmpt5BLOZyB9sBz6TCUvcK
ZdBLCOKR+aN2MWPwpFOJ+gbTUEecMMxJomNfJyEU5QokOzipwfraw33OHwGQJzoKzxHMBL8we3Eo
MU7CZg6OcHJqoG6q56Lq4s8ZOkWz2oU/+3UDI2uAxuuoiAOqnT7HqAECMhgtGyAY8BPzuwzgVO4h
Gchfk5wmqN+CGf8BOHz1Mvaxg1KqqAZgti2qVHcIYBiYeFx/PSvn29D43mSjNLC5ai/fTjVSYseN
mDzQMFPyGliO+nkAOnPfpqhc/dL1UdlK11bOmeaYKn1WA2H2ZSc7VLIo0JJ88rS+dNCWQAwVzCce
RW3A1CENtqzUl82zOaS8zYUJYBad08X3bzqldKpEjl4SBvph0GH7diXgQcBIGTjp4JfqGvY/1ppv
a5o0SXiz6IMv+2ZuCIo5Cyzup9wpPgKFgscMAP6m6NPo/3Opxe0rC9AaAWo13sRGi445thnPWQIS
bqekqj5ubJeVVJ/K2aAZyNRP0NS63C4Q8dtcVLzMEZXdW9A548nMGV5Fk9PumVtkrzOJ5BxMZfnK
mdE/Xd+ta2dZdyg4IVgSFpc5wIxILXt6Tp4F+e5hQCTzRpLt38ztjI1kbaWoMHTIUBqdFrQy1MVN
JJHRjZUxZynAsfsqc8DeuSPytEPuns1Ba393YQOipbaLfCP73Vp60TCJmxqRhdwd0MjQmQsGRXWG
HazBUk7Q0+vJUHGVC3Y5GPiNld8K6uUlaHDzcuxswp676L9WVtkBPElGz+3quiDlkX4HnHeMugNS
17HYR61vVoc+AyeJ1DXouR3CcELbqdBfwr3IzQBxdlQBJCoMpvVqocWNL3hrwdCEI6J9RvrQDe7b
Hn2r47/vDcZE3JI6YYzpw+XWzMLM10aU/LwqFempdxXngHhGSpqtio1TsBY0rbmHRMKLsNGyAap2
yJSb/TR5XV2Np6AImzOWT8VBDcbpAwI54831R1sLYfPkG2NaFqRNuHg0GkxBgICx17m+q5/M1mjv
wXT5wVNnFLrwMn/WVdGSRn68vvDKTjQZAJr0eO23U3C5cIkVR9hJpfcAbTY/Oe7OD1hwyW/m5XDY
QwOVPeCOGgLhTdjRbbq++hy6FpvRpPOK0ALb0cS9+XJ1hBiNzkdV3wsyzCgQUubpd5Bkw//hEqQT
w9jbtFyDC3kRQ+uA3v9Q85ij6fjc0BqYdckJOFnKMHzqVHfjta58z1nEif6RO6e62uLBXCR2Yf9l
g2cithEi8KFqCmyEDLtXxG4TfBLCafoQN2P84/obXYmfCNMhGGYyDQSOsghqUx83tmoxUNXRacdf
w45G94jnkdEdO93SN8a3K8fENNFWJucignJdXH4/Ew2ksYLN5lVyapGWkiirmpGiDwdHTsjF2CjA
bwSBtQ1rqTCSdEpMOqGLJUURBtIIqwkYGDql9zKZOdp2mNjgTLMfKI/eO7ljDPtcSH/jwlh7WmAi
mIkI03bI2C+fdojzxkbCYKAMJi7u0XpPaQolYf8d+kGcnpq2jarT9e+5ch2buJIYquYwJ+dSvFwT
mbtcbShcPTLQ6ky0S4+ZBIlZCzP2sAE2zzZeY4e8jpVpV3ZVvfGF1/aT7drAA0ge6fgunpmzm5G2
azyzzJ8F/k8eLhU/J6xzNiLgG9RgGQuoFShBibpMLhYhMMkryDRVNdJUhKQMoREDzo/QTJT8gDAT
oy9EuwRdPDx68u9VU+VngHjiVc1yA6QpbNafHLrKvo3AJkkP9oJfbjQo3pr6y5/I9UOrkxEtOJq5
wPyrKld0DS9G1Dc9jbsnvfG7rC3vAL0Hty1OS9DGu742YDlp8Z2DpSmqW0E+faOTXuDzOiSwi6Av
5DeqE0G5cJxa+92o4OrRqNYN7GIm3ZF7lN2U/AbdJFg+VISYpvnZCOMmdt3Y+WkrDXLBiGur+h3l
XDqeRVNhX43be9KjFJs56C+XciwPUZSUWBlIovaHbhzjnwNtxmczCoI/emln8uD3s2Fsx1YHGgu+
Ff5A19W3RoA/7CFT7DHHa6jXbw21yfJv13f1StwH2k8rydTn0bO7OMQguqTjZsPkmSHMZ72VaOA3
cPivr2LNf2bxvVAmBD5Jve84QMsvvxcRJPaLlOY4Q4GkvpEd7B1ETFpscGmlqiMyo7b+MOGd98mN
QwRBC1OMXyC542QCDMGHeymEbx+DaRICxnOJBxWqcD3EkF424a6cqiHajW5fawdQzmV9bHokDvcN
zmD2jUiKYVYLmGC+BYav/clc1JUgLAWjg8Vi6XzSStzCdhMY/Qe/1aw/iaMp4ckaoNR6Bn3blyLA
jW3X4dLA5m7aT24PsOrk0rGC3iItBef6ekRktXOwJoHNYiceQhpQbS0mbp6NNGn/pwghbngMpHCc
QtnIyg81RCp/r6FzPWDekkEu3gdVaFsb4VJbef1zlHTmynMeRi6y3BTZZfRJAovWRhvpv7hJyv6/
FmWtL0gahM2TajamcV9loTuc4dWgsdwOSPDmNGzDPR3O8Y8DGSM7bOyK95sCTCO7gnG9C0ptcYiF
hnBsWmmmZxSwS3aBpX2m/WI+4dc5bBQzKxcGS83QJiphhoSLba66dd4XpYUfrcKYDfFEWSFeFTv4
cgcSvvZHRnrhRjdkJfOgv0VjnXNLTrdEbgZTpEfYZRiosGS2feZOcqNTr+Pb9NXuRQkTKcK5jxsz
GH5ff7GrK893I71isFzLLnHYjMz0J83wMgMZBQOi0E1t46CBcUH2BcZEf8rU8vn6mivZgNBA3JM9
QtXiQF+ecEGrq5N5aAIkcYB8ozKmN/teZP1TXbkk7lVHKzGYkjtUCIItjsFKFBMWAFlwxdwFICYu
F6dEQvYCu1KA4AjeQzFEuw5bgq1b5/1+5W3SaGD+xnBhCQ3qI6yHUK61vaS1eqxdHVzqQy3eOKwr
9zwgPLp1tJsBgi97aLG0XN8kS/YG3CMOLkJ6OBVK5WgUDOyvf7P52C+i8syUACzAVIaLdH6tf92i
DlpQSCQ3NnV3MbonVAjc7qSgShc9NrXpKjttjJyzZqOjBy/eQaQLcb7Y38o35q2x/Bkum5VX60JK
Xs5qIOBA4cdn3as7B5kJO7M+mEJGx0ixprMzOtwOZia/mm1nHEJFxIfJ6IyNb7sSIGaoGafUoQfP
lXL5KmzIR8jKxY5nwTf8ksaWxKlA80+F6K0vY4ONw8aV+HYgFk/NfiUaWWA1DNrhlyuKJrVLWH72
XAjlL2puwZObcrjarlUeGCRjvjnicZX0A3LLQdTjsDo5GxF49amp+d7CsErZe/kbklEdhzBVHdR5
XfOUQM/fY3mFWB14okNhOPFWz2PloIIiAmhAI9Q0xLKaRwEjtWO/dTzIjrFAKchNjhXCagcp8Cdy
SnP2rhfRRxBPTD+F2uxdh8nQaMX1rmM4cGCaLG4ixKherx+Ftytw+TlmxDn5FSkKOeXlq0AIvADV
JWyvxwNG2aPxYT2wWSxzb1a6+8K1Gf+htYznuEY8K3dz/ohZaN3nNrxvJnG73g6c8gQZQClucFHq
NfzLgzg5daKF8ovGZy0OgctHf+ozqbcHDpfmPOWocimP4zQxq6dPPauyADyD9gpEot87ky085PTx
yynjxPjFBLrVf11/9JXbgnBDYCNso720pCpZCLdlkRrZnppowZEM4btwpf5l6M0fHfLjt00vjY0Y
t7YN/l5yURtrBS4evapYxGthfuQlY2HadsHGbjPWtjf1N/USHRWAeosEA6sNSA6CtKess1bZlY7S
1qciH0rsnHA030lsqOAmpmR5j3kTNvAzS0TW7vW4zY0PiSq7b0hVj2dcuvzuW5QqJv41eo4I2Yha
FEJJoFMRmEWnINjXfZ989O0eN7ZE7+w9d+WsGKKkwyuDTgUH1yBoLNxFrcY5+BXp8MHAtRyCNY4k
uF3VseYfMFWy/I/CH4BhFsbcWA5gHgWHpkfaZtfYlrmFWlm5bZg26owjDCC9fP/Lbe9GrTZ7RNne
xPDrGNsBZoqxjhWgm6kbwWYlQ2ApWmpEO3xPnPlr/XXbJFYCkZE+t9cFUfg7gUW5EzhqHrOgHu+h
1g7nFuWTW5JYayPWrm034MocHFIEF4DoYuWsqtx4nGyvmZCYzC2925tDtDW+XXuVcCAYEavAHACI
Xq6C1OuYRDy9108D1qqBlhFCY+MLotifr5/YtZVcncKX9hljtuVkAK8dHKWMjEQEguwuSaLix9yt
vY8koK3rS60FB+I1PXnguzQEFmFRydExLUv2RzY4xm1gKdWLnWX6h4gO0wd9wMDBseuNVHL18WjY
ga+DCvfukgjiwUjiiBfpGEHrHBVoURljva48ougUf7v+gOuLmaAH6cGDnZr//a9dadZulWH2ZXlR
bsyHsZgdEbT4jKicuXEA3i+lgd5inkKqxeD7rUr7a6mRfB/TdgKtq6fTHfUi0vi+NX0qp3Cra/5+
x7MUsBQO9Zxk2Iu9iMJMQgjTLc9CzgP9BbKJDGnV0/V3944JCmaDQfk8tKWsYu67iB6RVFU8OxLD
gx8W+T/KuQu5U6uQYIX1uWbed6XRAwNJYqxSQ9tNUemnyYwcP8KlKH6I0q03LvKV7hUQYhX6mMaj
z9P8yw86YNiQSLBFXl3Ez3aZTMjQxAjmYVI91PdidORRC1EtIqj/x4DFPYRmGKOIZRgMnZTkoMdy
eNl4T3OAuUwuQNqbuODNGS653iK7nLICvdO00D0zHdsEKRuspz9EORoxANXc4AvXvOmehzwy1V2D
In+8z1x1Um6hisn0NuO9xiczyrA/3fhh729IWLywCzWhUgjAVrl8WRj3AX0eC9TUwqLoEM3zy/iY
jn3l3o+u2v6YFDcZd12TiGKP2qgq99iAYaS2M7Goe9UzOahnBSky40DVnZaolEj5A3jB+FhGWvf7
+q9d2dRUXWSpgPxhJorFbrPwjcVttzaYZmfqpwQz3GE/GuiMbryV+WssvpZOs4randKIonaRNnQt
vEARqoan9rn7Le0CTEPAFT8aZBFIL2GQlKE93qOPNTQpmlxc5rm2Mbl/H3exYJvvyvkyIS1dPKuC
FAEqVhUHmP/5xK8XCBhnOhI4WBkEqC2P7jkFqbuRMq294nk3GFRjDJ2X0TAqERlr5ESjaOp03J2z
+BaumL5xRlcCIRkHNSeJNvWPtTgOfoqwBLwl02M+gicNvUD3V+uWwbMJaD/eClIrr5JyHS4PfB44
WUu+ktpEce3D6vGMHvePAwfdzj/1SVm3dyJXBihMQ+hm+3Qo25cOYeMGGTkVoXiwDJH8FsIp7Q9S
QaLuzGwF/UAV/mZ1V8W9YxxHpUe0TENfdmswvfIl+NUkE2Sv9Mb0RWlGntgNOSLzXlFmljcS554n
GQcbQ4XVVZhqgGSnOwbd8fL8V73IY7SoDY/UKbj1qf937MXq4frBXfsCnCe6zJAgAH4vvnc+Scc3
+qon/FHaPOdoHg2oneh2coCjY6Is2xA97nPm4Bsrr8Q3hqoOTQWuQSLG/Px/Xbn5ZA/CKarBCxWn
uhG4GSLAmccfdCUPvLHA3PL6k77lQ4vYMdcbILugcQHVX7zQxsDJPRqMzusS7H/uM70Co4jXBdMw
YGT1E+8Hzzfcd+WsyxwwMkdIzzoGVhOWs+sCFLe+DLHiibIs1g4BQqXB44AUwOc+mphctmaa3jtp
lWMEkoSl9hIG3Ou7ASI8NuQJF8UPAyOi5FtJ/+aHIkOtOCcEuubUIBbinPo0QX85I4UMPqaiy+xd
WGxznFc+OJUkKYGgmYLdxfxZ/nrtTggezayk9OLYGD/5Cqr4ERjqCpyM1E8DFxFeQ1rVf7z+9te+
NgBjBnRMXKnsFkEzzCt0EU2oIBpcxKc0wE7AwiB0D3NcPIMxkBsXxfuKRqOupFfAVJCR/TI5hkTf
kiXCyYiG0Hruc635hR5euEd8BD3fWk6/bL70LJacb+yzlXM70+QBVMOpg4e2yFqtUm9KH+MbrzUR
86dDIW+swBpurr/Pt9C42M00O2G4zOFBV5ehs5pE3FelDdUzalH+kZavNmc71nTPLml3sGGLZGIQ
IxTlkKLmNd1ZDXviU4svb7LrWsOXv4dUs4tTiydv/eTrtQ6MqFD6zzoO7ebG713Zdhbxkh4iWjNA
HRdvBb8e7LzrmBEpnBMG/nb5NKYpbhadNJJ2F9V+6hWDTN3D9fe0tq6Atk37Gx4lzYbL7V7GBvpL
uGZ4SuGU57SV0bNZF9hkd4n2yPXeoHNcR6/XF13Z7IxzMBEh2gDHsBapW9cNmBPMNFxDTCXCoyrW
aKITx6EtXn2s2bzry63sOKIokzvyAnD1ywlKnSeq2eHu6jVNi4KO07n4mphluoUPWaspwEMx1yVm
89/yspisirkuPq+eBQZ9OvSBEf1wKqhBCDOYljwNYW16GrLYHWP+JPqkKqGp33RmZX1AbMscf1x/
7pVv61BPYHfCBaJhjHv5bQc/V5BpVhuPqrAaboXZVHQndWaYrV7cJaj16UctDYt/7ybMYQyIP5RW
5tzG4v6fkkSNGDNAzO3Q1/d9fEbTJGjOHXnB8fojruS7M5XVAbRLtknpdPmIozsCrY3KxiumUNtb
ga3tqlp192oc8bqN0r/RfFWeIs7SKcR88uX68ivZIHAgEh2Gk8wAjMVGHiDzoFoK8WzACf1guwC9
dyZ5WX1ouqJWN/bxSt8dRCyY8xkvOmeFixs6nmAwRHopPVR1Jv+gOy06Yjn+Ik+Fz/nel07mR6fK
4Y46GlFq0iaMteCLGiLfvXF/rBxhsl8wlvAkycCWSjVZJUHHywaaZF8AAJRhe6Y8bHcuplQHnCfy
jbbr2pt+A5NCw2YouWR8h7gYloYbSw/9c7QPEHnDnGvIx+Ab9jaN/nj9u67cjsx0mewycQb1sIQk
gcwoUSStJcTMVu5bRcPrwtIKr4015eQMCG8PtGOeK0TVNuLx+5VpVcEGBWlN0xeNqssNbcejq/NP
o4cmeml+mgU93D8YprXhDbr34BzCrIZkYnVofu9NsDvFxg94HzTmHwDqmnpfpe5YdM2qIMSkz1FG
zw9Epr7AdNCr+4BO9Q2N9vgBhEjzOEIM/nr9jb/fT/SVuKYZrtCpc5cnKWqYmkyJMSGjTTxSHfRi
VVwBdz06OKex50q+vt77/cTMcAYNgvef+wiLwJEmTljNrwFqUJMfI0Tpj1at/ie7tt9fX2nlhf69
0nJuNOh6HmFEonoSX/qjHNwWN60OX4MixSI+xMnJGsbq5vqi7688Hm8OFYR9YtNyMCLjEUmBkMfT
fdBOfWSI225I6o2AtLIKb26emgs6aeAzLjdrVXTTCCcdz5oqj8+zUsjdpObtxo5cCXuzQA8fg3vM
ItQvvpXMnRgEi8Uy9jSgsllHT+1YJ9/wzMGX1dClZjBhSxl+JA33u15XxU0j237jaVfacxSBpJTG
nLe8h0WKpLSiOI0EBNIoqADlhOJkZrr5AzN6+xNO58b30rLS+7o06vsoCsSpCXS73zm1FX4Punzw
j1gXCmeHKrq2cdevnB9qVGYU8JJpay7nBIod6WJoFdi0vl/tS0svT4PrDne5Wo93apdbG7t65dOj
iUH410ioqBYX38ROy8wuDOyKsJicDVe15G7M9GAj6s9/5TKJfxsUEA+RnOKWmc/WX8VYC8NAuj4b
TEkN8CZQ/v0Bu4/eeMgxnn6tqzC/MwGjf0AVMviEXLD/6/o5Wjm8Llg9QMXouNg0NS5/gAywFpMl
nzwmrXiuHVxid9I00rMfztitPLLdl7Hw29fry65EJ5blhsfkVkfhZJFB0Q+KdVmzLF4X8tDgc4Rb
LsiiATOf8/Wl1jYOSTj6A2T/aILMP+WvV6xCsVKHVucVU3TsfEyDueoUbYcUtvuggVTfOM2rj/ZG
naPDQCKzuF9EUFZ0AU3Hc7oRS5LArm5FZxYfCxfx2+uPtrZHOQmMBuGpQa9ZPBp0az3RKTI92AaA
3NJee7C6fvx4fZX3W2ROQA1mzTSywBIvgqA/2nrVaYPwrEZR7+I4UHBEDB3eoizPtFqKfa+za68v
+v4twn+kMT8jEyk5ltBwexJZlHRUSjouLwjGoTxPJm4B2+y0jbe4vhQ4i5nBYL5riGAyUPlqXwuv
GHHPRqvO2IWmNd5ksR+erj/Vm4Dc5XmfH4s6lBDL7bUEKsPjbJy6aoWHYJq8BynsMK/GvfO50RV+
295vRoXEQJV6tStkgVhBpia54SW5YvQQX9RAw2nVnn6AZIUHD0gyMHZNEWvFDtaTzNBzn3IUrMnN
06NI4vq2lEza9/h4RfcVfSg8f5K2/mZ3BCPsDkLRdgdQ5JV6BCvs/hKaRPQBtzbjwc1wnNkBLVeK
PZxjbCGNKUf3DN1idyMIvd/HxAJWYXYAKh9o1eURxZspCjGOFV4VgsytwDfel2ZabeS87wMBq5D0
UlqA+QcucrmKg1PQ2HYczDSzOvUIXi1IdwZMPzSkYoHIzDhLGV7/4Gt7y0WpRaO1OjeLF3GutkNc
T4zY9fQBzxDcDuNG2zs4v++tyKo2GsbvL5OZ3TlPMRlo0X1YxHIFjHMFRcny5CSL7wh5BOG5x2Ab
3FIPIu4wDIbAH3rAdXREk8k/aF2pZRtbfOVbAplClgjxkLmvu/iW6eQoJTgak2xQm45RrGWA1BGX
v/5emSzxtRYnidIMydI5QLDe4s3m2dhLhkEzMC3O+1ejw0/i+9RW6fDDQWs7u1PNUO9voP47CPlH
NV4+Pp4yWDKl6JcfzUZ3K4/+RcJ8Db5AvCvtUU4HhUs+uSmKbLJ2hibLapdivzuLU5dlfBe7KePg
wE7KFm1LyK8HwM5t5TVs1+6JhsOk47Ulut+l6aM8E0aVxOcl9CcFqy1Ny3dyNqc9YVyRJzcBPtEd
NObRaJ+U0KEdBW0sHF7A/yqf7ShGaz5Igza4szqBXbPr98Ef/NYT52CWWEAcqjYC1WLaYbObepS8
91OcR/GNqtrlA0CxKD3O47EJRcLIfjRBBoTI+Mn8V0G36GRavvYsoPM91fzgO713tfAQhIHKFVn3
dXOYJoYS+N3EcfUBkSAL0Q08lV41qYlkH+LuO/BIUn/opTbFX5uJ87tDFUSiMuKPjkudnNXldxG3
ov4p08IHoN2lbnhnocQ9PkyqEr/KcQz9Q1U1fXHCQsC96fTckL9co4s+IcSfJTe2jfvKWWCJWzyp
BfXLrxy/rprnVcoAw3O7wedMTvonvLJQ4G36Nk6PJcOi4imu0AbYq4Mloh96w3z3thE1kHaFF2Ps
tazWUQm38s49E+b8yINUgkHUhJ0dykylxNwpqbXxtquYeO6hWknlMZWd3UNTzjFpE3jq+d/sMrZv
pdRxyEUYBGkTg3n1V8Wqm26X2loyvKRTqbsHAb/WePSj2CyPUBqzZO9giiJe+8Bp+w9T1fb2q43H
TfEjSBJyE92p5dmodbYfhizOsDNjVPc/KNLHWIfzS+iegEOZd/UUmfE5yIqaxmoDvXuH04aiHYBt
2tHOQhWlOSFADto+FTX6J2psGeWXromc/gtZUKPvUtQhfgSVETZ3RZTjrRc0IQKhA8Wweh4rpR32
GJ2woCuN4pEWLzUr41lHPWH5piKQbrfd85DB3zrwIfL6IMESRBg62JoZH2Xt47wTyym9VYssm/YT
mft3TKt9XCqwpoYIlcrxGWtaXKsFGNefLl4oBv9rD/dFlozwWdCQaPcJQKmfvl/bFb7xWVze5cId
fruNE2VHOq18doZVg3FXho6leI6EArlL4yiMTpNNs+OY4rtmc5tZGF1DCdDTfdMJqe0NbEF/1haA
tyOqN6DHfJzn1H1G9psdAr1Wo0M+KFF21rJWy4Cl+9hhRaUbvxZD0d7ZOCXj+iX89Fm14MoeRQzh
6RY8dDfelq4WNSdncnyPgjjpH8kIonu8/NTiJu1tWe+zMedgcR8ApRnCMQs+qJrsjXOaqv2nFFHR
XwhKSfyTUwT995Nlt+Gh77vZnLJUYlTU7bpNSBoQ3b/Bz2u6H2tR3fHWeOngtZDxqZDfyXajUHPt
OMUu9ulgPO32dVBl7fw2VLW1j6JpsdClSPdrmos6jZDRymc7aooWiOL0D37nZWdrvwZd7V6HSOZP
Wqprny2Iv8FNFKaR1w9Nph3GArvgu6qt6vqGP2F4naAFuytqC9AJaphbXayV2xVcy5wBg3HhWl/c
6D0eqW4duZaXz+7UMkkjDDAioJ9Tlepb6k7z7bm4cOjbgHxy6AgKoKiX6UOMTY0MVHDsClFu37rD
+LWb5vxNgNF7MqmTK1hXjvohMuSmUsTKrQpSyJ4ndnTfERW9XNxQu8BIbADJlaM3h2C0k70cra30
dG0V2inc3zrC9eC9L1fJusxnbBoLT7RNesTL2jgz3toCtqx9NcRrqIxIVmjCLTKEwlV9Oxio5COo
yvtBOgmmAzk+S9XYb5TXqw80D5kpnHmmJewvGpy8ALApPDttwmNixt2Blv2wMchefaC/Vlm0Csg/
4so0E16bHk0gJsrsFAx+9xJjMORdz3vmL7DchFQOFOoM/VVC6OUXGpNQMyYrEN6o1Ml9l4YVEVxr
up9uxawR1uVWb2ptwXmyRBNxVodaspP8SWJKhnAGHDSsaKx06k9qj4Mk9KvhWGOq9HT9Ade+2Jyg
M9lka9HouXzATK2Hzux7x0t4jQ8TPtt7MD9iY1+slLQo+SCDCEnRnSdHl6u4qTHbsiDNRt7kfiuw
+nYx8tT27QQOT0SddsZLqvsfigE6svRKkftAxFldrCpITNIaGLmXDhh+RKUCzGEMcJBzQ3G8/hpX
PtssFg0QdX46dJwvH5AIBjwqV12wQn3h7nolSf4ohjI8QNtTvbIV1gYmaqWHSXv0TThwZqjT3b9c
cQgqXqKR+R45K8IGmLn+Bp9mfOFWdV8GYGeHPJHc0ibMTEzxqq/xWMXl6fpjvwlfLM6HA4jTmJkC
toGK0eWviJExDSa3UsjpG+tXaImcC09B1qXTMIzcJT3ztJ0jGvU/VXGSpxgyJz5I7hg9qvhV/tC1
yZpesjCJ/Z0NniikYrOm4aGIsiLDTmyMmz18k2h2Se8kZh6BEmknKTXHx+InVrGcaQOXuxx/8unY
Qcb60MANQienTZHwbewUS6nQHgV+3GPUJx84wUhbdMjSWecyCLQXEG9uf9aUGF2INOiMj03f+F8Q
14g+yjpP9UMS4cpwpFoI5c0Ij+t5QkQGT55+NpGWtFOmXTpWJs6lyWxS20Xm8MlOoAPvk9JUB5y3
W+0RkwIbhysrSz92eZjZB4w385eO6wuTQFGS7UlfweTIioB+7eshq8EeVdJpDlnnltle4lxm72Sg
YVBmUfZ8bFWtQ7yvDHGzCtuholwphvzZKkJMfpDvx39a5OmgP+UxOiHAOg08N+NEjLe5Las/mSV1
3OYBYZajG8THPmiz7wjfJe5uIGNr9iqc0J9w5YyXOouyn4xQ/G9tHdS/RBrp423cxtNnwPL4qAke
tUY4oBUfoILBT4odJT3hMAU7xJ/pypgvzpzfFI6L+TlTHDvciNErZfgMDWTqT+HPSG9RhsMSL1Cz
K4Lbwi6d4pA5cX83xeOAdAiCCq8hMwUX+7QwCfeungdoCGp5GW00HlayFWQyZlnbeUIOV+3yIJgW
4rLh4Cp4K02RNwBIeCowUtx30VifoxC6GBl/w8WL5eD1M7gSelh5hmzjpwZAfHEbOmEG1xzVSE9q
6jTuXFXJRrCnyvgnn3ySidAOi43+0crggtXor3BPARVipHn5tKqMaBOopuJZk0lzgzHxrrWt8ibR
8F9Vk+Z+GlWs9LTg1W2ojhyJXJ3Wxcrer/1nEE/ffSv+d0Q57R76FsiUU/qh3Xr5m8ZWNIbWtgoM
2uhL20SI/SpWqh5NM482Ls2VBAR8C9QoGiG88+XsuMIqGXyzTgJS1e0z/Q3lwemm0otwit24WFbu
ZyQzbIuuCwkcWgeXT5UMjKqwnxOepDY8J3iEPowxVlvX99DaKhA55w4wwwGusMtVCLNBTF8BetWI
qILidN19qsNEu77Kyk4VXBHAguieu6DxL1exMb7Ki94R2DFpytcyM9R7xhKYes5+X+FhKETRbSy5
9qU4G+DfGGHNsvmXS4qw16rIYcm+0aZD0mXDwWz7X4baJxtRaH0lBhCzNPj8pS5XUiA65Wmu0kA3
m3SfoKlwQ/Ea7SVMsvP197j6tWAp/b+lFjvdtJXUtkO+loOH9mySiRVr6f/7xJeahENMKg9dCLDw
5QO1eSUSbABdrnL87hs6rr8bxYl//vOzAA7FwuQtgoHvWaxSOCJV6tD1gqbLjgYaWyetKPLj9VVW
Pg6pGThudNWhvi/TeKlOfpY1teMhYdu+JH1Md1I3mmFHG68KNq6CtcXAqlA1grZgxLF4JN3vwFNL
yhMARv4B9ix4wKYb0KHC8fz6c81/apF+wcDGTYAsF0jvElsR2DlXjj7SYqd1q+wx7KRB5yciRh0U
HYP8mFPbYDSANeeDxhjj+fryKwea6hjgus7ki4JvcbpCA9WibGJShT11tlNGBY/PPixNWG3l+IKM
QrCx81fqCPYiQ1p4s2TZy477lNKGj2kJeyEsEnXXWnZtHoNB5o9KChQMZLj60HS1/z+U0HQCTHr9
5MsUMItke0JgJ2rnKgmU4XQ7P7Q4zZZPjzScTX0jZq0cb0olOB1gZYBbLLmBDaHDn5zCARwU2Mfa
cLMHkenpxirvdyligbzBuZvPl1seic5osUpsGt9zabae6as2u7YJi8fB2XTzWEkXKL409J94d+gx
LU8EiZtGjyz0vbxiZnaglhjDwzyBi0iIDPGZrKzu99jA2v2hkVkz7Iv/4+y8dqRW2rZ9RJacw67d
YbpnGGCARdixgMXrnGP56L+r+P+N1R6rLdhDgFTtik+4Q4GnOZBKs8TkdsqHJvGbGiHMgxI38WfV
WvBQvb+XX28t+Rt50UGH05Nc8zCcolIyu0mUSzHNAhxN6hBaNzXIqSBVu94MdBG1CZldayQ7t9Pr
U8zQJrK6LkweKrqrC2N2K1w0VC28JMNgFQFW2GJENQcsmq9EXfU4TqrxudKNPDyQOe8+/ltfLvEw
8lWmCrXuIOnoyIkxJZOMIaIg4OKOh6TvzMOYmsphUZLoo1nPe5SOjfyVkFUSwRCp4JvX8922TQMo
oQovqoFT+mj2hepD7LXPYsDFdNB69WhpqRbotTu9w5kY40hzql/uL/rWIQDJihknxxvZwdW5ZlXG
rvNa5RLPkxEIb0bCPO/Lo1461s55e32qZYhOpQ/oADiMNZ7GyTo7qqZKoTOJAYWZkp44emH8xVbi
JWAf03nlHOm3zyn+mkNdlq6c1VScVC3HoLEv0+OcIV4zYIxyyLPJOCQO6q73p3JrF1FjoVKGCpl0
NrwdOR4ANISLGV7QOLVJt2wvGFBqOkf5vOBooHBFQzDae2u3ZhWmKruWghl7eJV2pSjVFPjeehgF
Ja52rGJkzR9KtRm6nZdnQ6bZRPmTUAgcMlCC9X7FQc7ULKv3LgvqHTKZLzL9G1pXUfNijYtdnMpi
KD87fW98WlpMtwMOapUcF5S+4+OSFNFlhLz03qi6cg+7sSFpxG8zQCtTgwJStIbxWpm75GpbAyrK
raw4jVOWfVDtVHd9ezCaf4w2rqYTlgHlN1XxItNHk718bySO3h6mwUmXoFFqLdvZ8K/Tckq06NJR
D7NIyteVzC6TCgOt41zSRH0RQ/FUAeI5J15nXUWk5ccyrv8dXH05RHmTf/njzUgeCARJwqxg36y2
hV3qMZqw1BsjzX4zlNkhi9uABkz+nFcx7b7REzv7Y+MmQcXAtHiwAa9R07/d/tWA1EWUNR61Rms+
0NJC2dDyoh+pmMydTGNjzzOUBMJzeQIeXIX/Qy0gvCC8cUmcAi0apR0OcF76neXb/CCkIv7/w7BW
KcsSg9iYutyF9mREp9fJMKbXK8yaJ4ME5/56bQ0Gd5KknVaLjQjb7ewhaaOb4UxCHdmUC+i5lwdk
Jizf1sO9JHTr4QESDPxIvrVkLau9YUZJ4nYKB7kp1KFAfo1f5Yczpgw+7lVzFah2ooXsETf60IvB
/oXNdvRZeEP66f5Hv46euTFcCgUyKQElsCqikKW4hHn8ENVVloOLJNtxMfrmUDljHsDf2dNQ3to3
KLkCj5EnA7zp7SRDxdM1IdPvobOmNxIuiLB7socU2foq2wXwA9gbYLm+OghiVOgpkBldIuHZydWK
tOpDkRjc/GrthMOR9tCfQ6+hOQGVA1/P24pyy+2HTfhFdnrEI+BMxi9d7dqnuljCNxRq8z2W29ZG
xeWIzJiCDDH66pUTSjF4E7v1MtfqdBx1ZNhbStaBGqMrdn97bAwF2As0NPphkse32h7qAjjLELZx
iR1A3cdlootCRdVS/lfHXVYc74+2QTWiTyKTZEp6EL3X8cmYYDuo0MG5ZDzyZhAWUf4Vl9TcQoQk
bav3RjstaJlHLVIQozep4yHL9DYN6g5K35HKTWHvXAob+9WV/EUpiidx0qt7DuObJisi+Ne5qbSf
FzX6PFul8nL/uzcGoY7Cu0ksygO6Fs9U49DQcJi2L1qtRwjVVMlFESiz3R/l9aGQMGqYmGB4KOSt
Ccxd2GiDmZGnD25Vv1fswRN4gCW2rzVL+j0RkbkzdzJluC0MMCAav/QsaRgb61OYoebndBoSXpCZ
wve9bRZwHtLuM3gMarPx+AV5xzLwUqvb6fRtfin6MrKOKPvAMkz8D/q308LeSNURNC74hjMAz5qO
lGEHOqRD2pnGHqP99fr9rvwT9RBqSEmd2/FE5tkgNRsg9OE4n6s51B7acXL++HWnriwNI3SVr2Kn
3I4y6AgIGoAPLm1E50CoRvRUtssPTx+rP58/vkXqdbDpIWTJhf3P/JnOMGb6BHoa7Wn9WR88ECF9
h4hqq2inRQVseH9nvg7bZd0XoTfqDDSd14Z8rTOmsZ0aVDakeHBqJ+1xhm4fjEo4X2ElewiE9Olf
TCeKtWTZGBhTb169RABsPX3pahqzrWcfkgrvBZqq9VF6UXy6/30b+0N6wrJ8nD2YlKuhwEYOICLm
8GG2k/j92E3txa21ac/SSW6A1XljGN5WqFYAH9bZgTB6u7aRU32oXFOpA0XTqgMqkMADVD3b6wls
DkY2CdwdUALlt9s9gt6vyc1YhA9CtfNzN9RU++wmfIi1Zo+V8RsgffNhBiaKAKg1urzUb9YMVA3v
NLew2/iqCBescIw6gXNUhwwNm1aY/U9R1NN8qNATt321zbEHGKy+/F4uXloeI8cq8RKZ5+ZzaVXF
r6kkiTsNyyAq6ht59SMmCKLWAo42DExrcPIAyyi4CbPhKs5bI2LNdD+KsL718yU1HV+awuRBVVaI
iBY6MkiHZcii8ACUR3w2mrD5NYksRZEOHCzGEAWAEC52gXyrZPUFBj5s/ONSTpRGB9pSQT2FzVtL
WaivFUuEwnu3GMVn/gPeaEtbjv9b0qh9AB9uaYe49DRM36chB+umLtnLvLggAP9ww8oJh+/LsQBS
TDJ3u7gNhVYMpLQI2+nOCfpk8R7GJt4D6rzaQgC/OYHUIaQIMe3D21FgPHVWm8/KBZVS5YVXj0Y1
OcU/GZ2Ynafo1Qn8PZTDMFLEkyfwdig3hgpvWRMgwbZLjsbY6o9LWcynP502PojsC6AOxC5is9tR
lnwYbDQO6P5NuXdGTlA5lkB3d77l1W2JZMX/i52lCADyRbej1IvXpqNrhRe6jfoxdPocxKsiFRJL
yuypq6eHZvaWf+5/28ZisRNg8lNm5wZbc5LpyXX2gufxFaNwlDA71TmHxN9+HI+72dGr95svpLxB
94IWBrHXah4rTehNrNLHDnURxwzRTmHQN5H9fq65JY5JPuQTyO5l4qjEdn/Fri56SfV0ftHLWf0w
W0Yf44Y2K4NfVXrqHjm45Q8gCe1eg2pzWjgkGNtJrtGa24GtaR8pjqFcJlsZ3itgGr7EKprX7Zw0
x/sr8Dunvr0GydUgT6HpS3sPpYnbhdeiTMkb2wNY6ioJCI04mjweZoMEQ7RghR+ycXYXvwsT5A8F
vkLKQwSio3/Qtd79XiSeEb83ykgZ0TAfrS94u4AYjdH6MR6yMmuFT1eyd46Tyg36OCJdkgVWbLXx
ey2cMwvVjMJOkWjUe+tMXNWVXFbphONJtLgfPFN06RHD7M44Ws7QNKfYQFmMMrsKBEfVF5AYepS1
48/7k7JxsHFJpHaLHSsMj/UdolipZkWNCDEuM2Ou2UZcjbABRX9/mK1llpxQxP0Y6pWu2tjpk1UO
ZXhpTKX8OVhG/KbW8tn07WS0/xgyxvZ3YKJwMdKUBEG+WucRiQN1ysNLno4ZWOtF9y09L54A4o07
e+p1IUKOZZD8y86k7azrON48j0lHAnJxUUL1Jxvae5Hl7lGoy/jUoYB/VkpcvRYX+N9k5x5Q+mEv
3JThz3pfU4LgiynDI+8lr4P/hJtlW+A/ns3UksjfEr8WmfWQFLwG+HY2Ac4G41G3cy0YJ9t66sZd
R5utPURSycVGgdBlfW/Hn7QFn+2h8y5WGcbXKbaXAFb6Hkdm69qma0fVQYLU0Ny/HSWDExC3euhd
CAjyT3ODH3puxflXyb19UJTpezs53c5TsbVtIT3BZaUMSsV4HXhWXrzg2x1erGkxznVrqOcZ8Bsk
sbo8//kJQRyE6dMtuZNWl1NnjoizyU0bum32VBJAPJbN4JzaetzLKzfWi+0KlR/7D0L3dTgtZJEO
IYjoikRx909jRBLrXow7ymuvslcpuUZeAr6IegRp0O162VUUi9lEhMsY3ex/kT5O5zF3MFYynM6A
iqEVhuMbVhmfi6wOT/dnc+sTQSMQWUu5Bu6228GdTHHdnt7btcY+6gzdyJhQDoAcebg/ztb5J7xD
SpTqA/CUtbWIjYlR1PV8ZVV23XjUGqergyjpjDxonAnOildoiXXWYI31QScaK4cLWBYvZtaWxc4l
u/Hs8+LL4AbAuQSw3X601y9ZSRsjui7Qgo+QFx+WYjx6ST8/4Bay5xm+sb7crZKMLGlzhIa3owlD
JKYeR8k1NurmmOeOd6oHYeMhY6efjEZvLrpbtF96WHQ7R2XjJqDQA3dXtkrofq9GnrPKQ82wTa65
DRB11kbr3Od59hGqvfGYL+3/4CmFO8WfzTFd9hNCaOCf1yKcjVdqw5TDc6K8TM+oWLRe8wvdmyy/
K6LaPk8C/8VgTpvW2NnL8nNW1zsehMjZ84DS5l/H3kunJIj9FvE1dYa8P+djFgEM7SLTeqmyrn2j
mfb0Q9Ez6y2h5KA/IWhJT2hnn8ugeP0jJDuSQ406Kj3m29XGN13W44vkajbdoPyTWwY83xzYIirO
VTt5/oCM5BIoWN7+wPzF+jT0NeKa7J8OIYDGGT9A5ikNHxuZ6nL/t/0u9q9/G/uAPhG1AbBpcu3+
8/4tRlIzb4S7ntvO4pogoaH5lV05vQ+EsmwfwQHCfMNBydLeW3VlKoGRcR79zpJtXJ0MsfAzPS2U
QKTZ/CGMFhPcMWip2Z8Htb8OWmcOhwkxqsrXMT0pTt5AnhykUZm3QTQL900SD2TTwq7VBbJblvzM
enNgIy72j2JYjBerEhPwyR5alK92cZIeM3127UM0KFZ36HI3qY7a0Nj6YRo53CcA2/M/VWsUJs+2
iB6qypp6v0g09VtTJ+Gvog7tZ80WeLjgTWZ/xLfH+EGjBL33vvRq7zEsoVD59VR34Ulky/i1XeJC
8bMmAZ+XR0o6HYsBJcsnJ6oj4VcToIiDh2vCpznuley0oPt3EVmu/uuGpTP5itn2P4pmFEVQUUaI
gGvDTfTZr4n2JjWb+R+txVbg5NLDtQ5TKoxkZw9unQNCd3xf5AbEAPB2mc0BGAl1iuiqY1d0kC3Y
Y1qL8DnPaRqHhY0rp1KWh2Se20NG+/zPI2UadkQgsgTMPbC6XUMxVlPrFdG1NNvGdxVhPYUE+h/v
b+aNiAOJY0A99JJ4otexlHBJTaFKMUpECgwSDJ4qo5ymZtm7RreH+g3/ZUi6/bfzSfGyc0Iv47nI
dO/YD7P53ki16QCvcC/12h4KY2A+ixhn3XGpo4H4Ko2ia1pMPf5RqnkoymXxh3HY61hvvcioM/H+
UcnDkW8NUG2nPC4rfAcveZnZj3CBy6MSGtZHQym75zmpkG9SS1J+5BtP/awhJWCE+T/3V/F1M58m
BJsUXhh1ezqUq+uywb8riTVCrEETzldasEnk101bv+3UPIVdikdncZ4zk+y8z3g+3ghtqpZDFRnT
18rUFM/XbSzmd07Q1iOGHgzVB6kCzCStVjwrFodbOrpyi44/4nqc4V7kkfrJCfvuEb1DzCL0abJ3
4pLfukKrC5pYkKIqlQ/aYGtlPyweR3QylORKN6gpUPXz+h8VRIrv1SzUr6U+NC+jcPLyRU/HCjZp
ow6qD18vhfOctwqeGX3vvMyWm35a0DjN/cJZlO9Y8Y1lUC6D9tGoPTDrSdk0o68ak2IGMIu14eDa
oKIOiVK3p7EydQQSvK73Gy5F5B6G1PmAKjvNMaMBdw7oscWjNF7i7ht9lTJ/LPAY/BdS4/gN5J5T
H/Fd+82tWJohgJUdw7MQefoCJ6f5V0mTagoqiCswOuCgWrCl49Q4ZnDpoL8IUX3vXK3S/MQTDR5d
qVG88wABV18616oep9DrjA/RMmfHwuyW7rHp5vRnQ+fuVxLF07/3t+fGcbxZj1UAxX3visxgd05W
9l0fE+coWqcJSjNbHv54JBks0buysSqgkXW74wZBMjf1SXoVJlBAa8QoqZxG51Ams/Xu/lDy/l1t
MjrWspYu+1aAnW+HKrsGYVylT65j5VWP/YK6il21e0JoG1NHyZXWMUkh8IN1a8cBF2wLY06v1OqH
z2aYJc+lh7xeiVvGTsj5Wy1v/UU8OUwfGYbUxbn9IlHY0K+cPL/CYa3DI/AKBWE/t4o635ncYT42
FuU9AGLOqJ/DGUbjtYDpA51njKPPeZOmsy9Qiv0JiV+3/NFMyvoI8gVzMN0bLD/vKk6DMZKn+Z2p
RGdNmXHsa73WcsngLfVt3YlufATd2S2PXdyGvU9Q5epBgnL3v24h0ERRvARQ1NDqfl15yXOTIgJn
L+H0JYzU6X9JpOKJGjWQH/wYleSfIJ3zryX2P9HR7gY1frYs0X3rM8t86REEfnZI2EgOF9UWAaYC
zcf7m+R1h1ySPShmg7MGxEryezun0DAQsLWi9DopXvNdxdbxG3KbyxercpZ3Q91Pb6e2Lr5rzZjU
D4kaT9j0TMZQHyc4eN/u/5iN65hYBucyiXqjby1j7v/ErbEFkH1sEvAVptU+u/0C1x7DDWI/2zla
Vap/8azc3jkmWxsYbo28iVWkBNd8yglDyL5Mlvgq+kK/wpNDlTIK6+uiLcbhL75PNlzpBBJ4ruNy
tCeGJeIDr2mSUFGU0twfIq10+GOehF+Bd4AqNKk5GjsPztZVQK4GhBHBd5i/q4SgV0et1x0mtsRI
7ZeiTW9oxzg78eBrMCFbSbqJ0n2hhsIX3i6fwFW7dyiwX3VDGB/cyJH6WGaOPHUfmuh61FH+ToGu
+7Mpw/nSjXWOlkiHs+xxKqYm6Hs11U7NMjZ/scISCEzwwy5nq9/+rkiHIdMOMamqrmXPk+JM5yl0
vadsyfY6phsTDeiJq5BjAwx4fb1X2Fa5OXpr11n3iu9OqxunKh2UHar4xjlB/JhOKcVciQZcnVkQ
4423eGZ0bXTuq9lYDhiJB0JNRRBm5GgDTlc7W3fjlHgSKYpgLZUNwrjbOZxmdg44UcJwK88Pph2p
Z1ubMt9GWevPn0ikP+jM4oqABd9aj4zAPsZ4fEiuk+3U75ckVUSQ56bWn5YFOa/g/pmUm3L1poBJ
kCq8VKwoAq4+LOvx3tCKlKPRlNX7hgzmQ+e44hGrTvUak8U+WnbnKkEW1toeRH5rUimXS6EE4OKU
qW4nNVIr0TuNHV/rtPGOnsuqTalHcUy4f7MxGQLWHeeTB3C1ZUQGgmyUZ7NC5PatrbrfVRAlOzCP
rd0vC5zgpGFNcynffg+WL5Ox8NZetS4tH2fESuNjbJiter6/Zlv7XyqfUc+kQvyq8t3pWEGm0cQp
K43JR+N1uSqYXtbwl9U68LJ+TAL0IZq/OAOkLuQLkh1uaavPs0v82rBS4x5RzPBdW09F4Gr4tmCf
umcFrW1NJUEOfCba2By41VMIHcjoIrvOr9Bd5/CkD12Tvs3p0ImjM/eReTAoJVMuts3ul6cj/ESD
MG4/dSC/fqpRNHwo8x75oKK0UP+ZvNrZy2Fe/0D0FqUiukr7m0rXau9qSWJ2ohD5tSYY8qsh1I7Y
9dY7p3NrFNJFdqwBRJ2b9XZHud5AjuBERHxTmRxSZMGOosnq4/399PocymADZ0CWlULK2oqlHmJK
PH2DutBi5yd2d35uW62+ZC3UnftDbX0QwhswQyRFhCLD7Qc1rZvq3TSlVwr/1qHOu/rYVsWeSN3r
AwILj9fHBSQus+1Vq6EQ/VBEfZpe1R75Ml/vm6UPCsPO3wx9ZJBL17PWHkcgRHvQmo1qAxg9metD
ngOCsS7Otl3bo6NTplfNraz8kGSx+TNt7VDzBVykzFc9gQ4pWvo/xi6nWCpdgH7qUYOn8v2Z3lpU
ySB3JIKW9ufqxoMnAKzU0JNrXfbpOcfB+6hXdRZUTubt3Htb0y2J4xL1zKSvKyx1KOJJMebkOqN0
5QPctX/QzgDu7IztByhBWuDO3R9DksEGUL7kNqIoJmFgtztpHHrNaKheXvVF1x46Ad9IrTzNB7mr
HKpq3rv9Xj+UkgNAdAOKjyt+vbBNGmdKF47JVa3TMgzGUEQfKe7nj52Yiie7V5uLqbeDeiBx22vQ
ba0lk8u24pNlAHL7rS2QMKFPjF3muQdzbUQ9LJxMpMlyZWfbbB1QlzyAs8PugLx2O1SmNAThBWsZ
ouR2nN2yfqi8ot+5ceTmu406eO5BWgPwkBCitS5wLowlyRc7u+oK5eO8KM4hDQ1fbVCqsXelhcyN
j5KCTJJuz4gwqW4/yqYwhHJZUlwBYRo0qESnu8GoD+18qPGfAeSjLaY3+XFOEA4Qzsse0f/DAzWy
x+Vfh13/o0SDbiQ8GSDQL6TFZjDha/qzKXrN9JUminCExiQjevKqJIZoACfnFwnv/NZCpM8O4LuZ
b00vTl4azUZhtNG9tvDdqjDmw9JrOU6KPefmiCCeAX8njnRxBsxQioB5QrnfCkc3R0OkM1s0UrSi
D9xWipnmXWEmQVWr5j+LUSFYMnoW8Ia0ElS0zLx1cYCy+Ov7d8tv6YD1+rGPqXzT/lIRGLid0Ag3
PMWCHnON9EE3oSJrNtTZ0nmXlJOZn+Tw88GKOjjm7kg9zG+bTHkaCwBjbZLkQakMTfVgGUXhBk7l
NY+pGhU7Yjr6xqmhNi+DaElT5R24/ZFzxBSDruBZixDsOS8gmwA5GUmC61CP0OWTlhuRemyGengb
hbPZB+yesTomQ51/1MSS/8rapNcfbTWpLsC/eynW2JqYxyapc7QT4aUHFYg9xNZcratLTgVRuXoQ
PcbAdaXdUegu2XwsQrvLrkqajntwhK19TTxLJk2+CTB7FR7Y1C0SMbAMWunlH83C9HwDdcQdydet
N43KNcBC2Mv0WtYlAmHHGLCgfHhpu1n3zVgtDkWeJBcwuOqz16UVbb6+fFMo/XDoyV8Cxxn2nLx/
16LXW87GxFvyJsjh18KzaKQbRTYJ94J0jWEevWiM60OTdk37bCeVN/gKhdrsMfO8KT0XPa8fUp5K
ljx06dxaft97k3cGjxWKk2FMiG0WDgI7GdLdlm9R73af6EWI4ZeqseiBXtjUkgs6cp/Uweryh85d
YrQxoxYaz6yMavVSD+5Yn6o+m34UuYP2KQKPWvXGdRfvjb0I2zy0sd2+Sy0l/eLWisUtk5sZAkj5
3PHL+0KIQOmcKfUVVAu+IktsOQ9LbBbTC3xm+pAC1cfyOgrwQVOXDDiEss/mQ+4J7a1qLJhiOR4P
4M4DsHE109EGri7py7JGf3tqsKZRzSotENvtCKkDG7DvYdKgPipZ1xwIu5T3O5eJvCxWK8uIsFNg
rUu3vNUuDiuJxm0V+P+oHvipDTRjyorqkNQDHaGhygO36MArdtyAKh2/R3S52rPRCX0njtl44gFN
UXsDtASCax2coiBZpLQP+CEwxw5Tky3Pij73R14U67kf1Bm1zsI5WdZe4W/jpmJgMjlo9PSs10pq
DkVRz6jl3la98hR2qRqQEZsnKVh43pntzbE8eWfDKqWjsIoLW0s4AJ/H8KIz6htkdHAISV0A1n5n
LPRR7SJb3qfJiJSo06h0A6F5DcnHYVKWb8hoxxE3ejiJT0YIkcnn5bEF/H2R7FH3N+42Lm+ox0Rb
ZFj26vYWMxYfk9QQcZU2P2ZJsVyNeSou96djI3SVgFi6TZTtIDmvHjLHsIpCEAWBjM3Rsp11Uf0P
+kkrW/ODd52HzHH91IqTvTjrd4iz2vUEPwZaanRcCdBX54yS3KTB0lcu9cKJB3dJk9VKEVxDGLYw
nxZUQd/nOl2mutLUxzmM9NYHSGkFEKfMZ+okiK8qo/LWM2bltLiD+iES3fQA+ET5YpjdfI5zZU8O
5zdScv2j6WLKjjvZIu3b28shzXEI9/D6u7hWOr70VWFWRxu59YzulmfRXXAnx4RD0NeIzFuj+DFb
yfyL+7N/QW+bLmuZCQ1L2NjovaOthVZDEID8/iF06vGzAAtHV89JlVMvHP3C9R1HD24touHh/rJv
XHII7fGiEejyfK4rT4O3OJ0XgzLmdskv6VLE56k2i1/pPGcfk0LRXu6Pt3HoKEWQGskEm17+at7i
rIFG0jMejKn8Zw6ppAmqcWjfRWTee2SDzcGkeh89BKQf1oP1mE7g12UrFzEP6YEqBZrUiZ4+oMpn
ne5/18YhZRxZW6a4htzIKjGpkAKslJrvokU7B9qiD4dKWHt9g83VArbHFrG5mdeKqq6lAluJS2LH
HFBH3Sz50aSKcI4AnBziSt9Dsm1NIN01WQ2lNw3553aXK7BPWsSQw8tc2MPBAsFyVEadbKCr9J1I
enMoNGF4Qkgu9TXJ3wxDZ84j+WmJ6J+sYug/Au/oLro9Zjt7fnMoBDGo8EhK5BpzofUTjZEh48IB
5fTLcrrvQI2yBLxclv/NV/1nqNWtirS2Fs9RyvFCBOZER6gPQnjDn6Iw+WPfCfI5D0lhXglI7TRg
b9fKoe056aodXlIEyGN/EEYb6E0yPyA+Mu7M4MZjQVEJVin1atlOkTP8n/6c0vZ6ClrDuxTZEB07
c0mf42JMD461fGuG+JfZadPOc72xaDdDrl7rqVysbLYW76LZCYyw0tbnDxWaqyMRarfXnJendXW7
Q/AEuY2qK/Jq6zZZoxH9q/jUXGrXLp8V9Lgfs6YzHwstBWoGRQbClfLRGQvxeUZoaCf62vpUIE44
2chUA/GP29nlL5e+G0IXj0k1u9rxQJ2uWvRThMP7zv7cuFCkhy3UaA8s3CvlMIF/pdb1RJzVqPSH
BanOw2T0YQBvLQnI5fYsZrbGA3WHBTlSSa9NiCEGh8NYIu6QDWN6Svpp+XfqrK8movfXxB69nYRt
YyZBMKIviPoCkNh1UJNoSankrYRzxHH+xCuBHy5642fkRvd8gTaHQrjr90NKmr0+6VUCZ7EmSuQW
np6M0hLPlAXsd4Nr7GlXbGCoID2zbOgByLO+/izLzjF7sEMeG+KpEzLpUHOSLDvPtOnPiuYI8pQF
Ui3ktOfWqPt/iikrA12rlccoogZz/+nb+nJ6VxC3CBup866+3GhEoVS0Hi4LSrhHAfntAb67coyo
S+4APzbuHSk/A6KV94/cbHXHjS0BtzPC68MCQjzVXRU9aImintolyo9tZ72blSr9dv/zNl52xvRo
cJAnEByv3kC1K3LU34VySbsyOnqizN5TImt3ajSbk/ifUVaTWKtFZY8u8p6jnSZk5zqls9STumDJ
CD7o/idt1TFo1FArdoEgvcZ6DGG+mD2uFxcN2NB39EjSY+Ms3sHE8lQEvVfnR0dLlrdak5lOkCwG
QK0m/GNyOxAe+d5TlpdwhLWbjdGS0acG4Vkt1Pza205+9SJvT3J8c2bl8QdugSbKuuSpqKkTpUUd
XbEFw9Q1b7CDsOL+2fOKv+jpMJ0cAtotBkVq/fbinsDrpU0DRNWdYwCOulc+5GPx4f7ibZ4BYjHO
vZTqW9Nh0B/wWjeUFu74B/rCEe3RsjO8VVJUkcc86YIhi7/fH3NrDmkk6UCLoRrTh7z9MLAq2uyg
l3w1RdQdplGv/HphNrMQrvBfDEUTQ+dqIzVfw8gqbs4cnTQSK+h3gRBZEeSdWlxCtOJO94faqHKg
D0i1EP0RSvBr0CfZXVupDYkn2rD5eRiQMnemITtNSEscimFKv5JNWp/6aP6LcuVvpJFUQXQkHfp2
PqeZygva4Vzgce2dK8S2Dk4yiB10yNbNRQNf1vklqHXdM82iWJssl1MOrBcFkFZRL5mu7+EmtvYG
l/HvcIkSxVobXteXeIZcCtd6VMV1cdv8p1fqxtF2Zu0vtj7BA1hpeoFUyVbTpgm1pa+fK5eoKtyD
RKj4ia0O57ovx1OW4Y9XVFW6w9baOm80u4BhyyiCd+B2raTQb9yqIHmUcBpRbtSwz8GJ4ZhZynvb
FcDqoRH9xSFA+EAm5NxaIINXY1KCiXWsiK+OFpkfsqpNAiTO25/CWb7+8RmgBAZ0CBFhcrx1EaxI
F63uUhBESonGECQIs300kkh7hiPnYU1jRcUHuzfr5Qy/ctpJIzY2KCRzKR0jEz93Xflx0r6ZcI+K
rtYMSNTXWhUwHOK16s50bo5DVYtmtEQTrSUgzSq046azYJi3WQ1OxJqc04QP9Y8/n0sSZbi81DUA
D6xqAHGBFMNijhQKc6u50iNFDkoUiU+bMryi598HXgTPLsnrveR56wP5Og456R/pymqP6rUi7C6c
wks7FOMLNJwGWkS797z9vpZWaZFkzXMI4KUD9F0N4wwaXT4PEUSltZbIR4auoTjvmLF1TIcoCSX4
Vn/h7NK/axdtrg9tJ8b2XOSLJWvXMx4Y9IN678DsAUvXtVJLTnbI9QyBp9D3mqsbmFbCUil+6epQ
K9x1HTvEScURjdT+jKUCbNF2Q3fQlJhNoNRioaA5lbVzLFKvCH04HxM69mE80TBZjMEJjLY06p0Q
dmupwANy5+MbTeYs//0/qXPlzpGVVlDtC1MVz53izUDt572YfCtF4IBqpAg0S8gjV1dl1UdR3uW2
d0ELpA6axSqDWW/rq1vO1SGyIVAYuaIDECyiZ/rBs+/Fw3hRe6/BoindE/vaXAgCMDCKyM8CeVld
aJM1KCNXjXvJFQRMDkUMXgDWt5U0h9IWjv2A8tCAfKPa4Kunk6Mca7RZ2pNBX9/1M8We0sv9w7rx
bMnrjvmBEQPAarUOXL1FK6wsvGQiyU8tLeMnI521E22A/i+WXHqBMojk+K8L+MVShUiKJZxOR42P
Vt+kR2Vu9ug9ckXXh9MhYJIIKUSr18XOWZSh0TV4ldgZPf24qaOHUdUysC5teKiX9Oefzx8le0kn
kgHMOt/1yKOrvJJeZPZsBmqLGERdjrjPjFn+5y8wZqqk76wVjrtr2C6liQZJqkhBuiwJz53RpYpv
2m39NHaLZRCJxprhZ1a8J0yy8fJzicNr5cJCb3NtG1ChvdrjYU2WxN17bgelvbqOiB7D1MUJBcWD
69wZe3fWb3LZeh1lVCj1o1RErFcnN66htWvQh6+UNVLj1FV0GIIkRqCRpkJJOgYNdbgOuBgafmrE
7c+hdXFadRpgG6ORhoQnaoa0MRQPRzz0gPYzf4BvXAVN24rh6Mb59F4sngIuoc3mydeSYU4BeAxl
jftKEmK5WICvPfXIHn3BIDeLgna0269qD7HjXeeNI2ac4Lge0rp1nWDkIouC+5tLPiTrOZBhCVUF
QmSktG4vSYcbOmnqmrqzElfI2M9O9tSI2js1Tkr5WaOnfe7b3Pw+W3Vyvj/21gVNxZY+P/J8XBCr
sXMLvnapNSiH63pyHBqjPxdJuAej3jqtVGtpdv5+l9aVjKqg065OvNhKk+YPltqq4BnxuQtrC8ub
ysh2aor/x9l57MhttG37iAgwhy07DicoW5I3hCS/Luacj/6/Sv/im+YQTche2IYFuLqKFZ5wh62U
n9jg/wZc3XdNFWV9hGneQ+uUuJzGbX4wykW8ExNQOP7N880ZV6UMzJ6vh+h7OTHtkvtLuzlpGYDx
HtFVX9N2MFNERQXaF1eUg986IelFOr8e1MFsn4VXFjt3/NsDDG6WsQijiaIBWd1uozIBEuIlxCuQ
+pZDiXPj85Iv48FD3+hAj9B4UZdy+Hh/km8flttBV08dpDXgXHTGH6JKGw8cZmidMHcOQ5+l5/tD
yYDy9pgwlCefMd4WfANWRSPbDWmZtHzTSGnEhyn04gMust05bRAP8zO7LT+kgsqfp7TotdnjnsbL
1lQlm5T3E53eN/rirC4Yj64Htr401qdoWoont6+r5aEb0lTdeUU3B4O8hqqeg2zGWqPI0kcoV4hi
BFXlVYGzWOVVccLpPRUCfWffbA2ly4eU7hCFnDX0bzLFbCZNBozT9qpjl7iYTkHROrWp+cfSwOTl
DIKPvOvSolyr1qpNUamig3iK07LyOGtK9k9rDN3RmY3p8/3d8vb0wWWWsTvFBSr9a6NELHCVmZ4H
qD9SZqXlubCMUZzTcEyPnu4up/vDbcR8jCePOYkdcieuXOVXkW7TJnMsRkRy0bV1Pw9NEfrTEoK7
VXLtNPT9DN3fNs7YQMxHjM/Spwpbs8OUasZOHeTta4LmKwh1QBRUlN5QHuxsjAYMR0Fyjl3y3ist
72DYpNRGojgHc5otP65xNa2Lwfqwswbyhlmf0NdDyxvq1RqgcJRZQz+nQb2oaguIp60666Raafq8
uGjz+RWWu4MPygB+bq41RtCTdlVBn4XqueVl7li92tjTFtt4DX47W3GW0MNFx3T1yE0IurUDZYUA
Z1+s9IrWvnTKEp+TYSJLzbPq0Rja5NgNg8tHa6JLUo7qziO/dcoI65gb5XXk8+Xt9mptWlPDI4M9
EqSd5RzColG/a33fHWzc7na+w9bWR76N1490UGdT3g41qKImvYRfk1bLV5QKCvXgIvxyVNrK+VRQ
ANm5qzbXlwCGkdCZhgCzahoYkTnURI5RECZ9dtYjjcQ3nnPD77XQPpZGaJ6spkseS12L3lk1RVu8
iBr//u7bmjWRjERZEMASU97OGol6t2jFGCN0mrh/q01nvxvmtDgjytM+mkRwe/JimwNSnMOsALwQ
63w7oKMlSZh53Juay9aycjX7OCt4pzujEgHhce2dUG3rfaepxwsoM+k3ylBl1KdG5ULZynuEIJxx
xJCuoIvvF30yk9sO4bFJTGPngd+cJadQgkCp86+rIJEg9E8G5H0ab5i+T1XU+YUSJS+jFdKoReHo
fP8zbr3yHhkqNxfQbRBHt6uq102udoUbBTDEcGMcUbrR8uH7bIfWgxfiQQ7OOj1g/dz4RTb/c3/w
rZ0szw31XfBBqrX2ELGGUgq1Yj8Y0qPCbVJoiFtqGizri9LZyznHPyvQG905Czypn+kdGB+LYYmc
nTdZHtHVTSpN96TGJvruIARvV8GurSnKpl4EGTUPP0O/4BPG9upOmLw5CjIcQHt5lFEbuR3FZYXd
zKVZNMe18Q800i91MZlf76/pbyrhei4A1BD91mRBcm1jYlD4qPsiJqGNqZL5dpMsP6vRS//WPEml
jJe4e+7VqqK4RrEgUN3I+cYZzlLsNie6gRBQGpPSd8cHUaJwafzZY1v6GD8SaC72hCdmCpm7O/bF
IF1HS2zg9553ue3eTAIkl065k/BgDSrPZI8/zjUmYZu1d1DGaHlKpqh1L2WXJ9O5aZYxPGa23n1r
+6p2joo6JI9amFY/RNeHT3aZufmRqKDcMwzZOKBoWJNk/C4WvImpRgjuWWEpYMwUMZ6nujPO0TyG
/+hZqX6YimVPNX9r0yCmBguOhxRQ8GprsmkcZUDmOdDhLAeWHpqF30OxfH9/22yoHoA45E2RaiFE
MuusGGEdJaIgJoI8SzLXh8ER/YhC2/zSLnqd+koeImUIz0r80HtHm56V2civiAM1w2GpKQ69GHOZ
Oic9lzkQhMDpe+TY4AQMvXDFsQbDiJmtlbkNGj7D/A2JJednMySdetEmboCj7SY1rqdLnn8q3RDD
Wb8bZre7jigreKeyL3Gcs6Aquv6iwgA9j5NpNde5c+fFn82yfATy5wl/HLT0UxjWnRJoCZTQrs31
72qU9BVl2l40Fx0Exd8O/7v03y6CywwetxHOqa0Ink7QLGrxaWdlN7aytAA0aS5JBOz63dKXtFzm
Dj6nOhuBWnv2y9i2xfX+KBuvFS1Ftoe8x+BPyW37Kt4ZvLiELE4jqUpK9bGpxvrRLuI2yJY0f4El
88UrQ+3b/TE3YiwohiAmYIbxLq9f5G6oWh3rLxCQCc67U27mDzXt4SNCXnsc5q1Th6o7IlQQw6SY
ze30QEUmWb0AJZrr8lflucOzGqXzJ3w/vHeh8Ip+J3zcGA9Bs98pBqg3Gri3482hK4Ca5KAHQmPW
fc2YKwzFCnekctV4kB6gBanJl/vruTUo8Eta79CNuWDker/6hvg5Z/XcgxnvYkU7LaP+04mW1rfn
CrHGavlz+KAtRYGkXDZCkdZaB6N24hZeC/2LvilHInEhb3PqhpZ5KGMj2bnSN+4xU/YA+XZIURHH
3U5OmEYl1FqiQsoaNQEVjz4ghcbOEysP0+rdgLBtSJAEJDTaiLejGCY03sqmX9yoNFnOU4uewF9O
ZaaP3qCaEXqJdvc4e81SnqqmFPbx/hfcOBHwUSEYSC8vtPlXLzzuslaL0oryUI9mfdSdNrn0nhj9
cRH5nw+FypYprT/pwSMxdzvTrJ2TCN0wUC31UJ4dUtznLCV+OozFHO9cYfrGxwMNBiaM6j/YsLWw
OqRMW9EXIwsc5JiL0xBqECTtRbUG37KGxvZjUs1fTe/Ef8d53ufIiwxTStstM/+Xpkn9zN1bLUej
gWt3qlId6edJRNIHMm5KH9I1ZWQI3iAVPDjeOu991/7UBl39x3CFnUK0S8ZPLm5be9bTWxOjP42B
AwE+l6dMsV8dOXPqKSNMShpUsdeghD9XxxCbkZ3LeWsUJGbZjzTNqFfIP389Cs+TNQkSdctcsms1
usvBM+bleH/zbY0CNpdqBFEs77g8G69GwRhMxK4xZAFQwe4phsZ1aMtu+vNzDGz1/0ZZ3cR9zTCj
3mZBbAGTMCY7Out2re6MsnGQuCZAjxHJogDwW7jg1VwA8kO+hJESVLmqHEaDohJduvJsgl794ysD
HAQdNHrOqGRTS7pdNjrOU9suSRpooYibAylHcwrt3P04aHYujsZoOWd0ga+Gk0Y7mfzbWTIscqpS
FcCEN7vaFx4ho61OZhoshVlg9xSrvmEOcxAp/byT4by9GOVQSJniWCBBO6uhIgTgClLzLDAiOHGX
qE3a/tw4kysOWQGf/JfuDFBszdwIg26aoXDe35yb4yOuQImQeh0yC7erHDfpSNOaVe4qq3g0l1G8
hG2n+m5rRdc8mpKXvPbUM4y0dmfkzUVGVYYWmzyC68C2050OeqkceVG15VDhhfATBoAlfFev9vbt
2zNIGs0LRD5NtMJbeTvNYqyyvkXmP4jJtn1YkNETAhr95f5ivg324BZQnIcSDRb/DeQkMYqRbnAB
5RZZuwIFvcnKj9Dy29IfwprLtY668NmmOrPXWdqouzK03LEIAP8WAr6dYKOKom+NNA9KWNNfwrKZ
nrMssdVTjsTUr6izhg9dWzhHlPf7x9TA1++QFlmZ+baL19h/+LQyXcF51pX1i9WNJ4BcJ9DAMwqg
1ec6yp2HyIr0Izqw0ec/X3HqTgQVGGXAk1ttX2DIetfbUR4AXc8QXvPUDzOkZ9/LqvZzg4XF2QEr
udOa3iiPyMY+TRBJAif4Xb1O7VBT4M1FHhRDWZ1nWyC5oFnT+9HFUaV39H/muvcuadMhjJjhWE1h
ZK9jvLWhIc5R5KO4Ih2Pb793rIwh1HgnDRqq6Je+do1DAvD3dH95N2cqFWhw/yT7BDdxO4xiukJT
QysNJq/JPmC7Oni+qk9e4mdaFWnnaR7nJ3An0cm147z0i8oevyw4HO6hl9/G4Dxt1IBYcWSXybdv
f0ioj53ZQ9UJMFxJF78ynPFnlUIb9Ws0cE+Flu4d5q0VpqaJjhd+1chtrd4fKtVabbVJFrilsryY
Y20HuBo3O0XqzYP7epjVXmp6/IN6wo/ANDLjXUKOH6A1aPyY0Pd89Jqx+cflWX8cW0AJh3QM7drv
03hID40+QOy+/7035wy7nCInseubjT1RWRV5HfK5W88qAihpIfqjsei94/2BNj8nzVliCMCOb0Cd
kTpyfXo8e6Gp12fL+Me04p84g+mHwkMx/v5gG9cytBNXxpIScb6m1vSdOgknNZIgHXU9+ZwqA6TD
qoPU/5TaTnjBNqF8UNV+ut4fd2OSMAOREpGXBUpJ8s9fBUudOZv0ty2E2dse8PSwkDMcwoSSWayn
7aNe9MNOtWjrvPKQMxbRBB249c1Enj5UcUOZ2i5GCvP+WI96/eQqndKecgwNPy6qPhhnUS0Cffpc
qE7QIn3UnfNRdObn+/P/jWe4zfrgyRK9IcQjDSbXreq2Njtwd20S1EPhfJhKM/mleAbMO0BEw5U0
JbYuWaTEz9TnqvrqdU58IiXuj/bUxp/bJaI3hT7JTnS39VnoC0K55/KGiiAPwavPgm6JnrIuceCC
9H6GeFweK70ZAAGW4ily+l1RJHmE3ywDDAGwCFD8wTOtBuQOp+WDfo1r9Jh+RWF1HOLZfGroo18a
x66PdZQibDLr7cHG+/aAu+9jqgjtO5Hon7P4gFnS/YNGID/LGtWPdn5vmpSlgjJKB+uY9aaSn63W
m/+qGzc+Dr3ZPniVJvqdq2Uj0ATPhXQQch3IB3mr61SMWEOkOd04IcL8aC5Fdmzcs5afLDxvnobO
e28kzp4ju1zZ9cpTLQJ0iT8s5ZtVMg4CqnKdwaMFqIZollSd8+It5R6/bSOSJXon/6ZCxH5a19si
T889cjuEPS1FgjFEc160OTzOOS6894/U1lDAWim9Q9IBJbOKrAqAOiizoq/lLSOcrrprlgHJKQ/8
Vj5giHl/tK2TwoykbQnge/Kw241bK1Co20hJglydcJ6LhY5MZ+JevSX+uYAXO/6H4X73mzAiw7tg
vUWSpTTjRk8Cvc3rB9r37rEYDdjAbZaektBqd8L1rcXkw6GLSksPx4TVuSyQSel1hfGGsY2CaAyX
U4eUzLEEybsTSG0OJclrRC6SS7PaiJk2zUqMunqg5MRR1VLop3Rqta8d7lI7q/h2z9OU4L2h4MX9
BpP19qO1rfC8pJrSADF7QmKS5ZPeQfG8/602XhqGMbEnBd8r61zG7TAwImw2vs4wDVoMuOamFzIw
81R5wkV8wXDfI+pWXxwUPH1Fm8yjbTbNzsMug9zb4y1/AwxoAn9PFiRuf8OUdPhRzATBltWzYbjF
r9OgzE8J3/swVt5k+dznpY+BGQYNc+LsnMa3d5ocn+YsLCkA5+vzoXbCRmHPJVxCLSbxbbt5TN22
OQn6loceRJM/VMv8oXPSeOdkbn5kkLiU/QzkWtb1sU5re9TZc1Y/j7rTgtr6pS1M4493rSzrS+Iu
25YIWO7qVy8lONkirlPUm6ZICYHSaephbDTnKNpG+Q9LKXlt9HkJO4EW3w7FRFH57yqGCrvyOjpO
d+6sqfIddfEghE3qGXToeLa6Fue3+1v57dlkljD4KAACqXuzi4QxDIViWISHwq5nkF9J+HFB5Kw9
Kk0D6vj+aFtfjooHPUMp5oCDze1EJ1FlDi7TSRBiMmX4mJm4n2u3a/cEELf2JmBWxD3+P+dzNU7s
0Lhf4jKhINA3A5pkVfrFHfRlQPTDnR5p15L28/My4WemEe6kNVtryotLcZU2zVvKt+XEYV4WaRI0
qp4HeTpNx861smu3GHsL+tv3eX0LEMgBVdAkPmNdk3TMIas6L0+CZVnq9KOedxNeNoZYxFGTkoRf
+Q5Kf7XDQRsCuCcYz4zJqM9HA+SdAR8FJTM/ds0qAjOJA8BMJK+fJqt122u2LO23btIrfEf6akBo
cQ5tAud5iq+qOhihv8xmZOzcaxtEDmyZSeoRJqa4wRLebhJs3bS6HYYkiABkvatFVZ/xJhkPSqFG
50rJowMiPc0hRunh2bVGZKNg0vzP7SLgfRra83++Zen2o54NjYEynH77a5Iu7oVloVoKaLF7mZZB
OTh57uxcNlsHQ16iAFtluLEu0aF5GxWdC/IhT+vhwXIa5YoUmbtXSNjambClbNT7PAK2NaJ0Gdyh
1GykkKtGs4+RGtuHtoP/6WXC2aF3vw2fqPZDDENKDNwH/IzbdeOmHKG5IFQcLVX3jAa7hu07pc2J
jXhcDHf+L28yzWz+4llmKVdRRp9OqPyh8Ed32VB/IpQ0D6fOKQbzMdOcAhdRiua1n+ELlflekZYI
FvaF+05NO1hR9/fM1jLTa5NKoUQhb8H8XSwUd0YxPIJydHTNJgyixHPOCTZ3O9PeHAq6E/09RkQi
73aZTYAoEM7ACJcQwYejlqmt9jyiJ3bAaIVW8f2JbX1UcOyU3EDB8HCsDkOEjYnqoMwUiE7Sq8BH
PYoEuIIXh+YvEJ17WOHNQIupUbuWSQYS+7fT0ys0uynN4VITjnrm41aSPRqdaVZXdDyX9DCWFBQQ
kBKf5yJK6lMVNuKaTpWxV7PZWGfQaBb72KNfYK/v2dZ27dFADIwyyjIdcm3B/QUUQnIdirH+8/eD
Sr2spVPrQzpqtZP1rOdT4xsTgJXWr7aXNCfPgaKXalBa7n/QjXuHnjBJAKQMC1ThaigxNmYEVZHt
Uy7qJc/b6hyq4R65ZQP+BZ0IhRCXYynFnFaf0ZgnqMuwMQIbXVDTx0ps+oUHlPY32Cj3xdCKEh+I
MdSLx74cKuQSjVqfftgLp+aEHHj1pWxsO/0yVsmYQkTK9QGhUX2srgnox8FPSHQbH7uMVKJ/XOdk
zhX2qveXamsHoE8ja6KSorFWOsaynOsOHedAsQ3MfGtX8xFxTq+pnVk7h3rjmCFIx0oR3bO9118l
H2Jj0Mc4C0rkrJ81pe/cA8XQ6nvcK9PZMMNZ2znYm5Mjs6ZhQfmTdOL2nEXdguBHTrCrW+r83Lem
e6kV0UGz6L2d6H0jNpM6+VjZEHOCvVg9DNVcLgP0QPpErojfK4WXPCxNapcXmaU+Q72jKrck9bmC
qbmHD97a7vQ1Ea4FkkQxfTU2ulTgPHLGjpECOeGz5Z46K+52Zri1mNJWhsecixLoxe1ilsaghZ3s
t3l1Xts+GCgL9WEl+ddezORyf1dubRWSE9ArcMdsoqXbsTSkZVFV7zLc1OzkFOtR9Tgp4mOlD+Wx
cNxxR15oaziTfJcuhOQWrJVYR/SLqhEsXlCAnTu2vDN/ib7ScQQc0ktuWHstrq2lJM8m+kLVgSL2
quRDo4d3CPHAQETOxyVs+wf+yxdPL/dUAbd2hiz2SBI7uhFrGCw5GYosALoCNRzCR60a6lMi8r2G
8+Z0yBRpqlCQ47Ddfi0w2n1vutSUulk4B+yikUyqPNNfcFT8cn9jyE22SgxkrwisAo8FsN3VlZsO
JUCqKksDt+mWs8KtSI8sct8VypJf2rZNH7I6VHeag5ur6PF2Ufrnllyf7QKwX12LlGukJkS2BDmH
2lT/3J/Z1h4EFs0TSctAKlHeLuIE4avRId4GhhiA6VSNj4r0fBbzUB8VrdhZx53R1k1Asy5agC3o
LA9lbD1VWf4jqdP0fcfBO1SoX57uT25rh1BPoY0tpYrIgW4n5+kz5IxCpME8QFbogSQclAgOqyg7
7Xh/qM2ZYVgCwEjHA2p95+Obu6CPzGY0FcU7x4aeXfVWdIc4idVTE03D+f54W5sDZj71Q5CgFMNX
383QF88pXKoc+MdmZ3SaqiCUIs33R9laQMrRvFMIIElP4NsFrMy2zL2+REXOHbyTBZf3NFMWvIpe
b/7Dt6KrQb2Rv2tvMg6X+mw22lyGItHjcxnGkXFUpmU6oSU95DuDbX0tZHvYFkAj4eiuLvpSLE4j
jDwLlEgdaEBH4yF20IhWF1p3TtnuIVS27g8qNEAYsCQjDJHr/Kr8BSoF+krBIzZ7efGlybvWR5U3
PsdVq35RMew86bGyh3DdGJQwUaJpabjLztntoOzDvEllUZriShuUGarMftbZ3WG2O3GwlRwnuL5p
v93fMpuj0oeS+lLUwNbkR8XRsSFxliRoC+wIYzLnS0Y/5oznjPOIBEiB+1Kp/fk+BfwDG4LKDX+t
n4Jq8JahShoGndv0pS+W6GOixekx1ydzB0y2cSTI93kJSBN5e3534V99St2JTG8I8bmbnEhzz6Gd
1e9EyiF6KG1Smp2UYmOjcp8gmgX1DKbEmk0+YWiSGVFIHp5mzt91VIeXoa/bixWPSuvTbx13Hp2t
z0emTWqG4CFaoKtHlUVcimHAhhFunXKIY+xUdBPxYCPSh3MBkv5gqvgI3t8zMvBYPa/Eo1RQpGEf
HefVoHrt9oONrXpQF1r13tGmF9JX+xw7eGc6UR1fZlFMlwkbqM/3B976mPIOlep8BJnrvo1WNH0K
MIXiIvJgyQELCvr5+QgVarDt8D98S5RhMTmGjEVUJFfh1c4BJhBGNmWioHdE3p/nXpgfK6OKqIGV
0LLeRyCb3Z1naeOZoDEN+BFB+N96LrdjYguLW4/rQqmTfQ3bK7JnV+wC8LZGgVsiFQFBRNNJuB0l
sWuoVR117zq3qmM6y3JjNRQ7l/YGwAUaGyUgZLSwzmJGq2FENlaIWqfBYLSl53coh/z06kp533AK
k0OK9EXht/ivIfHQx+ZRCNOKjksM5kR1jG6nsLD9c1DVxkuB0IKq3O3P4eItcwCORBcGqA8xlPmh
wPD8SVsK+2ulldW3Au1zLFGU/JrR4zr2ad09iwnVyfu7eKvIC0ODNJqCJ5WkdXgaeVPGwdXIprPU
anBPz/NrFw72YRlLo2ShMi8Q6bx8GZpRXOfSmt+hA60+R80cu5jfdH9OmJUVLYegnIYvkeUqOsHC
116Kkjpvk0a/MtRryNuS1ke5Vb+MiVLv3B+/Sx7rC0T2eiglcU8CAr39FC3vfCkyNqCKB8J0WoRD
w8de7Dw/LXWJPcUQZ9EYTEZaalAdR/tjYnURrGGLWv5hcirtq6YJdONdd/xXHaMMg4ZWH7oDhu3t
c1qFIoMaihyy32CN51yGZRIfYm3qTNzmu+oxLNNF9csuEQnskbb8ZjalNl+I3JCEpr/W/aAoXUdn
SurNX/gsxqZf0DuJjnPmxe61sOw5PuaaKN83eQ43b46Q2/1KEY5QEvr5clq63hTXqS6F9lXXu/kz
JortXhN06xizlwG1Eu7R+V19NRSfwPVYNtG5liwfLadO30VALHauwY07Fx0RrFYp5dL/WItqIYZi
z2I2ULm04/HUGu6vuY26M1lHtfNUbzwrVMekCJ6DA94bgIpIy8FBygLuaZ4hVGNGZTI95G6bvaiI
XVR+G+UFYJ0aP5JZS2JjJ0TfGl625wBjIw5JpHm7KcXiVm1G4SdQqF/TuQYnlNRtedawA7milGdf
GjwiTnoEdvb+hbC1xKhqyJuA04df0+3IvRDaPGc57QI1nU+Jo7jHyAnTS9l05c6lLPfE6uSB9qZs
AKMQrbB1/oi0TqbG7SiCdGm7QFW75tq6eX7IWzF9hkZTsNHN+eJEODr6dIf/nKxJKYPiLtcMxSyC
ztupYvExYlauwrgd0hPEoOW8dAv0pq6Nj3zZnYXdiI7oDiLsI5NJ0rzVaHi8l6hiNuFDkXjoYynW
8OTidnJo1GY+pjScT9Gois/3v+bGPpLaZ0hHUpNC7GD1NSm0pJiKJ9ALERV5WeKlvYC2K86ZUiX/
Syq6MThGRVx6mtj5uBvTpTZA0Y0iDknLWkcyCrW6KUY6XHoVlUGjoXWnT1H/gdIHShuDaNBWTfcA
9hs7iiD+9yLT73lD2KkzLHl6DzZl3ovq5C2ZekwR3f5a60Z2jpesukyiGA6tA+JrmMr++/3V3jg7
xKEOepJQoaTux+2GKp0hSaGR4hrrpCohaIEr2CKkyfa4dz9t3LeAOlWaoVxOJGmroap8ml1vTmWT
bSiFj1vscCyzYtopM24PQ12FHcvTuBbrSNrFJfoANGiNS5H7+SzyH0VU7rllyF+7ugmYDUeahjMU
sjWERkjZG14lfBIjz3qu3Nq7xK2h+63tWcdyXPa69ZvT+v2dgCZQPZUf8lU4bYxYUHkF4XTRKVWQ
uF32acqGvW7L9ihMiYSWmulaaKsWaq+mWC4EbWvhUCBm1YKNQYPmz19F+hOulL6Qypjr2TgJXHgA
QFFgjGYn/EErybxKp4X1PCrA4e9v8q1ZAUaXIRMoORCNt2sXlZqe5DVQtazIFb+pwGlHza5w4dbF
JWXQwGXTIXDW+DG76yHuA/wJTGEoL5wp55ggFve0uGnrt87kHLlWioOmTX8u2k3vmtICsDE8zjhg
t/NbFA9WWQpaU1toYc6lmh2SRek/wC/8dn8lt64Li6yH0yXrHWv5YraCMRGzxQEmu8P30ipqZha3
nyfA0zsfbeuAcVtwtnhp2Y3yo77a8Ik3GG7cYRuMIyr9iMYLOj3LDnax/NVF3df789ocjJIKVp2k
2jzst4PB13cVIzWjYOxF9+xZceTnveqeKxygTxNr8XB/vI0dKSMWCqcU8/HAka/Cq8nFi6lno1Gi
eJMn8xnk4/ywQDs93h9l42uxeJAwuKZgE62NR+IuG6dZm6Kg15Gnn1ocdmy6gk99O+6BJzc2P8LE
NlV1Thisff12QraKHxGmKlFg5plnBomaZsnRXvrmWrqKZ/klxc5Lwyb9y6sXe+fK35one5FTR9cC
OvcqUy6MUoscvIuCacya9BiOufYpTMakOqqRPp/vL+pWIkzWAIeJbif9/HVhQ8lEWNi1XQQZ3/ek
zUZ4TNUp8xOnU86Do4fXWPM+S+VjX7EK71BTcD26fbpzFDe2LF+V9EvWOthCqy2Ldn0dNsmQB5le
iocCYZ3DBET8bOUeCdSQ7AUqG18YvCSCojDeZRF5tWV1tVTMmgAhGI1JbY6OG0ff1EnR26OjhTPh
S2y/a9MoPs46RK77a75xXCTmTybYRIboqN7urtodecxDMw/aHMQfHzi03hMUdnuSTBsRIHQ4B9Er
kM08gOs55ktnKfA5g2wcBHLHAyRawPGnogXzVyNsfmibNr/+h8kRDpHN85ASGt1OTiQV8mqNVgRm
qLaPudnkD82Y1DvZ4dbUpP4h1zbcN16o21GAf5pVqsxFQI/I+tUOi34NNSf97lWyZjIIlKGO/Zju
QcW3vhwSxsSWIKsYfnU04V0DMQyjgvp42p/SxonR8NTHHcDYxgUAYpOgXRZVKW6uljCkBA4fKSsD
1ahK1QfIY3xvkrYc8L4U1Djvf7CNk4CIDyePKjURhSGX+tXlXXdEaIMSFoEbDro4OoMR4QWq2sO3
1tOi4ugYYBsPmLr2GvjIeSqty/0fsDFdj9gTHQ+wVAZ56O0P0Fug0wh50s8R6J+qwp3PjpGZVxI5
dWeorduOHYNgD6BpYD5rPIkZaik71GWsZYJ/svRmqvqg0pofbeQlOPPVVrVcB64otDaStJPcCt1N
KGR3QvMViN/hzvJvXHzgqCyeM6TawFevLj4FxLxN6SYjhquro4Um6ROeiz02a9KrHFL2zuWzwcbC
Ngh+sKQ7UPl8c+FbmYB/DPKj98LupU1s6z0xf+2esW+diREifVp8aqGee26RjrYDI7ObT3ZVo2E/
do6ePMxebT4CeUcV8893AghsYNhQ9PjnaifkeuEUdullgV26xSmaFERaNaROsnZSdnQhtzYdqiq4
FsnGORy5202n6G42EWegYGDE/1qh6T25TT+cDQqCX/58UhSaf6NsuInXd8YEQSeMdSsLKASUx1mN
Y7IqdOpyfXZ28pAtkCD4F3gQ+LJJPv0qNUiUwZqjuM6DLguTv8eiWT50Y7aE/ph66YM2eubFburc
9s0kR6jHLa3T2FFS3dnTbxeXtAH+O5oNPHG867eLm2iF4iWlkQe1oY3moYizPj2CcpNwtllv9tRG
t4bTOM2/0zyp8nk7XJn2g6tGIL8deV2W6Zz9Ndv2j6WIjD9+3NBt49onDpVGj+tEb+A3FCEi9oGO
CReXZLg81GW2R+qWy3ObjDMKFl+yVwLwbc2XBHg5GoMb05tAxvcL+0S9lkgw/I1+hCkOamT3p0FF
q37nq729iWjg0waipwRiBcjW7TKmvNVJnWB6H6t2/bI4RfJubMv2xZ7NWlwGI9b08/2j8fY5ZURU
jmStkz7+2jTDKRsSM8ukXBML60hNID8qlaPtXPpbywkBCsKlLI1TU76dl1Fy2bU07IO2zsS1KUvt
NOe9+xJjz3amNNp9kqqgf34UadyzUX4nfCzp6ihGMQmKtpDFxkmh+2nI0Vu8HitplAg+NQjk/jvS
L33Q+iY7o2Uo/Apud7HzSX9LLKy3EuE0yggmcQR94du5S8ArOFS+aZLGWXNIoXU/1fmYz/5i1C0N
2lTgtCQcRH/OCafnM15kufjZiDICMq63XwcbX3i16/Lm2Nn1YFxcpxUyK+8W21+i0tR8RN8MWiIT
Nbaz23nWCeeNqr0oqBieqtY1s6uIkNg5a9MCXsPT4tJBwapKTF8gEKvsfO2tPcXFTvL0u321ZhBV
rjmyDeheUfLOL2HkhY/EaXsVHxk6r9dVgrF5r1lB8qbbdQXUMmu4ZiRBpShzf5lj07sqxA6fhZ7Y
3lnvBlWFmh9lH0Ebx/1Bx7jr/Z8fHiSxqSzrBiTQdTkbmUPR5XoEUSIcxINhKNpxRGZ4553cuhQk
hwA6q2S2rZtzPYvcdzgSBborlsOcT/37tNFRkhfiZ5KB8Lk/qa2rnPqILNf9luyVZ/lVMFogbUNK
DFdC1bjPlcYwsCGK3IfO1uyds7F1LYAGlOeCt/kNnQXotMGJc8CxR1l17D0LPD0qrsspduxI6lN3
4roUc//X/Rlu9HuZIPsTagsBGAWu2yn2s1KNakltQVj1FB5c0EWHaQrVJwHK918rbxs6l+asXSy6
vp5PWmyGp3pZ3HfYlSn0YQrh/rr/m7bOjExoZOWchGPdpMhRjHSbeYiCdoyNn6lwi/fmEDk7C77x
bSHAkIaCK0UheP14Kq4CLaWJo8C1ujBwRrRpPH2Yn+1G3TMb2JgQSl4SE4lAlQSm3K4xgtUEeArI
ian0Pmt9Zj9niLrv5KBb8wFNSh4IE5tGgH47iDAyvUs7Iw7gEnVHQkAaAPpSP1rDqO48lBunUEPx
wKWZQ6hKsnA7lB6l1VxLqIs5qhp69Mv4buz06NlZFv1HoQL8v78htscju5Zfivq8nPqrYzg4ha4s
Dg+zkiGjGMf2twIewXWgVPkO9V9357Hc+lyIllHMJqeDRrv6XErlDehjROjXNWpPo1ybTiJZup1R
tr4XbHJZXJIGH2uUZy0WrS1hXQbTnCFG29vVsVR07QATrNrJ4N/m1LAVmAtFUf5Jde12/UoUG3Ew
oRkfNdb8K0WN8tDz1l2nPusPleImTw5eU+/pCe75dG1MEtI3ux7RZqnvsLpdrNldIECjWYbt32D4
E4AB9Pm8Kn0xReHtnbONfUKX7/9xdl69bSNtG/5FBNjLKUlJlmzH6cUnRLLZsJdhHfLXfxcDfC8i
WjCRXeRskYymcOYpd6HIsxYOiS8217XdGjPCzCuLQJ3TIyYQdR8MJvCNKu+U1m8rU99R7bhxVHSK
sqRs9PdWe+brlc0NY6lk2pSXJVHqwB4r47Q61hxeP/+3VpH7A87auoYwF65HsRULEuKSlpe2Mylo
xwlBMaoVAQD9PUGMW0MBnCNURLeLRuJmCRHEGjx8SssLAl3L91Gd4yig/2Z/TSHl/Xx9WjeePN0C
oWshZrcW5zYx6UhgZmYWfqu1PhWPmpzmNojKTv+QRnpa+VLXahRV6+L0X4YlzocxBPpym1gMKze5
mQHQtq6sBn/gYmn8MSksUnxTsYIWpenLjBbQnsfgrbXlUlmlolZnvi39ZIa8Mf5mD01ysMMUU8WP
lYFxailV/f3rc7w1FOTDtYy+0g+3BUklt3SZlw6PQV9Z6LogT+87jVkcyskAefT6YLeuF0qsPGxw
/law5/XxnHoEb0sbNw91suwvXSE1HTuozjnbRWuds6Ux7jRIQ49ZlZl7LOBbE8UcfdXJoNBAve56
bBPI7Gz2ZBSWC9ulFuZyUEUqjmnqxjvf+ibIRq9lhemizfz7ycPFYDPU3JRi8XL3shyfnrzg9Kb1
98iMO0Nse6mCjvAYFYhtlf5zEnzs/Te6v5sKrrf9H8nCdh7b8Gq2/38e3eHd18ePb7Pw7RJ8U/29
Su7eZDa3ljePZgNoDeUw/+vzx9h/iPydkGdbP30xlc3Dlko8QcHTuRfHf4r9918e3nx4tzeNbRXr
xSCbO16YbTFbM/O493wt/JiETKQM97bl1tv1x0HeNriLYSriRmpAENwyO1aZ2x0nopNfi5HihyWS
6O/79tTZV24aoCc0ereVXkPpRJNWOGQM2vQrNcfooejSvfSXf+36tK3W8KtMD6UOkHqEApvLATGb
lJ4V+LGoSSzzYwmzYal95BEUaN6Drh6LJe0cP4r0vA8QRLIG7Kk87RKLqMh8y6iqMnC0QZlPtnDt
JphjS33XjZ3xxenK2PEhbGUtXheltELVLDr77bzk7a8c3luGw2frfYxzq6ruPBvJkJPhCpBNXVLV
na8gFn8pNE3pQ6/MIzVIKjn9stXKxR2odtWvml15ehiDvn03jlP0Ph/tpTtM1IWb0NalVvteFo8P
ivS6/ii8zPjqVoocQzMfYhFUhbGUYcHx8sLOEuPg4/CsKHj3LssbqRuNfW6mAQrFpMDkCDxY0/9Y
Han7+wiSJi9SZOfaSW/aTqNMudAjGFE6DOa0zougjxRH+rPVg+9YQMLi2jmXVfcGHhs22KJwC3yp
2lr+KNG5RGOdMiJYpyqWn2Us80+8gc7y1HkOTU4fCklh/UTjVCIz0mnJty4T6XQuG9M7lSNUpLOC
4VV8IF/SssDIVbc4RGqR2we1jE0cTsxYN3g1U0MJaiNL3yyAT4oQy7PuX94mad/rhUz1Q6worfKQ
T1k1fspm0shwcc2yervUovvQZMJ+RNUxLv3FnmT7lmsqafyitZevrpV7/0z2Mh89CULTH1IoI3eK
ZrfOqVJFibDmNI5vhrzS88epm8bJh84M/p3MfaJwVFp5HC7lOHYIVEzmcqdi3Bj7sUpMdcA4wilC
bR7MNmgmG9vNhoJnd5ero1b6cdEIM2x7L72v5qkbfCjG3leKzZMb9LKyPgnP6ip/TcvcR12ZpovV
aFOBojUFxkAljJF3Y1LPwq80tzRTrHe6UvN7yuYC/lgz9WEB4k6ctTyxRdAQigjfHeP+pzBRl/Sj
QkFacTSALwSdmEv1Hui/9XlQogSkr5VVQTFUaHnaOYAHf8Y5Mn47kq5jMOvaQvlcyVa3gxi2/kVp
uuWDkWG78LbCuXrxyQmykUPJRX2WqWg/jXNn9b7Z9MaXRuiLdkTf165/4Zeql4GO0cvenXfj8SYY
Qh0WOCKIwG1xTGayW4pJoKctvPqdTOR81vRoIm9t9/zpbg+1Iv1p5ZC0bh4j6OhV7KkQIKNpqMKy
ihefWqJ11JVoz+PrRk6ABCu2cDQ8EA/aUmPTZKm7wa3obotJ/Fytzv7RBpp2rwddtyaEltaKLERI
jrT4OhqJUwTkshgaqTRGzlW7yMwLXDezvq+yusvfh3jGKvu/qsnh+bEdzewbY/YqMsgcZYIHLzWm
0wiNQJ5sQxK1Cy+VZ3OstEOtavK/HBPScWpqJHeorW5e+UoANQShkl2sDt/Nsjdb1dcZ91wpff/3
KsHeb0+T1YuM/tjW56CyU7VPFkqpuobGQa7zDbm9PHX4t+ys6Y30Z607rTU32t00m693sMllnDst
7DZrKI23MBuij57w3H9Kan8fRKf9bGUz74z54tSsrDaDbjOr6VAu3oTLXe5OjoCWhdHZnAbdSilo
UiU7zIr14/XzuYn+1oNCIk7fzcTqk9b4pohSF7raz9ItL0lcjNx70ivfxUZvg9/0sv5rMzbeaci7
modnlp+LYpyN8PVf8CLy4BeAa3Fpra/M+O2Zxa91NjGr5RdEbRVUusFF3S2TERaN932MHePgurII
oqjaI769iOUYmUSPYjRVAUAM27lraTLFYijJIiN5UIyqPBRNM56s3Fke9NSa9wpkv4tFf8T0v1fb
1l1wCySWeGBuPhHdVuwa1WOQIFmRTeFafr+fW6/7sZiV+6+dmLzNaunmpBM0WH8ojUveGSFsGN3P
ZmNg0auwOadhFJAb1KhSgSFM1Ipe35Ebpw+xGBYFGvAqwbOu2x91PJSvRSQS1qXCevtCEKedlUzV
AjhPxU5q8Lvc+WJFwIrQ76UR+wKehyHTDPjboc+tL9Ho6xNCBfiOT1Ycmkbf8kBGwq19QpeVtSsq
UVymOWuf9Tyr36k4jX3UrdScw2WGF3s3Doi1+1Vqdcmd4QnnU9l19oQnSZM/g0EpvhV6BCJulszv
MOq1thwmYSz/VFJBubUZIyAzejpqBf6Obat/5m4Zeh84tRzftQkl4YPTQVqmh4t+g0/8Y1O9Bfv5
TcSxJX3yAicNsMHNPJ9bYez9uMaI6A39/fxDi/hX5GuzO315fbtePGQcY2RHYEOspXj6v9fbFamK
wH0X84YGaGFgEorcuQh87nymN0dZ6dNrpoBW/OZKUp0Miza1KC9q0eu8J6ny2JZiT6J0myr+/kJo
/CH9Q1nXelGDT9GwtguQypfFidJTUUTTgcBHDWWaDey/FgVJoZtPSdqnWCFay3PSOsYTgmx7wlAv
rn1WFUQxnF8QxSDp1/X44yOwp2jVyQTzk+bmfMAni0dV6UA+qIYMc1fhTPII7XwOt+5CasDwd/gD
P3Xz1tSz6i0rxIhSW1z9G1vleM6U2HV8Ek3nGJm1+QwBMXuMEIXfI6zf+upXQysAjqBbaBpcT5ij
1fCRNdXFHubpvlWLERRjhH/f6I07TcibQ0EXIOVkNDre10NlSkPetwLikCR3qaQrMewdxChkvrjH
1z+OG9vIPaaizsjzDaVls42kE7ExowN1mTuvPs1m3lya3LEPGt3soBFJfa86UbUz6I35gfXTOTc0
7MCn6dfzaw1hE6Iv5QXB9f7ZwDb1lLYDxNBUX5w9vOZvYN/mCkVNhldlbbWCud88Y9RnSSVGDk1L
/ui3o6Wd7bYtfa4EFLHTWcWpqMoObT64vya6smGTguTMbbW7y6BNnpRqsc4UW/tVenTxI6HuqWTd
CDJcav3UxQlmaH1v9ntEkUqTkgcltRyAcsnQ4RCvl3N2j/Fe/RFfqu7rAir9KHO0x1BzKea714/B
jaeeSiDeqnxT8Hy24aJwAVO15NyXRc/te3Ww3mKQgszqVMIew2FnJ367NdxKiCGaoUhPXHN9ABpb
VAughvLSuJryya07hC2sEhnZZiwOizP3cmfAbfVrvTdBvQDaX41gVsHA6xG7sam8ouxBQkd28waU
Wnwo+yZB1cvKs2+YY03HQvSNExiVN3+M+mw8w26t/z5y4OJASo/8HtDMlgSsS6VoSxMIV2l36X0J
3xUR5lH4vVKmO+/RzSVe+Y5Us0nhttSIslAX4eZTeXFx/zo4ceqd0OMp7rwmdu77pXW+vX6Cbn3T
tJCAxOA6wzJvrkc9kc002QOE6zjpnhnJWuBaZ+Ynaxyh774+2K3JrbUIIHmr0OT2uK6O6DFuagRf
SylOuZYvJ03o4lQDwAoGRyb/YXIr+AVk54pu3DLgCq3KnWjBqaPhSzktUfV+9KQ8pKZtfn59ZreW
8c+RNssIZkmLF8KhS08/PwR0mFMAowCHyfFe5fTmUEiV4ca+fhtbBRYd+lbiaaTec9fUfp1M9WPR
9diayTT59B9mZSJYSVmUhtE2Yp5pPOIYDfYuU6v+kjp87GHt5pLasE5I//pgNyKx3+K/NKdISzmO
1596Ts1MpVyUXYYkHoLJNeb7pHGXnVDk1uqBJGfxIBCuVpfXo0ydnZo9wGdExxfjU7Yk+UH21nJs
lm4v230JLuby4t0i2yCZ54rezCgaEPysErDcptfr8SHTI1tSHc3M45ihVwAAzS0h9CvQyP268trh
VNcl+sd5jissHlxl6QM+GM4ET39dJVp/2ho6rLc4Odv6pf4RBo6FR9ov6FV3cYEiV+KICxiuPezm
jbiPQwqHkgScWsZWtQoHezuTAis+5APQOVa7xDfduTtbo50cEpcacirG7oQV1941emubV1IJ+FTY
+Vza1/Mr7QJ8HQ8ugnRZCkNJne+gUeVBIfP6+PfnFnlu0GfwS3ikNkvZ2RIDtnWXCf1hp889OrKj
swfrvfkSks+vZBJY6upWIxscQyI7B5e5NPKGQ9ZlC9VcNfkwG0t2JDOnXYE2WH8w8oWCyjR0OH47
9Q4b69aG0qwh2CGHYVc3z3E7xlkV6XQDKsD495Mt6GbYjvK2TOsfUyTV7x5SgM8jvYedl+PW5YCU
4Rp0rPi+rV2IHrm2YnhNcZHqaD86/ZR+WVnmO4/vremt7xLPDTWqF94OOIvoVd6UIMbtdvgo4uhp
oY+AvGanoi2iLScQW9L3ZC5Or5+hW8d1RYgbGCutXbHNuvYmNk5uj2SYVVrqY6nNZeNHntObPgg4
/cfrg60HchtYw/H6bexNKri1Ubfbzl3UksH4MZC1jXRqTmQ1ETFym5inKoLrsbN9N4dEhAl/MOoV
mENff45JU8TovHLd0FQy3wtN+ZnLwvuFC1xC+juM7U6z/NZxwe76f+Ntsvo2ifTRW0EWfaGNhV/p
/fzDW/T/UDwASI2QATwNDueWGUlTAb5sYoAvqmvlUREQ4EnV/j6IgQbE6wvebWXGbOaiOnnL50yE
hi/1s2HlGEm7gx0Ap63//m3En44yBSd/VUHVr3dJjczWyHpEQ4ehrD/3tUuNqKpheBaz/R/eYYQn
QLfhyOwy1LqDfz5AIDaMoaDs5aJ08aFxcuspyZoodOTo3L1+3m9dnYyFy+Ba8Vgx9tdj4Rih0vxF
LXRM9HG8QwSMMtysZHZop4WthYptp5pvVYOt+0nbt5WfYidWhCVegXuIkVuVICQ+1grtWhWmunX9
Y7BzqRS7Q7DP6swBUtOsD7/KvKl/tKpoHmSmRUet6ATSENj3HUAjjmfdqAbNn2h279x3N64djwQW
GBJV+TUwv/4tc9c2rqIRH+t2En8Z2lkLrKluL0URz4fXN2FvqM0prjHbHhcPKF6Cj25QD4MI0UMr
3yhGuZc03qiNQEhxEDYhzQbatdnuzsCSultj8STXQMU5EF9kkqVnT/b5SQCJvJuTPXTOywsHbBzc
grXhQJdoGwRIPRV9VrVU+2WE+V8UWx9JGdU9sel1Q66vboYBNUwKxTfDY3i9YblJC2pOAPzZSp/9
7DMxRIHTq9bJjST1ZSRWz5ZFQyN18b786zucsRHmWuvnhCHbkpORxI61eJQwx9GdD2mcGo/dpFRh
pFT2Q9p1e6oYL9+MFXNI0w0qDK5kW96Unova4M2lupI0mt81WvSoT0n+RjdGG3Qe5kuvn9BbWwgK
kA4BtywKzZsTWtnS6zsB6bqLRufDoGj5m17VxM4oL78DkNgIEq4d5zXB39yxqUkJwUbh4zKRcfyD
EHR0zIdEPhpqvqN/eHMkytqQhkh2yD+uz4oZJUk56xX7ZfXq21ifc+iM83zMRbKHs7m1dMgz/W+o
zaSAjcCUN0CI1jhxnTsptYdUNnvA6FsHAirW2jxcLQS3kOVsIOYl5kc/e276oJoUJ/MxK4nvU3vo
Th1/593rJ+LlRUK5xwZei9g6wecWMWl3hhZNsG8vrSakbycOEBsEOe6iPm8T3+lXtEPTeXv31412
GuOu2jPwI+mWbi24JZnbQJ5SXqZs7sGFOEROfo8XvRaMMqk+NiLXuD1VUChGNFxyOSgPcCIwIsN/
9AtEffs7qr15S9uzzEr0uqJx52y95G3A7oZERlJHBLmGP9eHy9VzC99Ik+YMOJD36JPlx6kdo48I
1Y0P2JQvd8C7ME4vqtoXpav6iIAbQTx27mNRO8nOR/VbU2N7L/I7UDynDvqyMGmpIKHSfkTAAGWI
yh/sMkI8MDfMy1RObusPiVWlId6a5XxUprqpQ1ciKuunmlG4AZAms/TdqLXdAHEAzM4njMmip2nR
kjaodVvOvlMu4K7SxKWoL/tWV3emsN4u2xlwzQFFxnN6VWy/XtBEuEmdenZ58agSHEzqRscBvarA
Gdz2UY/QiqJX831M0KCBKbinjnzj07KoA9AOWpHXgKKvR8f22ZuzRIf2PrbK06SO/VGzCuvU1jOt
N9fdExD9TQnbTNciMaduTiOBnsLm/PBdKVUcY4NUYZB4LqkJHqLYfEB29iApkJwAui73MP/FcZiX
6b7qXA3fqxESb6AKPXs7NGr7IYncPVrEi22gyAwqnFb2yiJ7wfCqK7v4bWd0xs34q2jN8i3CCvba
erXu2qYtn4ylBRKmLsUKzrLOf3nhUD2g9gVuAOT0SiW43oamHm1saKR99hQohzUgsif6R+MjyyiP
pY7ZLQXUPc797+Tyai+oMlMjgdmyCuoD0LgeVbre4mZq5p09E1nLB255uJDdlJv5vWlJ7zOS5u7F
WIoh9e3WFW9HFt/2y3LIkjBHzPGJc6Uqd5E30z1cojz+UHGa36g22ruL2S33POX6Xhz94sTyo9GT
/00eA8O41S6gWC1lUSvueRTJlwzHwJPpxPmx47IK+s4UO+HrjeEofwLyJo2gqb+Ve8flsYsSQPln
1EDl+8jpuoAuMR70c6z8cEX78W8PAlw8qtarYh3F8m3v23VidTTxGz7XRmXQ1Mqj4cEY9a9KEZlv
S5RR74CF9n9bhEDuAojVGm4BaUdse3MOykaMq/3IGWDXfHZN4QbmjOriNCH6+Pr81oO8OXIkQFw5
CGdC0N8KSo5DLeOokxw5G33D0EVTNL4zwav8fH2cl9tmEpEDMeYJX/UGNzHQaPE1Ua9yzmIq3DAD
RHB2BqBU0ZKmx74R2s4xeXl9rHoNq+IAVQFgVZt7tNcnV5R6556tIW7feXnd3wlAFXex1dQXTXqj
rzh1/caV6OnPRrlXQn8RsOBERu7BdUC/g1R3DQn/SKqFWXjq0mvOuTTU6Akhj+IbrcuBUa3Kekbw
kVfac0Qcvr7KLyLNdVjq6eimUBakiH897ND2OBNA5zknjrKccCoDRA3E5Eguke0cnBsbihgAJQN1
JWuDKbgeKi5jtGaNUeGzVz+B1tbPU6o6R4KoKhwbWXx+fWY3hqNkwDe/qhGDpNosKBq1ZU3fjE/C
bqfSh1vYfZvcPH0j6xKzh2n+a+wW22ZS5AGlBFaJuPN6fnMHW5OSgHd2p8r9oIhG9TOUfr+CQafD
o7W/Xp/fjQOD6Adq4aTKYBa2z/CA0TRJq+adozW9mqA2v5nzQXsyFEf4racN50U1huPrg75IYtc5
cr1xUFY9gG0iCeMJiMrSeue+NL34FOOi1/heuUI/FpBG+blG4eTZKirte122/Z719Mu7h+HXEgxq
ZqTS9vr///hI0KgdJtvmKm+Z9HF2jfwuYpI7tbRbo6ySmCu8GNSPuTk5bmYYQ9S73lm0wvwi0Fa9
1Gm8V4C88eWtfSVuUHBSdHK2o7SmGVOFR0hv9rqD8BrwjZGh+iTnew/ujQldDbV+Kn8sWxl3MvYU
aNFOWlH1Vzr9MDT5XiR/cxSTs0/exe5sS5BxzbE3Y5SGnX4RoTbM+tkY3Ch8/QTeHGXlnsBTRrxp
W46WSeNNioYwK6LKy1mTOcD5eNlzrLy1OUB4VTC2a4Sy7UFpsaaVokVG1Miqz0sfFaey1dJAOPa0
kzzwxLD61w8qkbvOrYFcAG3hl+pmYtJligd2N7nOk1OL+OtoKPaTtqhJ5g9GjnZVWqWm9Ke6RL4P
bIhefK5GCwWDaBzsSz0nCRhqc0rvkIzB1cOkOvmUKEX2K9djCCF80kCrV9Ji/pja6NKFSTao/6h1
Yg8+vA39vdM7AFor6nsJwK7RfEzcspj90qSO6ueEtLhyK3jIOCCc08Dr01E/Flov9I9cvCUdFlSe
xgMa9w6BZlGqWVgLHCgDnHxpk85Obb+1l7xS/blRnOKgTCYvmzdo7k/TzdUGKkPMe5O30nzrzgMi
7V28eIufTGKZ3xDkWvdW16JFOkpX/V5LL/uVJIbzDj55HJHxYYPk27jr/AvjqnpfFIgZnipu/ycU
saI6nGwHDKY6KLkRjDgLfcmUqn7uxqH0gsmySjcsxiaa/GV2ko+5C80m7GF6HozInYa7aJD2o11N
1fjOXlzjQ2N5ksy8i4yvWQ8rg7qzsYJ3klw5TIMhY99G5lM55loqHko5dWkw5Ur+nKKHlt5VqMpJ
3+m01jvidp5UgespAiApDrcWjBiJmt2gW+IJAz1NhJHs9QYEZSnM89LF5c8l6bIvNQ4EAovPBNKL
ki6D8K2ud23fzpNRCWEwOkOQ1fznu4rVPGFkreShiKCnhzaxm8pO2Qp1iZ5X+M3cAoYKJ2c27p3S
ke2jAg6qe9fFhvpvVS+aEeQCqWR/FGIRb/Uoz0+ZXWPjEgP+UnxAL+0/DZs9BtOSR1kgugoWienK
+t3iyMnxrcwT7Z2i6+IX6g9Fcm4Zkv3Qodf4Vupm3ls7a3T1aRxtijVkJ90DFy6yFUDiGjCsTuF8
x4UnyaFNjWX2PoLHXO/og9z8CilVAsiD7v7C48ROhaZCN0svcx9P95rRRQfLrtqdLPHWvcJbjWOL
jgkHV//1TTxz4UvscBDTGaY0hO+z0PQdsrCNpj1vpltDeYgyYiAK9QHJnOuh8IBEpjUtEH5fFGyn
SD9AS6T5iVSo21EJuDEUgCCK9mi/rVX7TS9C1bt6sjKhnKOsN4JMtOWxEXb8YPSjtwehuRHWwURY
y2uQoWFEb6LI3rIx3wPbjJeIORzsWc0PVm0V35UyLh4mzZzanbD1xsHgPQP6i7Y8lfttNFBAtNbr
sYrOi9PJsMTZIxR8ZntVuZvDADcHnbdK+G5L5j2g4QJ3XYIOwqmwEIMXYIncBi7yIr496eY/1tjm
d/ZcGmFpx/X9KOYfGOgUYbzY1d3U6EPQt/V49/pzeyPK5E2iH0uaQEF1G9SuynJGgvL4ubMbXApi
LwGwLlQ0ldz62Zxt60RQtgfLuHGeSBBo4v+Wm6exfn10Iy6kpQBffB6opIZRqonjuMR0ugfF2fns
Xx4nTtLaWqQDxMpviWTz4rY1djH6WYvjYvCTWEbp51aFeD5VSZd+r6doT1Pj5exoPcIzpBaOJjQa
Zdeziyu4prIbtXMqJzdsERk9RDow7qwSY/j67r08VERiEEmIyVYc03Z2kQvi08QU5EzKYn0b46j/
TLy8N8qLNWQiGEsAoMEzbQV5XE/IRn12qFb9GGTfgfHGajYeXIssPRWV6Xvc7zuf5IsVJPWgGUyn
cM1YwT9eDzipCf62PTy5OION2SuqcY/o2xLE8HV2coEbc1vrRrTvOSFs1+Zqc8ZIgS+BvU4Zi/JO
5FV+aIu+P4labQI4rLsVvfX+uooG17mttVUo1iv1SL+eG4V4y+7TKb+YfVrMoUBkSQlzXAfelUq2
tP/qeiP+dRU5fJznDD60VUnnbnBWR8i/PDv8EExdmTQZFyaam12NzKQcExPbQqVwO2xstOhdFw3D
+/8yyloN4FYnCVrX/4/UxDPaRbFzl+B30JtQQdHzjV1m48/XR7l1YMCyURdjVcH1bZ7dcRDW0FSI
n5hWjbm0mH8WzlyFVWrsmT1iifZiA9ejuaJl1kMKzfJ6Rg1q87Mr6BJm5uiKA5b29lFX48gO+gSR
GX+WjfMrr3qNCLHoM9dXzdJxj0YdNVmAEZDzSadBG4dUkNMolBMuXT5ZgyROq53azw29E2EyOPlq
lV3rTylyIBLj95o0AfVyMz8q3WS99Voc0U95h8JF6EAAfrC8OdZPHv0e76zGmBA9GAQIZlACayAY
86T+0+5bqztiTTN9dWpNzncNKl7OIaKU/K3CoSyFBV90y7E3iuK4aNNIb7etLee8ahA0R83LZje0
R5oH98rQEebGztSaoWUWqReoyjQgqtP1anRIagneXCO9eC6hoNfYz5Qi8+mqGVaYukqv+63ptR+6
Dvo8YaoLrgP9UUcL6migOoVjhYH2njPSy1NkX0e+4tmz7ptFnGvfZFnbNUyKruAywrPkh5W2aRQQ
Qeb/xDQ7zWOVet5XqGwQoby4Ku47zYvaU0uUXAeFaXfJcUAb5EdealFxhN7ev9fyZshwkUlr6Vcw
SAu/NgbjYVqWabk3Gi+JH71ccccgAqzx1ZpSm0QocVDGL718uU/UeSpCF/GpPhjV1lB8c4jqnz1m
2XiO1qiYhloa5Qqsf6N5cL0iHwPksGbTz2Rs/LsUZfmc971xj2tRPR30Ipad7zhZLO6yvFPv8AVW
e3/wSsAwU6X81G3UWV2ttZ7nyVPu8lEvfgxtJ762Vdd7EGjeo/RVD1Fq3hWR4X0YlmZID5PUZkRq
iT3gwfMZVn6yZOO/bLp4zIxh0d6qxWLbB1cfh+IdFn34LI9QldtQ6Mr8cUwllLWyGMeTks2pcTCj
skdDpkm9J2TZFIGawZQ6QW8v/aF09Sw5V4MR1QHYuua5KKDY+2baWv2x8xY1v3PsyPy3lo0nQspC
CojapDPzsBgWCKEyt6KjUOOmCnQweGlYdUPMEVAV2c7+pMnufYQoxBguRm2IBzUm8/T7qrOccFIj
I/fxREXCQC5Kf2ePxeLd0e1CW1biUf0klMTka7Cn90sdeY9dbaof5oRe/F0T90Xql6NdfKKrW8zs
phm3B9G7bnzqHKN7hhsFO7CBezx+j/Vl0sLSExqpaz5b4pSksEvKtGtzf+lFnQSJ5jZT6DZjeSdT
rWlDQh79fa8l1vLGU2T3ra1t74eDVYpyL5dR7e+TJCY/VeK0vp8SO3EPcZ9N4J6kUWg+jJr+qc2N
AuIxogTKaVZQwIOvG3mfcIaU0wdkL1lKPeOE830SUj3VBOz9B02Sy75b9KqLg6FAzv/CrujwMpb+
S4SyoHUyq6X52NStWHbClJfXM9f/StGgUQ80Zhv7mtm0dMj05Sg0w+4aKzJmSAaKj/X1XvdyvX2v
n1eGotaNlCj2EFSxr2/nns67igosQIQahbZ4gJThQQXCxkh3v9S1bX/inRjPTRrDilKUeC/NvDVV
a7WYoKZOOLTtDiH44RmdZfO8x5l2aRbbPFGHUE415nk7D/iL0B1NJRq1/IHHilDc5iFC3WImQWeq
mFrKo1tqxRu7QkRtmuh8+UlE8aPulr1O1EvkPMNSliYqgwLGTDcv+jg6Vl03ES6zvSPkqaxS2/MN
oXrNwWmiKvINqsPOuxbvs3/dvtHysPeoceFaGEGOLXIXYnmf2I4fa4q1xyi8tf2oZCLdtSLoOQKb
7UckHJVl1LIxSLYO8F/pek7CPhm8caeeguwnpG6XIJ+Sk5bsubSs//j27FHoozu9ArGcrd+vY0zY
7zUgsIVi1Z+wcFb8OFN6PyqNPPcxy1B38vJbJ4Cp0nSB+LTqE1/PFgtBNVJ6wJPSsqLPYxIrAQYZ
kZ/3U/k4NNmyxhHNTkHz1gn/Y9CtHBGsScdRs7S4LCgUnyxkge8nsVL8xK4g8ov0Zj1qdAihNdKK
NLfClSDqxOBCubqMUifAoDrxpEZ5+7fA+d+jIOlAYQMg79Zh00gGCGwRE6Jqqb/H4rI8dqNVBaib
mJpfy9I+Zcn0VdE67/B62HprfrATVhlEZMGpdlzvX5MQG+MUmF8wLM/fZKjaPzup9Z9GoaXDtqA9
/sJstxxzJXIIwi8j1XoIVu1AmOwVf1tIYBV/+wNQbKQetbXTcEsALFDRgeiJNJCRLPAEGMxDkbao
+SydfRjrvybarkNy2bKCMGbgkl0vn1ODKAJ1CB+vnKZjn2LV1nRtEgKmac/O4qThaGbzzvG/tWfU
wFhLrhkQVpv6VNXUvz1RUA+QXfR50HPzHcXfPb3KWx8ZAAM6YbxXkHS2zXHNSJcWEexLIUUZAKHS
AkR7xPvBrMfT64dwfRG3txbZPe+lCn6C8a5XkcoBgFZcPC6kDshxTEOD4V6bw29Alinye0wVQULX
xTE30vjr62PfusCwtEUOg3NJxXSzg3VKr68bAFzj4OoEXdM7NOFNeSicnsRfprkSEOyrz6+PemNx
YTr8vqNXHR51/VV/5KRlmaDQNXFPK03qPhQKegvCUbJndPj3uv63hiIrhSpL9RSK+yYcSRS3J39n
cZfFzINxxuhFM8oqHHBE26lk3DiYnMiV6LSGHoRZ17My3KgzZYHHml5pTym1xPsWqaadMubN+RDd
oDZvG2vh4HoQ7D45Q5bOILn7C4OO5CNZWHeCuln9/X1CMRbMIKA7UHdb5FOjWGlc6Ep+8aKhfUxw
yA2oI5B+5tG/uY73maO40fnvDwa4HsBE+LyrKG1dzy7KcTvKoaFdol7PHmdZWO+icpmk3+dySneK
XDf2i+trrTzTIqbjvS71H6cQtQPDiyfEw3U7V4PJSNKjobV7NL8bG6bTkiRS4yKBObI567OdLzWd
2uxSF8pz3lVlKJVSPyPrPe1Uem6EXv/H2Xnsxo20a/iKCDCHLcmOsiw5+/eGsGdsFnOOV38eanPc
FNGEZjWDAUbVVazwhTeoNDqXzi1O8gDWbucDVrCgvzKF16Y0u98hhZOZx7NWQA6owIPdpQsVfnZI
AxofHbh59MkIzT221taqUskHFLIY/8Isuf0VSq9VMLTzECt7c0KhT4RHXSr2KIwbo2DGtWCX2Ox0
dlffrp2LkZIpvZcYIYQHZxiF4Vlxae/FWpvjQAdbykxLV2m1poA+xtZESw9SdqRgZZyGTyl81Z0n
bdnWqxcATCVFLXouBJNr5oJiJ6Y6ZJJ0Ubss92gDO7jTKzNVhUp9b5ex6glcAp5DwGk7odfG7uRt
ITUEWwkZdR16qYaQ+wix7msUBkjjGVJwQDfN9rtwFjux8sZSLoACri0+GXInq7prqPWDSqKEWzH6
CM/1YCk/DbDJO6NsPGggoIAtIKaNSvKLzcVfh3qOqqiTuiC8FjZmqAelCtXfRmI6iAqNaW0fKXmX
46UIKZq//WYG5L+g2yhmczOvrv807+vCVoGbtAP1FEcktR9Nc+mPuSTefk3CwzQN2BJc0SgB3Z6x
QWmiFKgcxgBlhGEvpekcGGQYHTHnUv/DtPhYWB8sxnCQbG/HSvoE047AClFPDDvsgVJhnieorjSt
o3zY40Ju7UdqB8CtEA1ZLs3b0YbacGopaqJrUpFIW8hA+UMVGL4dSXuNt639SKECUAi+fIvV1+1Q
tqq0dqrONFXyIHykADWdJG34c/9Be02vW7SXKYjDr1s+1PqAFU5tDCYpOqKpojzEWlJ/QJgq8/J6
0A5j3FY+uQEWurFkHoJoMFACnd6MteE3LPoLSG7xzmnr4ryIrC6WA4rzg5xVl1SrlJM24A5Qhc20
s1u2FpWEYLnNiBi4Km4XFWqAI8c54q1JKtqzPcbTaUzsaIfBurmq6PMtKEfUwtict8OQjtCRhrVw
lUtF9UWhWsdizmbXgtHudXKX+gO6ZV6B1o1bT132oQr0N5OVllXVKNMtAvM6pgS3vyGapj4N5TKC
totlTUQnDUxnMbjgatKdVd06FUSvNBpxkAD4tXqFBAbkZdfU4RVsLP5z3WQhNTbWP6Zmt9W4OdSS
7wPSXdpkq1lVliZ0Ayr7Ff58fFARX/O1MYJqHWl7yNjXbE/0OXh0Fjs/qifaOmDOkX/QnFTJrnjl
zX6ejMIdMzn3Ki0ffCsfNQqnhuxatCXeB1EHAZQe6cmcUWG5f0qX7bJ6f+lyAnzkMuWaW8tu20YY
Sq2GkI7QbOE2wVRc1TqWTjzC9qfMCCf//ngbi8x4lALAvZH3retUstTFoSozXlfOGfaBttq+06jM
PYMXC3b2zvLB1nOjw0jvb0Gu02K93aa9Xg6QJhbyJaCG2DcIBX2kEJwchYQk4z/oSXxCbtf6dH+O
GzENmGd4R9h0kEivS0eyUWglUrbwiss2PohABH6syemT1qMXkCtxQ2Ojk5/yNBveHtMsjX8uAYzl
aayu3pAxyyT4EQY6DO0w+kYohI/tZ3oYs13r662LiBoEUP1FyRJYyWp1G3NCTiwVGHAWQq9cKzLH
Q6kq4zHOTRP5AE2FpGMW1lWVAH35xVh15kPlaN23+6u9ce9S3McIm9RwKfSvjm2RzNpUmhTqRKY6
j2hT6I9tGUeH/zDK4mOlAtbhPlr29V/BFRaxvTXS2rm2Y2n6jjKnviXDsr0/ysbpIAj+/1FWl3se
phXPFYgAlQrPZ0XuhqMaTovoy6587cbBpwqxzGdhTvKg3E5I1aa+lqloXvUkyw/IZFlUeUTgLdx8
N2LknZRz41DcjLf6TCBrRdks9eJkGLKfcHfDLyq0oVNJIHLR4zyK3VYxctp9Zpd/ub+sW9ctzF0I
HxS+gV6vBYuKKm6mRkJgCgBoKOgFh+klbhP7G+0E/CaHDmkrtwEn5ctTEPJLnFR7Z4TF/AgxJtvD
tGx9ZdpDeKdQfgJrvNpLsT6TK2D+eOV9xh7Cojn2iIBqXbq6NnSf78996zsDdyJTpFuDwd/qAaX3
NGoO3Wl0fMofOWW0o4gRs4b9GPmpMr4ZXoVuA4ol3LkUe5nc6gYixa4AqE7ITEdOeRW63nixpUu+
CE1jB161taMAIcLNVuh7c65XO1hUwSA0/Jq1miY5iNFAfBikAiF10YFaGKwQCEsdmcHoA89KdvbU
xroSU1KooX4JY2mN4qatPI0G0oJXOZpN0BbVb3lC9sZQy+5DbMXpzvHZ2DNIxhLG8pS93EG3k1UG
zZ5SEMjXvu7bZ1Sa9D9VOFT/K3up20Mlbo5FH4kLFdEtBDdux7KNORGdiahOaxnjuzwwjQvQLOPS
GYhq39+dW0PpFlsFEg319HVNLw+WLqPChSfaXryfpWE+mmHWf46lSj3dH2rjnSAQZa9w4KjrreVt
knww5SJAaSIdjfh5BBt8pm//H74TsaO14KyQY3pFCFQC6sqVLS+Yo0r8b2raymvBXTz2XaPtTOi1
byWIIwTLEJcA0MhZWx1tCTm5OEB64TrYsyWBXy6t+lAMXCXHEaRE5Gl1FncenDPgMtgGm7+CXEfs
N641+Uc7Y/1N/lBMgFwNJfncZCP/i2gHEz8eqW/Q9E1D/r01JgNa50CwamWZHR80nn7Hl60mtjxH
OFLkY3DFhg+LTPuNY/oQH2UjaJD/bG0AGPe/4saGWbBrZK4vIKj1nAHldCDkITQgqVodYHZNBwfx
ySfRDM/3R9q4XgD6UGhbFFkoa69uMslOgqZGQh5BFhWVY9Lokz2ayQnjhgJL0CzztC4cXbnBefD+
yBtXCx1HDp9C3qzwYN2ev85q6yBTC4zs+jg7xKyHWyXJcIrbsHWzXN7Tp904GZRuOBM6LxIQtnV5
SgQTPmEAxztTDw9FEczfAdc7n+7PauvLAUzlqsYXiXtzNStcOMUMDC26BjM8vbhXh4/SgLYdIrx7
AfjWUGQz5BiQyQAorGINiWIeeY1M1l+bhV9FYX2EK5K6CSz+nW+1tUuWEF+l6MtxX6fC+JoOk6wG
WLbosTSczFYDB9V1zbdKl9tDUk3wTbIxzj7AOS3D/3AYqLcRhFPhXrQRbzdKNSjWHMY2gwtAXqhX
jv/LgvF9F1jVx7d/PKDaNCYW0AfC5bcjUcAHSmwYiAxIYYxiYah7yI/q3qQUe5H21u7nZX0ZjQLD
Wpi5HV7a7lOEItCUeSbE2Z9pkMqe4YTTO6ui1HF/ai/P2SpNXNwHgcZDrl4Azbdzw8POBKeHLpA1
COO7NuXqtwoE5AcZhOI3o8zE5zGtsO2JrFr0SLMH6p8CuOwnTARz2ZM7S5o8gh78Ua2+yi+jQ9PD
tRucGgfMZ9tjF1v9z95o7BI0SjXCeRqNKvNrtTAe9DnX36xVwLNAuW3B1lKiwVLzdj5w1Xsd3Z/4
mnd2T7tdyv4t1TL6VVhx3Xv6rNtUamp19GdCgC/aYDfzzsu0daHgX0o3HlHApYV2+wsawx6turKg
+c9G8U0z6SAXSTjuNB2Xv7L+buAXln7/i93Iap6QhdoeI6/FAXfKAZ1FzWmMsi+OM1ZngJ+15ziR
er6/WbZuFjjjEBEhxFP5Wl1is6XoTaDTpest6RfUI+WxTGJxVtO22ylebB0DLi/kF5bG+Ks1nNFE
oX9MuCLNsvTDlnTlp9akSYj02ly8G5p8Tw5t6yajE873YvNAVVpNTTgYpZjGYhAv6vKJIzF5ToQL
VSnZuiuXQ/tVa6TpkKbs3fuL+vpDLjITS4ZC6Y3LbFn0v3LrRoPiUxRc160zpAcMvwcAsPZ4sLH1
9cYOJ9UqM8Sbdw+DIpNLaZF0xVnrrdE7w2Ws53l3KrNCRC3RvXQOVeyPUuPJkJvQd+QQO4r7U91A
sDEsggoozTI28fztXO3J0OpowMhFL8rkOyif1HCHaJ7hI2IycICcDPM5rhNkCFpHGrh0DOdr0DTF
+wqrJ9VtCGJVr+lTsXfvvtbuIazCDpVmHNQnqpOrUxtW6OSRFpLRGLH1FXxdHroGouqBbyh9/lsq
UnnECiKJP8/EQD8tAO44Y9L1j7xWzYj06PBl6c4T9/oq4UfBjYDMQmLJK3u7XkoxFlLaEU/LWdee
tR6RXLOGmXj/s7w+bFQ1UC9FqWARbFyTgqw8BnBVEHE5QWZcDW0uv+ddFj4PiUYHvtOdbM/Q5/Vp
Y0RgXwxGWgdd53ZenZJFdidxSScikh6ylGKvI6fjgZxSPmWyNh27sNAfdOR/diKW11fYMvJCcWML
ctBX1yYEAjiQHV15sJqAu3swUnXFQyYpaDLdX9atSapU3OAJUYtETeZ2kpXWxBmcSkK+UGQXAZw/
8vLAkXTfTqUcp7gpsL9WQVM+xDMqrjtbZ+ujUoPgm7JvFu+r29HDODRjvcRKsNKmxpvSKPlghZZw
52KIT7qaiNP92b6oeNw+SFDukboglrCQzFmbzYNFnaKqWBzCey1+jNR2KKAEl3kLbL5GER66RFbz
ccHJe3NhlxjJ0V38aSVOYx8kpVbTn3Tmpu/pKJwHW1Rt+W3WbLi0YoiG9702t/a3Phqk9lAOFNHO
ZhIF30MLiJ2H4B/cPfI9QzrXZjIGJ+yvo2Qp6CuOL3Q88o5j5TTaIethOCHxGuSNS+mi09y57avH
wezjFr+uwEQeTFWChyzpQZAX9mx+o4Vsh64sqnxhQRT6Y1B2QvZgRfUlkgJt8TG1IlQzh1HSioNT
VFl0qGdg766V1tTQQp5I3C70tF9wsBqCZD3VMYnZRwVcCnBz2J51kzZ6xmT2vww4V6o/GKNFW7Lu
U058ZE+Wlzczbsaq0daQBRuJRsmM/zxg+7FPTLecjV710yYw7aPaRUJx01LOxmsP3L68SnE2dscO
ofzqTEinfcnyUu4eM1D8pV+Nvfws05aP3C4we+HP7aBoH+/vjq1jt3ic0OwhIXnV3u3QfOARo0c+
xaHmU+bBupBI8VQNbbvznm4OxUsBQxNEBbpRtxu/pTVRRWZKj9yZs2MvcU2jwxI8NIX8+f6kto4Y
JeTFNpDONf2j25EMSO1zFvU0I5GY0NyuNuOP5CPmqR3t9pdRyXuYtuUPro8YpgSLa/dS9VjnIa01
90NRVTCpMys3XCkIK2wfJc7UztW1NTPiAmiieEBzlFczk83OpK2Aufssx7U30EP1O6VqXWRTe+L8
ady5rLa+GSjIZREp/+M7dLuSY6Cj423jsKPJc3nCaqnyi6RvPnY0JA/3P9rmUHRKSOeQEqN7cztU
yIvTy7mIr6bc9Q8hivNXpdSawzSZuv8fhlrqYCi6sI5rXFY+AXRP45FVzHP9IDWJ7lahqA9Ch8v5
9qEWkjgZ4xInrFtfrWmOmihRWp6yEb0+aRjjM/JiQUAqhnb+/cE2HraF07t0FAiYaEvfLmGkK6AR
5cV4ULMTT5sdu3MhlXSu1ILwh2ykeS0y0+9J+fcQDcufXp0AAKt0vKB4LDK2qze1TAu0QWUCh2zU
o1+0VapDoiuV7dbGiMU71f6A/oUJ+hhmn2N+CaXO2Q0VN44hiN1lv3Ls6WOv5m/JNfcy78sV4LVF
CSevpPeSM6AtW4oqfYdIi519DFnBGvF5EI/eRMmRxwM1iye1NZKnSrND9dC0XfEjk1qx0xnY2OEA
D4mvKRMCYFtfS6OSqb0ZFWw7Gx0X3M8w/BF1cjDbYI/JutFaQtiBGIeG71Iwl1eBnFMNICAtogyh
xqrbTs54rrrZduNSWH5iVMnZtIryqIdzeEjmOaZM2wX8MBwW7+/JrW9C5L5IJ9GW4GDf7kmlN+Qo
s8nf4jTtzlZgRB+cTA+O90fZaPvyhJnOUgRaPJjWa1vTuGtA8OP9Ybf9sZPQz7Qd6F5YchgPTW/n
F23oe5faaX1M2vmrTlF6J9Da+rzEWYvoMEgYwsvbmaJ1VxQWohDXcRpDf/FVcysjmT3M3veKQxvP
ALg2NtHLJQar53aoscT1TC1Z1KSsQCYCXPAmvvj7mGjjXzO0+s/3l3drPPbtS1JApGCsTnemFHMr
VRGVEykKBWIMFqzegET03z6Xm49Zb5c722bzg5LzG4svJGWNNaIua6IgysDXX/Wg0npXLhrbgMao
1v8SKZZPUCfiL0XUGWerlsYv8xxql3Sy9pRGl4VcXWvc28Am8OfkvV0LuI2qyVznkm9qNBKkSZH2
D/S7umezi7oT2Xn9lRLEuPdAbQxLTVozCNcX9PC6/xS2LeU6yqsXJR+xKyxmW2D8iOLpsaZWkntQ
lBEWakobYcf7X3pjZPA/1MFJFagbr4O00gobs28T56IbrXVUyzy/OIM1niQd7mWMABDWM/mbZbR4
NgCGLEIqAH4wULzdzhqyLZbIGTTC4eEIeCU9mD1Fj/tT2zif6EovWAxEaF5D1GBJ2XQOUXyOQZz6
UhWHfq1rxwZu7M7m3bjzuIksvHGx09Hpxd7OJ5xnAcKwwLMchIQ7arX63IaxujPKxnyAJ3O1sz8p
EpjLof2rPoXQa2AFchteA1K1YwED/MuQWIYrrHlP52/jOQGWSXZAV48CIxyE27GIp1PAYeChzRxX
1twJ5snTDVP9ZvJfM5eurPQUK05FDljOwadMjxE2tYUVvAs7ssydOGfjcuDnEGeAKMebgBbR7c+x
q170HVf+FdZ7gMdTEXl1DYrApWIVIB3RKMdGlJOnRurkZ9Goumqgm7/fup/4EVwM1FwJx8FG3P6I
qSqMEmde6dLJ5eyH/B5km2zTq5DX2tm6mxNGbJn2IuZHZPKrHVUWmS760JAuCRhProKwijU3KjTM
WlOADGeI2mp7KoQsxa4V9IY4ApKrr1VtIzFxf9qbewGIJxcTzyyKcavQguGcpDWMkDZWI4A5F6X5
KUZ67X0Wlv0/saRFZxpA+scpradLVyBFfcCzU9fcfBYoZt3/Na/jToCKf/2YVXhRKjIv4AzFQs3l
/KPgOYHtq0zWuyouBy+dFBvBJPi1jh0+l6h07ZzBzQ9D+gxccpE05NK83QRVU2pdjxjdNSYF9Knj
JWi9gyT+hbFC1hBzl877qS+CI/J6i+ac5FxZCyk/3F+G1zcOxo7gQynLkzwBb779GbHOZgzNLrwm
htWeM8OcJG9Oo6bbGed1IMA4YJYWJB8NDnu5k/66c4rWcoQ0KLAv9BEqrxWDVDSK7jgbpnCRKJM+
3J/X8vdu31/GA7ZAjZeuBuD62/EExPlZd0buuKyU/GYsx1M99507JZqzw1PYGoquLJ29F2z9+qnP
7T7M7YE7JTakyA1prfmhPaOZlyN3sHOBbY7FOvLBwCoiinY7LSs28izPk/DaxqJxjRROl9HIIzAv
Y6/ptTkU7XqKfwtqYB1K5Ak56ShMJGhTWXxAnkP/kplD/x7rNuf7/Y+1tQmNRQ6VGZGGrdUwm0DC
fN6Mw2ul98NBLwPpaCVpdrw/ykuBdL0n0PYAygTNyAYIcbt4WhYaRTBMwcWJujE6WhEt7cdJTPgb
tIbSfYvqJFW8zJrpAfdl1f6MYLrEJ6Sg8sQThVMYHg/EFAGnc+LP2TQ28THsTdpJVTvJ/441D6hb
BmPRILdSRwmeLG2qn2qe9Nnv54miYSPM8E+kx2DjeItwiBFaNMZeUadW77eNBMN9toxIeNiF2H9y
FI5Un6t0fMYxbAxcKlDp+FQFBdtZRqKy9QZHzVVPiWvLOoe2XOleL4SZezFaZEcYrlmFNF9n1n7f
jqNzoKaQ9PglAOt5lNXZ/hIryZi9w123RTsakcrDpMe4Hzb4V51TK8+AaliliM9zYmo/zBTBfjfI
uzA4JGOfzScrHaTmoLQFIpqlXKb2O2Ls6RyGyGe6i5rGe00qQAlPg9R9re00Cy5Cq+t/ZTlzxEGS
y+RRrdoK3ZohQ4oEMnzbHVpQ1SjpgBNHnBctqcJt6F99ooMD21OEkVq7jYoDm5vnyoQcT1NTl4sk
vfhJ/T2Kdx6KjXOAOhEPNbgZROONpXby180VRDRlVRRFLrE+pA/sK0x20xD0xUyhV+yc79eFGCJn
8DnIBuPqRyN4NVhdF1qY13TxzDA6UNMfXSS8Zz+bQV+gMuPnWYoWoiX2Bn4dvgNiYRNRBAH/xz9v
B+7UotNqyxZXXU6SrzH2CN8GZYiRRlft9jJmCW9xW4bmznw3XmGSBi40QHEL/2+1uLYmgq5KdKrI
omiewIE7Z4TgnwYdW4TY0f+hvyid6rGnBl501c7FvdG8hCDAtF8ABkT4y73016d18LrTs7aLrtAp
cwfFor484ZlE3atr4ew1td4XV9Qt1caF/pv9APLTPXeaQxaHgmqCYXytnSLRDef7N9XGlgOAw4aj
CPOi13D7u6wszOaolgEwFRhI8nSSuMXd6I80pnZ299Z3p1TlLLkqsgnrMCRC0Eqd41rA+49MKJhz
56VO9lvWwsKNO8c50Lzd649vTY/e6dJBQ0wdMczb6Yl4ytLBhtiHrIl65AJRLgEyT+9iSdnT4N4a
CuQuCtVLWkySeDtU0oIEI8BiWyu0PA3aLn5fKz1O1fl0uv/RlhOyel1gfXJ2IYKQAK9Ti2BwbCAi
Oo9YPAWaW6RO+G7oir6l/x23pwgqlbxzejaGXEIb8tpFSZBtfDu7ECcVzNzsEAewUhyQ/Tc+0/oJ
j45AZioxRmnnwGxsFs4p6RxcEET3tGW1/zovRawNlA5QrY4clSe6Gz/ldVr8ACJtejPXpGsM0/Qf
bqaF67IkMAsseV2gS0FmW+bokEFGVefVvWo+SVM+eMPYpB5SyK03luWbjRUXEUgMwPmgizfXWg5j
FkNdNBU0rakcAsQSqXHiO2aLYE9kZ+sTLk4UOgqNlK/XPVYlbAoTjS/pouEV7dIwEZ4WF7a/KHOd
iiiVDvd36UaoBdF0odMsYHaAG7efMEiCLLbaUbrUSV3+sOy88+zE2NsoG8eOMJ+i/oK/IM1dbUwp
6ufYSmzpkja5ehqmLveKObe9pqiNtx+7ZTLgstiU4F5WD1cMvtekV0oyLZzIFcJQTpOWt74hUvUA
aOvN9nDsjL/HWy3gNE5OlzpMTVfD4nGQ4JlkmvM9jiv7gM/n2+U7oQcTq/I4soyoRN1+r1YTzWQF
o3OZ9HlwkYEpruiu6l7XS+0OQHjrowHfgOG6YCmont4ONZUwKpRady7NlCxLV5RnvRyZVQf7+v4u
fKEXrS5LikGEGtShKdau086mNsswsQQmarman02Evzv6+fFwGXMrLjxc/bSnIamd5ICDc/xvrXf1
4A6LCbMLZxIhSF2b7Pnc5hra2inJs/lJjpy5/Ww1o94edKxdZE+ls1T5WTHLxjOmZurJzhPjW6y3
xeAZYGQeRJqbn6xiNr6hLUnsbppzqr1vK8kKjjzzxb9lqmXIFPZ2+xiQC4W/bALPyYWCgftWNALv
8kZVEahGAieX3UEKbMctddDqLsr7rf0LpfdWPsD6DH9E+IdMbmoMsn6x61wevCCS+++JGg/dCVaq
8ZWqHI8UGQrC9ZpAKkaXlDBxe6uZaPtPVvwnGwKVptT9j7ERc9J64z5f8lciiFUUNJtmbEYlitRC
TcyHdEgCf1LQPUeU3CT5IGmWAGn8TqHE7pzdjR1H3wV2AZ12goG1PU6jEEDJuORiUWEUxwHQoJ+K
hnrPZIwf709yq94CyR7qNMMttGbtdne3pdSaeaFJFwlzvfNEbgtTTEom4mt2oJROksvjNXi1MPUn
Pdd+onxWvbkogb8K/UWsCwBBUge7/Q0Z1oGdkQMMzNrS8UzAtF5QW/NnrU3mnaf69T0PgHsJDbgT
AWWt+X1ZpudWaNIKHxDEOBPdSuc0qbo/91d1axTAbDwlFI9IGlb3vDEDnylzwndcEJV3xTToF3RB
1T3c1Usgfntd0AUEXbZIFyyYymUj/RV45HRYgB8ReITwXX/21Moyt6CelJwCrRt+migcl54ExCF0
nbpvPoGjoGcHbKT9aZK/tu/aEE2AUW96HdgNab0/zo76qwRGgx+vDUHBRd1qHo8ilFtqOFJRJW7V
a81nrPSib3adDcLVaBCeJ3WMUz8OA2XJsYvxB6CoSiMfreGklPRUHV8zZ+S/G0lBbSrLRuT6lNAo
DRgrsvazpeZOoS8tjNrtuS3+jEMhbLdFAt6k9DzFlaf2ox1QdyyiT5WYnd0a+OuQY5GUUZfdYYL5
XbvVt2OFrB/AMSCIdvdBoen3M+nH2fSQR057D9R4g/uchTYmpYH2C8YJ82mKYN1Gs2L+hBsb/RMP
tfNLqs35IZrlHEMd2fxyf2e9ds4DILnIu6MqtUBo5VVTFARlqtr5IK6omTfXgsLXhCuFyP70kh2e
ydGQy1ahPL6b8rCniJDNn7M5GQ5lLFm+0Vvysbc686kX5ny5/9Ne31r0nBBmg3a1tNq01S8T3RyN
+N6gqm83/QlLxfpsBNj35KaS+m8fClI5ZDIEa5ZA93bf25JNMy9F06WVOtmX0w47ibwKDqmW7Eko
bcyKq99ZhNiIeaEE3w4l0WtKGoEQSWZHvaeOc35QQU9/GLViDxv0OulfKIYI9xNoKFz+q9PcOamh
BQ7535zHP5ROE6dZMlrPzrTaV+1GfnYgJfg4xMtulLd7jP1lzVZ3CQqfpBMvvkgInN5OVAHDYHcp
leFaS2Q/q53Wh6JbeaHj4LwLPQNIYbWnZbM1Zfg03JHQO7mQV6sbDlaWSCguX0c5tg81DZhLazaq
5OndEHzMg2AC8BJkwUmUBYWFqqsldeeZf3ld1hOnrEQXk1Qf2tIqF0ZbZpicQA0QEm4TriMnzS70
gQLnz4T1hPKPQ6Wpc3s6H5eW+yM644LEqzjTwJYOda6rwIdj+6s658YffSiGzAfQriKdLGf64f6+
37iiDGRjqDsvwjjWy2P+132fCa1qlTgmMJCAbfiG5IiPY0gdySumosZOZ8qtr/eH3PpCS+S7VKII
h9ZHzal0kGlWHVwyjGsqr7TByCE1HBF3lijPm24bRaoFa2ce63NphkL+okSNbu98pY0XlQNPbExP
BmbsOp3JI5lsLKmZueZMHjJL6bOet+WbyRi4Nxj0Hin3IQW0rsCEKUEmcufBRUtw4vRrqTRPTdZP
zgHkj/PJpq3+5f7yblwvwFsoVEBIQs5p3fNslAD8dxMGF8hkzxVR9aHVKBiMaZLtFM+c1/EspaWl
VY8OFsCyNUrbSCog/FNLhjZmyidK25EBZxtnBy8qx/EXX39Gix10EwCuMs+mSxIr0a+B4k3uS3lZ
/0T2XKtcmG/O78BErtHVJVN5NBKU4jE4GQe3UapY8WZFHtE9ziS5Oda9lBvXSS0pm1kNJfTfSiMX
lqeGw8i7FZShcy6Nsf6IlQ3+ouo0BuWpTdTyixE1VFXBzogMNxhS10PfVz3N/6Brf9FvQVtIHSX9
c68AoUH4zcmfJVqlF4eCFhlLK+nOxwWY8YChmKL4eq+bxSPX99h+oNgLwtnu4mz2AyUFeN3r1fxB
J+aWPDt3EiixWS7V5yjJkQa380oRvqTWOsZqOB2eBOLc48esCBTk5osJiYjadkbDk7XSar2oU+UO
e+qye6rkts4on1p0T0Uqf+lgdXzq0EGqXUlI/WOUVmXozhlXsjePwCeLzLE/aRoZFaDp3nqvgS77
aitNYQNZQePRjwqr0o+CGhRg8zke0ZSZ57Fys7qn24XhZFhD0hil3p1DDJLcKg+E7dvCRPRlzoK0
8/HTiTsfSoKcolEyOwY0tSKFAaKGEkI0SZn/D7oCNkkoasc7d8lGsrFo0GAabVFhgQu0ytqbODXa
Vg3NSzW1I6UqUsqPMeECyNshjCQ3MxSWpW+7JEWosKxKpOvtzD5MMiX2nU7z6/cOgpdBuwj221LL
Wr13fd0aNp1I4yJT2j60khp9TzHpOMpZj7rxaIxH5Of3ApcN8s1iRUq3jazS4K1ZRS6iJbUyjNq8
TOh2oXGkVzoqVXoxGXRIUepwTa0Of4d2mo8H2EVT8mlA9+qPoff5N1XUU/pgx6j173yY17fQ7a9a
rQU/ky0j4cSsJFno5xgXHgqzUg+jvOu9t7HssCcIshUN4i4Y+dswwzIzjvug6heFx8sD8C9fO6MQ
GT6Xs3OcOb6PrYZI2FuvWTLbJbRaym6w7VbLDm2vjbqs1y49l/kpMOXKR/wA2sawJze7sZRLvYDm
40s4sbbUjFoT15oYZ54OyLpftUb8sZWF/FB1hvh+f1KvooFFHO/Fw3CBtdlrjhktxqjs1dC5lKr0
cWZZr8rQfHaaCCnAWQv3nqqt4ZZKGyRaZviKbqDkemEqi080WZ55mEWrezM2ip4TB5qnZ/OeUeer
lWR64OShfhIKA2VbfTMsIYQRyDOYvcDKvgR9G2ABLmGGWuaztCdQ8SrMWQYjkwZdBs6XkuntttQ7
wEApIcHFSKIoOOfAmwwvzdXsUKlm03nzVI2h22PDEHJ3i/Sp6eZ8R/Nta4EXGi0QBiIQ8vnb3zCr
dEkwQLUuNt30x3DSrfTUN4pakXGk+UPJxf75/g563elj2lAA6amiAA29fflJfwWUOm9KBt7IuYjE
NptzpTTp7Gu09nApC4NK8bUuriuvc7pc82lPOaY32X1bo3CZhF/KSAygLcomaeDcp+1eBe5V0Mev
A/oLhAR1L77MagdI9sxbKOEUW4Fm/Kzib/Db6rU3y9cuoxD3UXAFAYqoze0aOCr8NTS2MYTNq/FH
meH3bgUTiIMQKaMv9xd8a0aE7Qj08PgtxaHbsQrNoW2Ch+cFGZTxQLTcPURlpPr3R9k6OZxPLrsF
sU6CfDsKoWaWkTmxmeMh8RK8Tk5Ue0s3cKjw3h9q69wAqaXCDGBvwa/dDmUODW6MOCFeGiWXQ9cy
eu17SRDxoeuy4FsKRkJgZxPWxNHBCJ7QpIkz7eQGW+eGN3yh/0Hth9J6+xsUDIswQZrsywRacfEL
pbYFK6zpY8rKuSRfcCvdm/cyr5uk0ULfFTE0WCGoT9A6uh1zwn+CPEE1LyQ7tp/nWXXWkKq+3F/d
l4RjPcwSMrElqAW/gonqtWJLsbxY59EmK2PwcPXUnIDCx58yRAbaQwxFwPaVpmparIFMBDjxVErr
Z92yAfTMkVFUHurnkvGjxvjmuQsQQXepjoahJytzO7130MsR7wNLFN/bwmilh7lDMcubHCv8t9f1
jIBfyucjYrlO48kG9k96IGGi1GFjhplRo2jppRyK4GtLh+Jfu0uST9hka7aP5M9kn1UdHxhvqKv+
h2xNIF6wfrExWoyjApntznpzXwiH06UjSi1BBUpprA5zNzoQmfPcuaSZgrq8kgq/xwX+WsbV3nW9
bKvVt1niFzDWXNqcs1XQlKeTqE0Jr+6J8N8DoOK4jS5iX5EAABlqRhaHytjh/o54Xf9jgsBVLfqv
EBaMdb2esnJSGogbXlDwkY60yHIyFFpznwrQxteIgDL0cvqMj2NfGU9zk2SPEjWWp9ZM4ovZO9Ps
trwDPxwkdcX5/o/bOBQGP4nLmsfL4Cq9PRS8WsYcl9QKVMks/gkkY/4whWN1vD/K/3F2Xs1xK2ma
/isTfY8eeDMx3RdAVZGgF2Uo6QZBOXibmXC/fh9oenfEYgVrT59zpaDEBBJpPvOak/OOcgiAWZMW
2bGUZWEJT+a9H8Rai6RcgX5QCz09s4cbD2aDigtNtN/7okQV/N8YmB2PEQpatxw1L18vaYMEpZ4x
icdABrt1DpJocYtmPxWtfiXnClCI2aRPbw/6u+p3vMzwD6fwAbZtw6e/HLWTweInTZXE9kZiDaUD
vmqXyQJfm8bTBezqspM/i3XKmOzS+9I7mX0NsmIyEPtdrflS0lD8miQ213Nj5+nDDEG4OzM1J64B
h/oZUS+kNeqlR3sBV+GlxIcmIOp1VMwz55FWVPVlNagOIS6juhmCWu2FmsxDVznmma7OqeFJ4rjz
KNRyDx1Fb4vhFpXR54Smvj98IvG07h2r1VkWHiKHhmh2vVGJkHx7imZPP4cmP3HfkltArNnwQlDQ
j4cfSpyvRyLVJh/6r7NZeEAWioViwGSl0+7tBXFik1EtAqZPVXrTsjmaai+dZ21IifpNsLX0a6Xz
y5119eXtUU7cqQTzwJ/J0gAPHLfkmsyodE1r/TgtV/cSKS7jY7ZIedATW9Mj2f9lVhsbGk1sGFhb
HMrp/XKVl5YcumnIgngqm+RCIP9d7L1aDfXF2+914lMBX0EKHgTZRnY4mj1cET28Ansfu8FhOaCl
nrwzMTje9zpwlreHOnVUvxjraOeuJiIgSUFsBN5Ur8MlqNNHVSmwizRc0/uGEv9XzDu09n2QLOM3
Ydoo5VKmls9mldtYlwU2VXevyburwuvy8cyefV2NYc63PGOLsAFRHLuyoEHsDW2n+/FsJ+piysBh
5ZCRQ68Nusua3RxB/LBCjg6UP7KZmplqqvLMcj75QTwegOYKCOdjjDP38lpqnSDGR73/1nY1SGlD
m1yhq3vOy+fUUBR2gXEimQSXffv5H8lOo9ZhcWrWWGvL9JeQo9pjZC4/eW774e1Pf2KPQhRFX2Qj
zCMjtP38j5EMh8JeDpYvFo6w93WSto+ryLwzKsAn9igblM+H7iep6XHOuvr0/pyBuBeBqvWTzp1w
OWH38ZAz1WlUBsr99vZrnThmiXM45DdF0w0c+vK1ZFFLL9UbP24FsOlw8wz8KmhNL58zow680G6D
7HkdKvU4V7CRoxF51XOr9tQzAJ+C1I5nF4fF0TOgqowTaTN5MZqg01ers6s59EerKcKE8D8L4fM1
K22KYbgGrbBeLT6WW2d29nZIHF3J3HLwJ/i+1CWOfRCWNaGlpXQnDjLqsKnyrdBwpnJfGBnsqK6S
7xa1apEjkvbMRfeaK0SbjAYhZUvSHUKCozPFw/rNm9LejX2v89a9PQv70ON/6YfmaFrjDcqXHdVl
QD8X0+Q0T5n0kg9F4K13iyiTc5t3m+zjiQDWSepMaoLU39FpmpBeZVWVOLFZDwI7QD5NOEHB2Lm5
GxyMbuj2fj2sz28vwxO7C1LjhvtCYYOr8GgJkAoC1+9rN66V+7VfCexhRWRnijEnDgvAqlwQLjt4
E496udZJKSu9FryazDEzq/W5R9N7Ucs3TIzdfv/2G50cjA4bGkjgcAjwXw6WFOnmVb5Qiy7qNm7Q
b7nazD93gZjsy7eHOjV5nIC/u/Rgm44X0KDXblK5sxNTwQHaUHfysOhOeWaHnFynAJk3z0Aio1fN
plmvrSlZCide7bkv977e1ESqdVU8UlUqZNSvRnGj8rYoI3oF2R0CyYi7NPOE222j18g0v/3ap2aY
AJrTi5IIzLCjfRN4rRDVUrJSzTa7HikqteEEA7Dc6aNvq93bo52a5I0cBMPQI3Y65kZQnrTn1Rdu
rJHbR5Km1ubxWp1JhE6+E5VfsiCQUxD1X64aG3+gsWkZhfYttEHLmaLS7pcD0BX170wfIsxAqkFo
QVd7ORTShp3TNQwFM6EMK9yI4qCYg12SDsaZoU7NHQoL8J42+LZ9TJjO8kFbO9N1Y93T6quR8cBc
zueMTU8EP5vmHpBf4h523LG+RkCZxIcSzpbL6+CHxCY5iZJVyilc3QX9YwPQ6g+iIxeho3qtMGJu
m3Jn2RMFrbcXy+trnCfZjjLQ8fBfj53oRUof3c8NJ/ZAIN2OZYna0iTddMQA2KtvzEWa53KIU0Ny
YNuo64A4ob768nO6YGfzlOAwNuHMXcKg2rRvIH8dUqwor2ZLnavkvl6qkHagAPBRt9LMMWmOuvlY
W37uxVAZxl1RDynawamzbwawjW9P58mhmDFwk9j+cUW+fDdr1i2wmo4bVxhfwuLW8Q5FwvTQi0I/
00J8HYvwVuiAEUdTbMWP4eVQxF50vDH2jK1u8PZ6Mo+HRY7PRj7b+7LwKIdmfoJ+Vo95wlKchf+d
WsMbORAztM2bl83ycny9sLQMHJIXz3gKgYxIh/d4XRnX+pjgAdgb08VqDa0KSzyT8tBqsukOgZ7u
w78x4QRC4CU2CP3xU4yQ9grHTr1YF0Z9MKF5RKCQq0vDBDjw9lAnUiooD5slDWXebUEdHeNIuvke
7HM3Bv6NoCoqYOb3qsgW0hVf+1ABpbjQnDp4PwyzG89zg5W5gjB6s1b6dD34Vn+h8rF49FQ5/3r7
0egVMdsvg6ENrrupFKC+AJTpaOHVmqmvI74zKD1k2nOHzkSCnmaOuqK7DlYFoV7pZSSbcRwjLFn1
NSyFEDd9YunUxRuU3vZLCggbZVmstWIF9vrZFAishAVxZhHaqT72u0Gf1LJLRqtFI7rXg+fFGlbY
+htheVd5ZYodkG3KJzsdtflpanqzjDq7cT6PemlzQWh5iWfe2rnIhCXIUQJSWgv862rgVesguz6E
f5nkOzAbubYvzUAmV/yWZL3ubE6LME9SY9hlHf3dEsmlyb9PqPgtj6L3/HyvjXXnX8x9lT0Mnb7Y
XwfDmi0Uxk0E6wxZGOnmVO/AD8wk9pu7qgtQO9BBsSYXrdQwVILHO1wFgWg3NbNNxvyuqA01X1JI
MqF75c1MqNvXmhvpukzUzs4tNE38QteMC67yudyNWuq4hzyYjWbXVmOjoO25fXvZz14mD6lpFt3d
6BrQuoC29MVHD9UBLfSR8MmvQbH3m8e03UFBxWQNzXQLLNBHOzf1+3UGcBEVrrRU1Klihf9ioekX
uoIqG/tu0R/m2h+rW7rozvvVCUDsZwEY5j22yRjHGkHaYpaGAl8a0vFy7MtubNfneV6NTwk8T3s/
1F2X3miGJ5qQHKPEr65ua1h2eZ0PF/RR+gcV2O0awk+rg7DCu2/7iwhi7E3kiQGpEnBk4ZJoq08O
lnbaXo5DLiMPAnEejsopRNR0gXinWX6NPXalEf9psmcOorJdrA9N51YqDevAnSSWlKrq7+ok74df
xTo0T66euyBcHHvxr3PDT29Qc8FLpCi6UiFfYSYIJJRdjlS75iMEoletuKknUziXi+aSnAHcrz8F
TdW7YHpMh31AheRpnJR71XX4L1+IxSiA2tfpciUrZ2jDLneS8QILSwO/etevPqscZDCyFKOdhdho
Wu+V0wVfVJIV7+egN69TkkEtUplTVzedT5cyHNpGCy7hS6jbyl7Ai07l6hWX6BaKJBIlwdpBVoU5
hTU94HaHOYnqQraqDvu2N/27MoPhSi+4gVku+rTpsK7N6zsfof13fjBaQ+gMdqLv7LTOJnbP2tl7
wLY6mWGagliCq2KskQk2ykFJox0fld7Y5Y1eoW4G4nlJnuy6XmtEEf38MyQkr4rcylk/BAQov8a1
19c9ZvPzh3KdO3WhQUGQSOFZ2+8ssK89lMPoPqar3EA8uieRfm6c5q4bq74lBXWsH9XYr9rtMgXq
/dQgsxOOwN71feXnfQmya/G8i8RXeRWKGsnQQ0ul4adWud0C6Gm2p3C0aqtG49FZHpFB6Jso47Q3
Q+yDVR0HXTNc5KIOgkiiAgdHZQlSHU4Y7O7rOadRABdbz/lkSoLzWQNltWGmWbhEl10ShLrm9uWh
E5UFoRxHLj6t5hysKVPEmUYyXytzVEVECDjXAJs7ygpeK6cPYz74JJuBKT4UQ+uZO0o7rhsZTpvH
5ACVClfkvD+nIrXNC6dP511SjB2UdCCcWSRTocflYM3jvh4GTUXlQpU9ns0UcUhjTIoHBMndr7Wp
suFcAvY7Anl1UdA22hi+1IyPLwq78LkjoSnESZkG43MbUMV4NzmVoUWWZnn9wV5d9C49JC7NG4io
EnLPoi1LuOlxGoc5U4PXhY3ToxSVl2Cu3XecYI3obpzSdsoHikIi3/c1vz4ch7ll43tl/wtUvt/+
XBpXpofegHRxI/WmMG/6AOTPB4cTLg2VM0/+FYs0BeC66O36JasC0USusFEZ1ZxgwTENOkHxTLey
n3ajtSjrQvOs2riUviGtKOgS145wh1DJLw8nxXoMzRnpzgi4U1rcinEa0LZGUWXejTiOkLfYrXqu
3KwoD3JyQR1nNTKmUao52RI1vqrlDpIbjWuBLvtynxXmSHdXCwTrdSj6K7XkU8KB2PhziAkMcqco
BJoPft7SZh9EjwBbWS5GHZlWLihSwOjxAarO47fBaUc3ys1MZTu9V/zLIU+yB89se3VV5r2RXIKB
0M09RqVQjUQaTOJTqazadHceHVTveZ0GIz00tvCSfWfBRdrPfr5gLATtY62eABT6WLoVudFcT4Wz
tIehonb0bWrrWY9gZLlj1Mym3e7zRqGZ2CIZPbzTq06rEKlel69D7zT2DnJi9V7iYaJ9w9i5vUvb
0tJ3CME0zhSLVRidDJWb6vZttfRKj3rbmm82Oi/4v1E63zxlOsmD4YpUHNBD7Z8ctx/LHbr0wJ0N
mQHiRQzE1EPEQ5GLR6NKHy8wHwPbsQQi/ShRW3XCxpznm7pHYODC7Vg/j4hG1M80wr0+tKepzEJ0
xIzPS2Jq4h6C8WyEg9FI6wY0gHXnjO46oaBoFz+U46bdpyytquWCfuR0I33keB5Woqtsn6eOWYTF
WC6CVpc7X2F1NiaHaW3HT+iGmQGBiTY9GonjXOt6qX0KFv5H7X5ZyNZyr47UkiVfWgqATqgPSTnu
JrmsqPgERkO3WeVetkZQFdvnGqBPGtl2Zz0MFMLHaxfdN/RvF94xtGplLVFn9dgrZkSiH72pkc9S
+MrcBXVBf1sHYqquy2SorQuiKktd5qNqfnqG1027RjbltzpQZR+WgTNYYUfN8rBKN3/OgUB+rT1D
c0JXr5CVTLUp+JiLDD8ul66lCtNRze+0TqNqwM2ai5CrCxKs6t3cONhwEYIDqri4k2kU93dzkoDE
yUbPoBqY100sC7pxl6VVdwkPaee3xbAkP+TkG/3OMLr5o0oXN9tRi/cfXDRVm3HnDrPlvZuNpLYj
K0+UcwB6BcVusDtCJqNThv5kCcRm46py0/Z6gMWXaNHgSm/ZWUh9AAzPHMDBTbdB6Afb47KfRBYk
yDhNDjUCZVnao2d3tXdNRCU/1hI0yLO/lFURLoLr+9YYCsP9NBdLeUlZAwpY3mYC0lFfzZO8nsvU
Su49M8+H28LpvDZCkDi4dlyCyn2qBcttF+jzt7FY6eOgEFOM0JB6+12XlVJ/WL0A56hxQEiMo7Sy
vxu0yMsIjYVgvrJ8YY8XwFXEzUzJ2A0rvQGW2xLlE+7CmJEPOTDUWCZjj+vtCrExTCxjBCw9FM3T
hB8vJD1brRM3GP2lB8Vtdqe1CTiyMenKca/oOqQsunpxkETN28eubQwoVAsz1jtr/170ZTt9MjKV
VPuU8+Wey7LwoGhq+le38/t7SyukHVpC6AZ6JK1EiYHWxRLii7B6oS+l9+ChE2rDUbU9dWN0KEO9
g3UuP6+Dxv6wUn+4HVzW9iHjQoDfMJR+pLtwSyN8JPolci08FHeNw0Z6wsSwXA6pBQL7ul2NHBux
dM7bp0wT0riwUVV5nymoBge+rR/ckRYuKnIzd7zvkjadI2Ds03TbLR7oaWHWntxZ+bCWyBuhihtW
+SLq0O71rOIqJzg5VKXppoeuofDCHWeoam+ZWKmQuhrtwakxqozydASwPJam813ZszTCRpkV1iHU
+0KaPSzeBfPH0Fuq9nEGFvnN0FT+0/MG66GqUUeHgt8UP3IxTD/00nOLXTemwoPaCFFrR0Zlv6ev
WsBsMFYdYifr74kbWdS7QLXLl8Dok/ejO4vrdm6WXwQ3M9iialEfRyq0nBPNLGWIw23/NJlrVV1p
lbYOBzAozUfPEt2XLjHy97QDM/zSyqrbowZt4KeUj/5Xp6TZh4t5k5e7BtG5X65PF/kq0bOxjQ3V
tNluGjP9vvW1so8xB8jvVuVPboR/cJqEcgzcLKLkkn3EsqHzKF+xqqNC9+ouljAWih3oKHe5ka3r
PGXgRRO8hZSnh9g/zL8mn645sotYHPrEnrcDpus2Aa2DOn3lOumNXTVdGcLEzHD4WORA6ik4z5zS
W2kXksTxyUC0v6tn0YCCkSkpktYU+fe1S1Z7T/kJKzpb2uLrmLZG9zQD6P4E9mTSoM+2CMk1TsZJ
izGf5sVq6bLYT7Ok5dywgq/TuHTfbUzQSI04O/Qvyzj3ziEZEgOrn2zR7b3su+bO9Orhi4UKLLf8
ZMpbpQ3mZyrPco0cwH1zaI1b7tqa/L6Lrl1yd9eLGUxkKKu186889D0s+MxiHMJyqHKkjNA+xQ7D
bZt305rODu3RulJRIvQkpujgfXYpC5YRzZjkg9+gex75Sy+GB4oNJvdLlXcoTQRF0O4WTVu/N96o
O2Gr8OjaDVA6qTJ67mJdzdL0ix36Mouxn7Vq1i9M4EqXwpCes9PaYsxuKtNbH4ex7e0LQLmscTCx
8ycyaktGSpqeijI/IFOE30FptkSfYcOpOlieEjB0d9hxrssl2pNcv2WarB9lmvGWAVQQKAz5ZES2
OyElPC9WrWXoSCSr+6ORiDw8vV0gOVGXA/ZO530rl+EAd1S6aYNmNpx1tWInaeXemBriqombNkDL
5UyZ6MRQPqE1UjHYs1FxPOrdbJJaeVIJC7VPJyHCnFR1UWJLuuxLBb3rTP12q7IdhfM4owL51qE1
oFK0FVv/aPaiQ4mRhuab8ToCOWL7uLertJ0znb/tmY9HQaeQyxGEKlYmRxX4wtadvupTHTa6nt8O
DslobtbujbNAAhl1vYsWqzL+cqftd5/xN6aL8vSxOjryP4ln57oe0yCrr4Xdl3EbKO9Mxf/Uq9GJ
AkW32ctCY345gT54Q9PGcifGlsq/N6kJE2dK8YDfu/2h7wM9CZeMBfVvDOvDkIaljbw37fqXw8q0
lvmaKz02rE5/p+UF1NjKyQ8jcaAdGWWDLlkbFGN/ZtwTdcJNdxJJNwO9dE7ml+OO4wZNzEojrr3a
jkutUNNO6iXcD2uhahymepJeCzw1bgrlGf2ZmvWpvUHzGk8jun8wMI7WEVI/ekVoZ8RBFWzpSpo/
OG1Rh51bnBOWOzEUcnxog+EzQ2fjGC9HZFJXmiQowflj2qVzmURekojLRXZ/Wa4RaBx23psetuFs
xdeXc9paetpmE/rfjbCcfYJBzSGlivTu7SPsRNtkk6Glr0n1d8NAHI0ia6WrdnLiGoVBSqeO6j7N
XM7vrWQaDi76zd/fHvDUDG4SgxusDgbmsUzTaA9tPVUBtBUSrL0xSvNmajxkWKvynN78iVWJgwpw
VpjOQPmOxW/nEZUHE+Imd3Br9PsVL4590i1JcykTTVygYezjFymnhiCxM7JzZmavpxZuNQjCrUcL
BcI+WpZ1KSiUty20GZnaB0/Pk2uzgoFkB6O+o6+0XL49s68PbeQ2KbDRuQE0CJT75aesDPQfkEyy
4nVLFIFGiJ05psGZi+hEG5xhIFhAeaIXBcbq5TCG1xB69YUdgxJXRTg5QtwHTYGAryyn5iethOZ+
EY1zUWaaYYSBW3TuRu42ETW1ii9vv/PrT8xNhLiMzv80a/Rttf1xUfkrZugemV6MBVh7EyRE4Zpp
qivKG947KhkFCqeBCn27Li/eHvnU19103JkARKlokbwcWVa9MD3BhSwG0383q9kgklrqg6385m4y
Eu0vH7G86cbnwO+L4N87elM7Q3d06nor3vYxh7hs4WRb+aFK2q9JULufCQRrSjLDeHj7RV9vWOSd
QECDEmYjQdB7+aJaMcIWhmwYu1W6Ik7nqN1slj65u76cGer1rclQGxeaRcyGOVZyJYEri8JBpR34
z7qrapHeSkrK9+nmAVRaQABG13P/cqyDMKBB25hQh9vjeJuO7iJatRZ6LO2+jwOVfHcW/ZxxyYnV
soVtHEbw2wC5b2/+xzrtxqzNcdXQ49mQbh/5aqq/wZ2Wt9g6BP1e+Llzhvd94rNhMGBzSVF2BVJ3
dPrkrhLYTlprvJTUsXUny69mp8mxPfDrM3HcttRfxnHYVdB2R2uAb0bg8fLl8Cc1x9ZRRowr0Lpf
B9f8ton+XUDrtK8G5D0iKC4DShaKXAZh4zMn0om53QTc2BM0jUmOjy7KPCsrr+LOjkf0GffDOJIy
uEVCi3AtIjXZ/8aGwAYWTPRvthOYtZevW5d0hmupr/FoDnrUrWV7AdhhjB1nrM7AIU+Q2WCwEQKA
bDBAEVvbmf/Huhkcd2oc5eoxJnXsbF3zxPPmVNGHxpQN34MKA6kwLawGWnERaEXEfT5LKNyDcadk
X0L79fQRL/E5aP5y5MCj0bjWid+Rfzte0jbhrKtM4SAanDuPg2Ut34xxLsrd5Hf2984gPTyzU08c
D5uqBvE0R6EPTfTlZPQVRFfXKyEogT6KR13Mu2W1MCx1OnW1mYNGCj7526ffCUCCSduSHYQkFcqL
x9cdlGbTHsmUYmoT3sZ/Gai7V4O/PkH9BlrTT4OT7AQ376HLZ3TKDFnXu7IR3jnrmhM7eoMIopwM
KcwjJHz5+pqEfGLUPRfvspaHhGpFbOrC2Ru9OAclOjEU8IstBeQ4hk5+tKMbT8q83mpvdt/dJbkv
70pDoqDSaOb+7fndFvDR2eGDdwT0yyt5gLFevpQhpGgFyjGxSdGn32mJQ7HTaWvjzBl1apwtLWIG
USEjTXk5jjlnVV5jXRM7c9HeAPtvdsto6mdWy4lwhDOQOwzCBDfR8V1JfN5oTmfrsTuz/uHTDAUC
pEtRmAfkjs0+zH2Tsulcum0KD7Ypz+Wdv7lSR/PJ7cJ/mOdutJGjwxCihq1SdzG4zYitQ4GAM/yQ
sqHvTF256kJHXyY9BJRuPrKpA/Qoesv+jmpd8DlwO+u7Xs7T5wTP9BWVGq2+Uz0FmWjONoHzidr0
Vz8bavtuKjII7m49dQhGGEo8BgOdmlBXeDHEFuoL9xZB4XOZ+c4XLUWPbI9qxorss/DU18Ep1mtL
lFJDWQ/ux65bQBCcCZhOXAvct4CZodDQAD1m5TuF34qStRdb2C7QYpmRTtdSKvw0fSMYZ+ry7ZV8
vGe41QFoQXVmBaBXdHxUF+BDDQHPIB5nt38MYGleVAt/NFpvPvNqrzQVN612WJoUgyAGgUDb3v2P
awGFrtoHJDNzKBXUdkViiLtK82bzbi3Ru4mCYZbXKDBgpaClefZFt1ytDZ0xsO85sf2beaW9GcIq
Q/tP0uwwo2Jqh/ZzYSeLd9cDE44G8MrP+E8F+Y/BqYIbfZICE1W/z1wXIMPkILc4Oka5Q2XDye5F
Njv0R4ZOtdG84DAWpZWbpLDOPf3LugQrNodonMrDXOnouJpdP8w7TbiViLSN6xTitgblWl+HPr1U
sz4/OZqZgaStXV5Q1r6f7rJi6pqHaZrEwZnluNzZSU1LXSBEG1zaU5BbD72ZFlSR0rFEkIWLuouB
nOTpRUun3r2kJbvgXegDQ/r49sc/vpr4ICjWgnnkFOMwOxaiQf+l0tgjKs79zo/HZhZUPDGS7G8E
zj39ARSM+Tloszk9xxR+dUEx9G8GCLk0uDmkpF+uBQxeTFvT3DG2/CEtMVTpsJLKpjb9qrelN0YZ
/ibalSvRv44NqRmffPQwl1DD0Us/Y152Yha2JUksSO0Cyv/Ro3iqACkPGixGr36ICoBDYVsK82dg
07tyu7qLbE+kZ072VwkpE4AJEUQ9cHQBYhjbxvxjM8BqBILStSqewM4xtpVad0h0Im0v6eLUUeJO
5XO2JK1+W88pHMM+7aW704pO0Jw10uKchuHxSUC0xm2G5u7Go4VVcvRAWZMXOdKaS2w3bXCfKq2I
fX2ydmsvyjMnwfG1xlBM9sZWICjaLuuX715xThD/TyslDlVc2rKGFgzQ4uLt1X1qlK1MS32N840o
6OUodRmsiWaOerxWqt5lazlcGEN1joJyYiVTVEN1H/ugLak/phg5CFJNfsmJnUOL3GTQdXT3fLH3
emXszHJzs4d70+b9daD17p3RNOfU2F8vYJ6A8SmgoFsHxv/li7aToEFrL3qspiq5BFuRX/Ywcw+5
l3hxaQ1L1LrpeiZoeBXkbx8RkvGGXia49Y6h9daIGF81IV6IhAaNWDPxsK/VIDtnB9XMejx2ZW8D
oQN3ZJiLQE3S1pmDwnVwJuBg/zI6lvw1eoinnHm032yXP8OJ349Gi2NTZaQFdKxRVqUBAh6ZXOPK
qMzrtpjcDdro99+8FUcdmpdjPSNkB4xwJzYIHb3fYG1ifRzsLAKEnTYR8B/UqxDXbvJQeKI2LwdJ
3BFpEtvQ0EWPbIgsSTE+SrLJfbIs4c7h0JmWsVNmLx5c0ow50mnWfcGDWHRogPcjcD4QZs8Te/9+
rrNiCJMtsAkH2ddNqKf69AvLjZxqkPSKPHQksLWwAnn/YKO4/0VXsiv2b2+S49hvmypqUNRo+EoU
wo/SQtvtkjyQYo0Hx0judKfxbuoixfHDXsvgRwP64hdWx2o4eO3gfnh77BNn4KbySamTPAx5keMU
PCBtEmyfNaYIkbd7bzGdX2WKckVolzXxB0315L4vVFFFogZAuttCiKdKzvhMGLakXvj2Ax2XBJgM
E9IS1aotHEJg5+VGwvkJZbte6rHnOJMG2G8pRpS7MG0zLESuQ5mVIBUNOvv1brGtnNhS16zntx/i
xDnMWQVbBXA1/Z5ju/DZ1po0WYYp7tqhoGKvL3tdK5P3hIHdmRPyxMFBdQcNOsqb1Oh+B2x/3EG2
SBLi/nWOV7CC970sAT7XfRdNaadfNRz8u7osqv+Z5P/8Pv9X+rN9+J99KP753/z5e9stA7aJ8uiP
/7zNv9P+bH/J/97+2f/7ay//0T/vu5/Nezn8/Clvn7vjv/niH/L7/zX+7lk+v/jDvpG5XN6pn8Py
+FOoSv4ehCfd/ub/7w//4+fv3/Jh6X7+42/fW9XI7beledv87V8/in/8429bqf4///z1//rZ3XPN
P9t/V88/2uH4H/x8FvIffwPY93cjgGjDcYgYMq0TNuL08/ePAvPv5JmkAyRH3Ja/f9S0g8z+8Tfj
77j80o0gkrCxHtgIeJT9tp9ozt+RSKW7xL1AG8b52/99rhcf6H8/2H80qn5oKWgLfuvLQwIxanJP
ngqeJZkJeh5H+0KbUVgvzVXbUzU6KK/8YEl0qOtfDcjpaobG21yo6rlpPlXeje+Ne8OlrD63MQa9
QNDNi8wc9vq8xH9M378e88/H2uKy/z3lt6ciWtuYDqhR4mF5fPFW7Zz4QCaDvdJ9aF2ki9EkZLAX
maX20B7P1rJfTQN5F/1J+Mq0jk2Kvi+PB1AUxUih1EVnuBJa2LuNU9/hjYCP5YjBhRWmlj0MeM9T
74pIAAqMw8pGe08dGGyLkYixCWfEyO4AAuRDiK4TUARdOYJ+hC60d0afyaceL/lhj6SLD9gDxx+g
g7Ntfu7mFbB6OmbrU1ZI5ysGRHN6kQTL0u1G35+K942ASrWvTWeFp0C4kRy2N3H3olLCQDEaMsSF
O+lDFXbBkPtXIOr4mlXRQDR3VlM+JltFA/3Saj10s4F1fL766YXmQh7cVZrCFr4CoXnI6lR3w7az
gO23VTNd5L3TO+GsmuIpdWrLAlKfGTSniqbAiGic1JeexB2sqSA06AD/AukyzArtjA7C9y4v7U2b
0ZkDDJSDRMooSAl1Q5jMKGIWY9tIsHbQfyLSvPW7n/RzFtIz6YOrEsZWF+U1HfMQNZIW3E46LffC
8lW3RxiT6bU35cZw1arWDUffq+U+BTOXhJg7OlmkNM1xQ12vnI9q7QmU5tYH+ga0GrB0NRnyMtW7
4s4gjDxndHtiMXHVbFn3b3mHY9obeiA2RBDEM/GS1N+5Va93YasZtoZWxtzFxZqpKyS3+mQ3dSOe
d2/vndejc9XhooQHHUErgq4vl7Iw086vEDPft4MH5qzKJV4lmuq1JZal1nyQLU3AXTLrPUKfnh+I
w9vjH0WPW3sRLz+K38hnb3mQeVTxAcarDWot9f2UT9YH4JniAcO4abeoerhR4Ddpi6fNAbRWEK3U
8m7wF59AYtcNvbGMrHqU3pk52cLkP84TZ8OMQCGjUWVy97+qWnua2+WLXhi7zEiq2wAv3Hua0MPH
t9/85CikPIQYyMi4x6I56ZyaRaFyUgNrbq6XvKn2VbJaZ8K6o6yE+XXQTqdVzXv81ss+SrEosMik
TXiZri39h2D0nUc1SPunYac73LLtO8C6nzmT7V1npwIdkfKcZNbLYOr1E3Ch/Zngwjlu/w9757Ec
N5Ku7Xs5e3TAmy2AqqIXRZGUqA1CFt4lTAK4+vOA3RGjAhlV0fPv/jiLmemOnlZWJtJ85jUmsawW
jvhPXS2NrVxlrfm1TVpoLdCbmn2TxfNPYPBYypRqPZ9xC9ls8TcrsNlhrlar6LLmWign7bdjVk1Y
ozQRZNQZkNR0CHKi2UfQtjrT/dg8S6/jEkWujFZ45ATXx/NWKlL0GG2WkE0d7yOzjAJMXwZgoV1x
5dCT/H56Q22i6L8XmtYOHVZaguSAm0+d1koZ6YuthrqH5brCfUJhv9GfksLGYsSZskuryL2P+LmO
d4tmTb9mu3Q+WUVMy+X0T3m7t9dWw6sDAsIevJLHU0dwthkqTnsoZOF8N2tFfEi0syI/x1Hr63w5
oasOJcu7Gi4cjyLdWjPqZtRCoFjZI6pMy2WVT86jhReBD2aCkm+cFNGZzuTbuSE2RTKJLRF9FWOb
ZA8gm8GLsp2sBjOGDFbMbhkRoj+9gsfB/zo34GPUhOibQSRFDPJ4bnUdWzOfEw6T0yX7qZzaQz1y
I5ZaVrycHurtPl1L/tSZaJGjQ7IVb8B4m+CK0lS4JKO8rTxZPytTBUe1Ucxd3cTnFObfmxrkXJrJ
HA4UQzZPjjLRyK1GVw3rtG4P1qgUhJMyCwcy4XPFtc3dw7XMpbc+rhTWiKi3VfTEsSE95rENKLUb
YW11xFS+OVrpdyIm82E2W9Ka2tZz4WvYXEJNgFl2AfEtrgOYTeL7KKfiO4ho1cBus4Hn1cftdC9j
iI47VL5geEwp6SrKlIrenNkDr825Px6iFdlEfQyxp7VLuWKpjjeBtgzLUOWzvhvsQf0qKVPAQ4+s
7klUgyeCbq5c3Uc1F6YWjQgDhZnYNa80J5NzAKtdxX2yz/MJ7Y/F+1ZmPAB7M4+oX5eTYT4iv6BW
vl2jchRi5QksM9LmQrs8vbs2X3udA5V+g8oQ2AukfjdzGOLehMqR6bu0QMLU6Oc6zPts2qsGNNx/
PRSlZNOmokghm1zleLnyHIIpGAFjp82Ge6MXhnu16GK+dsZ8eDg91ObqWWf1KltEZYnaJSatx0NV
bdLlmIoYO7NPtAPmjMtHa4k6AsxM4DJaqdGjRb3i4+lRN1fP66hcc6gwrEBBHEc2o7q97KRKcK+L
uL/1hsYLnWk5h9V9e2aw0UWBgFo8OP0390HUlLJsJlfbIR9b3NjjYP+sMV6Kd2mP66YRle0+tyQW
6YPpPQ7tnJ+5YN8ZnzYE9UQ09gBnby/Ykierw0WFuyeuboQwrhvdvEqc9g62za9yMAe/cp1nnpgf
p1d3cw+uq8tRowqiInWBT9DmXmpaDwKChBCyLH13qZGgQDuG5GqVQ31hWP05iMtraHt8vAG7rhAE
FG1IJLcYl3pw1bhtSmNXVmn3kLVtVAWpN4vnclkGGQxwjy57oY1JgGztRDw+aRKEBLzVIIsS5J5y
o6vsi34RGgqioMSvUjtb6kMpEGhPQR1VwYinQIUItV5Y11OMTe4B458W1dJ+xDE81zJXhqdX8e3X
cznsyA+hP0ALYRuEIK1ge7gS6djuDuLGq43iEyJqFfIAZUy9t8St3FN05WDCMwswNsZU+/QP2Ea8
fEfqACpsRzIKPuP2faFuCjfcaa0d4N1mDDqzaMWu8XrskGva2lQjaDkUftm3c+TrTjqnUG3G6gky
FXotp3/M2xNLDQd46loNYF22VVWREJQrwjB3/FMrcNvqN5yIc3D3zUaiYIdZGJU7qjK83xzbzb3g
WErfwSFXd2qeRYuPnL/1g+6QNoXoVDrmvuQduU8rzcKBrndcHdNkGj8HqVYJSoVN8UI/rC58Z5iQ
JFZKDEr9WnW66wSjlW5vZCnMAM2uQY6Y9Dk/d3m+lBdx7lKaFpknq8PS9fOv0yu3FZZYJ2VTsUKu
B/ATMA79+LLzYryjq9TUd6Cz910M2EHPbOlrQ2n/WHCNUH2s0t2HHPKd7StjOxz6GgEcX8P0aNdB
TAzMtLI+mpB0nk7/tHU5/3NuWW6Etdb1RmCWHgvQzc0vU/jWcy6cEOWLNgSGa0y+TiXnoxtr1vPp
sY43EGOZPC726rGy1t7YLcdjKZCDigTgXwibygjH1eLT0udzJghvZrRmDej9rWBf8O9bCysvMWFk
zoMbUlGCHjpJZ0ftZjzQ03LOZGObhH+dEWNRw+S+QzGORPt4RgXEN3VpGAtO393Cr9phGTUGQ6k5
PzxYcDs0QSDmjMuwVwdPv0q4Bn2vzQHjD1mzb6EgnEnU3s6eOJ7n/NXajyLEJkTRe1EZYB+YvWLO
e5g+FiU9ibKSmM9p5Z0ZytrEDQ6OJnpVMFSa1GI3U94InK6oLvMemezTO+c4RFnXmRIlCsMqXU/W
ensNwmIqvWhw7XCBPHw/qmJ+rp0YW4Jpdj+OXayFeVEZZ97ut6d2HZXggU2rQjGwNxMUcwWaYYQp
OcfS+ZSrmeJ7k5ldekunX+Dm4wYwReHkJHO9s6HY3nCR1/eJnYqfoyZ0yx89a3wAeaD/+49MfoNm
/Voohhi0+WFLNWboY/cO+L7J2zdtv4STGOQegrm6O73y73zk1SKBGjFuJsRSmzMLdqE2ZWnDFl1q
9cKIO/sWlc38boVZPJ0e6u31QC95/dRUwMmAzU3Iu2hNC6l+HapDusIq1ITu4XwOsHNcQXndSquh
IWruiOUQrmzWDgVQ0ZhG5ITJ5BTZXs806wUqKmoS4KkXf9S94QO8vOXaRebozDbeVDX+HhyA81qj
tGxQuutq/9Gb6pC7NZN4cMLFNoYraunDPqah/MEuowaQdeIdYkwln6lvFPvSaYtLYv70W+zI9hxN
6Di0+eeXUCwFqb8C1Lam0irtuMbD9pVK9VzcdkuU/+jsdrorJ7e7MCrw5E6tN0+OVIfHphv+pbr5
+pXXliQpM8UHXoN1L/yxEDm8WHhZCixzS5muMXMynidYovtswEzWMYe9lQ/nDE3eX/2VogBGVOc2
2bx1hapFY1F0Tqg1tvyw2GW84yXSP0Ca9hu7zXauqL2gaJ2I1mxqjLdCyj2U9H+XlPyz9n/8js1G
t2EiK+5U8g7WxYKSqk4Vj/z7sklc5TtP/Hy9YJz+LLt5OmSlfc6W470jDUQK/TIyvlV073jth1zL
M29qnTCCs79PXGNAWCiPbnvYGj9PH+n3h1pPNcpzZLGbwzabczykcIpCqOHQ0FpuUKhUv4mApt3/
20ibeuGixFVFjd8JK4hnQUStbVdp6HMVI2Y8/8VQa1xOVRCs2bZFh9+pbXL/OkgTzCJcVpSsLntj
P2mpe2ao18DwKDzjnIDzWbGTdDX0bTCjNrUUbrE42AyUwqcAYWHK2RkHnDjba3QWxIWTO3CLi2X8
aMEWvlMhwr1URm3fDvmc/BeLDPZ6vZzXWvD2+kJLZ7THmuuLA+TtC9FbCLJNRqi1k3VxepGPE9i/
zwi7BoQw8hcu5bXjTeoVjavYE3GprGgwmoldffVUMVzbXiX2FOOqM8TF9cJ5s9CkWivXhUKbs7kb
YoRmshTRE+aiOfh8o2pV6/o5D8534hiAqUyJV3ttEm1O/mR0aAaM661rUUEvusRFncAuD4m01CAn
YEVhSM8Op5fyvav+z0E3SwkNtNRboK/hsmjdVSsX5Q7Zy1XGF6a9QKIx8PrUuC1No7ozQHSeyWHf
XVm4tZT92MrU9I+/pDXGaq1wqfIlzSwszKqAB1Odw8W9d9OADCDTwnEII4PNKEpalI3psLIZoFYs
x+HUq/HgOw7aMqeX8935gN0hvwBkCobheD5qMlcTDW8nzBOvCVoIhb6OF/2ZUd7d/3+MsplPYwqn
F6jehdlI2qhK0d6ajHLbZUYbDrIfLk/P6t2dSfFP9wi83DcE8BFB/hq1fyfEGXsZSEfdZmdIvT0U
zdxj8lDKW8BBNLxPD/veYqKXBXIaifa1znG8mH0lSy1dGo4dAm4HzCqdfdcs5+ga50ZZN88f0UZU
jgocXh7+rlDKB6Rg4lCRiXpmCd87Z0TkqzojXhWgXY5H6SaqWZXCOcMIQlzNzmo5CChcvowzDTO/
NtKWiiO9BN8RraYdCh2J+NPL+d57Qe+DeiOU+VUBbHPB5ILYOSf9Rh0C9b5AaSk3sm2aQ9aBSKyi
FFI2DLH9YvJNh+ZLaznLN7Ae4LEaug5n4t13DiWUezSnYcrwF9t6eeFlON2WlRtOMh6uBzyc9xEy
Euhuaebz6Zm/s389QipqdTyUK5n5ePFtNRLqhKMEhMi4ehkLMWFSZwVdVzdfBS/5vqgjdX96zHe2
FWNalBjAO0NF32xeFHIUHOwZM05R006yTLuCN3que/buKNBqUYB9Bc9ttpWDtNUyi8INh66qQlev
fxut8Q9+7Qi+9ifs6L3YmFarB+CKlwnfm80oaTfFfVHHbiiqKX/ul1REwaIrZuUvnQ28NO5V7bHW
K/ObUtBbgwawlPWuWSzU+AY0eM6lae9+zz9+z2YjI68xzLbG1kmNEpCiorr5jk3vvCzojX2gZ5B/
lJlm/PvriDoOlVYQ8yuUZLMKpCSGnYyM2lKkucW007zOk7O97Xe/6IripUgFPnSbgnY6uhAlMpxh
Lqf8sBRGetdGZnfnJuVy0yh9/5gtxnJoKxWhaF6zqrLiYE6WLswbfb7s4OdbvtK25+pz71xgK5MF
4Cov20o0Pj5DSZo4CvEcRu6z7HZ6M0a/FqVxdjleYBj2ISvoO4bwfOlC2+nRojuz+q9Q1E0QxrMK
ad4mOgIBuIlUertPjAkNXETVDBAkkC1zX+8L5Y5s2b1LC0X7Mg0md1lfBJke0QO1htkXgz0/LtI0
f3UienGcIsIdCMJc68XZXk3d7ENqp+iTopY8nikRvfclAezRYlmpofR/j1dsRqjBLXGsD4G9GIEd
O8mlGkXnaNHvnQX+cIIaPs9KoToepU2qFlJkxtkENo1mqVQm33MiudeMeDr0Rg5uD/4/5ryn77e3
1zc0Gg4BdOzVbuS1PvbHs1lVcZY5HkmNq+EFlIDy2QknKfZZ38Th6aHWL3v85RkKsC64afQZ3nSH
ZdYogwfkLVRlVd53ckAvOJMjRLGEy77cIUmIoH+P7NRXJx+RJjs9/NvvCHeUWggAJr4WdKrjFcZI
xNWrjGwjt1K562onexAU+f512W5lqIJPoA3OVbVtbTSDlcLtyyk9iYF2RoUjrbWMv3K9nM5gBd5b
TuSacGmnD7j2kI/n4wK287qBkQBtNpdOZuhP6rAYe5TEqXEp09D+Rvh9JxXLuD+9ku8UTZkkjUDM
Tunz8+wfD633OWwAi6Ip6YWGC8LUdDtu0/RgqLPzJcJd5ODYTePHrtPtx5QLUNDRu+ZMa7usBLwE
LPyj1UTyTL/5ndBoze4I2VcEE3TKze3Wd5YElzZS9pg7y/DJhfRPNnjIRzog5t1kNXEJ/kArfsyx
gcO16F0whIvLHgzgRcZtUNrDfMYG5O3J5jdBIqYrQo4Lvfd4sdLIpuHjzU7IrqzviqyP/GEYl5+a
Wdfh1C44A7RlfA5J8t65xpL0FRroUULevK0CskczoisC86CUQaxb1Z5046c2ae6ZG+S1pHZ0rqHu
wJFmK7xy5reaNiipdR4a1UrYqm5x5QLY9Rtjih9mtIBvUjfNUMNLpP616LtyPyBocahxVKcU2mYP
+lI2P9zWTH6CYVHvbQUDA79AKvbM3fPm8K+/kY3xylgjCdGPP4KQlZtYZqWEw1AAd068p2VMzpVO
3rytm0E2uy+KYyVpQKuFrVVM94MllB/ozEXfutxeVm5wmqiHxk6m3wPz/zLrS3c4fTDfXAnrDyAt
IbzTOJ/bimuG5FvWc82GSNnfoKJylRdGFUyKcSOs8bo3rQerE2eexzVcevP1keynWkRZ5Y1mvWwR
+LSVVAmRa04qX8bYf2MjKsi+2gOKPMqX03PctMupGq2TBIawRi8aYgGbT2kpIPkQKY9CRx1WcdDY
CrPOmwp/zkzxexrL9js8QFARCKn4M+YKtzZC56d/xGsR582s//gRm09dCloMuHcqoTIkqQgKmRk3
mjfH91lFmdePcEW7ntlmfrRq9I1zv1woCCpcuE4v763FbcMJl9FPqV0rl0rnLBfeEDsP5eJZPBwo
F1VitCAQjwZU2qI/oOyhB7JC5R9Q/BCKRbq4nXcL6ubt0+mpvXtSCAVWUIlOkru5rmgpxkBtOClV
NZm4xiUPYCCKi9ODvLmd1m/4xyCbTG7inCYopSthCtoV9mzc0kBVLTx8hubT6aHe258u3Vv+s2L4
thfh7JjjFCuZEup6kUS7amkWF1q1qx6islM/I3lq/D49Ik3hd84EPGN8vVzwfBThj28bqZUzMPUx
3iVG717HtP1Ro57qZdjhgqOqgaLy9NVOY33IYm1CNNrqpyZQU1mo/DQdenbsKhAycqu1rQNi8qkB
TUAtPtPlTz5TErivIwOdpYbyt7lLugRCWZIb+Lh6Ud3SUquVOd1FaW1+SYbBSw6rxQdN6Rp5SWwK
DdOvFE1+NK1R/TAYIk/9TC0FEuZkLLXvdQoefW3njrZPpRnQ6FAaQDEaaMiqX4rR+AnkfPpdAX2+
8Za883a5I7LPU2+hSlXR4aLEOS3mJ6OZ62cxOSrzaeb22UIc5TYaHRwH2sKrPL81LP67QpNnDhCD
XY2bQP3+WPoJCwLL7nHQhgVhp4D9a3O6QloFjYU+EnOCuY5sJgqBaX/hlUVrBQ7ancT/djNgfwDk
QMM+WLTfMb6L49BuF4QJyCQQD62GbNc3RmqEduPWyUdF6l1QulnuPubGLBDbbWUrqoD00cVnw3KV
C7WNPfrP1SCAVzVLKRz9SetmrUkp80xO2YYurVKcQTHDip7S2KDSmrpq/aglMbzlw+D0BfRotEtq
v8J4LIERgirbTktyzwjUCJGV0LIHTWCnkFCwVVrV+dZPSf4VYX4zQ4rVa4vAKLCEgkngWoRcQ467
QonWekqUk+ZdoOFq8msEvPWxoRn3K5G50/sqQoQIgStx3IUuMO7luXPLWO5t7Djyi8422xG1fLVv
/GmiKB42mmLjBDK4vNnt3I2fMD4lV9SKwRFh06E/4Ot5i3J/YSDAunNg6CxXBE5uTxXWLBJUy2cd
eevEiBUQXRpIiH6ZlN9zyx6YrFGjnGDG4p7KgqBwkztR58NxTZR9VkQ9Wx1xhDsXjU8zKAZV6EFS
Q7oVDeXzurDRa28SZf5JydTJwtlw4ofWyKrJ1xCZvB/Bb6H4jQxuS/hnIJ6Aj0v+Za5i3oZR6MUH
Ygv3Y489xycasg1+Ai0i37BeK+1+blpIrZ0+CSRmDEuOmKrgi7WXDm4JvkYjdfQ7FYULny9nJzvP
mtQXncP2hCbdKHeWTjYbLLEtLlOBLpyfWbUpQh7H6Ts9mvGb4XX8QXRCYFjhprwYEJHG5RMa2eon
elD6V4tSQLLKltezj/efeKyKzpp2VAJHE+BcZNuhPqSrwH4zI41Nqpj+6o1ovkJeEtXWrkiT+8jU
p/7KwLv9anXErA4d96Lr11YyiVBNFAlaSrYZnaUYlG2Lbkt8g3T19KAIxfm6jLl1b3VOn1zYWQJ9
q4hyKywjV899zPLiW1PJlslHrt35IQfErth/EpY6agj64gOJysrQnWFs4FeU2Au1ucSsscEwuiGc
K8P8BU9zKe5HxYjTIE4yRV4gJ60h50xAb/gOrqrpZSLy6qVFQP5Fi2LjuVOQkPDVVqC75KCw9dXN
Ysw7Zj1qENJuMLUIylJG1KrSvOoDShmx9Ove4kERRnLgWZaP9pTrFx2OOpDYPGPxm+VqQDH5+zQD
pPE19MO/JJaazgj754IL2LLEd4w8mscYLLIW9K7df0HLxdYubMuZnfViGNBOHvLkSY1t+0nPhrzb
m242dSHayuX0QsXAwJxgwkphN6eJ/nFKo3E6cCgifnVqqMMPBJoLPShngLE+Vuadc53Gs9JfRibE
DNpuZOW+BvobJeAu6mtfnyNHCRoFcAYeP0WOyGgy1EWg9pN6tRZb8BejYqYc+F3q18bMl+FiNutS
88dVQZP0nujTz+xRnUOnM0FkTUNToxef6qDIK/z7bN9teufrOHXxs2nhg0RVMInQ9RoHeDbzpCrU
pjIbUbUa9w5ceEBeWBfQnSXKY3bmBmDi8+FCK2zjWVfGIUIm2RblZeeMuKGoQD2w6jDU1bBD4nyw
H9SoTK91e1IOSdKpv3X0vdWdOan5cFNYpRQYIBMOBENnyugJ8ZquuneWOs/RFXGoUKW9uYrlgmdG
JmUALgkhCOM1Hztz43OO1nMUSOJg9SLT8jp9wrNjKH/2eSZl2LhTWvml3TXX2oAbQYzZ5JPaessX
c4rBY3ODmjjkGFH62TYEfMZMgj2/y3v4G7vcrKrsO1o9BapgOmRSmsPewBIOBXUqJDBwQViawQsc
BxOnUem8kiScvDQs8gwVlkVP0q9gnaa7pcxk/sDWlnWYxI3GL02VH8I0h+HSGKL6m0p5NA/gWS6V
3yPvwt2Bb/hiXKVDwSOAK02vcfF60txLMAXWDgAandRciB7bodmeP6dlrz1jlYIRQJzm3BMKccg3
FLuR5U5zgXY2RkNoDCCv/Rgj5f+lRcmefM2YiJiUbjRGjE6wAg8ykSefjcrBfgmNkeqpBLmgh209
ar+Vdux/SWOZX2CLSg5ea2bXTiSwsG6whhl9b0F9E8cWtbleBFW0fRWhlXMonLS4tKyObzZVlXlP
Fl181Z1EvxMWVhHhPNd1/2SILL3tq8UQIXJ37V3H/yvyacs19k5FsuZ7YmgY6qVZVVrBPI8LZEw3
G3/pGppKIUq49k3WqM3XoRaDgp6Ylvc74nHol249Wdc9Vpn9ZZoubX8wm1xxA62odFr+w+SIwBwT
7k9vWSyxh9lgfjSTavoUVe4sDvgpu9hALaZ0Q1vCJyeMG7CwhWpBIAJUum55SRHQRwMKk9NwhjcT
BbYyzt/yHg81QptS6YKRdblVnHrycE2GMQvRtqjHoM2mq0gXEv/v8pcxJlMaNK2p3BYGNichUAjf
kjbczpQtxGtDAWE8JH2dXxdu07p71ZPZC9aYQx+Mg1LQFhLNsARFbypf3E7jEFp90n0T8zxZwUj6
Zu2QhnCvsJXGFUzg/kqIBXToG2ZZB+zwcCIa+b1+Wer6IauF2n0vJ5x8d2lZ6GlgumVEzXaCoxI2
tuNaQdl2ERroi7NcGYgdqWG2KPinkS7dAdvCB1HtHfOhwBKGGhOeP5jkMWtY+4THZot2fyj1poAW
NdY83/iM1T34P0WiFT9hbLozcAm4djNXjQ6ZouraDk9bjC+4+fHvWk01ca+p2x5PgbT9aZbT8NtV
0Rbxq9gubz3Q6JYfr0rlfjFntgrvxFXKYEw9YQRCX0REQITYwupcXde+1lrxgJuEkjcBkS/XmUen
sd/To7HNUAeN2frQufR6dyaTeJNHgJOmhkgiga2Buy0dOZMnxTgVXmjqBU7wajY8cCiIG6u5vTw9
1FbJjLR6HQtGPtQpClVbHLxsBuo1bhyFOaoZZoB5Tf4rVwY60dTwzbus0L3YR+savXBCrmVn9/KT
gr9t4ndGRyCcamL8qvD3eOiV+ZWnDqUbmmLJJItriS869idGGFl9Fh/UdjS/pQsVqmBaoqjf08/T
79w5zlE3c1Ihd7GjigfwE/rHFb75rcOKbgkwxKlr/Gc6gdtB2U4fKoxKzq352/yXdVh1nTD0RDdg
Cwi1S1NIekQeAbnQd0W+SqnB0P9vviw9OINShoNs6CZD9NIcmm4q+LLZVIeiptlBFPXgzeQApz/s
21yU+fwx0ibVrkuBf4nTeiGfbrpInKi+cFfB98VyQODFDbyNJE8eTw/6NuleFWxofiGqCg9MX//5
H10Fa5BR0mDgjWCk0BCDc/IwVe+S5kaLonP8iXWpjksx61hocVHDpdO2rYMreM+1dcYEu0pJLlBF
7z6hgKftK/I0JOGA4C9N+4hZSPb59CTflvtW3Rk+INV3Km5bxXAB0bzvnBIL21Y3f0mvs2QI7cb8
VE+INxZjWj0mlVF80YdFO0y1pT+fHv9tEYXxoc6S9CPrz512vMiLWuVugQxp2Muu/FzShOx8F4bN
gXrXWWLIu4NRSMbohOAHUOHxYHnUx2Mxs2FHz6v3eZPgalSgcHCvzF10pr/wzpYFS/SfsTa7R0Fh
DmoaX7RC6/1ac4v5Fh3D4mNBcEa6i6oOHxe9sdPL+c7BB9WxyjiaSGMii3U8wxaBNntK9IgjmTrX
plrZN5oWF2fu2Xd2KymXQU8Y0RNaw+vc/zgZkjK0u+hjFBaeNvtewpODGR648lSi2ccjUsaHEis5
shiKGxenp/iWy2BxSP4YfbNlcAqopqJGQHX29OyuK9zOCcaqbx9to7vBE1PDTbBtLucucT41ZVH+
RPVUD2wYB1dC85Jrq2vPtePfW5BVswjaKwBSCFjHC4I7YyqqVS0iE57Ly1bnFxMEgedIaH0UmFiM
3SJkJMuw0gntzqzH+k03dwciqIC0aZTgMb5FC7fLuMioV6NwZc8cNHtAglVbtKBpTOvW9nANxEAw
u6Pek5jBBH/yrhvs5N/CEmFcUWnFvoLK/dq4Ol4BaUfkoDoVdEOXznNblEPg4Ovzd2PyH/Wg+79n
tZEr2vzt/6fqReybPz77qo50JF/0FH+rfn77U73o9V/4W77IQG2I6gKkO4A3qBxbXPJ/qxfp3l8W
jxeqiq9wmTX2+ke7yPxrRbVT2+WxQXySDfQf8SLtL4hoEDbADIEYWKGK/0a/6O/2+382KJeti0QS
KFx+xysdbwNElESnHTqED23roPOGD6sLunoeEunTqseRMxafoP5gKKrUBUzxprH0W6s2kBDCxip5
UST1SRJdQkdfaHaaHnqd1DHALMiJA8WB0+gXmSZjjDtj7h/FQvwKlNMiv+C8as2X0s1m3MFgs7lc
Tmn0OPb9OO30ltDb19QE+z4g9hM+pebS3rQI5SXRwUjUXkrYmssYfSR5wkABny5ZddqeLLxqMIql
VmEekqhpdIR7CpiNnyTtkuIavUgjAIFcmoioyZmfKpu0tAO0LtNPwqS+dqAsOOfBKEckbGWn18lu
yhckhXBzo7CqjqVa+qh3lF/kgKskeQuZOQ1QjdSO2z37rQ66+QVqbnuXTyWIjliPZpwH07gC8NIN
OhK9S+FiDlzXot3TUiAzmwXtTx/eCsaMuiqzald2jXrBbV2NhwjC14/MmYQSimaJUyjvPfHHKFXj
q5Hp7VMzdEAr3LgWe3eJWgeisK5rvjSb7FCoJuvRul3jXePy6OgHYGBa+jLosDWsKCuSsFjapfuc
Sim9F11VmpdsIiwNsxiMT0htsbgsZ82Uu6kvrc9V2i/fnCllnyhJNetBUWIrHKimpMetNAhBhNLK
wkjq2Ho5ZbUgWV4a+Y1wtBKCbS1yzW8dPAsDV4eqs2vxuP0gQcqKULDrkzBXpq5GDnBebhy3h4rf
ynLKLwxkgSh5tVzaSBSROuJp3BkI38Qu3gzoBkzp6p/oopWaLdqwz8u8trD5UuwobLDAjXwyQGQw
jBZ3GZ+stFv1r2mt+PlUS4+HASK3n/Ey/dJQfVZ8nPjWHFrDPj2gAGhngSsVghIvtnJSDindO6Hr
WNJKlLZEOGlZn9xWRpZ/12ib3GOBWpSHYlLSn27XSx0eV5Wku7Gzx0d0mfQH2YO+MUIjL4Xe7PKU
E9BhJBAZGDImCCxHLzPeq8XvuGwLS/F1BCWHyziN2R2gkKa8DpaB6mtQc8KBmRW5+yPGh8ChIDqZ
3SFhu/WBq43zh8JYDHsXAwC0bpWe64Cq9zB+wWscGyibUs9DWiyd++A5Y+QgV2l1ri/zvPqhuBUm
ZjgHT+UNrrOZdvCcJikuKg3k6uUyd/PBaLL+e9QnzmOypJICKXKEH4lMRukrdoHmGJ5wXX7dO3jd
7eZBmS70Ro9V8FZemvmLNd1RKrPzfZk36J0WuZAHksTlEQi56aAyqXu/1SbO77yoXYjSFBfpPWHo
9qdeT+WLOiaC+6r1hnkHIiF5ljjnRWGC2ZoZOGa7G7q2Bv+GMFgRNCr5QV1lbftQS9J7RMSQ3Nxl
btW8IHCo137XjsZLUtnZ57aEIRmUBQ6QQZ7bTu27kWrfS1tns1ktIB/QMVYcdp6VP8VeZEZ3WZO1
lS/Qzb4SNZWbwzKzZ/eF6wiaDXiaz4HWJPiWaH0//25qA1HhG2twhtHeO0Zem3R1QTI/qAkkWorw
ufwW4QH6AVNjuwpBhS1O0C/JTKm1H8rbbEDI058SctWDUbXzh7jP+9KPBipke8ujHB5YkUCUMbJw
HuePTgWGvGaSdR9NlYb6TqQ4TfuLi8uJnyGX1NFQ78rsQqNWh/chYkxP1aJ75UtHh5OKhBml8rvn
Zma/B2I3/Wi5278YcC++q1WpPdgVPASDKmax8yZwT/e1hac7mhyGiC9qrCZx6C1S74cFOMsKaweF
kyvkG+rBn2MIn2z5rJKQ9sdm8Gm3LReaN0bezooaVgPfQyx5c5pV9o6a0/K1d0qOAY6CONkN1LOq
ULeXTvrA35wBQhYg873eQZMLo2KA9yYtj0p3pSn99QJ3SQu6WpXPcOCxalfZ7/Q0WAGfyjzO5WhU
oQv3GhL8X3T0PwT8p6KjW+zhy+9pO/z6M0J6/Zf+jpBM9S8CHYLk1+waUiMB+t8RkqH+hUCAZq8a
FPyPs4bu/4RIiqb+ZRJUrSC4VR+V8OU/MZJu/0V9BcFhjcTVRf/xX2k8Hiemq0wYPHNgCljiUK5h
rOPoWXUyS3m98intKqgF1tZNSf/yY2t3bnUmXzgua/w9Fk8w3oNIKrnk/sdj5aPjjV3RSB/T9mgM
IuFi4RpPRvKjq6Px2sArvjkz5HFW+jok+Zq2akVCZNVfFYP/yBcRki2xM2jX61r24WjMyq4SSXom
K31nYgBqPFRb4WqSAm9y34JAuI1ABBNV8gyiIqvZAZBRC9FEvXItzmcFuOCPffZPPvInHP2dD7eK
l0N6I/Fx2A7Hi5kUReNYvSO5E2fPj815ZUslC8K1vTPEh9ODvTdBQnWQKwAmEWnZfLksMloNFyWc
6BGeuDMqz/pp1rL9X/bOazlubEvT7zLXjRPw5hZIx6RNkqK7QZBFEt5teDz9fNA5Ha0E1czgXE9U
RZVUUmlhA9usvdZvdpXUlfuWQtwphNDxtRY2JDVb4HegeZkms5LQ8ejIQfCBSYrB7frwXK7Ht4Fs
97xtjYc6NpwLUpvzsKrX349yOVnmoJQTiYgqDDLli7UQNv5Q4CuL8mFMcUHOzMGr0+JUCeNrFORE
KbgZJqKDqmIvhtYhASNNcjq4lVJ2VxF9kMuqtt6+H8pydszYUhgKCDHZ3LCgDh2/vwGpqKkU5eiW
hiJ+OX0y3iSqWZzV6GnsfhyKSgwLmsOHctpyPLUexFgdGByzQSLTI8nw56P5Nx+fPXSWE99onml/
3ugYGLVlykuzfsPs8nU8sB4NsayocxC6se3vYmf0HwENto+iioPLTBlpvJsx3u7fj3E5/39HBZAM
xJyXqi8dLILGrKrSDml3KGZziPxpOI9tJ7/QylLQNaP/+8N9aw7IaW7w+chIIOwcD3OIZ4hVxmkd
+RUKOvRSwb7Bdf5+WH+ZikRB32VWOKEuuVjWkaFLGJaXk6uRtrpNrAQrWvz+z1+eIyOQwCkG3JnZ
eDwWiLdkd3I9ub2ALFckhnTlV5G1VyOr+gzbvLr5flRf9w5aMFABEB9jYPinHscbRW1mRVlNrqFN
O8bfuTauZcAa2qcyU65jWzQrdJZOlKH+suIowcGv0REv4CBYrDgTyHcGMWjCC3y01qI1ik1hmc7O
l6b21/cD/PLZ5j0KFgB4CaRk5WXJvjJhAqTaqLsW9epL3JFj+C/VqerelyiI3gC6Rh9mNgWnmXP8
GidQVDEce81NxmhEmj6ThlXZNMrdDwcz71KoWTDLOaGZjcdh4opuug2pyB1NMEVmTxUzF+rPGLac
J3QAkXgl4eKAnk0nj6MgYdJYgBpUlGVmLGPnh+TIUGG/H8uXOcCKRXSErgI7IRodiygjgNvOhu3i
0m6R9oKS+I2NlJcXm3W8+T7Ul6/zOxSMQWS50aT+TVb7I7GRqeWPFFJ0uuYhoJwxa2X9bCwj65Tl
1byhHm240I1IWDAFnns0pKLHb050dls06sTFu6TSyp4+NtYu0rNaQmN07CevoZ6Ee31l0eWW9CHB
vxLgyPDj8ZokH8x7KoN8wiX5nPWqxUFkWW48AEjdj0hzYNWtZeWpBubXb2jSvZ13DxJV4izWseQD
BhDc+9x0KPJN6FQYuqOntQu0Ur3/6Tc0CTDrllFnIW9cbL8moqyVQE3ERauyvLZgEu7QbAxPbL9f
ZwribMjqAeCfxSyWlBoAfGavpZhdUAoI1gUicm7e9ifB+79bWH9OFBqIkJLAsJPZktnYi1qrEcXx
1AEj8GKMAYZ1yvlVr+U+rN4pdPniWaqjWAeGVpGfrpqo9E3LrYSvU3qskzC/MwXdwI06UKtdC0nC
AUqog4Resp8l8kWUZNO7ZXRamVPGSsSH76cFbhWQAjN3jGpZ3AVa3Vkbn9NYrKe4GvIM5KGSiD3O
HpOvu+jDV2m0r53Ooso2UjsyLLcvwkR3rtikg9E+AznhRIc4HLBh7Gs7MLUV51mFcMTgIw4V88v6
esrzVjlYVtQkrlLGbeda5exaWcXGaG1HLRbheRvX5YMRFvJWK7ok8ypGV177uiNZz6GgMnsp15k1
IVOONqLXddCLPXksGmeXRNT5bkCyF+PZUOOdd5B8Pao2So2S6gX5NjgDN0e7zXBzOGHOtqOsQr0Q
rW2fMzUxCmsNADgybgvwb+EmBJuBpeVkSPoBsJKIVonqV4eYPo3j6hDLVdco635yk5rkym0TuzQ2
YKbU/AkxskDeAwdMtF+wb+lZeuUgovQ1RZY9XJd2juj7FGhhSC3bwGunye2q2Qm9A7uEnEJhucLs
gxdAY3bgRQIj1lWGBMgvOYwk/GOcUlJXOrwDXO9Vqko31hiav+xQTcddgW5ef9YJS/uc6m6gIayV
ExCKFD8SvhqyImJVR1mIwYrfhocAJleBZGuI7rRZoHRFHsqffgiljp6nRAk/djVMoycPdeShd802
S7EJDGGi7fNSTW/aCi+4+1G3a9ijtY5tPZtZ1gM+E12Aq8yKumrQtKt+qEMUaGLR6po3AZOtr0Ss
Z+K8BwQE9A0DWvEeZWgTC220fU8rU3C3uZlxMdPZq4HNqpGpIoWS2Y24K5uqjd4oXZaa5uW5bAuK
QlrZaPUuwclApQaHE5SagwuvAhwWcBFwemul4kPfvTtaITcXul2l9UcLALcEwA4RdQo2+qgpV3Jm
5+G+LoNwWHfCVKodD1H/k8g2dse+Y0U3diZXn9iaUQ9yiqiRzoPesYbWJcHOiptKkZRG58qnad0/
U+zHfNVWSI505gyT2b3Jfabm26B10malQgZWcekyMtPNi7jpV04sYsMV8hTYnshhJp2JLkotbwJR
FByGVLMiV2mczrkcmrCcK7pZ8Y7CXjMDsVjD/2Q1AFjPRpP/HLU0ebxIB19KQeqVnX2GOocir0cW
T79CMK+7anotCM6H1m7SW0eLEmUbFQMEkxASMGqGGv0eBI8F7lm+49ujq/hJR106Zu9cV1Sp7W0Y
+1h+sZNygoFR4jVIGMGRkhS+eT0kvfJAT0jutsASK32tA60Fu2OFYbK29aErdpRskeRtQKcWnl6X
le+BowsS16+t5GNqLPTH+xAnBbfMCl3ZAfLI+2cj0av6LOTG4+wiSWSon9JK0m/AB/fmY9PEocS7
coz2zLRTe9o2QHnAEWVQFjZO3jiPldFEl3LpSMFaTePiQ8bdMLgMy2pkaTZ6Hq0TvyzKdR/odnpX
zUo5MMULZf5Abf+qd05juTQTwvuij1PHy4XlxF7C8qe/k/fCaxU7GndWUGixp9RILoOC5cK/65NQ
MVZ5HXaZi4ipeCosqZ7fWZod6lbkiLUM0JKTManu2PgtWimaLQVbTe3YNfK8hhgRZmVyj11UqXhq
YA9iGwyU5zeTDXT1evRVOVyHUmPWmzoSRuZFmmTb69KIy8hr8kEgb4wgmvAK6qf+U8BhxdUdAody
oTmNJK4UTPbOaENZ+q5QjDj2RkuN8ucGh8V4nbeT82ymHJweZPfe/KyqEYgvglB5c44It+hcGls9
IM3WzqQLs5IjATMLrav91Cs1+LceuKjHIQ5iVW7yql3ratuMG1gWICdDv8HNrqw1SXEVByimi8ZL
M+1DVouyEVIsz+2QHLw59lAicgezNLK1PWI6flbJYHvhMqSx+qtphAhXg6UHzh5FshnsiW3n5A4U
hchRzNGpNhq60OY6UUvrjW2tki9NlP82MLv0CvixXcp4vfpG4oVWoYNQjtPOgdWWycl+bAPK7HxJ
UPMyLZ3BBR3PSNCigF1Z6mMUewZuydPaoXv4NPoKpbRx6BPZ85VuJk+UFsB9qe8LyBeDakIHVUqS
QpQyxAc68Og76tGY9h4TyiTHd7R+N3Q1xh/dGOIwWvSJEWwazoCXCO+jOyC8OnrVkslSTFMhXZeS
bymuWsa0XNLUCkpkQTsn3qeJKglwGFIELQCuQLyxwq5SaaENib6i1Bh/qhnwYq9xlN7y6jYb34B2
1hgB6Fpvr/F7atnbTZhCbi8rtQ0cXqnbtSqnarqTs7LVXbDdsww7TACvVXvw5my6Du65tMse7SZH
5Tail9ZiPKOgPFXkPbR2C+fsA1W/kYZAXdKLEyrA0A2Kyul5Q6fL9kyz1h+sqctVN6sVLqZ1kMox
SlntKIPg9PtpZZVFcwinKUGXUw4NBUOs2IjcyjIzwNR5At/HSidgsnWfcOOEvlU8qRx9LHmQvrnb
0cJRqTpW2ntoCZzMpF6jrIUPDQwM1Ikrla5lV+EuOnEYrIQd56kXTUn+Ogqd1lGpFcp9ZzuoAxWp
Wu2FLGIArVIM6cbMY2ttBV1tXWm1MtEVcezBJkFKK48iSQA2toVKpq7LykoQDxxLv7rB8aYKrscw
LR0A0XbWoKoUd11/XuEVo61pPMqRZ8l5EV4mSTpAkKn6eLiD3toZtAB1I77SY33qtomOmPhuoq1c
uVkIvvvcB2yYnJfkEs19HjtqxkqL6ObsEUQISos2Lq22mcSBqcm0yaTI1s+KCjxscKFqY2T8g2dB
Ru8IASgrWDmCgxTHGIsqUAJfQNPLF9IWFZDhVNcVvhG9D8RJytpdxIFYbzszMI1dFEhj7JZp5jc0
xC2jdNu8rSPOjrwbPJ2b4BMWK0G7pzsdgqLNhEJVuLDGg91GILWi1lFS15HCKNkIHxL1CgueqJjJ
DqJckXThJBhWscrrr3gFa76MsW9AjtbbVm/SgywhoOqaMNcfixDyATl41VarQAj9VmR9tzfqhF4f
Qs7tRQCBLfYCevKNpwWmxAkFsU2s+8Z3uqc2ULWnkbst0w2dR2Uj+01uAdjNkgYu+tgEa34fqCZL
h11WBeb7bJ+AgPAwttAcZK26CUF/+BRfBJ35suZodKU2l65kgYUhUx70uhcXuKgCnM44tmolip98
GYFUV5J86O2tRpLoanXUlS7+B+2r4FAHZ1lJaoz4ZNYkuOL6/WMVzzSDoFf73C2V0ryv4ylN0bRT
2shFAKQxgdhlEf3gCazyelRt0e1G2JixCyYgvzckVQPo0UlGsyHts25M+CjIzqYA5TwtCuMnGuCC
xrjRDZpr22m+M/PSH4lOc8atWuSIlT6WspWexWm1muQgo3kdVt1H2qgmbhRjyTKMq7gWqzZuLf6L
ZjUPdTuG/xSJoGQ6geiSV9zZ+k9A8eWjGcXmTvd9cik5UbgtcRcoag97uvpitARrFVY0Ushy0wwY
ScUUQd2utUq8jbkOvfb4B55PuT5ka5xlU3M9pEZ4M7DTlb8cKDMmzshWzVRqR4QPKhw7NhliI9JG
hGZibmR0nhGozY2+xUkqVwG/qxWnXjLG0wGbJ7g2DofphSV1QbAP41z6VSHoIf8qbdXHzRDy3/VU
6drNUENbwttVl26j2AmltSnTBnYgU15UcqfPOPOxstnVyuJNBwd607VcGUmxk5TLsArd0NPbEJuW
TMlTGtWgHPytqrfxcEZPu80O1Dz6j6DK88+07AxYVlLN6RkZCdQDB/TE66ADTHJ1GEpNeR4B/qTg
I0OaA+Hgx1gT7DMsSP19xJ1UnAcJhKhndRZ5PowYRcxAeD2Vh02hQAf6lehdT8+4zoWNxPqQjWNz
HeZSypqUSrmuKi9vushke2WTh+A5TL/ADZnNOk1zo9u0pYbnVd8YxlNQx929zk1QeDaXUFQBp7zA
hbKNATMUdGvtzSgp3fkwkbNDyUQ40WWxRsw5GeDcCHIIA4IPUUk1IgGFPb0OVd2+x1UTdl7hcOgw
TSWNFFOqWsg9WYBJMTtGfm6YfhhuMjjFjefnmemvU1GTAE+Zqj0UUKoeupjNm70WN+WtAzNxF0ME
StZVOshXua6lGZ8B9r1rkai/B9BrnK1lh8lTacCpWOFQngJrhQ0M3HFynoyhlcobNTF7n4sXkt/l
Wxtxj7tHwTVwXpJ2HJV1AptuXIcDmTcwldb8FZbCSVZFJ4EikqAbRCtfy7puAzpq0s8zqzXusWpp
Bwi5gDegJVJMcA4S1Yz4PAc9Ya0wvcfFRO1qeUs9tvpHGQ2drc2MyVWspkXpTleSoVtTa5r9gBo9
KD1RlSqy4zUCjfgcpKZbkW7WLszF6X6apPYlMJ0awmEiK0/2aJiX+cgf4lVRw0kRQSN56CEt1qwN
GRV6weTXMR6rDI7atgR3gepnCwMtE2WzqhBWS7dVXcInNnG2/CdzuomNjyYt7qJG3Cte21j1XsuL
dlijrWzB4LIzeGh9W7SvSLKJ6KI3CqWhCgL2Ykv30/ddMo32VtRZVHBK28NVrtSZs1aLSnI446vh
dmoiBR2lvAN+03eSFG2p+mkMtbWtkmnYmzvL6o2OUgR1Z9eQZKW6KqLIIeu2IYxddJkSPLECCn8V
oU0CYdXI1HupMDEwHTtyXbcezDl1S1lQUdYiS2NNUvxAxjeSf2IjWHjCN1j7VW+hpyj0HMCU0SgZ
fC/baQHStrr4xyoC1BUp58LDii2AnduBoxrxVztlN4TlEyhrKcicYJUGsZxAI4zSl6pnl8FYe+aa
TPKU/pIqe7r2sTP9EFkF+SsYItHs+7Lr3pmXgbaeBeqizwmRxWorkxpLewzHIIO1QFBoT3cCyr4t
2gb/BIvbpFcpdqttuPTK8kuWYZEKDzmG2iDkZnobqohtp81C5SYFRVKcJdIknjXdFORMXSRs4WpT
Mkr+pTTag5rdhWOrs76qdoy3fUlG0l7JM/N3lVSTqqyKiYvqP9QN4uxFhnII+V0odbOtg5IqlVth
8tfcJ2RxAHLKXjWlp1SHcHRHT9HSY9cvp4R1CiczrW9TLTUczzBxrdlXSR+VlzYG05+IakkzZ3xI
2KZVX98INFI7L7LM6CIBNPNhVB02j1LbPpcdMJTHzi/b9DMeSL43KNmBTMMgQFWAOpdxcRdCv6u2
amo34b3Z0KumCFDFj03Q3OJnYwvuEA1WwQZTQ8tLct0YMily8eHKB3G54z2/1JlyUeXiOi/0TycH
ZodJ4HuOQN9z7Nj1GtSUszWtfl/PGadUKls7GxovwepCBximj+H5f4GDQ6M5d0DbCEnJV10dSTeS
mWs1/OK45YwsdUqG+Mg3z1QlDG4yFhXYrVr3xvV/QWfzheD2x/0czrMbFLHc0SeKcYNrNeWOi5kC
L60NyU7H3q5vSqeAbkae9TO/AWhKcCJoiCgAVzGSQOrhuOKeO53BzDQl7h8YkftUKDER9iFoyNIp
sdVlbZh7IW0XWkhACQADLoU6jUEbmqnEFlEBwXUZkHOv9GYczn5W5yYKHRGZjjddEbAxi7ZIDTSx
KSAsuy3eQHvuQPkFuBbtRJSFPh/vDSTvLNhMbk6fUf0tnfZHS6QOGlQMG4S+nF5K/Y1IOHVcv9Oh
u1l1Ml7BeLWvcknDXXLshHEVlAI+uM2x9ymbGvnP96NeNhLmz6jIQDOVueupW4tOdWf4ugK3m8eZ
1NYDD+l4klzLrAzpPz2L/w+/+j/q7M7wv3vrPnzkH1P7kS7w6fw//0ZfSYbzL1ueRUT4FGhEA8T5
b/gV4OV/zd9Fg94167T8dq37b3td419gT4htOWiuoZlDE+g//rryv8w5dYToN6OmEGWla/MDi93j
BQhxghYu/TtUyFjnChyj47UuZ7Q4OBv8VVE8KPKbCA9/vI6/oITm//9/mjJf/vxlL7zpdXxbxt5f
SeauMh8j+SVIbqIQPjRAxEJ++D7abxPLZbgZd4JcPpSULxK5pi1HhRLHsCBH7CbtexGSP/QXsrC3
1hRxDtPyseBza8nLNLxGkrbOu1u9e9R1CkL6Xppex+RXP9wH7X1sqVffP9284L48HPID1Bpn5NQS
U8ShWtlmF1LAkSVuII/I9rmtdDaMd1Q6XJzKEMk48fqP9wBePw0+jJgd0A/zbJrpEX/SlUZJbWcZ
8mlVVEiIWOSc0PKznm5C003/fD+83yizP8fHfgPRASAOODT6lnAnjoKVRqQleNPRHSAV24RgFR5J
ZwP6CobFVWcGYsMEBrdeJbYBotR2/olzQzqFG1iO+fdjIH/OukHKj434+DG4TEQyliD2KsV0444b
V0PhVWoQWKBk9ev7Mc8nx5chg0hDmgy0GCCF41iNbFuVWYQ2ut1lta7URl/V/ai9dnqv3pZtc4oB
tlyu89ho1/JVuSmBwFjEs3AIJ0u1EKNrCuMayqK/RtI3PTFR//YG4ZnhBDT7QkKsOh5VJ8QAK1+2
VhaF0ZVk16/cYntvoO/5IwAQxGjGw7kPigAL8hktcxzJasNKRzEFCW1pMlc4uVA1rKfmRx1oojAQ
tDnZYsn8OJ0XmxzaIcLK/VZbtbWItgkEPuq+ZfjTsdizLi/4rBlmxAdapE0kL2AFTWtAFBASvHCo
r4YhF4XvZ9xvtNLRlCPMjJq14bvN1jfzFPkjy3Cc1MHUzKRaIbjZhsltZlteVTe7tvXPqAiu0c9+
LFD0qTrLC6ZyR4q3lipzowyoe5j9zkqHtTFMrxrcd7i/m1jrBlfTlF9DfAII9WUeLR51/vU/HtWk
sRcbHY+a94qzDyvF4XLJZV0JolMs4r+GAuRsOBxpgAwWnxjbEGQKECNZaXlcbBpbe9LskAw2FvmJ
D/BlCc6DmjllXKBguS7RZEljZ6lWoA9DacC8TJC6Rq9KO+UJ/WVjIQqTdYbzgEkC+Xf86go/oV1d
QcmJKNSszTjC5aTv1CtznDpUmkLj7PtptYwHCZo0Q2YjIw9ASmCxd3ehpoetVI0rJIRBkOU7Eegb
1ej3RWVtvg+1fIGwRRFgh3oHKBrLAXOxP0uxUcoNnJ2V0mWSq8TG8CiGTpw4jfS/hAHZwkoAM4QS
0vK0DUrNV0prGld6mJ2RZGPx3VE/4QaJUFDn5kLxpGQflr80pd8O9Jlb55eVVV5Y+jSSITpZ9rnh
VE9TDxqBVnF4nop+l+k1xb5LtTA9RQZrB1NPi1+dENGn+q3pnxXleUCQxS/PlHHcTvK7SuNflh7p
UrkJJTmrH9BmeKek8MK+vTEEldYfv15wSvjEceTb7BLaYubEupNOPsMFvem8DdiXvRRZuv5xENKK
33h9YG384DhIDNUWK5qxBz2RyZtOdAcrLYYTiMa/fEGCcETYLDWDBXEcZDBBUkp63a+MJodrncAH
SBs7/n8YCu8LxBUgUeItDjvT6Q3fUuMeeZJauwD0O3owd+wT62ve/P/ctZn03AxNFhckABD6i/Wl
9TwBhfl+NSS095s+de4cLW4uEZBFTxXRIi8ZB/WEtucy+f4d1FJ03h/vUV6CeH0QDWkG34FKhF3s
LSFeq1ylmjSlkoRmSuWAH5rCZJX67X8IOf+rWP3fvp1ikXgiXUFWuKwhGFom5VmS81YNLaGKIcFZ
h961+/k0ZC8B8cogQSIuvp1mjxFFdalbJRmKVLGRtnuFo+2EAvBvGvny4yGTzJGOKiuBFlQHCUEf
UdRZj/E3Qmd5WhpeNarBTdeP9j7xgbaFcFE3tZmr/BZNWdd9UT+jabqjcq8xnaANxml2X+JzGOnK
CSHphWoypx1zC61gskLyQvQPFm8hoCBNGdLuVgomaarn03R4ExQYr1MHUUnXT/xb0+zy3QTWNnBz
JagPGGEY9ABGAEte0wbO6/ffZXka80SzEDqLibwOKPli5Qo9NktbQenU6lt9l42aRTvOCjdp259a
vqdCzb/+R44RKk6P5RLAKOqq9SwKVQyHGPhRsZMLv+5ObBZzPno8E2ZeA2Q1XBh+QzSPoxmlHZQK
fL1Vh/IpXE51QLluTHadCfbJxz/0AkjWjhLdbSnLp4plX4aqQLdR5lIChye57OKtNoAZ7FaOUfQB
gBHQAE05hYTVpVirhqlQTox1njZHY2VV0ScHG421IreNRW4uz0pw6SiXqzGurhGheyq1fnB9a3xJ
60o+cWp92aoom+GbBH6Tf7JBLuawJGUzngadGZrazVoepe4SgAyoo6bubmsr6jjO+nRLTd3efD9X
v+zMvyPP+Q+vFyGYxQRKJaftRE3bxxyt0gUscSFaGlFTGb4Ip9zlRX7KKfPL3jiDbbmIkJOwQ1Kg
O55EkVYPVHVMNFp15FplK6Hnnlqn9FAWs8Wcb4kmKQBLENA0KPrjKJnRKpjvTrQuSLG0i8yOKMcP
bP3V9RiPQvrZnZFw1nzIcMNC8WrmBxyHy9FmzwEUZmBHyvqfKG2SLa0P+k4tvdIT28viBc6xDNhr
1MzIVXXqrcexOhJveNwKeE+6Sgc/Lv17ZNJL7/uJ8bcoGC1RnkYfiDRk8QL9aVaZq1Eu0YRG6wqW
86vQtPDEGf3lMzET4FCA1p/r4Owpx2OJBiAMxcR7M0oUtzYZAkCPqjyW6aYVVX3iI30Zkkb+gTcc
o6LoB8ntOFgFHk2aSsTZtCl2EG6QUVGMC//EqbyswplUOh3q38DYZww76dtxmJF6c1p1hIkomdhn
VqlTD8oDzYk8WxipfpDBvaB/DK96Mq/LXuTPU2kj6D97hcTrFMxB48HOscKXTKTiDbnTPP6wc0lc
FmmY9+sQmYQetdUwUIpVBeew23WTCoYqiBPn8P00mD/AH9vgvwcz38HmZgiJ6GJimwDculES6QpC
hHJQosFu1vGkxj44lLb8VDh2jJ8lvoScgfLsDLisElZbhGwku2smI89WeO5V6x6SmWtEQ3Fifi/U
hDA3JQz8Gl3FaIEU3p735D+OTnpXrd85QbaqBjS1UdgPrtALSTy5qyY83O3yrkoB2gRhFGzqdgjX
jV0jpqtUw9aq6mCH7LPy+P3L/jpB5ySZbJ82OlnNXHz/85GAJOtRFofZyknJnqLY6DcxfuYnRv7X
KJRg6fEwO+EeH0cZhjHKsooosTCiOzsMwxtgNKfsW/8Whd1jvr/PniLK/Ot/vF6ptqVcE3q6KiN1
Oo9aqd2qkfIzU8R/f0QybBg4rDWMkBe36QSFZQlUW0p63cUbewAwaljSz8xX/hOFkVBbIRDs1OOx
TKheVqSPqM76SvqJURsOLMGsW/z951+cxb9nJMxKGo8okkAqXmy5HJi11Mxh0rqQDlKMFH+OtOdK
acJmS9UrObMixIC/D/p1B8bUQyd3nkUI5gvaYmxRExQRh+XKtv12BTpD3umJJHlTLLL770N9nRLg
OkgeSXQYJYXC41AJaqmG6gzhigIiNyIlr/ILMGNJufo+ztchMRforNL5g+dLFeQ4DtquulwX1B7z
IDGfSiAiOTDPOgKl6xiNqn18H+7rZ8PDhrRNRSxglipcDCtVhFlzWhOu6Ky9YJcwNmM/0ggvc3RF
k7FPdjKfdvvTsPPZyZGGfQlZ+bLQH495rAH3lqC651W/NmGoVFuD7uZ104rRcBX2rHgVZJk4Uddc
3AKYpuyccPsdjcsNSfLi9Q5C6ZoBPW52yt4/DwsrO0uQFtpOwzh6CMNUW/RipKsKythKzvL+xLi/
ft05PHQnNi+6JMtanYNHSE0dy/cGgf7ZhYhyqldNmEkFAs+8/RO75cIO4UsPb5kI6QlgQsOgh7fa
XK52l6v53xvXXZ9tNlvP9dy1x0/c3Wp3Yhari4F+aU4uTgM5T/FgK2hOPlxPbua+v0TuTeReB+5V
6F7dfGx/7T+f3vd338+qWX3szwN/GXV5258y3zcyPuzqpXIfDoV7D+TFfeInbx8XgTvMP//Yrp8f
X6/OH64uXn993v06fz/07onn+J35/ZF4fHmOxSxTB71Rjfk5Cvfp4YA5pfvy8PRw/vYR8cMn/n7B
DMm9f7u+Pbt+uT8L3LNb9+bs9vbs4ur29sK7Wl9sb8+2t7f7+Ufr/X59/nJ3deHt7/be892Vd3d3
fn3w9p/nd1f7w+r8/PPw/Xt0Fqvky/MvTqYiwkkFCan5+d/mV8nzv73df9wE7j3a1zz67cd9xPOj
PcsPi/mf24/7D4Z0P8xf+JHf+Vi6N8+h+/n6fPX5/vx6CN3964E3/nzzyRs/3H0+fL6Dt+avh8Pn
A5Bs9+lwcfH8+n7+eRe6h/cTY/qdeX33TRbnYBmgZhz5g78iEF/g8P55/naNrLL7dvsRuLdXPHLu
XjzvH15vXq9OnVPzC/su+Lxc/kgocGeF4oI06+ry5fLpsN9dvly/nD89bbf355dPgbu+uL1Yb/cX
69vb69vrzfX8zfeHu8P53fpqf+JZ/ro0zf/pZWuLkliSTrls9fSyWR9vBQvkNnLf3m5eL25en2+u
3u9k9+H91Iz60vpaNikWMwqC2EzzF+NKuRA3xnX7kF+KJ+cdZzCkqh/FOWi/m+kqfJ0+oxtn76/F
qj817nnR/fkNlo+wmAD9UKVS2vMIxYN2J99a1/pV8Wlug72G16Xb39gwkH7JN/HoVmf1TrvW7vUT
d7iv9xEK+2jvcM+eYVrL7QkoiRjSVPKhK0RR56rOFGYbAJrw+8ZMowNWqsjanNiKvyYuBFXpq3Ev
mSuti53Y7uQi0wFBz3JX0lpqZxRnDFjr+y1jsd9zzSaLkCkecJUizfzN8P1jggctjgutPUme3k/y
ts3ihxS4wU6tmuhEovllPBzbKCWAaiXjQ/ptkWhCFGuhNfk2/gvAku2JjjAqnv2J8XzJi+Yoc4Ob
Wxw587JLEiAhX0gIdqN2WOW3KlSLl4q73TMcIz10Awe4NAAf8/6Hb5Gos78fJHUACdxYj7cJ8A+O
JloVQwd/yPe5OUPaOyU59EIEm+9DzYndH6sBoQEZH1KAGgrVs1nf4DgU5hOOPumFhTKjJR4oDg3d
wWxRY0OMBTvI4JLKoqVvm7gBMutq3ZQPJ8onf/mQ1A0Ro0CnBF/sZe1bbkb+1BaSDsC/+qmGvnpe
NXYeed8P9FSYxXxJok6LJgnPGynI+9u+08sAhc46+2lmx/UDARvkO2ZFmy+Fk2aqhyJG294bKK58
whfWLkHdO7ewCaoTI/qyjRAKFAEmV/MdGBmn408XtNj9kC8bXuIIP3DxGdJemkJrDn5UAyuXHPaT
79/hl9VNxLmBIrOygSN+KbTWugDXgCSo1nNJlUoU+mZaT/NQVLb++n2sv30v9hIDGBh/cfk+Ht0o
tXFW2DhKhHGLQFQiFZeqHqWr76P8bUToeqBMoeAuC4zlOEo8dnkmURX1skKedeZ1Cbo2cnnI/1RK
AG3w+3BfPxnzHJQpXTUdAQhtcfxV0Mh8O6+QOzTFGmenFi5yYLl6qd9qQ/rDPjJrm2jEQ00METiu
kseDk0K1VRWR6l4/KYp/MYSBlW0jeZDjEzPx6y5JoFlzl72catRyCWNFipNSUOoex7u+QUt0/NWn
ZXWrUz8+w9daetRKx779/l1+/XQEpa6BhBN2vZxrx6PLKOd2mJvoXOHw5vW6eKoRO8Wywl4bkwQF
8efhsAen5M8HnNt1x+EGmPdQDFXdi1uzO48TLMv8fFCuEdLM1t+H+jr1FXDIiChC66BZuTx0lKhM
fDDUuhf0Xb8pVWQfIQf/fKc6jrKY+gGNxTAdG6Y+Mj3jqjMq/XmsJKPcVK0qnci6/vaxOF0YC7UM
9vnF7kvuMaqj2umzi7mFrXQjrNsgtOyL/8veeSzZjWQJ9l9mjzZosQXwZEhGBENtYGSQhFbucIf4
+jmva6YtyeZMWM16FllmWUwSBAJwv37FOch9vOmT5/fXixHtBGRpIM2Ff7wZW9nQhaa4s8LJvD3D
jebOLF3j2l797ZPl/i8ftMNqSLrzAj4k+vn9rdiw3EL04FJWoCTztg59hGFtArRrVqQSXftvb5YW
1TziHWqHcF+iP4J25ELCKXvpJgxwBE+QlvNjFLT9J6viX15A8jJ8xyEejsti//tdMVI8MMpfu0lZ
utVdh3nk1Kqq+vJvv+ZkfmjEupgGfKgIv19lKSa7Z0yMFzCA0ofSqDhY87Z+8jL87V6IK8ivEvXS
JH0JgP4RkZpCyYXuHzdxBymZiwvCrQTjXRufXOcvayB8Mh4WSyC9iv/ZWvuP6wh4ufm0VW7SKXWu
ENLsPc2YKDCEIJVDR5nGGj/5Mf3lPb8g0S7wNXA53OLvtxZVxQihm0sOjNPvjA42ceUaT2VnfNYx
97crscryAVMVojPyjysVRVYtJSVRxkgHt90vkbca6aSwJqAoC8u3f//F+OfV/ngxgB7irFmAozDn
0dN7UJcPa5TL/f/DVRDYEqXRyk2v3u9PzxR+DxXZd9BNVfZ+oXfoqmHO9pNt4y+v3+V98NGRU+yE
fvX7VWBee4wRZw7T9muzm/TsnulPsD7ZgP+yDHGViAuZl1Dpz6ILMN9xsjRXgb25nkBaKDhr+fac
OcgbCob2P3Gs//WuOEgGdP6aJpnb3++qY9R3BpjBXRlrAA4vLxivWz7DQv7tKo7HKkc3I4yyP494
qgcLRMKE92AJ7BMgFAmlOaw/+Yr+ehWOWbRHXM5af4qpq6WqVnAMThLB5LiRhmGfhF8Wnzyxv3xB
1OcCl7MBCQ44l78/sUKIIKOhxkFnsVVfc+SR6iDWsim+Nm4TGJ+8dX97H/55tT8WPdbTDQARA9TG
lAc/aOAcdsrP17geJYkWu5P6k4f434+RrOPs7WQYXF71P5matgpE3zO3nQwhGvKqDf3rrsVDHWEe
20X1GKGnb5dep6Kap8/4cn9ZeuFbMh7Gq09D75/vST1LqOcVdxuIOcj2m4faMnbm3iljD8KMPJIW
MSMmZLHNfvKg//byUAWCsMmqSK/vH4sIL1QxVcKG4+R77a9lsmFpZGv5b/ZRXiL5SxM/rRKUaC5R
ze9vT59r4YpiRcywWkZKm4ZOZZh9JoL568384yqXX//HFha2UVH75eYk/NDUmUROdixDyA3/93X3
b18CMSAzVbSY0fH3R8ZhyHIBtAHtA9sUWBRzA5/OyMBo/qTJjuTb//1qf3s3LvJN+hcBEBJP/35P
pW4Cb8y5GoOKoHY4mrMn6zliUpEpUuFHd3o2808SfNT6/yhBXNDMFLVwU1HWpSAY/vFiTBxH7K22
Ne1s4/Q0WNk4HyennK4ZYXFkag/eiInYlsYbc9qg3Px2pu9vHcIdaN8q2NcRkQM+wql8yCsHPLN0
reVaSRAmiRJeCMzCydvHGjSKA662X2Qy+cJp9tStpiHRo1s8ZoSKOMynqb8KB6MRSR4CSYkHhh9p
6jEW+6s9evKtnaqtTKx8QAanpt7e58GWMf0zue6Hy2++qdF6hmntBKCvoPVHRcrMe003tAomvS9Q
ST4xYm+dRHEZauiBh5zNygx+on2wTl3rZNMBW0N17ZX45Q78e4SMQ3rVHSMd0CLycW6OwphruCCj
6X/vXVpPYqVoHIsnWffXwA4g1AP9MoL9CpYGhkpV5W9jZrLPebnknqRZOVerb67Nec6Ydk9LDbUo
Gdaqf6kLTXrErzL1RAW8flN6yoAscPKvoZVb1oPqh2pl3oxMRozIsHyFqQtr1rH9ft1b2yJ/5JbR
V7E3y/opCuGmnrpuCl+EsXVfgi1irLwtDfdJO335guN5Kq8gXQKTq3SgRTxKpz82+VZHsW0N7ZbY
2bTo2BxGA9nvVr3m0J26ZCr6UO1GH2ZgAlJ9AYUZ4tu7UFPnmw0g7XgIJjTIDEE5sPbmJcca7jJ6
ezTsAccMrAwHbR+6xTfIKMWbY4yGHwu52N7JqEOWfMXUwU/J/NE16V8e2ipFf2N64yLiDMjatZED
qdg5VRB+q0yXdESNJRb8EeBV9i1ZAhwAajF9D4bZK7jl2n3RYhXf5lV6N9ij/feRrvrgCt4RI/AK
tALEaIXZo40YQY/NcJIPeWbAd7TdbKwSW67DskNOk1m4mGkCSoNVt+FOy8E5eeUGe43F9dLHbzok
7vKaiyVOHTonqYb2e20vzX006/6HKpropWiAeyQbTV/43kX7bg2ufKGL1/hajhYT3t0M7QqLZVgl
PtlcJnoD1MkFHFIv8UvtrjtXdQy/m45ylqQrMLMDwpv9RJL6eALJqz0ATdF0L3U5BAm5q9DfgyiU
1MgLv7lyeIF+FcZldBHdPVO6gCt6flq1kz9qTkBPeo3WVyM0GcCPJOwQxJcLPujGxfIAWAvGnL1W
XguRzMqrfU8OCQaQLrbXhh133q+bIQ+EdwYIdbcOOpJwasBJ6brbc9vo8SqnfF7uDGdwf6yBZkw9
sJagPvqRhjLgLF6WCHIbzJtHGZQzPxfRg1FEmzqb9M+80D6zeftOO8bNiOn73eiqZTpxcuquzKwc
ypRQGW41DBt3jw85P9XbWFUpbcjwQJbGVPXeYKZGnxinn5r9JrfmBvGw97Pxw+XBH7sNvTFkQzsW
PAIZu+0kzNTG9PMEa6F4NrTr3tnohPgoV+TPjLC0k59MTRm+b9Yy3rYV3yMp2zYHS6Gw+e1BILVn
7SxLkAwS0t6udGwWKidYgupi6xUiLnvdValF9wQDd5zTeXae9r6TrcJujAdneWYT8oODkquG2WcZ
3bK3DNvbYtsGiblfwrq6t9ciNNNZed6TsrREQO+shYyXSahbubUtiHlXdrCe7CDH21njc4ldPnor
mQcgTPHcjpaZwrUUV4FZ5D/KyQvbOGiK6U1JKe83Z8i/9F1nvAP9Gn9tfjWyaiyNouUIJ1DKi1PX
O1gMYk3gUnU/y5JQK8bE0RR3o8l4KJrXdX2s2pZZlGmo8o8BC/avgVdrTRfCJn0Ea97peCn8iPue
9LM9KXnO4Rc1cSWX6skdpf+NBNdY7h3VzrdMHli/0Np0d0aFah2s3AocaOSjhu8pne8RfOzlqKjr
DHE91817AW8LYZARBSD4qDSlpTP27XkqS/XhZC4e+mEzFkgX0GD2Ec/7xqv6KOPRtby1PsOXe5xT
EBkz+KAD2FUDOE5owJ0/2G2pv0B4Mb7Qo218W81tvr1Ufd5nnA/sEa1jPXc6bBVt1SW+XUwnBXTM
cqEhrPAWehbdbaTzuKkLFyxKqz5INkxP86J42fyw048meMGPonDYEZZ5xqQSNdb4LfdhhAL7ydhJ
PKu12Zq7BhJaKIsu0abyrIQqTfY8bmbUmVCTSvbhwzTV7RfHxEG862HxdbC3mgEeYhXV98KV0w/t
dNlpWSb5gWo9axKwSPBYbSI/zOjCnp7Y2PzvUeF4iuXbWp5zxL9vQ+MPYu+wE8FXygk2jUX471FT
N8Bt6kHo2FHuQMTrGPrdqktnA9Bn+ju+q43JaNE313VQ5XlcBDPol7WfBU8nAFFLTq4GUQRICqvu
ZGAdypgXymJzZOVL8O6p56ZYgjkZMv6msQcho9h7zbLwIxVbPp7nYh292MQKvAFgYuAOzEneF3EY
bK6Ot9riqlGp7WLv+kM7J6zv3nMWbt569OGDPNoGQf0uN2DdJhnzwBuj5n0+xtmMgD52IO69O+HI
XYiw6PvDyMyDRAy9RD2Lrhu+SJkh3pzyAsuU6jQ34DIrWsH01e2UuMQjF2RCpL6iKQt+SLrERWrk
HMZ4LDJaEg4p4Uczd/bLOC6IJ/VavVOMFXeGzLePZe6HD6OwcpFQ+QNFxvx3ZjGMHlV4EY1MJUOF
tjoWa1HcwtklBLJtVa578KBltAfVWpnpNoCpBJEJhVYLY/CIBGZUu4bbG9/V1Njfh8nqVSprQQbC
HJeQRadxX0yma8HiTE22Hvxaz7yHMs8YJGzqhdRLRlwZpiUBX8XdznoqP+yodoM4Wsba2Ne67/s3
PJNQkPgWaCSvmHcY0L/7VPNOXp8Z9n2dN3QdZczVVlfwZ9YqifwLG8gFPetf9cbQPzM1sNVpTRJI
7ORU89FYG73J15hsywwW4+YDtYVPGcY0UzrBYUMV9lJpz1R7w936HPCdL/P7OXQWaKye08wjjvgy
qg+atjM3XWaG8IjQWEoD6i6y8c7UzyU33lRmdQWNtARU2Im5KnBAG2qIHsKht4ydOwOWe13GNn8K
6gVVNz1jos7TfoDKeKKx09ieQ0OM/t1E1/R2Qlu9NeegazYd16Uiwkggx9vNldH4vbFTYMqLw6LN
tf5SOIU+55WxTmnumIZ51sTb9tlrvXr64RYEmjq2hFE3ScvhoNmpHhwYub+pWg+zCksmEOkMjrId
Im8zTws96PLs1pAU3nImzbPlSHfpOGCNcrI1OjP+08prYa0EfywprnpsiHHU1aKL1f3iTOyVZlz6
jS12/NlOtV+hHEVft7Zh2A3oUghNlWWCMhJhT5bMNCZXj/2Qi/ZrONvQ10hQm3X+EqgQ9hsk2dB8
xUQqEV+5nWpQm0uPYwP/pReepDvqEcJgMZkcC5hYiuuhnQqqv11lAeeCOwewqb1gl9gQvH0ZsGUe
RMta/WSN/OCu1dYW/jkopdC4yqfMTFd0DfqrZV2A9m5BLXo45RjCGAicYQmUSNs76Js/wyzrIMeV
w9ztRwfAKIPHU2E8B7YsmzumLSi2BCJX3pZCO83MMwljJ9prlcvyfRroWG+Jizi6WEngqqlIPASN
z/3stusuVwwlPIW5YyhWDyrA6dhk7vJY6mhwUWhhuGZFyPv+VSqLz0uTPKj3TrYJoj3AWhzKJBCa
2BkWmNYsnGN5GgZlEFJFQTYCaSXCkLeD2Wm+H+wjzbjXfau3K3CHof+LHAQpQGepHPub3wHCugF9
NemHIWw85zBBxb5EjijWnikcBpcQYG6b9WW1JgSxcRCoTNy1W0efYjwaGOAxxRaCY19U9tMPsw5r
wrWJ5nyy9l5x21dMDibY5JtTr0u9nezK8Gz2Lbhe64VpDG2tBD1cXUeyKEl8zVWg7y1zAaI4+a56
CzRj/XcOxK0wdoQw1Q+AAl63Cz2tX5bKZpkOg9kdUzcUrYQ1u0UPdMZa3Q4mpt9juGQgeYcBYu4O
CqKuncfuFHCqiFxPmPttEQs2+Es3frEjlzgOhHXoYINfWR9Y2e0iEUnt9bo5X7NFl3PSEdmvezXV
Zf7Q2m3gpDgFFuOK1g9wAyY+OijCBjZvxiIrbT9N/BC7/UwwaaVZVnXmdyuC1XsMxnx2plhMU9Af
tnGB2LHK0BLx6smpvamRwpQ3HG0JJ7xy7pajvwRK3LCVZw0QZ8zOT/xAWvtF5LbOqbNniAUHzFHl
PmJqrTwBEldNXDqzY+ynWQy/Mm+RrxYsPsjRhlDByV+9vI3N3Paqo87n/CGKChj0MOoqkYymM6Ph
NEYEhiXk7S5WNF+caUN3piRqFScpik2GdS87mlVjy144tg5hCVTKvPBjU+UTIMWrUaloj/RguGum
ni92qVQ9jJCOV/19AVsW3ddMG2bfS5br4lxxqgyvpF7D+mWpSWhclZW5dteFI23vVvM33m4N157n
G9w5HifPqBGq2xHPuk3iFkyLHgdz4b2X8+D69wVQyEpwzcUJiOu2vH32VGEM7xeq/s9ymT2vO3YZ
13kI8mnNEgbvrHaHNNQ8B6HYWLCIf8L1qyqcfvy15qZT58dyiqQFY7Npn8l2Q6lflJndu0PHOb1U
XbZTKAb9PU+q+pXzKUW7qq9CZ190yyDADk6KjXCtwytoueF0BW2Po3vDXM85IwscQRD01LXvCY9P
QHZhtxu9ArgxQzb2r2m2+iYlucCOIHmQH57OQw5hMljuq4CZOr6a5iKN9msQgbXs82LPn8e8nY0d
7ZXjbb8dNrU0Xy0UrNuuXUO3TcJxlFnsepN7vVYAsne97m15kIALrJjDR6MO0uCjYdwHAzIg+Tr4
tYnqoFe7Hw7KH/R1r/BzxwNozHc25RbZujVncreSRTHipa7qqwC1YZkqNtx5V9pQTqxRm9+ho3b2
sa8u37cwR0G8VgVRuacde03LbA6eaL8ggwAAInuYioZcXeHNtkiqcdUf/mz5P5Ygh/pr6GV7GKZ2
Jb9mWuNNIECUJiCrvJcL+8zjqMwY4Li0FqaP0i6/jRklzP1Y6iU8XJiow60wzAHa6aU3AbpmU64/
gkAyZwtDFbdrYvhe/c3bWu/ajoAbJ9GiInPnmZV+JDsyWju3ssRjEzqbm7b2Vi7JTAnkeTOchmHf
maHidGaU7k2EEdJdf3aFnaxlDYzXcgbzF56H1d0tFvX8ZJ3h8R0rw6IkaYhq+MkPrgnidQWPm4DG
yd9DrzFICrhixtoQudWrVbb2kAT2xKaZR0P33kurdvaDNtYstn1tvM3dVhlFUveIFY+TR1fGbnVy
oo+KA6JKpAQ4G+tFwwYtFulS3e364XvgVH2bZkZW7CK1tD+lXdLhoHv1amHFChI6mqC5YXIkKC84
LnyFIzNDjJQkQlPZXeyX0eKXT1DHsyKeQJfRY7XqX0VHcidZh3obDlGVuz+Ek3cFhYl2vnOyJQez
Q1RM5hKnTh2TiFRXq+tZPwyvUgsy10A9WTMjYEuNqCKxyLwHx0aZ0ZbAVR2ss93MRZdGc97/6Cac
ChxURfnaTeSPOOsQ8Kegy7eOPdhd+10hIv2WhbU11pwSiDPcknnnUENzaGxQtI5whnjJ8gr2k2OR
N2NhubCf26h/W2xLQMrPKEomVNwR/xrOBPK3blt/S8UM5jG2ltAU1AHy0GaBnT0SmWIFSg8EpPQh
Vq8ZQMf/BDaj1mgBmVcGxyAmju4JggaDhGdGTp+gUP4cy4Uru32bX5CW7NfILwQjGtNk5fWpdmcj
jP0W/u5ODFn5C8Kz7SXIRb3XpY5KmWatGvnYazUbqeotksPjqEVxq3VW1jto6Nl8AyqzYfVpUVck
tRhs4q16GK6JEVErF60OrQTu+/biOiO9gMEqFMxFFj0OmBMCijQHoxJeMkvBTwirc5HQV9rax8ij
m+/KFQKSTJn38ttKoxp5Rj1YgPAhwhJNTI6c4pqWkBkwxrzguSDLQjbGc5tHMORre2sYRVjv7CIq
33kZmzUJ2WqxZXAgQjmNx+SkR38ydiFJ/o6Fg9ghWXIrt9OgH9r8MEf9sO2yLMzEXkm35KhjwgpO
82kZZFw5Y4cGhLQcSxEMRnLAi4BcaAW9dRuJ1jbjMQfQFzPN0Cypooey2xkGSu40iCbQ8H3tFuJo
ZJ0bnVRveD9VORmc2guSVGkU5vnDTIHmMWrbMymocUj5411YVmUmwVrhpbViV3lANE0NjX032JFe
U1v1Ikvt0dVZGtabb+60t5a/YJ+HZbIsm1Oc4GN6uZ9yStHLo8hqqaAe0+6YztIJbmn44mTi0073
M2wxmcUDYeLV0JqLPDgbE4hQZYkY08mx9cOkAucrn4eYEkHz23Ut0A7ErdGoWzBc5DCMtobTWxrm
rkdikKfWXPL5kPH6Wtm9bfMuhOYbohmr3EX9SjqogDI6JDKqmuZQWgu/e6m6S00VHUcTW33gLTE6
S9NIwyYjrUumxHgUVVvmbO69+WFlpR8S5CyiOG3z1CyH8sKEim3dDXdLRwbghoYoU3FSUCtt/LZG
o70BLLtqZwLxhIOv2R2HyWtzaKE9a1UeyvBriG+C7W+4nE3xeeRT/kBRo2jvBacMlIZE/WngGmSJ
srX/GAzsBUk7jc2vaBy3J49i5gYgXToWebWywe2jaa+wFveCf/OKV7J5gLVqJBLHIAu9kg2Nh0w+
aZV3i1KbE7PmExSZS1FfiakZI/igPuEupeYzKyewdQ+GDmqagf6NYmSxP5BONY7T4qjiQpEVJK2M
WRT/Ghz9/xzG/2Fdam//Zw7j/TfxLVff1t8kuJff8r8xjO5/4GtkiBeoEr3K/PNfGEbfhqhows+g
CZD/ocnnHxrc6D9oKiZviHHxX7/4XxxGww7+wwcxd5kMpoUbiW7473AYf69r0i3FBC4tBPSk08PM
XMUfdc217kN79vN65+TNY2fZKvadloJ4lgefFNv/fqXLbDHNYLSm/1GndTXkXg469a4O1vV2UKZ3
T4LG3VEE/Ky+/bdLQcazGXoEvsqo3O/lU7yxarInbsoETUwMWCaG5T3g3PqkPeL3hoV/PTyHSQib
oTxwCn92+wLLGGVfR9WuXmzZJGSkcVPZhXU1hBMlTLygL/94ue7/1eH+T/ft73Xh/3VBOm0cTu5Q
Ff3LX+gftW5N3ENvG9uu14nmLurD94qOlhsDEM++LmBCeYX8bAwPDO9/u0+ajAENXhyxtAHDE/r9
slkr4WljJdqRyQjumcltfnbDmu3KuiuOtLuEj3oZ5lt0eMHOmeRwLAnuz8ug2UcC5aUeJV44A3X7
Elml3Fe5mM86QLy+EeAkSKS8a9DQ4hSZxnAkdxM8VnqDUm7R9kGpocmSrY1KKyZ7zx6km/Dss8e/
NTbsew4YUZPU40UXIGpI46YWSGTWZrFes02zIwGHfNOIZQ6FYzCwKGdp3BGphR+ZmbnvLj86EOkb
GvVW1As8TDWtJAnb6VvQNz+KWleJyYaI96O6Yu6A8AfpmZVuzlTxPKjOLSUpdczyy1UoBPhs+CVs
9qXxYrlFeOsFjIharUav7quRzZej13MXePKA96W8q2civGbwy5Mrounome03sx/tI5X3joyJlvmz
SWbzm0Bv/kh3FDVwcyFoiqHxf5ghp7vYnEMqV96sDoabUbhpKGuTi4Z/Qf564AE3QKDvvMocp9in
QPN9ojIHrccfr4vGo+ImlUmitDXEq25k/WC5zfwUFIN1CqnspTaERBmLzv7ub46RVCXwBtlBjkq3
rDSuFwRGqVGaKK/mUH0g6jHirMisJ0p6yojhpntlsk5tde33AmBN22Q0Mobmzt5GNO4ikucid+q7
qhH5PVtadrKCiUynxf95VK1pEDq2TUNb6urtayoefpyFS5aUja3Pg5bT49p6I34N5l0tVHdtcJ4q
r3jLAdpYeCaQbmy68dFv1cseBLJzpsO9+2bnkoJJP1X2h84spYi+pTrOWcjITzEJDBq2CI9WidyP
UrhYSbPmFr6LXh/MvrwrZbDJBM7Ij4kl4NwukRpJUM+EZI4jrIfJnMRPZZryqspy/+SbPNwNiOm+
lBshsVnPBSi4cZaU36omrZppfB19nZ98XTkX/06xU1hRgtRRekvh5eO2acstdVY9H0lXec8TJeR7
e/DHXZFTxaNom+Hm2Tja2JX/isLNPIdtUT97pgayMI7N+4onYDf2wXCotvDnZHXdfurK4NXqfSv1
/Gl9gnqfP3Ta86997UZf8Q/ac5z7IQR2Mz9HU9HdmHx9HN8yy/zqbIV5p5whu7WsMqR2yZTNY5F5
Zlr3c/ajLPPibvG6KtnWoL6KyqX+YnhSvobOEExf3GkYmx1T952kTuEOBXXkqK2OINfMfj93ejIB
6UfbxHhZIbL+QVDAGw+5tsfxGC7+0n7Rpl0VaKroBP/RRc3c7B2tVXbotjHsDmQIyjym16nvbwpT
ZkcEkFH1ta4ZsqZY25g/pAa/v19Nsm27vLTMIRnDvs5v2FJ43lu+1CHNLZP7vtGTMKULMtBg39Wt
mlLSZ+589imp45nIw3tzao9BxdDXobFddCEQfNw53SLyWccOCn37DYuxeip179apF10ERx5+85sw
3EihNSvGvTN5iqw/d9GqX7rWdPXB8p3lW0tQjq7AlR6aIVsuH5CYjO1wiSKf4WhEwbkmRfSrHeT6
aK1t4TxVdcYkD64LMsYBiYXihFUSN1QbtMNyVVSONaVEBM2DyHNi5DL7Wma1OJgDaSVm+40kk9O1
Z4ooXUkrU8wLspQUbbbnxIe/ADNDOvbzOQ+L/UjBKrG6NXt24P2rBOf8L7dYt4ReiiZex2hoEl6n
hf9wCJkYMfrpkHvOWXQYAmvSIVeGAhSe8TxOhjZ+Vl6gr0cXg8Y0lFZiNsqrkh5Sfm/Ma8zL/1jz
evVk+GcEl9iqqupAuwDvXhE9SSXvhO8f0XyEVCjoWdi3ozwMuX8u8xAPjlLoBIGT39nu+qwuz2gr
0O+Fu3Ckxj3NV35hnNohuIIB8jzP46vXj+UBAeaHN1rfHBIl1OIPltDXlj98Dc1Cf2UforLnH00/
b06+IDZvxlLFipaUOLNnTha5OpEXOZBXMmLtb8/1ymcTZ3meAon81pTiuq/rG3bJwxSJX7K3Dr3j
3rnukELQe+zH5kvnADSAfHaYfedQBmTMFGsDFqhMprTfnQINYbrupHuru+xX4c5PSB/uAouXJOq+
DLa6xcYjdn0R0ftDzodGCjoSqPTucym/hAPvkd6OgTleUQ0/ZOuoQVAUH4sZJYNaSQ79VAN9H6MX
pcXWPPfDMMWNR+NB3VQcvUkoZJce3rG79rzlrfSDI8M2lEuXxIETRiF113B+oifrm9D8jTfruqjX
u9YVZ1GQzDJW+kuHASXoNO6lmHdBFdxN8I9iz/Rvc2QLceuoG0ZO7Ecw+jtc5YcRoUqbz3VC2rO/
GRGitwKmZ2a36AWt/TpEDp0K61vmGQMSYtqr5gkfGxlH2+IdznrDTmYd9encG+5BLWOf5gtZw7Wj
c8aaBeWfcKR4ganIjvDshY0R24F9wLEH/WcV90ZRjS9WqMNkcFxxp8rg3tGuAru/OP11s3Ha4vDd
UOKhfkapJq1G9FdB3TyVHqGhWXc3vkAKiLBzr2jtNzegn7L41vT1j84xx4fCzXdrAN7TtW3S3Dlf
lIPfyy9JBIRX65g7d0iQuiScDQSKmveBYsEuyNZ0EI65D9AA7o0lfFmz9adL2TEZPV8livwuy6lq
EsaOdOxPVvDFDqrhtjShJjVMkJHbELcDCa14iQz1xZyG6BT13qs0Kh6ZXK+ioMr2fmOeKG2bh3yY
pgctVLankXbGMpYdSaHO32xjKW7GYAvOap3vs7I7riY1Z1KY201teKcxNPpjOSMLzSXg4sB4p3/D
PFqKVFkbWjdUZ790zAcchZ0zredW1Rv6zoRc/G1TRPIVf6mTzKIxYyXtw5rND10r4T2q8nWK8CaK
hdO0zxVpi5DJEi5f6H96xv4Itdi9imZJ1s6mKkZX0WGYbfvWCoybOYjAsPoT6fCpeFxW89Zy9AnV
8pfIWRmOkdfaEssSd75Y0gge1GHswxu63bZdaLbvzZhf+a449st8149et1+Vfe16y9OwWr/qEgCy
Mz6MRfaMSvHB8ZxbWsOu6ae5ryHB7Zkm3VnrZpK3V05SrsuHb9K+tFIvrsNTNIkjtS4qP+61weca
0yOz72V90wNPaip8c2FY3vba+u6QNdpUedBTFcaosnMUF+G75Y4P+Wq1Cd2md1Xd7Bjh3du1dSdk
A3gJCJxVbMgeze5p2szvHR3L8CY1FbelTPumN3hlZ5yqDkJ0wY3nIQzPFaARfX0dvTmzqsmT+IJ9
abseF+saNpZMsauxFvaQ1inuOQ/BON1a/GIcuoqMcm3QgkVyOx4GmmamQdEBMNhfDUn7ZR8OO1Mg
325NvZ6i2bUTQ9g/zJAfYk2/CCWzJbFqA1uMa+69XPnnCtYpi6L82vTuYwdUOIHeV8VI0lBY0Utd
xMIR5RdPINmiLTsi6WNvZLdJ0apQf1BCzZJOD+SFZuNczsZu49PmVYleZdO9L/CcAzxrj9vCXPPg
CMrIAZuTnLZxP8yRtZ908+JNeuWPnN8o3920DftN4IOLswa69QxbWkd3+5/sndlu3EiW91+l0NfN
ArcgGcD0AEMyN6X2zbZuCMmWuS/BnXyteYTvxb5f2j1oW/aU2/dzU0DBUlJJBiPOOf+tq8MeBPuT
ObovZl/slk47Lm39jEZg2WCucsU2tYGtDsQTF/22cSBgKsdYt1nixNvWg4Wh4vGuJenSjxvnwPfn
qzjVJfDzazF3R09nbj46M9FZCs/VtCOY0Izz5DhLm/otI+FbEGLuM47sjjCR7C0BXNphLaDpIkav
CXvL8mpXQ+gCx9abjJo1ZkqlrMG36uW1XIcGz1rGnZVF3txSNRUJrErtGAqKisljBg+q0+fHlXnu
WRdr4mMsY3gksr3sumwJ+qUt79ahJLSxQfODmYN5TsgejYjeO8OjXrlGkJfUx+RoTy9Va8IuMCF5
bEqr9u5SLI7COqbnO72LrLo4BhyB/fEK+r2ea00qHsdYyM9unIy7HjgT1mCZ4SaZMlEkuKuXG69j
7B+PRXKbYHTznBMgRHizdbFa5EZPupdfFouZvmbD6vahJTt4hWQSB4OtCY4HymqyHKMc1FDJA/Zl
YJhJpy8HeG/Qo7PZ9AicqmiaYobY5wko3VmvM7G2J6VCHOTW64g8hq0zifmyzev+ru87cWW5eXnR
5vJDTZJlkPa6/RoVKGD9KCXQryRuES4pa7SWfX3esgvu8OLPz5s2d+5aLIk2UEDFZV+Ra1gzad5G
qlVhg7V2EOlivKpS23lc4AFGAJ8DTdTSdBfONLrHLiX/k5D0LrppTq5suVFrgUWgk06e5vAuJa/0
WME4vmE40GQ+mE1+QUBleo89HuVvpOuTCnIR5VtWrPuR8Jd6QziS925mFX6GAdBuRjzSX2ZpFedE
7RHs5SzNMSnRs/mtyKgtEIUhygLiRq0vePfP8mmKd2Y8untlRz3j1L7YFKn+OnTYgse67EM7Srz7
bJ6tKyUNdTetphYu3UR5VhqHBLqXn4/eJwKtok3MRkJ+kuRBzwRWJXpTL0cRr8NtK8rTVMPNZrVD
EqmqcD49qbPUjiH88oIlVE3mdaGzbpdzQktITPlcdYvl1TAKWA7XbmIuy3Ch2yolWlg5aw4fuOx1
vYCt5niTtVEL5khBAcZdEkuIXTUTL8246Fpycq6d3DPe9fA8bF9AsSB0mhjS29JezoHD2FzLqTtA
vgQdMrG12fWm8t5Vi7BottIYDGmCg+c69QbDe5NCFAJhFbXm1jAKdU44YbJxUq8LPYAgaH3k2wqv
WABSywiXC0dsEShP+3HQKU/WEbrtogI+IySkoNrmJSIKPDwhP3lWj1LKRPeK5Am0IbpWE9WSMcvO
p2ubdzUH/xpkmdn6k8vjyptxx1edzyC6NTta/rtlJHycB+wdEJqQM9qrTdZP8QU0zg+2t7466QwZ
TBNk21lgMaOWWHikR7txbA8VdSzJ7xP9/jwSxYiw5HyOQbSL1RDbmRn/ZmzQL0KyaC+a3pt2Q7EW
RzhIxRkok0GJaVnvI+l8nHmhd7EuSF/X02oLY3jYpIDjm7qy7yOTKhg6xXYgVY2WwozBAWaZBG4P
p6w3Ky8QQhsv2tJttnjutoe+FgSOleQ1+xWkjkuCdZ3JM7ZzX2v4kS65L8T6ItuEpWcjzi89y9ku
BpRTfzEHggUT50bY9rEVi7MBBz7n7wF7W6QJ+SzPFPDOKY3Y0w9rWrvnvMszJyYwiJYb3HmIoVdt
0+BCU0uitPWevMBZnikkYYSJEqHxroPIYxGSF0+HoS1emrpzQgeL1I3jGeOm8/J6Ny9fQr1jmOq6
hQJh6p7TZa22iVfVQDaehlQiTg/J6qkrVQ+3kDGdEDLTI5Fwse8uaDhbtTzNvSKZUR+jTYk+ds8L
7+7j2Vlgx0iO61Hf1iVziLEySFktK7WNRtC7mUGBD8Pu0oU1cakY1Ya0lSVUOFhkgohfmAo5luGF
EMuW3CIgDM41wjFdUqXzyG8B5X031qIjndqzbuafW6c6Avf1/gTL7DKbF+8ildEV8Df9RGuOH6DX
ZQe5JHPh16P12bDNSPnKGKoHMbINQtS+aXo9PcdEkV1tPdG09CzZe7bQPxjszAeQoTZE2e5esMeT
Eq28bk8fQ/6ql2DC4yEUn7PU3KD5EAe9E8OmMI35/cp8ddM53nLOILy8yuZpodPJqhctiqYbDK1F
5sNZzj5gOp9vGs+IDhFfftM187pRZg8JnBl+dCBurzwz9cXdArfpt5JUcGDxVlNBXGr6g6cGTkvN
cjZENA930LOtI814syENXL2LEUsQlKjUBfwmedAiaUA7XTMmmxk5d76ZyeaU0+5Fl5ozG0Gn1OMy
5OthiQjMGy2X1WkRzGvCMyeAtnjGWJKDuMb3cSjV42pblyhy9CuwWnhNrqQsc0k6JlQOdlCKWEW6
jzC6ijBdzXgHHKWdWdIpSI0sSqYQ9YN0iLencATnwq0wymqbahFPxCmyzXCZAYkNgbRAQEHq2tXe
9FMGQwtKNqbYIzVowuvhi5GVYlMpd8ZTSTbi3uoNps5IS9g76mtnHjs/8TC9HUiX9jMjyQPpNc71
qIry0m6ty7apis5f3YWI2lR3DlqdPvSF8WB4gL8ovunka0EBeCIQR1XLLsGSwAKGDN0xD6zeeVSa
1fmV3VDDrNuVNnHKq4OEemTPzQc38/ZZZF1bi/dUzuMLtZSgxs3GnZo8Ilbt+ZPdrPY2s7tyE9ku
fUfXvSTxFPZ5sxxUCtWlUXp/MNpJXPPOtRdrnffnBF5jep4ZXdgAc+8TFc8bp7HybZy6mo6qpSb4
fEovRLq8s9TyrGVqoGWblrtq1btbe2LCofo4XoKiLZ2N2ZtXDc4HMODguvrlZExQB6bjgDpmW4lK
vou6ZX4nrOZEL/S0i3qgei5S23cbdECx56RBAVPRGT0semDlkmq5LUps/3PBEdfCQiNq5EPlLCok
RnfXjPMZ1rt4ms8hE11yf23vSS0cpHmihzRU+9Ed7iYgTAJjwzJfb52maADa3a3ImIWken3hrST5
jE4VWiLrg6pN05up7UIm4GHLL4E+z342qMNUpQd3FpduKt9DqDpmkwga29ytcXYWK3vvreX9bOve
tkjLQE+H/VCzX8r0ptOG+5HwjrYagrb29gxVtwmxwwPzEFlCvu3SsEic7RQZrz0IQWe4aFC66wqd
ypNpWvA7jBA17Uh7gaBOaZs6hp9cL+u7zC33pKOD4YigGJdNQ6WO4daxVby9lTxaLqnF0TgRoett
Z0g0rIxrT1pbKcpHFFphkrYflnjyO8Yx06m3WeOzE0emxB2D12oLMN1/GEuHhEDzzlHdF96+j2+D
PFuk80DSZYD7+6Ygo7PM1hAB7HYhqdjPksh3Gf07Jueb6wYT83efMNzSatTlXMpuP5ETzqlxRiR1
836yrDNc/nfJOB3shGMd47pDHFthUtu+aefUCNV43tfVjs6UtRpZ51U/HZgYkNKMJQp/aR7XH5qs
xVY5Czg/wrJqroFD37sa26AXc2jrznkpqtvqlE0u9Z7ZCgxc1FxbaBfAAgYPYwgy1zmf3W6XOCO0
kOLashrMAEh0LxKAo97bajKvzrmVF1JE99CVz3LzozWZ512aosTIr+3JPioYiGFXdPckTV8vXsJ4
eeZDGD/T7UiTnOM4Po8lztFtWt5FurooFsZfnOhWb4arKsdwdnQMZSfrJk4GFazyaSm1oODlizk8
GJBqe9JhNpaF6bHjzNAnILZ6DfuFdwFv/IjtfVigZnG0+lBF9P0D75icQf78Zhpan1P+pinic2vM
nqZuuF5iku9Tsz8zM+gwZEBjRFAulAFFWEdDv3GEczEMNlQx7TTBRFGBf+p8Y+W4I5EJy4HQZ9cc
+DeF01+01JSrnjNBMJmt8e1zgt1zIfvjWCW3Km2Qe7jjkdTWDfQuEsYnfZcmctvYxnEuhyroJlkF
zJ2uK1Ge21ZZBE483UJHuUugDruZiV5IHwPSSqfNYLWF30t2U9hRxJnW1rDtU32fJhBOLNYVzS2h
RDbKishjJDF8qO3hkdiHEefTeQ3zDiGESaxXXLSf9GngdBk+z8l8gIV/sGsZzlX6YUzcGyCjB1NU
J87R8ESg9XEli/cAGEHOMrRywEFAzoteJi/LuJwlo9xGmXO9yGwfexHbJWiPkSIpbSO5dY32dhJM
FUxszgOowUdlGweRl7tIigdv1a5c/IX9WiODu4vtuyGtcOGBK2PHxcU0lq9ZDbFDmbtm1q6kkzzL
btQCBi8H/HQcAt3J4+arTyd/Wd0ILT0/iiI5RnK+zR11C4eNpHfRnVVNd8n591Sn0g4cw3soCNPe
lWZP/eSiVAEWDGBiX7ltft6aQw4tZ30HhI3Saz6WcrjC4nylsYj0c2/V07uTk1SgIU+8XFdgucmr
YyoNPGru1rS8zzG7CJKIOUmua4j0SRal77Ij44DUVvqGni/nk6GPfiHXywa6056oeUEvqopDt6iT
3opU0oI9ZN8r13hYTsCgfiIOVwayRR9mojwUs60Cc6iY+HgtTisT5ex7LSOWnUUnMbfWLePCFIJA
3L6DuE7uc7Ix8JujBELnCJIMiqyKfJ/3RXJXrlH2kltmdl0sirFPLheF4h6e/5Cm5u2IOfw1aSE6
XyaV8b6Mcv11HCWjGM2YBjaiKM2COFrxGtKTF9RFUbuPsNSDw5XFw4dTqDcn5FRP14YaTrl1Eue9
TW/iHM1nvwxFhFi6rNobBXy4r3PTvbNSub5zNOFdNbDkLjWJNJMoaVpmmcZr2I22DtewmK+ZHVof
Ii3RnyZGyXsyKeTsiyJqto7SI+ydrKaAIycVME9fbiM3nW4VT2azUN5sogb9n2FyhlXIUp6lci1G
FusQOnM/4yLWWNTjC7tP1s9HMczWFjzBpLCL5K2IigKQuaNxLCgucLzUTGtrMCZhYx+nC3s004tT
PDjPqDKnx6KK5iCidT8bxeQ9J6XkfDYZg8Y5+eCeN4zhZBfzg47qxJ+s+JWgzi6slyVVPub6HW4g
erPvzGo4I3t6PZ/S7lOGbM7tRX+VMj7YIEJS90Np6wO0RnQbcs7rw7IO+V0rmKyiImQqw2A1XFsD
RUUtqiAHS0EoLbkTRQwqyQRVuOtLBTg4+YmU02HWumLXIFrye311ty4yl6Oq24oXiK1NxXpoQ+ir
GbpvZ+Zut1Jf8yOayB3MhBuwIes2KVfqYNXy4zq0nnD2qmozUm2jrp7XQ2HlDMq6vupCathxI+KC
iXq6jBso2MzNoB+Ho8W0AWafdwFPXLtc6qR2fHecUeRixM/ooh6LK+KvwMxgysKMnCfOjik6nSYn
PvXUxMNl2llWgMwvO0aJnd3gRfKkWlNtGQB1iO6cYkftRCYvQeapr9cc7Kcgm0t9dOuUFdDRbOdS
5GeDyOWd7HOJpGmou0+rEemo8Ye23Cp3Gq68Ri9p15wqCQeSF3b4E6wU/ZRv9Pi4L6521/aUBRlo
epvEbDQYedsXUTvbZ8jFe4RFDcLEWq0Ok46kycdtOc/ZfgABbUMZZwisPbO1740mNptQzIgDgQyR
4mESI6/KctBKv1m0hYqxXy4RIwFrGXH/3uiMco+MLQmlmBJGOr24QOBW85mac9lEnRuS/smYUiwl
UWpZbfp/XwkREc1goOowDI1tsJsha0BpNDh0Yt0kaj6O6CrqIjLeSydzkveW66L/IrGypiF2Zt06
/L1PDIWWqMw28Yg/J1CHFxvgZL3SLx3lkmX+97zMs86xmFk0mQTbSlIuGyws9znImiV5jCOL9vgL
b+j/+Hl/I7/kGwpV+Nw///EKKZvn/Vy+/uNv98/V+lylz9/y8778yld+nq3/aYPmAyQyUXdxE4f5
NL12/T/+Zso/LTwjiQo0jf9h4P0zJFnT/0T4ZEDZg3/nYo6jn2xpuxph1j/+xhz0T2b6eCWC3+NL
z4f8Dj3ve3OTr5nepovPmMEpjsToDZNtJHUg7jUcuSJYP+VGSlVvU1XN8e6bu/ITYtn3DK/TdbAI
dAh3Iq2csAX3LcNrqldvFqhPBxcZeEYg/aM+p+2jjfznXa68/OuC/Ddj2r5eD69RPE5MOMSY93/P
KMvNVuJRi3OxbCfQOiId0IUOxS8Syn72rVwka+QdCQujqTd2JklnyRJPOjoQAolvRKfoEaSJSxJR
rEmD5oAN7K/v4/fMQ74XrywOiGgWsLpDQvnmirlpI7BrG24hLmPA5Gk6h3CZUQekWTz/lj3hjxd7
cxPxP1zJ/OV5sfcvM8yT2nrI0X2moZrjf24h//4Tg6BqsgZxQjzZ0r1NAEZVqVeDGHOfpk+7yRq3
CuNJtL9YFz+5fyYphR7Zi/gTiROT9luCo1EuTm8mA3oQTFCO6MH7XZu7K24WeFj+9aP64dXiCxH4
RVAnBo8Cl6I3l0oLa1iAmKF7QXUTfJmAl/pXmQk/uwr2WbiNnViv0OW/v0pRDqJYFibBLQ3RLh88
xmWRyH4R3PPFgvVfhshfloIpHEkqA2mBJEK/ofGamosIWT+528SJ14RtN5/sl72mOeWXwNWgP4ZJ
1V00o8AhoKWEPs+HShm7WTXYTpVr2bb32ECtdVB1UlXbaB7osNKxKi4WCnL4eMB7yH1qBAlBP/eO
2NmI17p9BN8eGflkxJ+nLrUiFAFrXQRizOSzU7hq8dcKD2OyuMvuVkJCVIc0XTG8qIba/RAj0fmV
edLpu769FyzRL6xcds63Nm/sA3GXaJCZJKI5j0MeLFvC5byp2z6/dUZ8ywpklttu1vEqEFoqf0EL
/skztzB3MWwdostpaX3/zPtuZLw+0UjPOtoac8LmBnWk9ov1+5NXhYnPyZYU/rZhvt3c0GNrcGhx
t0FAswQmNLGj1etjqKvc+fjXr8oP+yibmS50A2dvhkHOW2vXzBF9KkSCcihvq0/uPDJfr4S14hOD
seddJSLUln99yZ/cQ8ZrnM3w0w3o6W/uodYAaqQelzQMTDgYVozbNGV4/ntXwfSdRGWTQaJA1o7b
1vdPKrWYEFpGdHo7NSMP8Y0haKoFafLC372QxyMSIEuUGadl8f2FwGi7Gpedkmmzk5wZqzBwHejm
u9+/ivOlXPAsk6V3eo7f0MPruYKfpKnS9+Rs4UWFV5jljb/nSc73QBWMcTcPhqugnn6zpTEHtvsK
+ArvBqc81jUSSBi22vVff5fTrf/2LTYNnAY4aLC6JCrLEG/uWCbTQTG3hvnWrc0NMtsy1AZz+WSU
n8wBG5sq+ZUhn3DeLjpOONj8lFpfLkuq1ff3r5qdWEwOE8WpbE9qSR29u5+UqP8QhxlpdfAG6byz
4UGirYpUSUYZp3wFC81UO4IA6W8NvTCLfcLBNWxG3SAaTsEP1fysVaCDqW1NHimtWT9iwlIuL500
JjeAJtCW8Eba/POKrZgd0tC0ZujVdpttHTLzoEDBq29D+DlxcSZQjDWh1ZD7jhQUBxQUy6Z2ZZKN
0cBpdO0efaU13Qk5209xxwPaDoD4CkZJ1JYQu6wJXlV10p71Le0U+XZRu8HfontdjAalqkaiObSB
aUJVvzRESAfSGKfUnzku9YAoLjX5TVQk7wsPxHuD8S5zWqzimzqkD20HkMWkZNCeGDWzFGiQMNFb
y8jP1iGeZFBUnGBPEPSdPKhH2sgtEjTorRjgJICvUaszx7fdF5vmTj1IfYA6Clhsx5Yf1ZVb10Fr
VBkBZ3HlDOsZBgXQVJWg0X1nJonDGBnd18yJV6UNTCpDNLsErjV5LcU83a8cRCWiA2ei2x2XCT1Z
N1WMIMzB87Qwalo9C2s5zgCYaB6qAHGs9dFiERQhVirOC4lHyfSo1WWEQmBcewYivNq+BYR5KwtH
+zTnhjsDiJXqfhzwtn1p0LbfYzJiolrslFfuYVxPdzGeBPGhwbYQdiTZc+umZf6jPUBengWoV2q8
750uedKWRq+DRprNBzwBmbn4Xe92cZhNk5tvbTNvkkBVLtRzzSwnGwv4mbBSTAOLJAlMNSjrLB8X
QtrsAZMdBGV68wTXpLc3uOxAeMlw6hK7AbrTstWcgoQIvGtwAcBHxsQAGMbI4mvoTMydja8LTgi6
5j5p9Yk0AgAKVR+LdtY5mb/WbaEn6FOrzFH4jaSauRy7MrK0gycQTvtKL8DUNeb1xTZX+XrNfTcy
Yid5Jz+2RVT0D1Chug6HJuxtAxN6kBHCYHTfx3OFRwA8iOyu1JbUOlRLw42F9a3GQwk6afsZ9ltQ
wfQJpBLORQlRs0sb97NT6qgP/c6ys4+dWwDTj7WeuSdChZWeeVL12bk6sfvhxThj89JpXZkRp9MO
q5JgScm6xzsiaj4pvUlBZ+KpdcJlWGfGuY6RNjeLRDm8gXWspf7kLKY4eXCIAR5N4ZR+NdgtXb7C
djhUS6kesJTAfkIUTVkdESx7ESr41Y03wkohV7QjRgx+jSdSeYEMyOwukjSFirGRtjvF9q6zyskR
YUc7CwJE1pHOGpdjMS+btBZ2FXKn8/xMogomgoxGrwsweK6fljHGDjtz5+GaLSfptibzWuilVdKI
HmMbBPXth861hr5/bdOBFgZEVWTiZFfgyNjL9wnw4po/Zoie42Ce5vRqxCq69o0mwy5H910DaoDc
rGuuJgTfZpsY/XF1SvibM3SM54jbitdO0w7zpmlMeS9jTho4rcPs+tPSq8fZG9XJd2yOhb9iAQJB
YyqAcibbafOgLW2tDWwaBAm52zIqDAhaalSZtEx5O0PTQcZyGoW91kuBpxI0y+HTtLZLETCfG7oj
/BAT1hpVqr5b5jGOLuyYOnXT5CmT6YahLvyHlYBG3xuxEtzPDjY4G33ssksN5zYDl6pJTPBWYtEc
4NXgZgcBtCkZ/FvyurBjvIoUquoTpmywZzddVt71MwrRW/jhNDCqjsiwdEQE9jaYMKJPenY1B07T
6Ddaoa/RWYMZRsOL0sTX8JbLK3B5rLMEWus7PsNByT7MOkBHm3b5scY8gH5i6erIh1oyATNnXmIc
Vuh31dZooMtxp4DqLW0q39dL7EbMdJ3itVfKxZtoMgU96hoBW7DpVOkZBLvoBQrDghMzPQQ2VkBo
WoApQPOimSd4p8+S/N7CIHoAIBuVDmZyIr1BtB4vtCmqzF3fpTFGReAkp5ellMXWZVd57N2eSGcd
29n7ea7oHhtjhOPXAlLjJVA6trFZl9V5bjg6kWLpZgqqoZn1U1ljMuWvlqEOUqW18s2OHsgnkYrd
2jWM9VFzqca3Jt5qU5BC3z3ycjBtzPSqubAzN039dtAHfbOaUUcyh65AnuvGs3LINGXHl+xF/DBk
nRABIqJWBdjJ2MlrWvOOPPBnivrQlqNbsIC0TLxfk8Vpjn2pu1jdYb7SQEhx4X8MWItUeAWYSfRk
82tkOsJWaw6MIzGPbLGEnELpDCdufNKD8WZKN+O7U/ZQsrHKky2H25pTHTBwz/ULeC8umPaIEhT+
uTaiFFIg+Gc4T5B7ozdqyDc1+PGwk8xScKZJ0gieRibleF7ltZUdPTaeFEqpTbQtg/xFPAkT90t4
C6PIp0PZciZvoTwv6eMAfy3aqN7kv5MqRXTZlDM8FHwrq1bHa8dVWAtJrJe8GxGrpn2JmEy3nyfs
SftdZeWi3MecDjNek0uT7tcOTyh/yhvThBHDIHfP5Cp5wOUqgmGtOdMCAR1pFpy+TIP6FkkNA6B4
QbDj4MvW+2QgYzipbKfESjRtQbeygkgJROemxHZySOPIF5VD3k5P7WTdAwTBmjbnSucFL+j695Vt
QzzqtXG1gtLEveKQAVlwd7V8GkOVTNPOY/Y9B6miG9xgDs4ZRnsM4apIYZidCVmz3TN1zz8viSZA
Uis5Qb5l+nfZpiLKNiNlC24xK+fWbjgRiYNsduvPC9usF3hpEj9gMYWKHrSnio6e5bbOlnf/5KAG
BVGGnHQ4+o6OGQeKEZHC/6OM7NBYnOwh0Y0JhZ3VCTziirxMN2gwTvcXf5THslx5R/BcMDjkMPZY
t5wNKyTDVKMtb3t1bsGJYlyYLCPmLBPqb1BmC9ELyOIVpB7PCU3ZOp89Hprug13CSuwdJ8ImIDKj
FM4p44L5M9GvAtBJd8Z7QNRZ2+kR9WeAnwIWPpBs23aDH3H2zsI85mMq9KY6z5uBXX7VK1RijmXN
y5k1VYMZ2PBSd7WDRbNf4s7ZBdine3kAkCkwBW46+ZDBaa1AC5NU87s5xelrcDUZuByl1J9za5Zb
rRpcDPai2rojvcVqD7FtuYPftUbphkXr0tS7ZWEBs46rEMzwXemBuw686aJOxH2B5fCL7UYQ6RU4
HrMldlQ9qPMVXagnNMfd4O0zezduxURn68SIPi9RsHEGEs+KC9aQ5gkGVqY6w64FtleNXea902NZ
5idrXj2PPTZt2JfP8stB3GpBboK98H1sxnRti8AUbjQucpQIyvo0qNY1SZot7Mo3khJrP4CW5n07
wXyDWA/H1k8rUMqTb0eFf52zipQOI+Eoov1HQ1a5XnczWCzyEPrTogdelRgZKbaGVD58KJANgVfd
YzPosQyo1orjSG/jbUWHN4bf2+NM91Knyy9CMqy3EwMaKYPpmqE7iN4h773pEXVBcWqsiKC0nqLn
zOblQPXYR9FyDt8Fn+Y06TW5W5rIXkOwSgUJP19J0TP6mVoeA4l8u6RsJmGC753YeZhzwkNymr6G
jSuM6tYeO2hVcOLFuvVi1CmHeMzMDzAvK7g1M7vhDa12nAblAuUa5rrjfHB0L3HvjdXFqLevHDf0
hiZ+tM1sfszgfsurpUgNfZflrIsdvDxN+gySHIyS22kYP/x1g/vjLTp57RK37UrGKkQgfN9sJgp6
awyNCtTUMB40Z432kcywKRRlpuOvj1zwry/4dmBkMgiHqsuoHxdzk4iC7y+IPyRmeotTUY7pxUdS
xcqQpoM6uV77X0U7/ORayBdJCSRwiwvab+bgUdw2ivIa28m8hz8y8B5iCjntpO7K3x2toN0gj5bx
pzAYtJpvZjiyIjgMmw6kV17zXqb5crF4afuLe/fjZMDRTfsLSnTCfNzTv38zWcmULJWDyB2ByZB9
xtQ3uW7LZjr89RP62VXIGwKO4p1x3Lfzm9IjW8E6kb2RtGN+m+bQSfTqVxFKxo8P5/T5jFRcomUI
R3uzEISjg+92CN6tsWfj7xgdz5SIBvZ3DrR0LfAGvVPX5L+sLvwgx9TvMlq5dUPL3tcwvhfbPOdk
Us5hGYzFPWAzmrtB5CKDDn//juCtQNawBaBGStf3992SjWbTTHPf3f7WagztgMGe+wsc5We33TNd
w2aOygz97RTQGOVo9s3CNLOjDaGubVovXJrG+1Wa+Q83/pQYxCoFYgNuk2/nS3nljqrtYzSPTt9v
NYxmcj9FChesSEPq35wPg6UzPKdFPIEPuvkWikpQ2FSULS2GHmu7WQutC4rBe2zNWv/FQ/phVMf+
ZbtM6nSCHjDceLOeTLt1U8CoAffAGEoGJr0HTrPsKk3q+CJyUomnAs5nv7kyTpumqTtM2U/gjXgz
q4u9djAxQOSiZROFdlrWW9NmNX+5yv8B538zLFbn/25sc+iK5z+ChDayL5+7b+HzL7/4FT7HOfNP
ngK0b9azBZDGNv8VPj/9C9Yy4gs8QbKqBaD8P/C5AehOceDoIKX8CGPxb9Bz/c/TZ5FULz0LDJBP
/M//+A6j7N78/7d2KV/2/m+GyA71KRgibik6Mgogbq707bYtrTXOUUkYe9V0FhZveYsIRSvdJGwa
EUKUUyuJBtVyWSkrsQNZPxax7R096uRbqGbTObAY6SvI2V4yZLKILOLrObbQ+E3mHdFSeR641Zhc
Woh1HpQ+LR9H9I2BaIyF9tpeqoMddRf1OOVf4ZHfWpf/NXR9i0L8ufrDH9rX5+GP+vMfd/1zzzNL
P3b/cfqwj3WDi0ic9F/u2r/+b/dadw0/+Vz88YUzscG+/e0vfPf73PZ//nGnn//ufzZf+BY3w2u7
3L52Q/H1WvFrffrJf/cf/8nauF8aWBsf66HqT58WU+J9u/ZOITn/+5rdPb/8v//+4ef/uVTtP8Fe
WHIWx54LjYpN6utS9VjCSEeY+TMWgCcg/7VUzT8tyGa2znlMWAQo1L8WqvWnBD9wyTp0kQgKyzN+
Z6Ge1uG/1qnLpnlKe0HqwOnPkrXebGY2+SSKY9hPWpXdoFg4MfidZjN3pvULXO37K3m6a2GMxIsH
im8a8E7f7NV94y5RuVg+tulpgDYjwiRwNTdNAgLwzb2//vrXf/vyvTlVv17JImyLr2a79peY9m9K
JvpfVc4o1cxEgZZkNqYY8zL/4uj5yddxCByWMAYwe/ohWTAWXksPhWgwddUeEnZ81S1tv0X5RvLJ
X38f4f3wjWy6GQNWEFYDeCG5byrNyGqSIRZYZUWmB7xW9yq6kIpEkQ2uOqDu4PqojOO1czYFttbD
Udpe1PkqXS1cAdH/VVjRkLYUNhWGyfDYcYYLLODh1pfoX9c7OTDH2ESLVY5BVlfI0uOky/EIssx2
1+tW/FEZxNBsBBRNpv21W8PfjZaSyM25Mi41NfGPZqyczynenYJ8maQct1Y9is/pmv5/9s5kOXIl
S7L/0ns8wWCYlu0OHzk5ySCD5AZCBiMwT2aAGYCvr+OZWSWVWVIlUssW6d17MTLo7ga7elWPWshG
XoYjEBWav9gpLOdbYDPOdjTZgky0DHzbLZ68ODqn6H7kNF1PUlpQtcHLNGr+bA/TI5xJBysx0+wY
/grjlryTdlNyROAi65giiXB5n5Wt33JFsBJMfQqkVdYaVgQaI8GQMfQowMh9eAGYB9TvtjJNuqvt
eflisTb/nAk1/mnqwqfSo2LrZHn59DTP0VqSCyATyj9c5NY2VoX/FjVI5du1BUivpiF8SUVTvYA/
uZZo4EVm+z7hCKTKpSmnt6ikE9Im6d6Mb02Eg3GNyMdtKWfrP7jf0JQtszrbuISKbhvrKk8YEcLW
GFU8voGorr7QjosvPjXTJ+3I18DW2sEhSDu3J63sueoTvX0FrgD88SeuaBytdXYtFIu8pTL8wYN5
51oIJaZBQVFbBtHoPfNa7971VPyIbxnYlHa9kS9i0CCN3WjBNVnND2tvckBGcKSf2wkz5xYMjQAn
PFvWxpmW4auI4/HnnNbmFYb+1bkRLMUvn4rZZxUFbr13AWSSLjYk9me8IYiA8G1u2RMH0Bh1DQo7
J8X02zamvEbhr9sXHqqQKrTMHt2MNVIyiZbYuPQjjXUcpvoZNbb1KF+AAsXSM7W3VdH2DrbnMYWs
QTzjcbTjadrWq8QXMsnFDUE3Zlei4bo26+O8muzSNo7+qEyYf2VyzsInCKXZ2xTAOSGLlCOoyiGK
8u1iwVTZDJNtHH7c7dadxueQESRld8n+0+l/qQHY9cYU4fTm9A1Ckxsa7xf56tZshyCHYRmkM+I+
BG2EbCg61b212ppQIWs2OqLmtXlqvSi/ZZuUu1vobqIj16SalnB0tXzosqAY4mq0xa7v+Zht2IHy
Kav5G+udk8r+28kVICyLUDMy5GQZkeQoOi8SnNlLxbEfJ9IO8m86sA3SgsrD98YbgkcUTAd8bh2m
5fWLqVa2T7F8tKfUd28W+JZogJVT9QxgNu9/u6eXNOlXj0htTBHQu1JW8SuibOmyIL91ycKtgFgM
2XvkTUC3aAqxx7baC9JcslqZ9dvamI6QJJ+/XzNvoCevdN8oNuHVAi5m7pUzL7+xDvBOgv5amW2a
U/jFji+NdoRz2ilhbdtiN+rKyUqGdBavkiPzQ6ZWRFBx8syQcODI5hQHaftZNEuGqhfQbAtAfGGr
TUIw60iZe2hhORBWcDncZKCz0VN11zUD2CdbWOaB39e8AAvmFzh2OYNysIlbJVmWe39Wh7fKjNUB
G2HH2j6ZixQYfouGqHYk4OpHd/XreueKztDb26Ip6cpe4XcGOglk7VakyDMC5SoQ5FCzqCtBhPkY
crctRPHooKn7mulodj2zCZDib0CKmXen9XvgEyBziZRGkam3EHFcDjPgLRc/BXJ4dO2uwsHf21GC
1T2D2eZLWmXq2u4o93FIUBYF8uE8gHLbEj/x/4RYCrQ3MFBH0ttpJ6Q+WRkYPBuHlOFF6qaDMLzK
gnKz4AqscydyUXUe1U1SVpMHXjUzeDLyKc7f6z4rlvPc+tnvwll8scv8Ul8E9n1NpAohfRvZ4/w8
BQxM/BPEsOzYzQXiCF+dWIE3d2yECm+hiaCiOuhXqtMJji9gkibx6p7DVwHuOsZt5sabgiwdoIFQ
ip+tQB7eKFi4ZNEs0vppRyp4YYSjyyUMjl605MGGSxAlDISMvKO1ugMI4jaK2VoH+S1cYX8zUbxz
s+Cb+4GhLf6iK15+ONFMIlOwklaJYYS+85tI3Y+e3XsH/F4EG7qoGODD5qxLk0bWxQvFifaX6Yr5
STgGewVyy1WC5u58adCMIDAvrvzVV8b5CSmCbqnRWGm5TTUFURtY/KwcpyAcvq6Gjh2TM504dFx0
X62pDVYy20sAFzoXHgvhvcI0YIjsuHuceOEvw58P417lGod/ME7yWEUmesAvc32fZ5KHzFD6bc/n
r1U/WIzmT3Hjz8tekgL4rkTqgpmgOschaO2uPHZDzq+NcHp5tgq8UluCLTZgWmPz9JHuiNY+Ojl5
dN58XwPfDUDmwRUNqL2QTLsLNmjTZNDU2xjQBGUHBQTrSdlHv8WMSDVMPDxnOgw/i2FQCDkrsY6e
pWtK1Ys7+gTZyubEs1cdmiCijYHiofUn703ns4uhdW3W2eEBUk5LNR48R/N2QrWq2VAAyn1flyqr
ANkUnAAFBKgFUtE0P5hGuM0tUL+VZwoVYvQBD/Hw7vPmq/YhFsLHJYqiP7nt9fdOR6aBewBJenbd
WfGBiW+dTwJ270c7leRA+NPszzVsvPea+pL70PWm8JBCjbgZCe/C7pYezoi5iHqiLLHm4UB7S/CS
GYVZBuIIzh0gbCO8GTlP/Z4FKFtTKlb5ZxkukygYayZvFzC/HVxjhE0OIgZcvqXjyEN5p8c1zlHl
ja0fW6CK1aMD/knfKGcYKu80ZL4AtHRdjNuu4qXzOKIU97gMHDUH/PCl4YizyLGIPESS+P681rpL
Kp1fsfC2G1U3lJyZ4CRzji3eN53jEX4u9KUEY9Mdpkh51s280IW5mU0IWScashV7UBjKH33BtZOQ
NCP8BjTDeBlN0+Y7EtDy2LfuXO3mJlCKKgny6OxKBS+8YOHx1V6NQMkSufa5JDROXCdnE7WtZrNU
+yhScYXxZHSXn2uDv9pVMFf3nYaPxcKDYN9ldAMuRgouBczsFX6E7O0QI99IfiIpM/yy93nY0zm+
zDQK7iccQfU9Quv8KUsgmOzbh6BOKotQVlKWkf6WVPBxjczHGQzFSL5ykwsySTzpr185JGeoXW2M
Z2ObYXc9i5nYyrRqhnE/6PByVTQnNoBjBE+dTElF905s635rqSAAEzVyENvdYp8MuVuZNCbERGvl
fj88rvOs1N1Ip1W8iwnYxntIdPpY6yaPcrYEvSbXrAH+YlgMvK/QOIpl0ioB3KZ17FLMyBKz9B4K
apP24NvcFduKrvh05AGPobUYW8KK5WxJ+M/QBPdFmhaQ0yZXi2MaZGPaJyqDar8NYfBDSOBiEXw6
OTMACzEmER7ONn6oL4Vfa67pyIp4JuisigV8NAFDwUnr/s1JywyMv61K+zU13dx/QriMh0slWFVf
elfkPKso4BFMLXRC/P7bCPW/Ui3uil9YeLo//0Vu+Ce14qH/3T6DyPw93n32/w8IE4yK/70u8X9l
9huZ5j8LGfz6f+gSzl9sgDwECcEyKHSvEtbfdQkr+itgtqVtllGd3YZ39RH/Q0Pzwr8wx2LiQbLG
Jutel0f/CKA40V8x9mJ6FnFNsujB5Pgvitn/pKD5V4XlP0sT7tVOjlyAPIJVNvKjf9nkoC3hGayK
c2esAYqTtJUQd9qefdjlmxlzH4AwyPlgd5iA0nYoDxl4SxLS138uC7Q+NtbIgBMv9nsDjgxj5KYJ
+kkloVaUwb51GevSEH9TsdgD13J+TH7SmeXYj2GY2ay46agqjPvhz/Gg23fikH875SwXE9Jmzf1c
vIRFbdgAO3iJnj2F1Zzxg7BCwoTh6120xvjxaG0absYc0gD2HJALlFHZ6/NSqcqD8QRGLahGNBFH
VI3LYlcEUCw7nX9nXgQWsStLOz9h07P6Wycgfr7VwsV2uKrSt0C4r1ZxDKOWCzw4Ij1imres2toK
0fpD+S6oCiDenuV0ivE8noLyVWDesNWu1hwVz1a/0CqiKuFld/hEzY867onVC4v0HXlAg3qOz5Tb
L696YO/NOAXtEcrldeTSY7V325mvpSbrzdTT9jjThrHhZjh1KJMbiJz9ce6xb+AZIAG86TuJ9d9Z
RHSlUHqtPgiPE5ALzGgFDSf7HECkGyGuYl1TA5LftGsQ47P1PFgFXjjsmL2wzzWhxFNEfLXmEe7I
r6pysOAMFN01u6FgVcb11W1x6mb7QVM0NyaL5TiSCkdXwPslAC1AxmJvDLNLI/m5fZoBdtuEcTW3
HP90/PDm0u3Q3Nv0RcFm7nHIgKyIUbAqGE1XtFvaQupfwedLhAF2zrg9LJacxoqi/shOfcCfFWCK
31dUIq30C5QwOgo1xDpZFzUAMoVvfD/4kcLfgBuHfrdWN/PRkHGIHp0mXgm+YrXQCaHWYdiydqYg
4+qScbaxu7QvQbAEj4CZaTus4vG6k47cl2CFNbUtq7C/ADfhsdRk3Xhr0e55B2GJWEJIIRrAO4U7
ZzP5PWV0K1Eprvt11b6Okc4F4Kc++xPmQdkeFpZgmAPTTNi3KUtidjmwr7rEzlUdHKHKLHWSp00c
J9h9rQdIAaBJTGmAqNIHE7dnv8euO5e9cXdj0Uh7R+gsAmEhOrjafmtUurebWf2q6CF3kKmsruLt
2lgXB38gbcduRjisbu1Y7Wd6ZlwunH3w4UBZQOAKMiLooKSg5mYWUgfEqJQGwKt9EEQQDj97AzSN
pzI5acHXlYcWY6hwgk/F3/mm58b6U0UlYXevdLIisUPaWDBeG2YroqmUnkoVWbyJsrZ8iumsw1wZ
Yd+8BQfEtCPJj2+Q8qkAIbSGnuX1U/xpzWE4JBDKvWFvSU7MTZd28uDbLb6jUE/1K9c0Eu4knbER
8Wldb2C2DZ9lNLhMMQQuBEO04fxVEyD5VXCfqGqv2GWjTzXdZllFQPunS0PVgQU3SAw7Bj71mUe6
ic+WWhsNYsjuUFe4TS3C7OBVquDHRMmt/ZD2RtWPxKZBBkISxD2a4Nwam24no3pKP402Gsp1lo60
Hl8Xa3n+PcN/ivhgrbAGcrazfoafzIpX/yHKi2oWmEoZS47ZlLnVT8Vs2B65aDCBBVVZL0/cAp1m
L8lS03LREXXGhzn34/Bc5V4IYFuXVz9RIzTNhDhrWs5tTopoXaLdDCyzSWZcXYs5N/zxdcdoogqm
wlBxcuN+FVZ47hn2+9e05B50iJhI4vvCaccmYb3Kt4xVp58WX4QG4uAh4lZ0DRXR7gQ0KY1Ef5pd
Zwx/hoAr3OP10EUUxOJHbm5T6jDKvql1WinFoTsPt/XSaAhkVu6SVceZCoOwiOgXJkJbyirxmAeC
jc1StT+NbRt9jhCZ3rVxLetZa3/FT+9M4lGkwWQuy9w4n/lK23TSzuXSHwbFUwXrm+Pmb04Dj2iP
SxwPE3QTRKTcot8yySff1PcUlC/QxgJvElRsTxJyIz4TTJrCZM8B2uOP2nauo6VbUH2UW61ANKoK
ZFHy5ci+leuBTsjHML2t0xmtsy4t5EImvYYHSe8aVBDUBthOeddbiRRD9dgLN28OnlzNCxSiXO5x
+dPpx0vMmLIazUdrisiQUzecz/B23UpTYSRleIV8Yj/zTggVMYXsubS5nXOxdN6Rz+c28X1yg3yz
Ld86IIuEA4ayepAHRZFZTXEwta8bmJYp2fmAYChp8ybt9hM2Ge7hbU3ldZ539VOOqQ/mPy1De1tQ
+H0wqK5Y3Fp408c2F8NwCit8U75DnQBcSWBVd44SjGCOxpV5AE29/mmiaQgwBkrng/cx2KVIFW6W
tE2WZw+Tdsy6KcImLc+xGfo7erKWFwggjI70E4fV/aIj29+lGCBIYdpF7kAnyQXfcdsu6vhM3C0C
vjLAoHGLUi6cgHXeb+l9olZ5Z/d42c2urVyfqazMbfnQBqOwt0Ejcl4jW+vnElQCNdaDcP5MUQlc
rLBqDHssetSya6d+xpAus/BSlxo0ek//XrXnu6t/MFKCwmEAaZ81yfiPnMBESnohyBniy4V62nxt
ecEwPVzRhYKE8fWSE+S7iqPoCewc4avaRVXeeZGcvzC1thGyQ+o9OnM/eeepb6ETItvAANOuChXg
z3CWD3Gz8jxPXE4BASNumFkOxoMCMTYCG8OGXpbgBl/m0sjyAAMy/bXSRtQx7Kvsx0jZu3OToYa3
93RVDdOvbg7NHyR2Xlmdu0G9pd3VypN6CnyWHWLAoGhzn4m3pT/4R4jUpDBUI8cg6UtiV9s8a5z6
MRVLZR0rvyjCfYQvfyAtGATdA/R/NheqNnjDA0Ue3h+tgS4qSstgr/E9YG/SztB/i4UWzqarmeur
xkw0BUZB9smCwu6StsJxd8xkZ4Wnkb77997FV/rg1H3YP7nNMspnkhtKHhyvk3/iGjT/TrRumqJp
TYsNhDIq6n3fuC2f3UKaAEp8RzBmial4PYO8X+LPop3p3xq9xekuawlCZ1dQ7uS/4YlV9QVvRjk9
UwSSp7iQcd7pCqCv1fTcCECPR7Lv5ukQAPSh1X4fWxgMHT6Sdl4WfrWl79tTt6xP6AW0fLAkGVpu
fnAXB+TbqpGGNtbQjdBVbKqBBuibHUGNMEw3yGUM4WPc8UtMzZPxnHtoS1zUy6I+SvTOOx60+brl
AlSj8qxB/nOtq+qRSxYDdph5k4NQlUb2yeOdBX9eLUu/xaoq3hFGI8h9fueCcLcDss5zzCWaFok+
+uzT3GNA70bRUa0E+Zc7VmOB8Pd9cxdqLR/IjOLko4tYf3J5WeZrnWft0xEgho8QCfhHOKyEjFLS
X49Vbdw56VCQ0e6dZlUJusD6zvFIlYWOc7vZlSFg+lRbmGoaSM1UABR5+FYYKMqcT0IgDStjXUVF
u/xDk6/uD70mAASyRchX8KEIsEQNcTcv/dK9Dw6iIf8FVM72CJrgLjF8jdPg8bSiICWKjo4f0mBF
sSHVnH5gULmmFG6mzNrluWu6Cg9rOXnfIT1w17ZMQ60AuzQJC412aHSQsOCJjwbYNVvCSusxI7ci
t0ErdH0A2OIUPFsq+bZ03Jy3touwzUKhxVaKgU6w0mdLU6YpRb5dEcKJKeuSi6uw9AT/qgt0gE2b
xrO/Lz///+T+fxziw//96M66RU2f7T/N7tff8ffh/QqJYEUXEfYHL+Bjc/n34d2JGetj22ejj9NL
2C4/8x/+l/AvLJg4DkJxNRZQ5/Mfw7vlBn9hgbSRTl2wCHhX4v/N9I6d5p931nhprgZT2Fw+qwng
bf9qoIMnmNmSjMLGl+usExDYqvqy8oqdkKgdY2+xt6KphynbqQeL6o0gpkdQRdMFZzdSuj/A5086
h7XBtVI6tu+K5nojjTOT0QiBf8Lf5SBypluunVV8tuEwETwHsTi+hHMccICsMvsJGnlWx4Djl5W5
yepP20BGg7edOzGCqo4+Pa/hzpPH0yWdI/EZloB5q1RVbwUAn31gEMCHKq/ehcYzm/hp8wW1p9iu
aLo0+tZEdLK4eEsJJ/KMt//IwkDbnggUBroN/xQwvHeCSfbCaoCghePQB2DPDd+FBeSYx634Ei2k
bDjcY7sA3Qt0kleObbcd0mgzTZYgH98PD/QMpKDyhy57nMjZAc4q/MMarPN9CEVti44JQqicUP+c
XIPDNMTBEWPn4Nse1HvsMl2FNs3IqZHORWUouZuQ3o99J9Z2t0C87DZiIiW0jhW7aYQ952z7bN83
fdBFD3RxFF9Oa3M6h/UPv2/zU5vPGVmqniegNUTZ8ZoD2iG3Ry+Ftvl9RFzKnR+lf2TUv1NxBDJ7
Qhnm5Z3OygnElgNOb7w89k9W4AAHyvrqJfAM/sTuiuwzaoONytl36BlJHrT+HogcSgoJNa5qjXUN
KaiXahycB2p/7sAUv7CjqDbjAhEzcfEXvK6LTG+abBQIK6luviWyNpJ8vR4dr6HjCfRSfgd2fUa9
COjGpAECBZOvDfaiE/QPSoGGVCGvFkmylUGO3tgTxdIW60/Xeo4DzV5AXS+T136xvg26Q8yUsx9y
LgQ8yf1zWrsjW1y97K+P6JqKe/4+dR9kGO0nj0sdlbOHLAQEoTzwcZH27lq5Wgn09eU2HoJ7f2i9
GzsnfMkoZTF+SZJOtYu/0TX9DyICzX1Km9D3KtYA8rOamlM9FvowUysNwzMfXoO2tp/WdqBlJo7y
X0o1Q6JWrzy0bedzqbHLezjvvAEt90bybbsU7J5PqnGvg8M6nNulKvayaW7XqumPbeYMGxGx/GDp
ALMVTYArduX2vAhNiLnE5blR+su0C4CD87nK1Q/hR87TgKZ/KMts4Oa7vLiAzsjR8YQnGpEvSR21
5wll42a1iBi3rvPBAFyexsbLntIypoQlEzytux7R2tT9/EBWlfQSiJPEtjTcytg+rKvdPIwWBQis
0rw7H3jcAxFBfY+PcLpbC3u9ImZj8d0R39iiRZuT4jZ6M/Dk3juhenOkk+26oYo2S7i015vKiOod
vGb46ecbQoZ1tjVxCb8RALVzzmwWMsz/S39aMvGjBXzO+UQqcJ9O2fxG+jHdrAUrzmXg1SYYUH9E
s1tv05LfNspW8raZx223IjZuCHok8NKZqFHbSHuYBAA9jSFZq1gFSFmeUhkMSZBm9U8TcN0ejCNu
qtmqtg5K4rnj0m6H8tvV1Vfh9OFlWKYcxYoSLNVToA0+tlOvM3zN5SDxJ8qYhpTmaNH2RfkoATMz
fSmnAl3PZ8sfO3qvwo61TcHgxALAZ+uq7Rac9JJt61GwNy1FcJcSxQTiXdseu4hicJ6YysN+g7ZH
cnLHAEghg59x1OAzEXDpG161x1llaErO1fLiUROdtJrbUzfdzTo/qg4Gmyv7E7f6B2sFDZzyXju6
dEgcnMZLSEy+9oSkBpSggL/j1i70Lk7JbIv+XIp834fwa0fb3Q5iOdp1fp+5TYqgWj+P3kgiFFw4
UaYEGuCGnz0ooJ+NSfn/7lgzQBNB/CWKZ5uJ04r892HFVkK615H60Gn3DizYvgVuiUhAdA6GWBnd
9KVCvCDg0ng3KbU8HdExFuaHNWerXhIBV+19RBYnlCWBRpozsyssfX1YPAY28H60mXNWsLG1GNKd
EUcI6ki/tZU6W0zGG0qXQQZaKVaJmZPAPVY8eZiGbw1iiCWWy8jkDT5e/OA0g0ds0YxLHjhnEDQw
hzCKVjOt0rDvH8nwEmWfem9Hr8HjgG6201H7MHgoWln5DCJsL2t5ANMik4EoJLVwtbivaz//tlwm
73PB1vrRkTxdc6tSCW1KwQuqlYx32ERecK7lx1oaTrzwmpOFrzZuNSfnXpqi2ftxbe3GqkcUyEJ/
54/xHxeJ9YBsZWOlcm5By/3qWYhtgo4xW+ep2NJoP53i2XxRZjDepfRpbedJeqeKPpMH0GptAlKQ
Nl6vO88RvM+Z1vLdNbKxj0tx5gzMCfax0St6ZRIb/4PT5cesjx+6UC7baURRgZXWJYOXAbtNw2Fn
outnd9Tf6drdAdU8hVE1fcGS4RMB/A1W6jE1sQR53j37dvrsW43acltB6sEWxKQ1gEcEMBCzIufA
3NNttDelde8Qn72rw3DZluzxNQ/B2G+9LcBp3uxz9rPUOktm6IXTgk6dqkc7824H43Iiasr9MCeA
orSbnwZDRsKVwYCvpM1naJfw0+AyPTNUUz42pgpXXzwXe2+oGUXGyXmHxsdTnBNbeQUM2xC5dtMg
efxRTu/eBk3T7IjJV2/o5rRvh+sdjw0AeRO1woAPYvGbKfEctLZ7GgdQ0px6sBt8B4k1EB+pdmF8
2pOz842NejqFdXswefQODYDykTB9BhnpMuRz3oFeAo+zaN0nnaQKx9AOfUGuYvc3jYCyeQoV/foz
jYFDUDD8UCH2EI20PsZVcep5KEzSu9VmLc+1kidtrHea8vaRPUzbPFIAkfEXlsp7pP3cvW9K77a5
Imsb17EOFsSAXexaf1RvxB076ifosk+TH+OG6B3ev0Rr62BvTV0y53H1hyA2vPvVCpLUIy6RFeuh
pLkJvp+m4pZ7KXD5BeFYEgsHs7e8qII8clVz6wIfYTaj471HTvOHwKa7H7C5HEl23ARhH29NM/wM
mLSpAun6jSzDq0uzkXtmWq9ItLAH/k257O/6dK7PK+kXGunMD9flvoQU9JlGzoyoqdZTxUKMfdaw
tbTzlKvooSx9KATp4Cy3MgfTjCdG7ivwgDuuwDWGKSs4VOD3vzN2xHgx7Xx5ceyRbCuui+zTVyyr
dVR7qFzZNaLcWgTn5nl87PiOUesoBpttjf3qpjPm1wjlqVxZKS+W5v8nM6zW0aniBj0gE9WR2LNF
NxLVfzsq/mgfgJqAvlEHlIMMTZNndEINAaDntvMeKZarPwRI11vUg+ghJQ13N/qCULqZ03sCk+tl
7OvVO0LxX80Wm0p7pxZ3+LBnQzsWF9xTFdoTT6NZn4bc5o3mYjLBmhLdWkAnWRWtvLdDq/KwQfbD
nlt2eMYv8FY2oy4Q3lfnoDT4YOVk4k0tWPaogQ42wDav4ZxG7ZC7qQ4lFe7P89dsJudYsQ1pL+wK
yJijiUb61Zkjqzz0YxpyaJM4Pq9Sqvlg67K7l8u03EyOQ53LBqObrbOtAiyiDuXcrc737K/qaMVF
Pt85IxHHpOmip1QgBRxjbGVNIqZZvuS0cfMVjK3zqeMhf609fDNbREj/tg9zy4QboUdzgJ+eyW/P
qoKAQLTFi7+gK9MWsIjSO9tTUwR3Xde17Q1ntbQOHOOFRaFmi8wni45hYonEeNV7RptuSpseLXKr
gSjtvRsqtjxdEQzxz3YGJf1Us2AkHg39xHqiZEj2R+EgfF1xOSjQfNgD+iLnTKHV0xHVu28VKqM4
9kFUWFvpp6GfTHmrPua5j9QmbJpC4kFBvjqFPHbci8a1xeHK3gySHuuRiqFsDcppt8Ibppk8z3Kk
m8r3vwSFqz8G15L6xH4MwXTQ9GTcM1nymMbOVJnblkBzBplrqWics5XUnyDBWqSLdBLFI9zYpj97
JK+7E/5RrCq6oOp8XXRBrYgmZ3xjUu7WHjHG7uqf3KxyAX3kUcqdyNZiaim74vfSwljxRqeC19te
C+xc/Zhao0+3aRtc8iYi/ksB257Xh27TUNH4iH0ENHbHLi2arfwyu5rWNkpO6zBn6Usrqm8BYMjX
YFNairLL0Hppa+vhKli6lRNcaxuorano7ixV98BjA8d0e+0JyeVbiU98F0zDsGOLxTEVT/sQj9AT
AOIRR1oX35NOZyfeRfAyVHQUgX5tZ2/YNpgpceB2zgXwUA5mPHiuG75O2TcvtM11uyYFgpwOZyo8
0VxZa4yFSEzfO3sPhrxTITKXlvdDufSpih43paLjEPAEMVsMQGs8ULfYicel894l+ytGgnRLfNDe
WH13cKvx99gFu7lbKEaM781S/qQ2RWATmXB0Y4V+5aV+H4f8knf0llvWQJXdpRurk9+Ov0q7OzbB
covr16caRL0HJS/AHNONviYiDxEWsfVm/XAqYQihuFuvbms/Dcre59p5mGLW0GPTntPY/GbJFmx6
rP73rqWeBcwjBPnmkgnzVK3DnTO4MytaSCFrr+/mlIqr0L1QcEXZqz3+AaJD3L06V+m83HoeCmin
ub53M7Kty8V40I9Yz96WOPpgFDdHku2nYCDwg4SXtHwMA7s/XB+CbXFshj9l2myIzV/qiEeZ5+1Y
lO85fDWWreCjHtcbqPMzjgB2xytFW/gLDysDRlZHXyOFQqu/nCLXe8e2tWkBLL1jlIKdDL94WdP3
Oip/CVIAN2RAPxA8TosckICbMcFNu+7YyL3OIFR2E1Whkx1+WmkOoWiFgCCDwlBbYvBeet1R8hTs
s/E+7Il7Yy9fP0fB27Fo4WCzq9ySzxenaQaNMmBrmGj5hUzAl+zyJ7mqfQfUBViXKRVrWv0tC2tP
PR5VFxzoWxfKMHHi2yi0krInBGCt+Cw2jaOvAuqTCcuXtvIf1bXbwvflY6FdxvuI73JEcWVcnFxu
t9E6bVd+vOpFyN6wfu4tdSTlxPzSHrLSfba5uttzdl9W8+s8mPSlhqVVF9Dj3fXei6sXD+4du1dA
7faJRdmhWOUxxGoh5cBiE1DRHNY7zH7twXbNjR7To0wX8NIjg3z1wnpqG0RYuEV2auP22Y16aq1M
fb76+xwtiluCReexdw52IU6esl7SDrB9PxW/yfWLXTWs3sEW4zld2h2W2CdvSemEWfiA85wfNmEu
doNT+Rs++Nt6kZdotaIHHQwPiCagRdQbpKLvlIvhyiM6iVi03ReemG5t87cig+5d5ot3QzleeyT/
nEDWGZ5KqnSSMl9MUoKNuhiDnVSXdEb3NvkT5ijEbYo1iXYI1hkzO9F0bB7rPHPRBvqbQvL4lWO9
bGg/e6gb+5nd9y4qIZUF6i4q0h9+5e9XE8dPU5YjUlgwlHBqbGdnQNSID8TjtiGSznntxdkJsy1s
UKoKR+uImmPDqXB3rvCfx5X3LRENnm1ZMljDDd28dJUviEdoHI+pN51Rspi7kSSPmGiYDK1dUWqs
qU17GOxw75IO2dC09LWKnBrK+BxihEdc4oNShECbqvbeK7HB2jE2S46rStE9EoTn8FrL2MRcavpT
GcW7LKqPlDBZd5a8l91w25gBIyUSfzWy5YPhmVQxjASRfuNnxgQXbbyeyhAf10qZLvpVZn0SDxmd
Sh7vWHVQPLI7ZsbQFxfOa9qcZWJ82r9G7vENfRmA6aunlIIAeGe7ZXxi7XQizPBiu2uiyRq4fMNF
LE+Ty7TWckd3/o2981iS3Eiz9auMzd7boBxicTcRQKjUWmxgmZWZcGjh0O/UTzEvNl+QnB72mN02
4/JeG3LFKlZVVEQA+P0/53yHkdTKd67HKt9YsYp7tQ2BKpYOZ/MVg7nPNwr2+Yev1ihZksdu4iie
Fpm7MxNxRlnmDdC69jDW1jc4qsNqrj/kKcj95ilyJF5Ky4jPfwD+134eH1NvvEoIyVQardWmlVIh
wMCCAlFXSRaABmQoglVfY1udpnx6zzN1RZHZrjfnEDzFS9cUbyYmUBk3DCuNyyqG0ihyD7d+YkeV
7C+Wqr2amDk8rOlN7TwDS6HOxUxfsjK/GU0sQIO+qFrnGg6MdzZ1wwyKWWIATAT2EieRu8g3cgE3
ueyuq8UCnwFhkTt+Qd1Gbx4ZJJ7xKOywWUBcq99Ynh1nl+aFgVraPE4Qu+PpEteKsW1d9rpYg6D+
DNZTQkSlLxNQifw2GCTmq2ylgBKp+YEuT0QuJwiRWnZ6wrBspgZ4PlueegzTO9NK7H3Wlh+FWSaU
DcFymofBJ/OcsUc1nTcHttS2pXRrV+BOhe/BUXAZm+7UlA5vi6KShV3e58BHEKbB5O0nVx+YB99y
LYwtRu7IpQcdJw84v1EHd2VWPFXxEEyvBMQcRtnUWSjG3q0Fndctv2taA0ebgfTwYR78MgEl9VBS
hV6YkfCbefmtC7M7U+FHVeW71S/hqVtN3q27SZjxvQboQjW5D07swsnWXO2LOHOe1hJrIJ8HRr7I
mVzzEX1NlduxVa3iCFc3bx2zerFLucNqjlyUftfAVcZdnvckzqreu6+xkt+3hp8jawdi5jpnevI2
tJtwj0hommGd2YhVR27SNW+0AZj5tsEJVnOS8iuedCXR2TWbxH07yeZVrtLDs1vU+LCsRS2vQaxH
ztlaLSnhMNbw2wynjtqCUkufrDmG3aFjbTcotJNHgeJcgdnI25aPMZizim9E48iu3Vdq9fQxI0Zi
gvwx7Dkacj2wva98sZ+Xunw/JxjvJr9bb8wZyO62Mpl5t//rj+2X4xc4dRKt/0Jl+67+4+//FNw9
//+/a2z233wHJ8hvsHXQs/5Z4frdIGsgoxHIPANUEN9YXgf8oj9ENpPobgDL4ayxIcOBGf+Hxub+
DfaJCVuUTjXD9IBg/BWJzTbP2dw/ZXfPfwRYZ1K7GHUN3w7OCtyfcq7WkscjR022F0rO9O7Kzj/j
fOzWrHayynmA+RzXMUms3Kw25uT4PpSlqf6exMqDL5/odHdKk9W64l7DqaHpaoqY5phjm/aZcrYF
Rc9FOFUtT5t2bS0Zdb6fmxuic7MI6SU0H6HMuddo/NSf5KCgiCThMEBHmDsmvWkY2FDlk4N0wh/c
kAOd+C0Pq6IJfIuPCWe/J4upvqgleRn0py4Zjh6GG3WbtYJnR9NnORe+m6DMe+CfeMx4hoK2SafH
VgekQk56mlg9NNwKeEb1HZtuPPG7mcxKEc5cR3CbZme54PA5Ir5bdMxuTQTGH0B02f2AUuHCRZ0c
vR1aa2AlY84Z/fK20z46FYBRWGBd/BQrkI446Wf2q20hnY4BtdMPVuA0gibYfsFq12gBG6ypJ9Is
HfteFDQSVTP48orD6lrwxHS0+cNcBKh09AfcOHLNsPgqQVlchLsRXKkzDLN/U1YjuRRMUz7LKdK9
ww53ffsZ0Nwyb6pcWwsPqgUzhmiG5rlv7ZI+RYzLDb1nY+JEch3r6wq+kL9NApiQrIlHQfPs5FfW
ln7ymHrETlNgTc4Tccc+s064L8Xee9YO01WaWcM3236ruJBd1tJ+0tYZi1erK4gB4LqlGbkdvf4w
jCV7O3udzhEf+lizc6hrYdk3KG8JTbJL7r7CpvCzxGSU9jPv6CtLmV4yj6vyvcacwcgTMD76jI+t
Nz9NsybfqNkfp/ve6rNku6YeRuOcOuFsW47c8s/0qPJWzngXI1UHGVEGS490nGMOA/YzTnLj6d5+
ryHIfmQWPJr9vNrtrWOao7GxcNey1wmA4p034TyIKRnAY1gSs7v0R+yqoaHH5Gx1yosO9cGBZBK0
Oew7LX6TLAbPjm+SktFsa3s7+gJ7f+Narf8LSFn5BIBqeBhGuw52RPkSmkzLnBmkIEf8RTW18wJ2
FdKt1SGonqOH6tMwB3FNtTI51gDdCND9OGLhDUazeiUib7/mLdZJVmfCN65EM9uH3kzjH8RsdYF3
I/mq2sW673HQfxATgSnNWj/+7EVl/6RF071Zw9iedNo5T3HsVm+Gvej2YGdjYnLVqIRaL9nSAtZh
0z4ZrhYIPOzPS1Q+EpN+2AMg5HvJ9UixUFKnbx5WJLFjAcgeLO0s5Dp6Stj41eM4sL+gSjffeEZG
jDvWeAMBymLlZDJuh3Frwi2lqiZAFvGSot1SkWF7YSbN4jbtKpuGHtQnIBlk8j5rDK2vtp/2T4yA
yQMBw7SEn0cImU9lGb7d3z7q3mz1dVJO1i2fLsFQbfbHUgEK7DKJA9Sane6TvkH+Ul2acdj3tD0G
m24SIN4gacrvZLH7KlRdzQWuqF1loBhT8723657uVd3moSKkAhPST2KPF5x4RHBMCSJpYl4GANij
L7mCCPBlNXfKx7e+jkFo4mrrzsQ6HD7Y6fvlxu9nm1JGjAIdzEYUY4WDTUOJpKDMsdlP1/mNNtx0
2HgFy8cdsNTu03B8D7upbLQTipqV6G5NkvIqwBbgXqKjMbE6TYeW7lZmdp+2QW3u5IKfEXOXEsPR
blfujrhuiW1lS2u12XYgLjpHjq7GNmS/6u+60UK9jhPTfSphdwa8LGjh7ZOPU8IIaTFQR0FsdL5q
Nd6nfZOSi97z/e/Ml0ZY5vKLrYX1ZrfYOiOr4O52CBynvg1qPIOb3C9J9tX9uac3V8Vwoxpwy5uc
VQnkLNp8QcHiFbZJCo/9R5IYVhWtsrUrfjLGDYVfURkcofPmKcUM857EWfxsFew++KpzscQWO/bJ
W9Q1j9yUdSUSinlpqfEPMPz/OpH+/Uz9+Bcz0gA+9Os//v7nFNH5V/wxJRmMSYw09LeQFgJw8o8p
CY+SwVxyRp4awDjkeRL6LycSQxI/xk+bFtQrID3/PSUJ529U4mDfIVzk8C/xn78yJsGZ+6cxSZJk
4oVhRGJnyJ8GA+ufx6SsG0gE280zcWTjjr11VAbspXKRGqeZRadaCuek3HMlGPezdnqz/T3k161t
4b47FxbLh9F+wE1xzuKHPOiDLf6F7UpR84Rm64v7fn0gRbMzCFrX5UXbx5f1QCmnOyfmi52cbOve
FB9F7x6sPmZr7PbhMIziuTa/mtEM2dW11qGiW1nqT9F2F8Na5seqgzJOvx+20ox65S4nYI1zyPPJ
CbtxSITiO+7OjXW0Ug6aZKRv11k4xBnbdHZ6bXKTFXbART4ci7MVsZQUbF3Pfncv1/vUhnTZuNxS
Uf6TcTq1ozg5vqKWMWCbglpq5lRrlH0ftgMakGEyv3VsiRS+krhr4RwPe7CYoUdzmZLGRQtjMh7f
R4/6LJZdcNyDs2Mn+apLrO19doXgViPJ01xN0f2m4yKHt4mZYmULo0deP0mHDOu7WSUhgNRNk529
J2I3nZVuXeBGXKKp/xG1Cv3yZ1B2BPl5X3dPfvCl8JCs7nmlsgb3rMmveSKgdFKatNespsmoXzEZ
PK2zSw7c5Fg8G35CdSnvSiWpNk439qC+lZ5YxaC4SEIfuZc9Z1O7oy5vU1XZwV+Yw0yQyRthee2V
kfKoIB5wEuWl5Xygrr+6UFxp+BFva/mZBXPITmEKagTK3CYU0jNImNZnPKzVvqDU9cK1HX09rFAe
Kvk84LzlqItgzIcsu00rMWgm0nhsJ/q9kvjZZAg3U2lFSr64yJC1nq7LgaF443j6RJD5NuhXtU/9
i6pGQRXUFyaCTEYiL2ZnpjivLewre3QiROOdAxtiNueIUwHFuAN73eGbECff6Lo7zW4VGUQXbL6k
PGl/zhUYgV/ugXpjjE13EJfPB1fWJwIFDOIM5Zh0xrm4kidyFi1ANA+IRbHNEZSEN2zL30gsRrI3
x2Ur6NvtK//ggUTmU95mgkq9YgpRjcAHiHDyce3mdwNjPYf2cxS5JNCz7EXjs9JLb2Ivi7xzWdto
3lmIswaU6ZRgczfRh4DlS7A/dOyjMcHu8CWekZYVqDilo7PN7LAQ6a7Sv3T9iEVOkUJFxLCcmYbp
IqqdOLg1A10dOcCxcMGfvIgLurA3Q8ZqbnifsWC41R15qaOler6nRkSovkF7IX5YqeUwG9P9MMu9
udY3DiwSSWDEJomwAR2LcG/cT/VLnIqTib0jKyTiwxgyz+idMV9nPbsvbMOSS0lnc4S/nYLM1Hi1
mFeKJm7vJsqLKTsmUUADsiUYNI69vM8164CydKgqHe7MjN2dUe6s/jQ708PQZtC472ou/nSkDY8s
1yUUCwpNicF7N9aYRClCy3BGAK+sz5f8kzAIJ0Eaa2PCGFbaRB1mINpHjxwMCY+I2zp/c5X1Qys7
xwy1GYDzxjgfJVeDv1Z8qz4rliQeaZLGxj+E22aZP3sw5VWcR6XiSiM4um3JZMfWU4lLpOUyb/A+
LS2j5fodix8A0psRn1cj7/F87/vsLstibhHXo0yDC1jcrzzj+WpXtPUmn+aS4z3WT7UrcXB4RsQi
knZeKM7ZCW/odm5VuekWdfKd6RYGLovbidvahDqtaHL3VHYYHWdXLICZfduYaZznBrjG7NWwEZ53
afldv74E/kfAlnMiMGQo2PCmEfG9Y7FrIC6AVufFO2BURJvHW68cf7xuPa2+uFznB6Kbqifd5/h3
jt08woAIVdK9nfUGlZA/MPH11WXlHtkscY/HYrZe+sTEQwLR151M++seGxsU/7T41FLdCrpjSSm2
t3g43keuWpZddwb6wcZ2jTfNswZe7/yO3SbbiiowL5OcDskx2Qc2iTjXYXbua0WFoYT94m4qCT+O
v1h60WX5dQeg652mpK2BOhCX+mpaCU1I4NENjsLruia1Y9KdRlnxsMPbbxxIoQwRtOp8syb6vi2V
SSM8Zone8IpjOwEew40xyksAVvOLC/OPjG7RPdmVuQVlAACBufmb+kbrhbBTfuhmvD8j3GCoyVb+
2lUYCB3E2FjickgqKp7iwolGreO9JmdL4t7cOfV4cDh8lY2ZXJCpSI5sX5ptRiUuwuMwnAi6Dk+x
9PuQHVpKwRd3ojolo5v2PV/40X9RDJupQjfHyPvM3nUrTR7+gTfdySLgilRXsPWeYhFHgTTwfdQJ
7TC++RwAo546516nbrJnp3k7rv50LFYrxDvywtgKiB5VsNnNPebB5gffL/HL2qg+zbbxaOyODVog
3YG6ewC8KIIm/53XRsL1pMwnS8bozcPF4qjDTFtr39FOvM6/0p7AGH8DZ2fBaFike8RydzR7Pw11
xQfMyjtsqzQCKkZaRYJkcPsi3VEBHaKTvhjV9FpL66WxmigB5w85fTyqsr0tm24nav3SedNedZ0K
iRgS2zEBUidVewBxNnOgQmnca289P144sp+rKOBpqa0jxKFk9a2ynjczFf1hNYAkrcNFP7s+qaqg
uygaKkgNsEjPDbSe3bLEc9hKbUccgDU+uCJYeK72Kd1rpJn6u17YTVgidN1gm4pXdgAKiReY8/BY
ObWKnCxN3l2nBd0iqq4zt42CAQofA8GrZmpo2JcTe1u4aTepN4WyWbytOzTWbRUDw3fTTF9VU+7t
O2dx7vwuT9EKoGs/x43rqCPJq+YOe3pNg7Wd8fCHaZ4ecp2id0/VHtE3Zw1UJHDI2vXcGEVFCjCI
GAX/5Ak2V3wSU1BsBp2XpxyYjIsSL7wLrmp9kwMtenOomWGHXPaX7OHmgVuYlu+Q5Gsi5f6aYjT3
MQWB2n+t+TJEtKn1RgjVzqRXJ2hYZnQ8X08+MN1LUmycsrK8P3JPlBFboGWXr8omIoSPl63dsi9F
vl70dgJWi2KcbW8u1ZXowYzlzq8ueMy96YIu3fV5qPLl2DsTCn2Ox6tWrn1pz/H0ILSa3xxe/bWr
eCDB4LfDICNC72vt3tXkNa8CPdd3vJT4mGbzvVfEY1hmkrtU1j3nixmw6calL8sBMygvYP01YFHc
F6Z3bGIJSaL041sexsgfytZhNoPvUpNxkTe2uB7MuvqsUqN6VlTxXEpy0lx6mQV+w+fPq9YlQT9u
hnKLgx/zsHricD1dpk0LqacJi8COclGU2Mw8sbGl357ONUuhkPkTrd0viynifRBT0UCwPNlmXQSE
ySQatNYnGnPTqKvk8ijWvP4orUA+s8yLoxpQ3EEbTMpEWImJDUsM8cx3n7wqUGcju3Ugmmpu23YS
cNg5hx8XX6hdkCd3QWZSN8J27Mrp2uGipkX93incX4gqp67qX6YxRRq5W3Hvq+SxrdcpMuIxv8pV
c5yyM0kH3NshltORwJS66eMAHXRCXPNjYvjsQ7lGA3XpzM4j+4dpu9IQL+KJA1DsgxuQMdJ/mn63
mBO3FQwEeG/epdXOD109U6rEQMJsePBy3tyG7PxlSgHfWqS/khRjSZO5r+bgPWejIbfd3O/GTN7G
ePZP7uhcZvlPwWcZgjXHva37W4OaIfA7aRUi4+dRlqwvUlgvlZwZbbMkg49A1tTCZ5SMwX3hJ1tu
gxeITZgs7OnOlcZLNcKPwfF/6vU50op/NzFp/SBJ+LSMzlt9PrdYHFISLz+ZVguHD7u860751egi
p6Kvc2AKnJleTI8vihucWP/gCoaQtKOwYiVnQFd9OQ9y1wnrOaGA4apMHTyPvQqyWy/QTbjyvf3O
pGpDW8XxscNWFk3YEfB7AHvfYRlqjzxkgeXTzz5RNST1VV4Mw3UO7WTPtpTamhK4IFdGeZb5Wros
O2+ghboAwlm0Cboea60Rp/5oRmWfkgRQiGaXy9rXFu+J7r7GaWYTVzTQlEu+31CpavWp+5Z321Yn
rIdaX/Yj9s0VOy1NAROsHXq2hl2TGzK9cCmac2gWspv1VUBVjFox7t3F/M4wmHSgDHEYAWhjA/fG
ofjsq5g/wPLhLCHn8jt2/C+tVP6fA65Aaf2/L0u26uPrz4sSh//7j8gW4Fb+8X2JYPMHOeV3Ocm0
/+agE1mGyVKEpQe/5I89icXPgEnnlzn8LIUG/70m8egPxgEY8GNwUmz2LH9lS+L8Vtr4ZzHp/LKg
yvKbBvzrm/+jN6FeXaKzpnsaRN6ymCOYW058v1XQHP2Ysc7PrRKWT+H3Zf5oB7W6o/WF7xg5Z04C
dItg/qPc+xEmmnQOeLgbqhZKkAwX60Be9qKusvbe8lZcgm5CV8wucwjl0wG0in4hsFumzU53lYW9
0RyCfpvQQoboDpcytcOkSST3HOy5S77wBEctllk3aX2U9MKVnO7WToSzCxfJoaDFsWglz+mAaBzO
Isqvq1sFWn1flWfj5OwYe51iwdpPgmIXZgSX2DCFD26Oi88sufFcz52ojGtHeibQFl6VcVm5In9F
VQko+C560331CW5/JH2zhsBLaHU32srCyuzoKFi6oO6uG0+uId1iTwPnQ0wdZQy4gElllaZ4sfkt
zga+BavSUK7dNdN/LV67zo2xjSdBcp+VBD86YHiYQfJt1Q9tcWnUXikVmZDSvqlYNat7QwAMQ86I
zar5mlOZfbetMHjiwsp05pCNuJM8JCrgtCgF9Kk3EEv1sluYDLYNGMcvpjua/Kh1qj9V6y0/GHMc
2NTFQGYmwmbh3jhLYRx03ECWBKNYpjutSdP4JaDXGxSXmZSotqybVsNAPJDnJYudJZW5PPm1MX1n
FvjIuyJ2FdmYpJ88jvLMwo9tGvCUE8iOBo/Lg+GM6V21TvlhYnmNuXUBXqAzjT0utpT9sEylNpoN
/Qglwd3Uo46OkzFCLJtvLHU17x8I0J8OrzHaHKZTHXNqKuYSG2uioMjzeA0mBAgOIeAfFwqHFohn
uDs50wRrE7AMIM3Tr31IZU7D25uUwGUG6RR0sDi15V/0yaTM0Haoljkm4O91hNTnioshpStoj+Lv
45Ds3eG0zlmmTgApWuL1cT+MoVZD3+GiAdd58Lq8rY6Y5aaPflp/OKZOeItRIArDGx6CpRhuvWwa
wrTErEXdkttcLjilr0XJsoB1PW5pbInl9QDAgUaNeBWkIvBo7kYAlg9LR+t9VMulOyDPjHcJxpqb
jLBmaOULDXQ+UJ27qa5MbwvjucrDEknr2RSiOkAulrxnFVdGpJeSaO84NDB84q54sGoMIBvKo9pj
01rO3Wx5zUdSJe5bzDes2+LCW7MtqXlMlIuxruSxqkQsG+p97OYo7Ypx0SfUxNxlA2/c0CGWi8ts
yPsXF8ro47zgxPHzM85npApKM8VaipzaE0jQLJ2/oG1k8cqSsce0WQogQ4KLaqLReGr78Rc3B8ce
4Be3LUjmmQSnTU0hTVIDX9PNROtEwaDQVbNv7m2j7WcWQFRjre+WaWkSFgCDjf4hwCxobntmJtfY
NgnNLmtEn+NagyBkNTTUP003MaQBQM5jdgehJlyAx2euMobXM7Fk7KqoCvoJTCbeRDsoL3BOtSa5
dLedEdQmc+6dHcEvA//xDBhwB6SKKsHt7PHmbzhR549xwinRvLInLafpuYzPDhmmsc4z4RI1qjD2
lBgJIIFJ4yRUV45WTHvPGQb/VCcFjUCbyqLK6sMJEl09B/1QuW9r4dT5ow/bhp22OdTdVZD3aXfl
xnpNoyBXnQkxZhqq4bZT8wCnirg7MX74yKTQTE7GcSfdj4HNJO7KvPUOhE+dPWcJcpW1UULK4GAt
g1lsJt79UFEyeLKpZn3A7DxvK1UQlXLLDAcYxuaQpkI2Bha/0RVKT3fyc9e/pygzCZdxdaMutUnG
zr4/iH0wwFjy5km/2TZbvrKzAlZq9jqE48Qonw4jBS+4NOmTpvDtWS3Su0GNh2Fq1EaAVRWfNFRj
SA3Kc474aMXN4DbTduos0glu5dIElPhHo5loAINyI9/HhekSTqEKy2FaQxxc5YFFWH0ZcFcXkFPX
5THvJNCMoJB9xOnGDuOxJPhCPANBvdJeh0PdCnYO4d49VgbzSeYlYZN+ZXNQDqdmMH5cR5iPXkPI
G1mBXRrHV/sYqKZ6LhZoGFBIW7mH0/SJgbzt3lXCDfk0EBFqv+LC1vVVk9YzoZXM4wMnCk6yzxpV
RpUrz9y3FF8EISGcsxWWAlk68dXcURP4hYqefUjXtcSrOw95csm2CIhHnGUiDrlArNCe+MpsdGJ5
4zZIUpr9nFRXd7MHnibtDGybNQgwkGXrbAATcQiDWr5XLTuo1xRtQuXwr4p01VVIlhAHMrCLfWZp
4h4ddrc5CThs0GlDaE2SWI3sajACHGR5FmB3JmyBI3zx7Z0oAV0KE0lgDcZ2X9iN/y6H1QjbCVcD
dAOR3ZWQA2FS5e59362e3Oo8SOCsmBZTa+pX4mAQn3tnWl6N7cDSZBeLaWkQF5ccPQeC3XaIVf8x
ugYfPnwYHjdwtdN8/aVhu6nrOE8mb7eUjNZ7KBrLBUZF67Js4PxvsoRg2YIj5QcaU7Ls9VpBJeIO
OQzl733Ef2lI/v+TXWgGhDP+1TR99fHr+6uu0o9/+/ou/u2amnS4j9+/tT6cvV1//Pp/zNcGHBr8
WgDy8V+5wBJ+n68taj9IDVCoYNgczP/s1nIQIj3o1xAPwCIAS0Ac1DXS0P/5dwdhkx+ksspC1GTa
+SvzNfVu/6RCepZjMcT7polny7DgdfDq/mzWMha3RTiYcex49egfjEWZl9lifafNNRaMV47ArM64
TFbpv5u6eaVOm/zK5H6sQiy4BLsvKi0xWsNHMNse1gcXZH6wOTUulJEyErzRvGftytzc+zERzUWH
tmxvmflfG9k4N3Eqp68VMRR8PuRjmHXQphEf9HVd/FCXt8FiyT6jAHf30AMqv1nVyciPeslLMF3A
Wzfc6bg8yq1gkRxAz7mv2y5S2gpR+Pe1m90kcx8GPOFINtUW5hexXuGODOA28IgjkwR6x6hY+1RP
Rd09t+V61ef5FZ2wyX4lSJdWYpe51bZMvQVHbWVHi6fzEL6ge0MHvHXlcZ0ZVX4sg5H8RnwcuuKp
T3CEawb+NHV+2T1vIKA7Eh1lkt3ouv0OgvO9H0VyjNGszL65JMF4WXr1l0rNLxqQDo0ErZWRq/RG
Iyr91HxscdXvhuRsvaqcB9IGAF4HAfirEzt6nF86cM/kIB7bvPkmJjReiqJ6xB+E9uedJCWyO5jm
X0ATt5lpq3BexB2bwQvyI/p2lEQeGqeP0pSOMqGl8yD8LDh1FmusYt0LYIYaxCIbre/SFNzvzjLV
qnlSwusySd482pSFIS1pSHqDtDZ9R6fvbFVfHoiFjTtl3r2yikfV3RcWPxAXcb3pU7Y66ex7xOT1
o2fZHz0YF4Th3VyjhWcdL7M0+5XMbMr2rF7JqvjsYinAvNad1d8QwqIbfOnHfYr4FsWwEULdJO7W
GhL6eQs3UjhIcMywasRrT36iDLapUfBYnhgDZ+T5DUaBNrIMQZqd5xLnpQGa/aTel1See2KB1TWT
dytFQk5s9C8EtqGobxGo+QtHprWy3bEN6Dt+6ZCLwxhWN+UnTU9H+v70IW+6Q5z6196y3gBvA+ll
jfvlfMRMhvgwcb9GkIfSloLb7UpgswMLXSA3nzWVi6HTc7zs1srfjiUlgVtrjN03y9dvnoLizOPc
CeNCszmxiZpv2M/eZZosTsF6NSYAZmu29LHNxNzB2W8pnfSyR9exFy6Oov2Ehuiy90dMSaRw3n4r
7fZqJ5pb8WBmdKFtkJdm69zFQZrE4iMQAoNbfVOo+K0GPx4HzcmvdrCvh9wKOXGTeC+PKH5WSKJO
XUu13mmK+w4EQ0EedAf4L9SHD+Qy0QEMjgvn1eM3B8ACCKJYIk8TjLCD98RD7OGyNQkxs7V/k0Td
tiJh482nAhsIkBaaB6l7zkukt+bl4HLfOfAEnG7tUnr7egZJxIO42Nuj+XDOG1C4RaZCHei0NyKj
836c1b7Cs51c59n6IZfYu1aNDOiuYOBPyOZSaslKoAsh10F4DE7xyKbRsg9GZlRRVpbm/bC2DF6o
xZuqdvJLncPMx4pZUs4ZhDlW+9qhTGGchl9MEJzlRb5rOrl3A6rNIEmA7SjRHSur+cWpAhbVQFCj
ML7HLj3BablVvIxDTpU7Na4fAdUPUVqCf7RG48a3rdAxxUUMXbRHHQgCVNr6nGtKIKnQXLcXwfxu
tozPvrVixrL9/tA22Fotyx0QeikAdfT04mfrJYaCcsMIUwFwJHYat6/2rPbGyq55zZb7MV/4WGGS
uTRcbPjRFDXf2gOemDZLQX0wlLNLv+g3Gr0lFIG3vhu5OPW298758IJ+hvS6KysUcllOUdovJKO9
UPbzZVKIcbs486+AlEru1LsEEyu2xiuhVMmOGFtuV8tD0uvbdGBhYkOQJGM0PrJt3hAq28LbTBri
/Kpp5ZXn7r1VvM4Kx4qa10MrEO8N/eEzJfUtkrCJxLbML6ggI2mg+W0ZxqsMUL+PR7ZOkzZclQiu
Em8arqkfFSeBMreiFmzmsapQqKY0klVV/apHU+ABQ4XtSiy1K5KFH6x3ntasaso07OSN1M6XOdr9
RczyJaw965cGrLVxk+cpWbIr20AKPR8RSO67+45nXaow7eMkBcwq8e5MZ3wWDUgOyrl/l83JRxsM
F6PRH1K3t7ZmbR69qRV7u9QTCUqE65olaFQ5PA5dUlRY3Tb1/Mk5gNRxUr55wYz85r1VVQPZNh3c
nb9GaDYjniHthZR6w6Vsbk2hL+C5/ZA7XJBARwzVgXPCnRhjNKVcIc9wLHjN+KuhHhxyAeswYain
xOvNfeu6vxbNNiGQi/NgGHN7BzGTJIi5MB4gAibHvG8dQleNeAIEo6OhMkVUN9SOZdJDxTh/4QJH
Nc9YpforHefDrQShAqmkbK/dOO/uZwWuIClTeaxHbdzhGlY/sYXI1LtLdQu3rVIXSiR6bwe991qZ
M7t9d1idS1PrdVeqRSEuSg+PcLMija32J+ByQJM8ThgrckoclpkvLWkbs5sK3rBqeEn8pP7oWgEh
kHssqTUWKVrNRhQYa3GfGCDYkoruCJj5RXnQVlaQuoytG1+IFInXDzOrWmj17eSBWb/ZBSmwB+BC
tf4J/DrYGkNWcYyO8w8SzMiOlpYnh5XKTc+ZEmPB8iGCuP/KEWa41ZTtYzAgoJy3ENjHu1Pmkndr
q2yCyrCqaDLK+NcwTxAptU8yt116XKxQAIjlkFy8MibVXNh5pyNHtsYNfwV1Sri4ub3TXnQryxQX
kXY5GhfFTg4fklCZmNl1ErPu0qg9S/SWGm6w35tlBPDISUIJU/AOq7s46YajJFmis9tEQerMXGe6
xlJLvSPgqm2wpliTEichgpZyXJ4EARvuT2R1hyJ1X5diptBlNDAo4/DeO0M2fE7SEiB0Afr3yQJH
MbNE/lx7CvJJgVE6owoHWjDnv3GTDkx3/ZTLt7y1sP1yj9TFJhXr/j+p+5btuHEl2x+67MUXAGKa
mUolKckP2fJrwuUq2yTBNwkCJL++d9bpe4+E4yqtjtkd1KwcCYGICCBix97gCq3u8G/4sevf5KJG
9WM+o4PHkdHk/N2AAeN20e2fDfSCvY2fbM3vxDYdJZaBt7nRT1WzvgEa4wRigW+qbe5QH0Xebmwa
Tla9xduKYcqtiHE7A6oEyITr/oLRqvVv87ABQePk3/elWE92jyD9i060ner7ZMZs3Kr79+gaLndg
EMAfX6q7YG5BxVGDCwo8GfgVeNFxwbjm05abT3OO0dCohqIzkFXtzdKWl6jrIDLQy7sefafzOIT9
W0/2kIzB5BOPn3QLibVjbMb3q7VgvuHvZXmH5uZ8s+ded0T1HQw816LyDCWSVg7nNlnfjSMwENND
0Ne4h4KFBtzV6IB7TX+EqkL/xDCVVfQYNQy3dAEueMBU4tAM1W3uVY+2mGPQvBTrGVR/WVvln3Y0
iU4GHRy/X08AwX3K+fCm3QUywISo2GkQo9jLygE0MUsv368Fpll5mN/GtX+TsPJTxKfxXliE0KEM
GnzwDoNOrP2C9H0HPPd6WjRgVcmvkTP5VoD4KYXOAbwB/+93r0s4Cq/IH5UFXeK6nYB0/LMYgz1b
5EdMLt2DyP3cRhwF8nUGeQm6CSxHj3QogcfBzP1hh5xOPX+GhDXGqHBNbGZ5wnPvXbgCXOTjpdP2
49s8sZnQAlI/Y179lCA+we1IPYyokxwS/SkoR+8+SuqHjlX7zWJzMIYXD2x+imb4gKzMg6/r+y3e
M9SQoIrWo08GdcYPknlg8tLZhho4rmrdCaMfWROA1uLoa1SkfzaoigV2Xb/V01jdxv5+FzQeAJPt
cLQJjtSiZXcD0AQmFVpTHlbWZRh6Rn9hBUUkaCy7Vt8MQLdgJG9FroAJD2IJmJIJjl3H34C5B0F5
fztjRO6AYt6DL/UZnZTqc12BxQQEAyg7/vWU/l/VFf5/a75hWOOf6gWfqp+6+94+rxH89S/+VSEI
fHmFFgcA0zMhAzTU/m+FIPDD/wrimMeMY6IrgLji8xYc6gM+igcBpobxfv93Cy75L7TRcADjEAUH
hm7c/0oy9ApD/ncDDjD5GDpAScKdxhuk6rceZfI1yzsonmCYfosuz/bgVT3E/2cZjI4vSg5rxTFo
MDQ2K7X9M6rrP6Gj8I1m+lrt+PP7YwX5QJRl/s+gVi+H3vmaaSXAFDMGjzVYKP41lPhCVPXvdRz/
ve6rMMQz4xKlnWZtFPyc4X669u3bps6jM23ljgylHMC2bcPSZkws9xKc94A0gGGVZvwqGvls5Qmf
UdlYsPIE1LEg/PO6G7B5dCea9esJemZ97TR6F+Fssn5rUIFMUFTxr8p2NOtXGP0z66hngtcOHzEb
wUVxwwcQJ8oaqZhmHV703DoGzoA2RY85qxM8ZUF5UErxyhd9WWH793FBhHhu2kKIAiOLm8kaCEyH
F4Op5/l2x0TL+B192X09ApODkrEHrt47FKxD4se+tu2f/y50DVEZmXLAbSeUYUwIqc1m2Wj7FbtR
oclBLJ6D2YEDovMOBF3jw8TiO9LHiJzAMNRLwqqwW7JWyId88vusrov1Fb3X62n8TTxzFWUTBgJk
vvga4PhVPuLRtHxEliSGNGdbrlKc4Etbl6yr7M8SdKwBdJZImxI7mxKG1wJoi3kETI7KHARiXZNW
0ECzb2n2HQ9IFjOpVpZLFo2+vpW6H28D0OfQvDd2ArLEQRRKD9gY7T2AXPVmBssCbeFOOA7QMOxE
IJYMxPwo07Zocr4DG5Mh7osTkGfwiwvQEi0Z7vTq0QehzWXDJBdxX5yIjEF/MMZ4PRY/ThIXcIiO
Nvn+nrYzVxd4FjIHyN3wvcDSwacpx9OWB8MfmGyqv/+z+esO/MaTYicil8JKPoB0KwsLD+qSoPnP
swVkxY/jLlHeB+7eT//5l/7OZ51PDGJCwBnYjGijrg+jpAMn5obRD5p15wtXid55YSOddQPaaLcj
hq/frpXApZ5m3/nGFrVyO/uIOB1q1TfLlU0PRf4/acadb9yg0AZZtFZnQ8TlV88Lti/DHoSv5K6/
23jnE2tMPlcY44f1EgKoYJW0gMqO/2og/u096vr1fnN+IifihA2IaW2BCSE1MfsLU+vhHRSaxDuM
4YQYpQZ5fH2WXcRoOxU6Pwdi0gktEj1lI8p7UYMa67VBQ/oKoZNr4wKyqztKBVmjoHwD2DgYdWmn
J3RSilZzGNceSjx7N3+OhLzx9JyRVn2lb38eH1Bz621UYdWgX3wAEulWTTEtEf7FDfEs9LByqKHe
GOgsGsIfGL26Dz1LW3Xk7LXlw4iaFlIJ2AnTci1/rbuSxFDgbPYEJZVOW1xrmsTegSnjYxwOH0ib
HTqbbQEUmoYh0Zk05b3yTbq1xS3NtJNcfYmS/DQUuLzyfoconPeVTZulbQmmXV8cklLI3gw+oqNe
/PoBJG3rbW/D4TNt6U7sXaC9uIJEYc7kdLsBFg659SPNshN1WajW2tchhGFVjLKNhUSKILqkE3MB
TovCsvOmrGvE22WtnnrgtmirdgLuiuKAp4Ydq4Y866H1+UdQxhJfBIHzKXfwVHiosE4ZKNeO0C88
FBjkIK37Wrp4Hkoq6ed7wLspA5f2dxnoR/DzEu9IgfMlwXq0oqcPlqi1jAFn7+vxdoESyA1t5c7H
HNAIK0GyPmWAIxzjANKAKiQGQedjQg4vQcernqAx1wnwFHg/0BX7RVu2k82gb9HoiON4B1H0rdz6
9wDE0ZJ+4ATYHqILvE4KsHKh6Z8XPzEoT4slLoh7iBI2J9e9Bm//oY/+RLGA9hV9J7piUgJozwHJ
XXTFj3LBxBUAin+Qttp3wutm10ktEELKwhUlUd0uP9FTp0Up33HJJC5ENUKoJhMbpkkFEHONoYUS
33FJINwDVBSbKeut/85M/Auw0csry77a+M3VzXddMvEgqSWQ3telxzA7sN8QWZBNO/5s2xAio7FK
JtJ7XVzrm88jS1K3i1AFmzIJUsX65EPG+qzLfOWv/ClXP//dn+L4/9YBse0HsA+lcxTiw28iZI+0
g+P4vyzqbViB2kNDDCwicgAwyQOTEc2ZrrMXzzemmHu0G3WAVCE7zJTObzcz08qnvhMBQFQQK9ki
wQHrCH4cUM0dgCUeiDvuXLJ6hbl5kFmO2RZsN5j6xIh+QwoDGEx5uScQkwsKKLEhdImrMJ8E1t7r
w0+Uz/kvCN2zOy0uQsvMF8TFJEmO8/oBlyxS9vyrvP/8U84SGotyguVpADn6AOpq8UBbsxMEMAHu
JWsA9uONA++hufjYN5iJ/WfjV2//T9dBj+Hlbvsm8sF6bucsDzDOcgBceJSPHYRw+k/5wsTTP//K
7x0UqlEvf8X2k81XPY9Z0u5gCqoQ3zngNCTjLkednEYtuMLOA1xxqbk+jklO/KiO94PKHDd8jMJn
CjxGZu0uBpdQ2qod16+BHMTV9jogOv+Y/QnaBcQj7uy1v/PZ70F5ncVzez+CIL8aQCxBW7Tj9mjj
G9ZB1SJTXSnATZMD7KNo90+oV748JF1sbQ8GPOR/s6vLCGTmaetVSEqlInFuACD2kjlIhnAEIXgI
pPuh3mvap/xLZfxZUPFCA4xhjx1fE3VeRg9Dl3lK2nBM4L1IENhc0BwI+L7uGCSZovsA7yyaacfz
a0ho2nXg2JCVn9T8QUILgGY5frloTL0sohyx1Zh7OQ1JAjUbj5R3ROI6pIig01ZhPyIAK3qwjqGw
SzTtOKS/INwNeEBkSwNEMBS1RPE/FKh/WyW7/uG/CbKJ45Jj3DW13nBAIuSGJWzuN1MSD4jjkQB0
ATHEozHDcFT4iAklsDYCGkyzLhyXDNCcE2ESI5ZEGHgIJvFxlq/VgK7X499sCphKXxxtsc7lDnCI
hrtDq+McL2gUbSuEiA7xKuQPs2M877j6cTvTgpdw7unTnpf10rXwJR6cQMb5Rx5gco905IXrp/m4
jf1mpwwUHQponERCsUHRKgoCcwIvtmpcAo9PSTVmdt2yNhnTZiImT+H46qYCH6MJMN0v63uwcX6Q
Fb+n7Ynjq+1UQYe6DrDfEHjjDVgrWu9MM+2e+gmcbp6sxyzYwWEqK8hEiTZitPh1nfJ4fpWbAjHm
UTuMGWh6MMMoGIaHFa3QJ7hz7ONlXzGJh1PYz0nGJI47X9uWdgy5c8Tx2K9DsyOFymbR4QmK4lNw
K5u+X4k/4Jzzpd3CWAGLDWKZ/jhWAHH1EdG0c8i9fBZ8B4gX8aA+omPxDkhfWhjjziEHBasqNqmg
H9KMdwqEM2gI3pBOIncO+YzReas0TiLYzSFYX4DGpn1PMx2+PIYr5jRCkJ5OmWUgmikAyoNqWxN2
f9LMO0lJAYzB8mYDVKKtAuBx2XoBMoz9pFl3PDQJoa9VqhF3IhX+VFP5xUsSWg1UuKAj8FTwcAlA
Dl/P+XcOxYMZAGzaKWSOe1Zl4/WW4RQ2k/yJuUgQ/Cz/g4r7314DmOOdvll4H3N80N7z8xAQRTls
p3VgUAwhbTpzvHPUie1CicBVV1BDCwxk72ZFOy7Mcc/KixrIgMOHOJgB9zZP45GTsCKCOe7ZQ0Su
gNgZbhmga5lYki3mtav5NWT/5pLBHPcsIygf5cBDZ1Ozzew9xtpGdU4iD+elBSci6OHKnYFgRoP2
L2GDjk8Y654N8Q9zPBhog6hJwLqWVXb8VYtuB5nzSANTiStq8XmW8pSatJmvzREtq2MHdVeIAxDf
Ysx1X9CXynDSY9aO26cuSj7hevaFdEhdEIwC6Sl0AVE6kv3u/zKVFacdKvavFTSuh+Y3X9xFqZh9
3iIQEOAaL9RR+7g9QniNBjMQsePB+QyixLrDtmxz+c7kw9fSx3gWbV8c5/UBYyq7AYcFAM7LkndP
uw5pFaTY8V0OWN+o0SLJ1qi7gY7ZnU7mR9qqHd/V3l4NNYR/gRoBeUdeYMTOLMQaiYtOAXVUE3nT
9faIiaYBl5h2noi77bgmBgsbVQu89iqffQmNOINCieb1LmhPLl2ze4HFbR0zX4bZ9rh1oNWk7bfj
mNBcgZigFrg+hsW7qc0f5jqhVeldyF4Tz3NvKnjO3kLcFTLYmJcN/D9I63Yhe7jHxCBPk/B62X+D
imi7HAOAprYjzbzjmJgaxLhgh5KDXnOwBnEMdQW0y2Pk+GU1hsEEMQdkpyACRTEEJA8CEwG0dTue
GQc5j02EjD1HmMwCJf7PlmMqhGbc8c3RK/QSYVY0CwW0mqL1oRtq4llx8uqya9AoC5heMeA45Lis
z8UjbdXhy7zWJJPhqOAOmdQgYV/VY2giomk3ZdotsjqH00Pu+T5f5k9dgtkw2rIdx1znpjYRxEkz
ZqYfiAH3Y9vR7tIu7GQO6zqQE3xeQ4IFvIF3bTKcSau+KtM8v0T01ZxgbAlFQA6WNhDGvVls/4Fm
2nHJdZ9B7QZipsxX+sc6iTfFHhNzZej4pE5WUPWCkDuLpcn2ApxD1DQcOh4JFsMSJUt4ZNCZ92Io
H6X0LrQdcfwxGbYoBBs5yoCL/1TG/v3Oif4YOv6IOVg/2g1obMXoP42+B5U4SGDRjraLutNraFV9
TWiYXjlvE4xrDJ0RjTs+yUBnCNKeCW+WPvFulj2QXzxhZ9pl00XeBZCXE/GEvMDiHDwB8m2Jjijp
a7rIuzYCO7EpxiGD/OZXk/gfOq8h4ZWFi7wzbDURJiyx4QyEL6rD+HNhtpLm8y6EKB5Wrk0Z4n7i
gRYKhExQNpo57Yy7ICLcH4KoUmzI+NJ9SLT8qMHnSttwxzNLhKaymvHstwYECyrpThv0pGnH0FVw
EEuoksLiGA47ZJpjCdJvjnE62sod7xReY/ruWr/1VvCegV6hTQLixwxfBnCFOabNm1CQY7MFpQkU
d6B5CRQUbeGOc9pcW12zbcxyaI5DkFpimhQySDTjTsbs5oXNeYFwuCwRJk9qMCpVPg2UA3mOl/vC
q3DY/QXfc50xvBqrp6mYaYnNxRKZuu6MrHCL4JhwP4SCfwgKQ0JtCBdLVAQh5+CgQsPZSntobLvf
gDZupO24CyeqGq/MDeiLswp+Y/3yT2aD11LyNfX+5t3twomsn6tmL4ELw8h69QkRbHkEO2CR5bjd
tje6yIfXajp/88L3nTQq1zDOyyEGZXs+3orNfFSBorUsfMdRwcimOQb24ahXVn9dLgWYN0HFQzrw
LtqnbJjYc+SNrBzZPfOjVICHk2bacVRAICKvgfx2tvaYcB6H8kdl2pIWvnzHUSFtN3MtVlwuICo1
e+bdVkhS+ILc4Us37SD5FesYYB8zgRygvCqfehsjlT1AiPXS+C6M9pIem+I36j4BAWpTKtKjELRC
L02jsu0xSBZeizVqOzT9fNeHxDFJ8O++NF7wbQHMHFF30QtoBZrx3c4kDSvHXcDP5O+Q1vMVxhxE
hOpe/wi6pO+UQwhe1JfrjiDFGo0cAR3KXOtBgF33OKN/TDrikG96ab2R3W7q8ppEI/Bb1vrJCPZE
W7iTRPH2jqKQe0MGxtgPBkrGox0/0Uy7jhmGYQc864Q4eJVSgg64SUhuianylxuiEvQp9xitp6YF
7DGxfnDuLEjXSAt30TjSA22oD7LVbAm9W6Dwf2pPfKaZdvxynVretx7iiQJd49xBTQiCNDTTjl82
esRMpS5QoAW/3HEFARsIgUfaMXHBOIEPTTsd4nwbv/katct9XMSkvM8T9vJbTpuf5BAGRnksak9y
aB/NnpPeKTxxvBJqfGMI2BpuQqJs/ojKloGytKqJ1h2vDPIZIigh6r9RsgfnVoxvIM7CaNkhcfwS
s+hh3Brc+IvwvQzL23huiJYdtxTxIgNlEL/rcbCXYdYWch4sPNFOoeOZsoBo0DTgoEi+3ELd/O6q
K08y7SJy8saOahI4KDtTZxb672UtSW9lSC6+PIN7t3FgnYHXkKr/ta71uQNFOG3Vjlu2PUtYBDHG
TKhhOOt93qFl05oLzbqbL1kIQckO7Y1pZffB4GVDU3ykmXb8spJQk4xGoDUgPQj6nup247TxOu4i
b3LfKAH6ZKy6jKFUh/Jb2dBSpXCcEjm4A1McDkkBPTqU2e9ynxYCXSQ/BgOKbvDwIbdKf23/kjyp
4oK4bMcpIRnQ66GDu++lf+wjCM74r+EorwftP18nXDgeiXJhg2Ev9IH3ETrc31pATL81fTBUF73k
Pj/LZPbfbT7olF/5W65O85sfdLuzs907KBeOddbjjwDXEIRN7lcIyN3tNoSQQWWa/hHDFtDnLXnf
0IKx27UNxzYMtmrCPabX6kvMd7C37/WoaH7m4qLQQcgT6MsBMSLjd2MRPvRBT1u5i4oqJQfM8EpB
2fVJC67C8FsDOVpaOHZRUXnc6HAP0FEQHOyzXfMmEhupDwLB9pcxE+lvyfsZ657nCZrOAlJLUUfD
i+Dh/9K40NXSsAn7rZfqV2eiJz2CEfqfA9vVxm/OpwuJKspSWlvGfTb4JYj0+fRoIsU/55ulJSoX
GIWpFigYrWLAdb2LDrHuvyujXisd/Y07X2Vfn7ctUCSpti1A/R+EaDjiUaN/gqw87I5FnujyWEBf
5F0O1nha1ONOYKrA96t6A6hUpObPwQaa4EWTSr2QX3n5l4A6fygkJB+zXQ4YLWrBSt9VYGv85698
veP95iu7SKm+mqp8xqnMOsujX6XvQ6pusmCio5l3bgxBNKGvg+I99EGX7cnPV/U1AvEtzW1duFTU
jByKBB22xvI+DQMPqnitsu9oa3c8d4XIebMbdDCZmTt01WR7NBBqoNUHXLTUXmMkTUPeLCvNiuEu
9s6LDC3kuGgpiWKG5QHKj2hxQwpOxyP4Rnm5v3LW/2p0/e7MOJeHDurjqqtkn9nlSnjHy3p7owG8
qE7rasx8gMJI/xGF5vFxKgP/qVMakgw8bsWPJG7ruxJsserc1VreTXHhPSVRNK4HhnvDe/Dj91/r
pJmgP1v56w/tMW84I9HP+X2A6/id8UbYMoPJrzjzlYZxBuvqSx/rxnmA9t3eZXs03k3j8KB6SSsx
uWCmarUmto2RKe6FPyFkdOx770/SAXWBTI3su0nWMB2HDwCsQ++TZte5i4O7Sptqgt0CTPFJiRPU
VK9cev4m3MSOT5k8APU1HoQppNiS99ds9QHPq/YbbeFOOuz6ZZMFh/VpVKcVQnxD9YNm+fr3PBvg
CSBR2ZhiwFb7LeRu7pKWNvcOOu6XlnNlISCU9zLt5hvPb46QJabF3tg51GEJ1a51hmWorN1sc3Jv
AUujbYeT7iwEo8cFLKRpINUZTM0Qihxo6c7lHCuHKsacDQ5fx5biWBRoIyc7uKRJC3cRTGybweod
jjKtiz04+aZ7Z7qEVmLnLoJJXZW1uYDx2JsOgp257GifMnI8siihtrJigCwVXQRaWmj4qI+0DXEc
ku1TyJqgw5es1RGcFwdpv9IsO86o1GoTM/c8FTFrjrueFQSrcxriAErlL90m1rnXiFYJgIz9GWTq
0H/by7WhJefIcUqAxfPCkxNPFYNYIXQ7yptuH6tXEuh1jb/Jny4l0sqExxsxQDFXR/VD2Dc51B5W
6hF3fFOOHuTfVs7SxIJhlwXnUYVE73GuomqCdNNuDEsD35zC/ls17bSHowtgqqBYaOdA81SDL7vP
f4xQ9SMdQxe/FOeLH4F/Bpa1HE5FHDyqYEjONOOOX4Luq6knqPimypq3UEV+mC2th8xdANMW7WqE
iiFL/bEE//OYtwfbc+K138UwFR2vYrZblrYMsnZavYMo4CNtTxzPDBKMiPg1TONukk5BkU0x7V7r
QpgsRM8SwCQYgvdWXYJ5WS55A8Vj2rrDlxFlCoUKgHRhKeJKeRaer0+6b0sS5Je73GHzpqLZtHAd
IzEmKVjGNA3ZxV0Ek7UALbJuYelg5Sn3IHkS0wKVC2Aq4lEFO9j/0y1I2ptELSDCB10/bcNdDNMg
wHVfL7CeWAYq+L6KwEIOanfS53QxTB6Kp3NocQwxt3TfL+pzv8e07OAimKD+F5dzC6+fl0R9x/NK
QMptVt5MiyouxmCDMgkGxvc1lb1/gbYR1ABb2sXNBRiABL6Op3xdIXMGEjG7yY+YLaTFcJdPpNun
ICmCZU1XKATeDHUxnnUu+lva93SuE7W2I9hEA3zPYShvI7wUL9ByIx50J2btZcIrv/RYWoHUSuWd
PsYdJwaWwLlMJI0B9iKE8b4YoQgEuNvRxoYTz7kTtuTIexUECUttoUDjEo85RHR0VSjauAx3iaIw
jSrQF5zitN2Hk9mnYxhK2mvQZYpCeT0Z/b7xUwhzHIMgT6GuSDzo8mU034A8txg88dPKYAx1Vccy
lLRbkIvuGkCO13Rz4afQmPowQOVqbD0Suoi74K4WGpX1UJo9DdvwE+g/wD1XW9pBcaFdPDKDFnuy
paDrvuqsyM9WrO9JzulCu+p2MvvYlnuaY2A0RAGoMh/nuqWRDHAXz9XVag0jJRC1Fv7Au/Zmlj7t
leIilzAPKUFTptZ08cVh0c1NV+akMM5c5BKXNpiROG0KHZ75gM5jfZi2+Atlx5mLXOo52kV+JW2K
gWiggNhDv9BG55mLXMrDQZf77C0pitonMZdpLWJSEAck6aVXLkOzzJUpTVrN2yGOw4PHSMVa5oKW
epDOrdDJXlLF1xuV5GeT/6TttJMbVLwNZb/EC06ItY+cCXZJhog23oNp/pc7AmXido1Kf0lNAMmU
EmwFN5GlMQkw6eQGTPhHYaXMkjaWnVoWPBTEmScmnVcmhwwb9HwKkw7R8mZeeoiyLKQgCJn6l1ti
orGAXlFv0rGFpA8kI1KvSX6RPqaLWRrtOjYbmOHTEspQFnLtxcRJMZC59EGJNAmYpXECIdQdHZpu
686lrz3SnZO5DEJsVQF0hYIFwLPI3HhSskMhdXCibYvjl+2oQBHsr0sK+cvHXdlzVfM/aKade5sA
68HKfLWkgVenedi9T/bmE82045lbjLmniuklBdXUuzyUn0KIC9FMO24JKk+z4AmxpEPd3DZ2uwgi
6QlzIUuzKjfIUWLVTQihrk6Ed0Uj/qQt2/FKKCDlmAQbljTkXwrf3gQQXqRZdpwSmtWaJVzCMkbi
93a5HdlrND/XQ/af5TCI4rz097BrYmhy2CUV/bDJGyiIQiAOSqnh1wJNYWhWzrGi1ZmYi2BatfV9
qMgjmEfVXQjaTD14pPsVc8mD1BLLEqwHOpX1cMwxU+BPIdG04575Hg1b2MfQo4c639PsD9V93goa
Ywvy18v9h4SgQBLydBq1pX8Ad7C4i9Z+o6V8F8QkSqMWxSpEXKhCJuwqlVnRIq4LYor8OLGQr9ep
1RwqgPM9mBvPpOPuoph69CnBxu7N6T7Lg5jyy1AL0qOHuUyHe40mWGRLnfJviYFaLdGs46CCQ7V0
aCqdBsY7MqHSdcmfSJvhonqkUIh+KG+kiwfJUKUu4Ph5DWVyjdW/cX4X1hPFq/HLBrtRCZ3fWXjR
xeNqpmVNF9fTrnywkCma00mxp2iDqlkn54XmlS6yB6JWow+kvE4LD/isZaqehnLSpPcrxrpfOiVw
BpEE9dacJrI9KyEuamWkUiRzgT1lKVRlilane9B8UOEE8dWVVixgLqbHWyNIPUDDKW1N+CtQwbd+
CWj1QsApX24J18mUqEbPadj/ZGt9qiFSSjvgTtpkzTKGucZm5/1+BJzhDG4TWt500Tt228Jhuh7o
AuqtF77U0w1L9PxKcBW/9x4XvSO9LlgEWBmQOlWUWSCWv49Dywpg+qoxvtHeXASHaAT9Me3Mu6BF
O69WDWCxTVvPg8p0P/kn3tDovZnLrORvkBww8zCnJZRWD0OyjEcoUJFwGMzFCrWQo/US08xp5+3D
eeBqOImu7WhvFpdXqfb02vIJZxNqSv59EwhcASYiczBzsUIlps3LcJ6mVAaQ5yvb9gvTDY2fDAqg
L92KdSHY2sNxSnsp3nTqfVXwDyS3cqmVinXUMYZ9pjSqIeEsox912dPKHy5gR5fVOnUKpqce80+I
xNCcX14bVPybnOSCZG0T9NU+xFMaBCDCafx7Pfe0hOSigaIkSixUT6c02ZKTL/JD19I64sxFA1np
gzMpbqe06vPzPvwM/ZwWw1xOI39NwIftg1QyCKMTmAOOiSa+s1w8EN+rsPTAxZROdXdY5HpIho52
IXIpjba2rzGetI9p2xfFl8Su1bvdL8I/SGc7drxG9mWSQxhrTAuQsbAmP7TQXaeZjl46ZKK3sltq
mIbitT7V26Igwz2sxBPoZNF+6T0QwsL6GKjbul8ugFGTGkDQIn25cHD4FYUsmha5LtQnqCV1l3IB
5Ja2Lc4Fd7jOm0V7V6QB0EC4yr1PBlpDj7mooMq2rMr9VQGqEgBZm3eN/dRCf57GScxcYBDCSZ5D
RlylRtvgNO71t8VriBVEFxsUl0kELnyPXcwsM71FBwHmQNKWu8RGZdXuk4krcem95WTDFfIGDciN
aMadG+4GMpLFG2J+iefosAN5xAOab7rYIF9X8ThWlbmMlYnPSVnst3pLDO2y6GKDAI6cRMEKc6k9
fu+V5Y00wzvalri+mcwB0yhiXyD5aA/+JB/CvKI1CpmrqNVYO4eAdppLNW0fJ8iRHAZPEu/9keOc
0mtRlZivm7IUkJATSQp2b+LKXXBQBNmrGJLzy0UWYGZNQsuPWD+tiODig9q8NF6zChjP8w/gsPmc
W9qd0NXUmtqhm7cuMhevGY6BKk/CCJpjuuAg6ItvXmnDBa/C8mTCBPig76Qj6AKDliloTcw3c/GZ
+tp47dnWE3E/nJSJJLlNZW/NhY3r3WCqs9xpNIDMRQYNaOOFZTmai1FtfpaFFxxM3Ie0B7PLbgR9
kUChxWEu0ypOo6+e8n18om23kzJNW6OuMi7monXwEBYFWHzDgNZex6ink4/HyTTdYnAA2fhGStGj
2jzRQpULDRKdX/VjWZuLnfcjfug2EoZ2Tlxc0Dz5NatqfMy99b2DCPsbj+3EUup/wIKMyofRb8yl
n9Hm2Oqd34BR/gfpa7rAIMg8GLZgHvnSr+Pt3vIDNomWdVx5ND/RPerkMC1YfWzm6jgUNAkT5hIb
5VOwjaKG6XXdz9JcSTYk8VM6V9lpGX0wjMNzoOiqD32nnhJ/UrQLROBkyxFjUWxaO3PplH9k0XLT
ceKdysW8KOYXJsB/F2nzX2heHcuR/6SdEccpq1iqvdNwnGiPz73fm0OCajttS1xOo67d5kmp0lza
Xn0I6z96T5Bg+cwFvYxdL8O5x2ZH/oqcwG6LUdMu9i7oxQcvbK8sNruaQXjTlLeY66E9dlzMSx+D
DSxAKxl67N2BQ1qDg1+D9B1dyMsUwFPqVplLUe2nWqR66GnJ3UW7NKHpQ+N5y2UtIS2+lAcoFtPa
Gi6y0B+nbfQ7RL/iKl1bJZh23okaJszFFspC8ToosG4ppz+anX0wzaaIu+3kSdH4HnDysF1G90uQ
HP19J1p2/LEJyp37eChclmE7bPnPIflMOSCxC//RRcmZXnFAgKc5Acl9sM1ISgbQJHqZ2P2Bl9Pc
JctlXBkHGQgAebqePaL1a7H52axTmdS8WK7X7TkIlhPAKZ9j06yk7Y5dBND1gS3shKXP0XY7rNut
7WlUdLELAQpEGK4CAmgXdHjHQ3+ljpEFzSljl7lorkSO4ka0XKa4lsel3cf3q7TzK7epv3Ltf7bB
YhcGJPWO51LvzxcfRVP/4m/l5L0pB7nkRxaYJv/QqEAl6EJOtrwFZ8ME4RtmzXQ7ybVXt43fVvHB
3+Ravyn3dbQVlDGbmFZajF3uGdYgXxnbzJchyME5FwS/oEv2B8lNXPIZU3ssb6FCeNmH9mvMCoVK
MU1mKna1oEwfxaUI6/mSzNWlapLqEIw0WFjswjj2vR3rBDjwy2qG8DCOZjuA1TKhuYmrB9X7RbXu
QXXd8bo+CBFdB2R3GvtHnDgxbzFjP+sRe77AFw9FkPdHnbBfpA/qwjkWlRswVWPpOSu/+Nqm0eS9
0u6KEYF+4yUuesOE1V6aOMe6w+IUr9FFCtrEV+yiN3SrW8tnHJUw6OMjxH2C4w61Q9KWuDi83DCO
C8g6X4ImumNqPYEZjnRZiF0cXmL8ZFJyhmlpw4NlXlqDqoGYCZxzUrUFM5Vn50vtLzerwg+AsZlG
Mxe7UDxeREvZ5tN/c/ZlXZLi6JJ/5Z56p6+EBIh7bvUD4Et47FtuLzqRmREIBGIVEvz6saiumVvl
3TM1HefkQ8aGuwskfTKzz2w6lsa0RbSs7c6lI/tQvcrP1XhSJqSFZu79EJkMOHq03JXoKZ/lh042
/FyPV9et0pQYvHvc2YuqHtRVOrv4Y2cbfm4kZlNXInQXk2hYnuGDdq1t/SEwg5/nkBHXN1GFR+Qo
5+5r58s73IO/WMqj/8v0fP/+HwqHxcVhKUQDVCrl5hLuQuZkU7YS9JVOybcPTaVzORFFIxyZSYQl
3SQic2b6IZf+Y5A0/ydBUYXg16YP8bxH9SGcvnojPjaTzvVE2N0DNJDiyiRdy7xmJCeIOPnYZnGu
KCrnnvZmw8VVMlzLoQH1MnyINefnrkix110XoWv6GPM+KNpY3wal/BjwwM91RW3Mw5E4Nh2bdw0B
+r6/tZX+YBV7LiyamdvGqufTca2raz62+Tg3H5tC56oiOcBbJmEUz2BZVQBKlcxh5faxEEJ+LitS
I+u2jmJURD8fjWIFzvQfIuj4uago7oK6DSAqOqZVc5CxyUUbf0ivhMjxP8990vkqXmHbhoSwAH0U
S6aqj3EL/FxTFPlJNDDnwGPiaQbFhog/hHXzc0FRGI+DHgNceEEE1HVQplU21fHH7I34uSVQnVpB
WGinYyJbVxZzP5gy61WPvrsPLYXn0qIQ7p4CvoTvd7PP+8g+M/axHl7+T7qiqB/WakDB0vg2LELl
j86m6mPL1bnMZxiTHhnMKFnahh/cnGYqJR97wM9FPgFt0OLU4NKsSU6AUArVfyyrkp8rfCTMRbaF
LXjAg1Rda9lizBtQox+6l+cKn3fZNuw9iTlyVtKTCqzat2IWH5uc5xKfreXpSIcBV69URbKumbo2
9205fMyfgp8rfaJgNXXU9OYoTdtkA84T/Vp+bMc/l/q0czgOUg/T0Y5bBu3Wpa7U88dG/QxVUvWU
TgNthyNSMO3eqWjLA4LkgI9d/ax6XoEPzmOT+mOVAgCPuru4nj+2LZ/LiDYWRKPuN39cfFAVcKYa
d74jHyz7z5VE0PpOKh5Xf+wa8akE7JuZyH9s7zzXEkmNYAMaDusRiX4TTKCW8DCl+mMOLPxcTjSG
fATjKv2xTda5zaDpYG2eDqt7/dAtPdcUKdPBltHjlgZ4y9bVu3j4K43Iv5Zy8nNBUaeprfyCWwri
dXlLcXv5rjRu/NENvIGzFgzF60/BlrTT7mOfhf15x9486dckJf4Yzw/BFMDo6aN3ITy7smlLDimn
P0baZrNtsjn6WD4BP5cYBSuHO7nAKCk33dYJPdAPBuTwc+OhZN2Cdq6oP+KIAcPDbmuyavwgKHKu
MCq5hPv7NPqj5JV+BnYU2GwdQ/ZXCAMlv51s/wU4ci4yqtsBjf067Y8Gfb78CRnF6rTESxBdqRl9
+Q+wNqP901TqCqG866an7sXHjq2wHpV9s7RZBdbLDBmQxG47IbYGljp+K9X4SNs4Gi7p2NjqNC7D
Ot9Ma1mlO03Q7nsxw8prLEwTRvZinWMnrjkCHejOSFa2xRKVcHnIZJSWX3gQhSJvNiwBRSOHbiym
KEbOJkuDxh3nCmDUHQ9tEO31THh5iD10U3euFzzfotX7HZjK09KG/BOKKPudk26+jj7192anHgA3
qakU+wlq5x8Wr7bmEVJD4iM88OBuxAQRbwH4SFjiYNko0d9fJeWerR3vHmkdLm+bh50arFbbgSEf
BfERF51nUfuTmg2sVxQ0bXdUdVJvn+peNX4/izhY9wnaTscLtDA14jKY0mW4jtrIsG+wRV/tkSFq
ocpFPNfPU7lGZS4jSBJzS7u+uWhLV443LRw216cY0aNVoTs0+OW6TE2cI5kgkvuZbnI6vceSq4IY
vfJbMMyVy1IZBun3FYM+XkThZJGN2aSs/lzVXpKLwKF/sPCxmtu9iNuwzFMGfmAXJz64ddGm+A5W
BKvIObcyvl2ryjy4sK67Xams4fcd3BXwbmZj3u3IOkHyoZwakfm5NnpP4HjDbrUKxyYf4CsPfmpb
4GiqTIv2m0Q7CP4dt2WQpybp5mLzUKHnxM0UTuuDjGHZRHnXHUQKgV028HT75CbItbKaiT7IHdEl
z7bVJnoPw2mS7trJlnUu/Gg/26ah8MBUxNkDi+Iged3gYMWOTPa0PDCKDPTM9gzBPwHsm2wuh8Cd
EiITmHdDMlPm29CHL3iZCQa7SbOccNDv4wxeif30xdZi0hlg3SQ9VtFEFhgRhUDSPccsymbDYntn
U75KlU1huWxZ3XZsLSIvA7O3WqxVPpXwEUYKzrbJvDMd+qYdS8S0G/sQslneEFnloVC63Ddy4r6g
ENO/uLr0SxaQrkMuh6mtLATR6fI0WJ58BnAgVdG7KB2zVjrpDhO+3RytYPOWVc3AxS2og3jKYIvs
uoNsBf4/KJ9EKgvioUGAvYbBjy9Ga9X6ha6pgo4P3vd195pU6ZgWpGotu2pgG/kabpUnh0AE/seI
CJVva6nDJyqMjoFZVMH4IEu9ERjMxG67jJSDR3Fe87Gnu1mGMb9z7RqRvS3bxlysVobdQblED9kU
2eV2WGxj9phbzOZdNPY/XcWB/ElYaNsjgoSC+hCsS/k5jdHC3VvCB9g9jm3y7KIuOOkF38kquLok
n+detE2/g69k0+mdmxbe3FexbMwb2Dwa72ArEwoLLbFk8cnPDK7KmVnKSJlcgxbqWRYTVq05Puw6
3vQwHFgOQ8BDcdW7/v0ZCJISy1LZl7hdOBfKR7SxVfRR26AySC+dJB2yfiiBosV12z8bSkj1Uwys
LX9OSKEYCjJKlNhV1cTtZQX7bn9hYro1t9tYx58arwOWa7K4aD92yk43WE0Dn/PKdvEezGkSZrBf
1O0z2kdY+lx2VJ5ED14fLdFyKk997OO3xoYt1Ls8Me7aGINyIWyX6XMcpRbxa8rWb3OzzHed8jLJ
2h4zKsinLdTtY223QBZ0Q42RwaHNsaJCvTQcSI9nggSxEjc+lSU56MAO5a5GqRbkg0hKtkvQZVYW
k6iCLlPJFAW7OgjcS2yEGS46vRVsw9qROfCd78P7EKYL9hqBAlJJnim5wop3vN3KaddX070OxnTb
YUlI8A5LLbE6GyE52c+NJPQiAOza0YKhw+XTsEbAy2g8pS8jZcmlYJ27jseg7k5pUrXsECHjItxz
TIL5GhvgqV37fIAVpPXVderiCl0lNd+uRWyGK8Ba2N0ZdCNhviZG1vtOJ05lKwdinGGCpt/g2Lne
pIo3SQ4b5K9hPaQ/o3Qov4c96c19n1QbnoSKKprHpBKFH6jGhgizTFivrRKehSHisHRTfeeL2C9c
25MxZNgBQFcFfGzMrpvlofL+yEndFZECdTQl7DAySrKUrrey9WPG5NZmKczhMgWLJzyX9T3KCJs1
6MTNrQ9ctsGTQKfJVsgktpnsku6qDsNrT3URJeMX6YJlH5K6KiwCkQrElV9tybgCytMiKGbEuxWy
XdJcdcGSZhQ+egdfwv8Kq3OTXKeiebLraLGe+++JlPMefuW8iBftnpKl7Iqhhr01nAXGIU8RAmjx
2IoSy0/k/QmOdmGGEKYnzXGCCLDCY2szz6sIsB6WQ5px3NwcGgqacbpe01UeaO2v02UkO9jeewSp
tiqfE13l60Rumth+xTDGuwHOjUcAWd8Vl9uOMVdA1iqLdq3fkEdS7QILRlkg8QwFgG/2yqvD2soh
L1My56S32FYsvSOtuLVrcmI9tIJVBIkPmoVNlpT20PIhvep5c10q74o4Xu8bM/Z6X/ngK0d0VaZL
fTkv2zUtZZdJOj13TovTFItxV7r4TVfLjdSgi3ODMYyabsZM6Hw+EHGFI+f2vgPAwtwvHZYgE8y0
ykI5otpiEZv2isU6E14tedioIOf98FAmMjmGs4R/eEfuOZpI4K7U5EyFfabtmNU9wd8kBl0IC3S/
uybi+gJgRVxm1KHHRAN0zkbTRHcIrk+w05QFPpA0xYZwT5X1yTbdhZLGby4u57JIlyp8qjpm12JY
GpCONKx1fUUjGgE7WCxdb5A2lBSOGKkOUjRK5/h8NMyjoC3pPgEy5U+kY/Q6JoHqMi7Ri5r5sRM/
ujUyRV+zQFyIpow/920b+Yyts/+CwMiY7NNxKD+7pnETaj70hZ7SkAuPJ3OEh7Hsq+055WBCdwLG
oHm7mvAz4mG6MRvravyc9IN8GyWYn8u2tRgdqzGnMJ2GBMnTVb1hAwFQdhMHvlkfRpNKc0okEeF+
DCWB4roNZr7r6djyQjRGQu1kXHkzReVkDw3j+lu7zfpdsa64gRBZ4bEK+2l14JfW1BZybvBeOdpl
mnuWVvTHlCBl7ll1pLFZ2ANsBUbqhi+kaQeLokpUzbEqe/Opm1fef+3mxL3NMVRL2RgzKPlHVMTg
rpyhvICBdijuFtV23S60DXzqtFkbfUyQ0PRIKC/1ru8UHsjBCrRzympGlqqyyXg7Oyc3lCbjrJFD
5a2564de1nlrDaNYWGoyZ0BYo2mfTmaj2ajlOuRoeqa3A2zx9eMAu4npdpwIGfY9sZPa17REbZgy
dB3nzofoBsanMPN+6Vld8I6QI4rmMF0LHAWvYPM2Qf9M6Qm2HlNyCTfzEPVYtG3jrsE685mEbPM/
o7WE3LNbhmA+jD08rAv0BdfyXiOmlF0MTPASQ1HHLFsWqlROkrDFuhJLnzncz+YYwZMaXsVeo/ku
knXd3wfGm/qW0thURYSSl2ZzBwekO5xbEBfOp42LHWrrO3gtVuhqIgJb6bas61bYRMWXteeROgkq
Z+hr4sQqyAAnUWZLvQ2P3orxhQ8wxTs00NEHeVwjPz3nWrm3LhAqzBR6g5/NGsCG0wxxI4/wu0dV
Ens0URTLjNo9CzoxXs51F+w0NvIXbln0NA2BPsVJigNFbfwJSyFVNxGb+ZJpvXh+SpWsOY4AC+yz
+ba96SWaPuFUJ5Ks6ceS5WNIjmEp1S7Qrp2LJRADPzAeeJ93C6f+fqb1vOasa5YCa534slldwlUb
8cQGc6w3XwKSCL9rG9QCVwNW3u1Wo1zNLNIX92VsOvKdzBPbchx2anOYg1V3uy2l8oELnla7LQgW
eko85+ml7O36hAhK9QadxyLzaehMdRhQbtXgk9xAi403V/PSuvC20e+FkbElEnfgldj9TMOax3eJ
5NuuX82U5GD/jh6Wnj6bEL7ZZWXAr6NxS3FCRHCMQZRJuU4A2jjjhY25JLmqtEY9lrDofqj64EGP
i8JONOvkXrhE2dstmvrxztG1/W6c8SH6ijsVZKsKsT1NExvhuNtv4U1k1HJXTbpHELyrvqh69cOX
ksbdkrMSbWYsFUFQYALAKUA20/sKvw5jitVezGPuNzdWB6e38LSIuaph1LZxn08dzsIE3k3NFxR1
TZwZHtZIVccbedzStH6NlHL3gMvZc5VErtupbVYXE5JwUSTN8dpgQsYBOVVQ/hS1p8uuTGZ1VGDq
MuW3sN4TY315qZfJy5tqJPJ5WKJbhGbzrAvRvBuqWe0ShNGz3FWQ8O1i5it9OfXMwSSsYTMs5eSK
LhfZp2o3ey7rG1uzLTiQRZOrUIzuc+lYcG2ChM8Fi5sOEAJakpLjNuJcsaMDY+N1OYXqu6+N0hlB
Jet2Y0StuIxpmxzXVDdQU4XLAM0FjVW/66Mh+LRqyjOACEluRNQcLGuHd5nNj34hN9z2yLwIRLyh
pmiSoDAJZfIgy2Gqs0Vu6X3qmu2lizp5ok4uN1rhJJilvqX1tcAevn5HDO267LYVe+BhNkt/9HQr
v/XGrt1ucInBbqN8v+xNSUl/C0wOh/IlRHmIGFL5E2fo5lFPM5S21RYfB7EsjyMWy4twZWV8Sfxc
6TvA+O2rFG065L1a5yIcfHtiUYn6Ro/jzZxK+DrCDBjLWJ9y9mWAbotnIQwCt93gt+5m7utZ7srI
JbcU8arzsZQzjqXtSqIfmNnvYA1J1uBhHHxjcaBN+yvT+P4YhZZ/maDHbFFfpYvbtbQb8VRhU6wz
PVXpRQwbVZ6tddIFuU+HJbyUOpJpMSTmfUtoqkdadTd64azQejvV2zpkddSTB8Qxblc9QXjndciE
f9qwVwy7Rjq0mI8wQtgNtEvii956H56MtMmTmhBbhkFXrc6RrEO/YdQ4O1VMm41A2j+EZsKqM62+
KN2w3MU8wTpa0WC6V0qUiB5WbXrZNe4Vos94e5nQ3/5qwgVuvgDxdKbVuuY+gBHswcl1JdlK0H1o
kvmSbH4X8YZWu7ZV/roM66Mv27u1nbgDOBEmF9j8ITmDGR4xUR6gH+rnKgU9Lus2PVY0tDpHxxEC
N2hDp+GCtwK+8mLi20OwGUsz2/DwBdp5/XUJLeNH0mJPyhcW+WFfr2iE0g3yEeQauuvJLiPKL90F
BxsB78jd6DZ1IvCWtpfrBFI252MY9leBJgKD7xR50iVZpps04mmyD6ECHR4hk+6mvHVra5/mqqve
QDLMXYEteAEM05U9rrKhewduhzaqrwKP8Q+Zj++iru2afTdsCP7ldlyjYwQFaZjJFK7lmasov61F
2EX5goX9mnTSvaiqaZNDonsI0LAK1XDZhjchLeqy6vo9fIumr1x5sLwIvcNqM8NnQ+cdp9j5kO+G
udxbFcbHPjGLvqhWzPEL9KL0j4lOaXTZj1WDh5p3VbEYbuqsxYamMpTyfXpamQ27DDyPRYFLWqs+
i/dY2gJ7BiJQohXxY3uuWz4V49imzT5hZqpuurKTOPWES9zv7KyW7zPsuEhOlxA846KEFTkdKvEI
M7Ra5kMQR9UVYUA0nnAISNcLZtlKn8ISAcY/EwWV/o0TeranCGKc8DAsZTPeibbt2etWGq0OMPiT
b8tsaXVJcVrfMHP1GN3SCgBBocaqCu7KcINFSEYViAjM9EmM2EQp2nsLu7Y4TnuFeIVPCDNK4AQz
h9ENA7oZtlmAVYffhZEhJ2LqZClcMrQsswSDcVmjOYYd6jAd9J63GMFPrtVTuPOlX3mxJMjmyLWb
W/PFzitWN1Bcg7/tPUDKzEbMNJkUmpQ53NNnWcDxdHlsWYVou06aGJIdh/N0hl1EfY5tPY17KwNA
B3a2PardeKL9jUbuW1hIlyTVozck6HP0VxKX9+Pm57vE1sOuNRbnRpxBWr2XoqLpG2CkyO1M0kQD
aCtU2tkEQKp/gLx16WEZiT+4aASJQ52VnVXLXiYAMr8MtFScZsAv0N2BWcaC26ELsNK2kxIw0QlM
Wq1ZwttpudKospTP4iUM5UvJ0lRlKeF6zGYER70ojf+jRKojl7Xths8BX/3xBah3jNB6kKFzXtYj
7lBrkm08OrxAU3SeoGuvRjEdv5AOQTDHpo+m6CF1rZO7uMRDnoVr0t2Rhsz6hxgDuD71TV3WRb0S
lUBSEKLnYypabjz/NkVbkP5gS9cDeVgGW+8g/Q1wfmr1zPOkm0iaedTi68dkcOfNwTNTuq5k1x8n
BGoeTTqKW4Bl/IN0zHmD8Eh72pF27I9iJr5ojO6yzajfozH+84f/r/K1u/sHeTH9/b/x9Q9YfI1V
qeazL//+1LX499/vf/N/fufPf/H3w2t389K+Tue/9Ke/wXV/f93iZX750xc7M1fzem9fx/XhdbLN
/Nv18Q7ff/P/94f/8frbVZ7W/vXXX3501szvV8OSaH75/UcXP3/9JXy3uv3PP17/9x++f4Bff3l8
Na/lS/NPf/H6Ms2//hJQ+jfGY0LSMOI47EbvEiH3+o8fJX+LwlRwAjUVA4j5zpabbpzVr7/Q+G9I
gOXAzGKSipi9d7pOHRZC/Cj8G6M8DVOEqNFIhOgL+d/v7U9353/u1n8Y2951lZmnX3/5M4MZJSyG
sogkccihF0v5eV8WVpHKA3G5j6uAfolH1jwDrG5G7A1zGed8Fv575xP5b2mC//GqMaOMphgAEp8/
6YmAJ/xg0vt3eicTa1s9DiCp/i3W+vcXScEjJCQSlJ2LvuESNIhyFvegKPiXNRkn7NED4PQ/3Ozf
B/SPA4jb9wd58z9eJSGEsJTgZci5FtkKOYyWi3tsfO9mumHJ77moUNoD3zoS81dSyndZ5v8Qhr+/
HCV4pNIwYeF5e7WuARJtNrmnmg6oXNkjXEKjK3ibu7/4XH+Wbf/TC503iccmDeGhmty7ZqSFSgT6
I0esff/vwftXT1/COE5bCejh5Dz1Ji5hs69UfN9KkT7gl5Yy827bTs3WB3tUDk2Tg/9Tf6Hr/K21
858GMQlpihmJ5Jfz5qemhk++asT91LKxcHzEIgj3G15IFbH91qX60Y6pfN/+ks+RAFEWgSz4Dq8d
4HNMWsj7m41f1qEVJ6caKrGYtqb6ixvwL8cGHntACCOasPNOOwuVy5DWyX0HteIexqobz0XNk7wl
onoDCJPe9Yz/e1qs3+66IATZ5owI2JKej8y6qUl1Prxno+sv+3BU6Dsjf9Vj/y+mDNR0mPwIRsay
cy6Dx667qNWS+7RddJ5UsFp+H/0f9ViNz2yM1r8QUkW/NSH/+X4n0E4jyQJzRkDsiXX2j1rnXr2X
CvBhRB5KEuE0G7kvaS2a7jSKVnT4iKBv0ClTJxb9+RT7PHjkBVDowKg9rkDS3iIRybLYWrO4bEp4
/65mxs05jNuUtEU9KnkVD5tIC9f5oM6rLY0fNNzs1ixMmbzbajODPlWzn7MUCsDnJAYTNaJOcdni
h/FNLdNss6gUODFGAZvAvm5e0ywMevbZL+MCqiKc66e5J3gMWk4vSBqzeVcSS3VOqmoKAQ/EGyiL
AYdCzF1/VQaO3fdeyLCAFEa/RLSuwFslW01zHPvoARwYe5aOG5GtQcoeRjYwv59Mz2B+DVz1vg4w
GQ8a3wiz1Y0juFQXuW8x7dc6awZDSAYyth1zRLIBQukQVqpwL+X8ypWB2EbTOfhR2tC/odGVXwgz
J3URuShactRe6hHjmF6E3rRINNpa4EKYbOUl0g669qJb1fxEmAYqUppZXhiSuCDvp9B0YCgVqC6p
O/RXmY7isFGiHeRNlKxdgTLRsNxVw7x1V2CE2ZRVWMzAoqqorLJyGoPX0S+rLgDIRcc01nVykpY7
sfciCr8ZGVeoKlMc6YG3BSzORnDAQxbNJn1E5T3cldDi3XQtXiEHfNQ8mTpOp6wTgXjG9lIecHWi
wGfG7qsInL2Cyl6wYmB6vNuWKbocSFq+qBSBSBnafw09oEFMfzHVZGpY+UZLnAO+s1eVmBa9C5ce
1L3aeicPhJS6L9okdbpA3mdf1ApkaNbHcRBA3DACnovi0rxUdOldxoJqCjK6uf57O8lkyaY16m5o
zOc6Z9r7FhZOioGUqhOcLaExKX9Eiwe1z02Pw2FpxvUHcYNNsxbI+I55HQKzt3FbbKr2Nap4AaS6
g8XxAG85Km86bcPmenDAY7IW8JfDGVS4R4Ar89UAdcUbjgvxeqcj6i7DUrsb2OAB5TU2xElIG3Tp
ZUAe4aXSWtoAht1SPR9AhIDCx+GNBvsaTVU6S7njJHfzOFbZ0q7garbZkgdIAw2mGEEeJk6RLpTF
koL/yNbSiy0rUd2/OWGIzYZFxPtgIpg30xCRCjtMJUQBf8i63oHu9j8qT/lzCAznG0LYqsfEJUBD
ljpeYxDMlr24YW2eedJG9xoM6ncAVfCreT83jEWddhpaFDzNFylgjJvBY+odKsO7C9t2oI3xWfvv
VehwgxC9034nRJZf8Q6mz2ZJ5jiPzZaclhDChkLQLv0G+FlG2bqMMSSs6dyOBd/s+hWpF5vahRhb
xA2VqdYFMnDIdaPJ+K3im6O58W39uuI21GC9zPIEXqj7EetAfhVGDMhtciEQtInyT57xHjxZWpvb
2pQLyUiqA5dHXQc2L+TYE3O4RPo7AUVQgNNuUn2VsNK5DgETmpwFMoLtL/CReA9HxtHtHVQ5ZdEZ
1kPZUSbRc8eX5Yk078+gJ/aTR/pK+U4TpiSjVb/hE/gBjSflxt0n6mN5P6x9ow9DNYGd3qjV1aFN
Uzblxi3qGmIAiCaSQERr0b2rCXItTSnyZShpvYcbBX1zo4WgQmFZ9sU6TmVahKOr5kyFobubexA+
rlvftVRRQK9iFO19Fi2Ip9/ZCGrHzIMiSLMJJyRwRZBN3IOksFDUiL4xu3Hm0d3kWmDf4N+2Z1py
w09L7fTFsoGWvPZYyftvrR27TeU8rGSwT01AsQIBTIexR45k+ra6EuMI8jXEcmzmDJKR1m4ZCCDH
HqN2FCjAyRTezCPKcCzOTLVFsIg0PCF8VE3XFXcT2UeBrb9HfdineQL9j9y9TwqfgY3o8Tyk2/C+
15UjVs3QrYVAxEazWwJ4WFMgvm/QSKd81/h6O2zM9VBZVeg0zHDe7HO3yAUcTbWQy8DUoc8IgNKv
IwxUr3hPxJKRDU1yOSRbwU80hU6fmkWm0X7y6zbvuppU32zb6rv37vXXQEX0FYU43zJvKtz5HvSp
u7CyVHURdFPjd8Eg+H0PUxgDi92QE/pJVBN5Gtahbop+ncoKoK0v590GrxGS96zT0MsoqF4z1bdr
U0BbEpX7pKnZz3fz9bUIklFDLBnxqM49Mm3DfHMQmEJq3utgB/I3uWkmkOfHWaBZd7cy+A7kBHFs
MLMGXcvyBcTy57qeE1+Ec9p+BvG4zhnwGjtfyhRPD4S8Avuk4e8PFo+HKIXAqo+TjDMlY0ARSwjR
golf/Oi02UGcBKaL62kB+16+Z/aO8SybPFqHdtl7DnYUkq0JgilQyn2wIzVX5Q7pigBSJuJjmO2p
Rv5goGmy/8XdmSTHzSTbeit3AygDEGinaLJjkkmxESlNYOqIvgv0WNqdvo29L1VVVmJKlzTd0bM3
qUlRfySACA/34+cc76eCjlgSSY6OJrmHNmQeRRQuepRkHsmMFL7tUg/6RgaVw7NLQdcTKlrZ+fm4
AjS7GOTQSae+gP6VguTST2DTA3VHgx5QqebwP8oibv0M/pbqWTLq2mtVn6d+02mMCtxGXc1FZRXO
ku1SoCjlqBb1mBxmbgI3rMHdZ0CfWjzZJGZ7ixFMIwwGSz6rZAqT16tLjFo6tx0skeK0i+itR9J9
KIXB9XNatbZIwX2k+WEtNfuz3k7ATgZQ8Imu2oSJjcKYWe4gUTKDypxyyCgggTwZw6PXxuu0RTnp
VqEtvtOJrOWj0AhDZj2WvM5ohLUSD4y09rmMcOxrhyptaeAa1ep1YqIja2exNgVSRNrLPAhml+lR
V1CcaLqz1ZdImW/TRWQzg+YZ1UtncG6UHfN7y3tLEYOzk8tkw8Khy8c/6lwsIg7SVNXkMVqiHDKF
ubrlVrpavPoDd0i1KXoJEcjhYBhBo/ZcakzoddJvo7PUoK7JxKCPcNLcTj1jm61RQzQRNhjb2jdz
vhk01c5PS5Yf6zmvDrA9lHE/rwasOtcty9gHFBUV2yFufnS86JyfkEjTAxIxaz9FtMikICY/aj5E
Au044Lg6QsJTIa6QAg+a35dNXHqr0lKR9f1qneDeuDUkt7V4zFc3QxcyrwphWdcMWCkKafbsJMrD
bELzuyqtcez3Tcb822At0ux5SMd/i4H/Cni6Tr/Juqtf+ktY6RUSdWp+VPe9/PGjv/7SXP7l/4MA
1Fmz9j/jT2GcNn39K/x0/vt/ok/C+geXggPxGKhIiDNW9C/wSTcAmEzDdii+KcVUE6DhX9iT0P5h
2RqOvlTGms5f8Y/+hT3p2j9cQCLh2JptmZpgpb/AnsCwfsEybO42C0NrhxJQc4RuXkInjrLUmjzz
eyfHgEUjMMIpDk2beBn5iVF0mzZ9+OXN/AGseQ1q/GtFICGNVYGfLmVeTQmEL1c79gk8V0KttyUc
z7eX+Gmm9Z9i899rkDWojma59iVCY3EkuQwd7rkg2+M3WlCZvUQHPA280+z94Em9wfomvUPju+84
55yBycs3CpJi881MYEU+0OtCdym0ppBVBHdZfku6UxEJSNIU8lbjxbESGOpNqdcwcd5xD/h9XQcI
h02k0u+zSPzd1+umw7AA2LNu1dODjOqtIjVaPPSMRcgAcuTozQe9MLeO9Y7O6DVIwst20FxqAgzJ
AsrULl927yh1jGv3uZdVw1oaZeUJm/mEJJz1mW3GlCHznQ/8265lSSac6rxiXXP0S1VDOppOSU1L
9dAsXzuGqB/szCG3HJTbUbUfpWu4d12ZvWfn8YdlgZAZTOXg+ozq5kL+RBO3tes0S/x6jTMN0qb+
lcu6C5ER7Kd8CoR7MLh0vr29m387MFBAdJN+tmHqtvvbh201R2nzBUZ3oeD8CRm+L56Wwinnzdvr
vIaEfn5HNpBOASg0k095/s6/qNGtuLBkB5+aWRxI0mptM9NZqtXqalreU6a+RlDPS5mqBt8cVgzg
n7jcMlY8Cps+NgOU7d5L15tZJ9j8nczz34uA4IPeqecw8Pp5mrVgXp5yRoJkukl7GyrNNL9nvf7H
J8FaXxcW5Y95+dJKKjw5jCLzcWqMNso4N2hAmi9wxN5DTP+0Es0IbhLDxqz60ogvzlzAzgGDqCJR
feK239fkAY4Svr0Lft9tJi18qInC0NkHl8pEaO6OoTd1hq9i8mCb8r6FOP72EhemPf/8Mvg7cXZV
Po24fGnKpA0wIvgyY6dJSkeh357lLbtR1verWgbIuNw8WLRhDITiMrfSXciNKhAGXY7QJufe7MM5
gnjy9g/7w7NzyHi9DnHF+u0Vz2nTrSCNuZ+vlU1JjH5gU9ZOdPf2Mn/4knD72ZcgoYKm00UYKRVN
xEhvMgibMFljED2l8Awp3wGvf78FHZML1uF6dx3Xci9v2l5ttL5j7qcv5umrdO15EwNfqm5hBjhG
KqGu1j8wubQ+maBpXsKIPOnp7dAdEDblxzZu053BFI19azT+YA/ipR+ExJVLJMGqDur3t9/K79eI
KWDA6C5n6QycXtyblh0bhWvYvJXlvpi/29FN4esfFvH49jI/799XuQFvhTwakE2jY8KxfR0WNHeF
ezCL3AflOwzNCFjSlvONU0eZ4lfyXBzKToNgv1BqWZ6Ycc/J9SGUShxvFyWvrVAt2ndi7+83C6kh
KPw56XN0MvTXP6oEU1WXAZFNTXHuyCW+nd3xS97vmFKM0Y6yq1rtPeHkH7ahoKXPHlTJMWlmvl7T
UsqKWwUIrjXssJ6cAguC6hDVfzeRxdYtkiCOk36+OTXVvUyIMk0Bzy/5sEiclRN4ZxQMk96902G4
vL0uVzmf7V9urzWv8SCCLufndasHCWNVzpJE60pnPF5YlMiV395Hl2/vcr3z///Lelh+pvEIFuGb
8trQrtb2I2zO/8USgsNg44BuW5eiZezNBtkzTMh3iyOYJCzB1GPQ0nth4ry3fj0QPAm8L4vz4Bq6
yf3y+kn0PB/yrFI5EGY8HTuhWNsiauZPIxqeG1WV3ZeuA+lKwYbncr7FchtEEHH/e/4dlwHg5+9A
+GOfzwE98Yv9CMNcqzpnAfbuku1YmdJzooG4pJphr6tjCK77zp75eWf+9ugkIkRJV9XVyzvVMScB
sZkOmGEP89ZoaMKXwwyn18K1fUU7dR91rhkseWTQPBgDSyj6Zs6TW3wbG1/Nbtaq3Qk6wZrVPiCD
fWdu+x/2GM13h/hNecZcx4s9Zq4GtZEx8fOiqfumgHVtahBuX4+i+T2v8PfWOp+vX/Zziz7I1DPC
4tKiH1HFd2txNzOcxrf39Pkj/vbGf3mki6RMtcopmRBVgYa4zjGumkOeRv5kGafFTe8Yk6VDOR++
2LIugrdXvrzcf26vn5UzuRq5+8XKKy0QunqSbW6hJZ6llV9J3Xkv2P10un31gFwr8Ck0iqHzY17a
RXE5qn2c6qQ19B7ODNLdQtnnmTWWu421kVmM+iXGPB2ICPFQ4SbvBKbfCkFSd2Kupequ7dq2c2kQ
GCulnFfHgEIdx9/t3rhhBME9QpjUG8rkpElaegCMHaJmXUb7t1/yb7voYu2LHdvXo6uCr0pfim+g
9vROkYM6znshS7/cRRfLXGxWrcEEcwJG8NtpCW286G0l/dKflWCW3hysMg7zcdm3xbAXtmJ4OI4l
gdaN27cf9reAdf4VtsOscAoa8dvc39xuO5Wmr8RLNLttk/GQKkqoaNm9AAhGzvjXAZL1znHAIT1S
QW0uXq5jR0suZlP6CfRRQsZ2nivkVhsJHQ9x1P/mJWMBytO5YFdwa15HhEQZx44JBeeX7O6SJj0k
5vihc9NDZbQftMy9bizZ0Ny0j00aweFbHFqY8r0YfZkZnXezbcDt0W0bcsplZpQjch+QQrf+mlQG
JN5OJ0YBc9onJW8N+bESw9TcF4ao280MMfLvHH3IXiiEHbC2M88LF9NLi7Oqm5W170kK83U68pZR
s1jJXyIoP9cgvDNKEqG5cwln1Fla1vqsSr+Zi0/wm/24SW6d3r2z1Pq5j5Z30JPfIuH5kX5Z7ny6
fgn1U56I9UzHoLGQDkw+aw+w0+/fPhvnE/gqDF6scZHNzzh9Ajas8nyzmp41wfGpbIaUchqJCe88
kAZt5XI9CmPIe8RbcCgSmouzEZkoiIoSGYoEMvfnbtFpxA+aIl8G+N1nQjoi7aCzlDyCQRrV9zWl
p+n1FgRfuLJRs6we3QzT8h0na05OHEGiTmKEFDdpplX2oVlGBP+wts31Xl/t+aaYNOV5gRJxJVaV
CTVdhw1GYPVGfSobcyVrS/AlkZMmX7QO/95cttCh7aUEGXdS/RSpo8wfXUQUGkFjWI9M7Lizs8wJ
O1uxH21HLT8wpGFyjinDDZ3dMrnKJ81Nu3rbTV39QSIY9DWtsyLPWsf5o8osOBIS5FonQy3L/WwJ
M1Rh4L2kXKvPcRE31yh07JvMpteK1U6zM/L8xTRRdSGQwZzXa0aNbk2crHEbzLWFmFQiGAiXIo6t
LQNVrRRnQkVvt1ElqI+km38pckduUldDuwDWPIWjqSZAn10y0mVyaW11UXVsEeakvqbqQ8REn1Tc
5n22KdBtXE1mFB1QAo+bAtUr1ae0nlQlh01sLpp6VDXcFejt4+mWrfdWXvc3LT21PZ1uyDa5xL4C
46eozapor3X0dVHQJ+E0VUm/U+qonr529EtLvx/qaTMO6G0gbtsnOfb6bR/lzRCWZik2A98zoF21
DvdxVOmPZj93E4AU2scAQopb7kenWq+0vFG9vNVLXlwZ9sz4ST0FKYknOjU5S/kPk5H1PkoHr3XU
dlsyA/XZwjzqRaq9CCEQXGtdrDOcag0SdWlvy7mBuu5Q/c/F/ILzBPl9kjPgDFm0EnltuW1gYunq
pKAsMqzv9FmTDHpC7OXZWgRKOlmhvdqIGHQjFjdtqee3GiSED3yv/gSPRNWu3Xb9aiIE8VQ+Wuyl
ccF7NioLuQD5tHCrFzHOC7mscwt9ZqEAPbO6k9KbakP3q1Y1nvJu/WrT8f+UFaI6at3UhFF1/oFp
3uzH2mqYoGav6LpjZa83+gucOGnCqE+Q2+Rp2MRw+OmTKUX+mM1x4VlNvXdGZQGvNe6i5Ie7dCiJ
EaIpz7NZn5aab0xY0rx2EQ/I32t/WpfmYDfl6PNHytmsaDr8FH4ra+RcNfypiWxOP6Vuh2C+rhd/
HZI6rGZVQ3o5nizuOb+zFg2SOpV9MV0VcxuuhfpQiHbs4ADRK8BKGdBrHD0YWOnnqiN16aAE+HPU
fhNMYQjbtGiuXU1bDyRO+anghH2f5kFdfWElxiGSn9ciuwKW01DL9FXsPttQXaeoPBX9+liazw30
gEGbHmu2R/UBVfNch840VJuqSHFq71y94mBW+f2k0K7xVK3V7wf1xVj1IlCdIbASF5lt8mnV9S+x
wjabNVVCw+jUgE/fP+QAW1dd1hWPHbY5gdZmVghCnuSHnsDWjmniDUq7GRRL/9alirVJ287FV4Wo
EMaQkdRcu5ZnG6WiR843FUxMN3/YY3rVFeahSuLNtDTh2iNtHXMjTBxrLsOxMKFHqPqKqk/DwoG5
Gx/jsWigwmm6p9Gw16ZMhmnZ0fIuHP79tG6NJNkZ2HzAL9onpeEZqvsZue5mgWvQcz0Ua4oFQAXh
Z3ia7TxAj89yWVDgV/d9KOOupkTBbt0Ke6MJrXnYNZio4vmsmbU3IUzuxijgGvDGup763dhY4qmd
tDmoqu6ZOBa4VqGOBxrgB0pdSY25vlgOvfq0aRAj2B/p6I43mUVYiC0Tl5E1n5sNt5L2VVMn+IKW
flLYFwdDYpGg5sJqN2km0O87K2XTGA/dty5rvzkxzXMVqa2TWfRu+6hsT42BRG3EVVKGuEDcY1/n
sM+M5HR2mag9KCLrZpBRezfn/cr3Fri11ouu3uramYq7GPnXdbUJpEv03ek0hEDxaH1Uq7jYrSK5
Nqro2CfKR+RqzxmEisbJ4OM5zq0lqjm0O8Eog7W9NfOxvWuVs9jbnQmvlTKlPtTslv0UD662R5Ak
ywP0DuND6QIPajOSe5wHW1RwNvfDWkRPfVXrfuQMWYF8pZ3mQ0RZs3XHeBvNHO9oVYYXo2wGNcwW
2L4PVV8tt0LN562ilMoxRn1ibdeutK969EFKsDir46ddaVyjEztw5GKIe7USQNOBdQjaDQXKm3qH
LriGVnyYn9RxtpoD7QQjHMYp+ubaiEy9aFYh1JjmbSHKhnq9zIPJqq/VKUeqNnYBwt6AagFu3HJw
DNMrZBNC3vH1tDT8EVLS0HS40Nk6Qm9XRibg3+DUvkXm8ZQVVW0cVBwOjLsuFuKH1FoSnGYaQjLY
UJXWtVCTawCSbRd14WpPPhSRqL3B5AAy1W5oXLxhiqTeF4WB58IE6qJ7mdXeSYwjDkUiJxOqD4oi
OB7ZsxMnS3FgFt6C64PZxlBC4P1JjOsxE8JinsDX6kz1NPdZLORHVK0muin1LH2qdGwdsCRyr+YY
o74WfAIReaZmft8hA6wWcBxQUstLknWXTPH64IxDzQM2bf9YiHE0yYUQanpOlTB7KrbXXRQPdkDi
8y1WRfWtq+FS+rXWPBOpvgBBN0DmPSIzd3aXD7GuTDuILu1NoYyZHXRwfzD8iRZxA3EECaeG/Aoz
dTefikAuue7NmVM33qJFOUUjEsjZXtSgNkX2qOSyhpM4ZvOucAfbr4ERcohspkx3emsPnS8ZpHiD
zNz53Mpm2s4u9A6uFHOOA71zpo5mHaN/gzF1W9MvzPrJrWY/y6znzm6sQBQKjkf6OB97XdmbTXs/
w/z7jIK43xbGiorfUjQG7pnTFPbpNN2UVrncJpWNCZjqPomsb68bW9nBNJxwK0nMcotnp+7zV/FJ
m6GP+DaRWhFK5mljVCJ9qxmqq1blY2dCyQjaqVGDBa75dV+mtZcxC/I51msSlCg9k56wXGz6CmaR
bq6fjGW5wRzdyXZ4gu8Sp/Hx13WbbbmICtcrd3JAiOYPkRFt7bG+YkRee1cncRos1OZBnxj5DqVE
cqycad8nKp4GpROHGPR/ktmwn6pCJmGbnwUBDxUj2U5uZD+VCsLFuIKabzYdQOBs0t8Gi1SMfCyf
YwSh7lUBWXbbcCH4BLHopssNe2es4wkW5r2TmzWWIxBs+CP4jU1llXdCG0dYjxwerybnVZiWaNxl
rV7gUoBG21hqeYVpRPdcLPNdXGgfcCp8Uhaxneyij3cF1O6o6EMkenXKfzG2vuTTKsYwkkKUCCG1
7FYgECbg7uVqIEbv6y5ClqtErpc7lfw6QZF+6iNH3jVkuqe2g6/FfK7mYcA2c1FGqJ711NylGFJC
Qeu3Iu/toK6b/GVN1O0Qyfm5aWwcPG2IQl5bGB+Tn271qv7FHtIfiObmY6LPcRO6qRkdpD1cp5k+
bbWZh6grXd0kefpRiLoOZD6UwTQryF9HCEvDVFzFZm2e4iLTt4qgS4T9R4kEkGPZSz3MJsUMBHHg
vl2TNoBWPuee0thBVqdfLJn41tjYL9K2AAagW55KhBJWiucFzFsKUd+ib20MqGv7jNu/gBx8nDRR
7cbaHTeWw5wGCwEit64jA1eBi+VNHPpAaeAbw/GqE+t2mV08EPT22saPmrZN3mZYeZX91oUC6+Ob
zjWt0+Ydr4Q51ok/y2iLEZPuF1r/MmeIKjzspPCBRjNYbnPR4/RtU4J8GzBw8WC5677RJtNnGZH3
mGn81dLn0YO0iK9F0t25bv25apckHNV4LY+tlJNHxFh6dn+S7+WgDddtQ0qV9P18cmUVB47ZzPUm
c6HyWQN6/AAqY0wzDGwQf4hkxMrE2rQGLR8jJXraaJlbnAiiCrFHouzl3LjhiK+kwSVpJ32YCWJo
6UpAqDbFZiQvVdq/PeKFtPtaLTQ3kdQ+5Sh1vWwif0JxRcjOk7HZFCiWdrod5wFNixTrtHz+WBku
rLBauYnn/KXWB/khs/qq2IjJLU54Yxn6ridoQpodJrJODREpxJapreOAU1N9WSfXbbHCQKN7Na56
Ux3nSl/WmjReVCUm7SkKn+hMx6CgjOdg0BjwjZthX+YM7hqYkSLstmptD3Otub/Oy96mJRXNbs/M
nJzftmhubt1JkBqxobsyakG6qO7ezMsSBfW0toMnmP7VBhOdcnc7IgA3cZrpFdRLlhYOxSKWp1Qa
uuHH5sQPyBRo+/RqMHrusePAQs8lDUUWuT6RWs3ZVlDLzVv8EeYXMdjNl9aKZOxleY6dimGqxePS
QWMLp3lZHoHyc7Ftm8X9Eev5iJGHYTfHMRPJrd0V/b3LmJ5Pg25GVRivSzIfm2ycDvylpnyeYicu
txgzOh+TEksTf6mLWXxN08a9pcaoCcG48IgT2Yc9fTxP6Q0jTMgQhKfK4nwclbiKTkkzdg7OLrOd
HrOhs+Ib/O5UMyA0/dRl4x6Wuv0R2xltByX1bqrqda9UrcmzyB+yz2c/MZEQek1JVQUX1ZTiUOZV
6z4xSWwYrkCeiwrdvXC3eW6625Tkq9/NWIgFYDkVljkmtjbc1JHFZnRvFqOfrmm3f4EXeQUBug+i
qsVnS1OQYXpEtfzbJGP5mGpTcmzkwjRFmjCEwMFIgKx7Y35MUedP47aJHhT3Pk3lIbVqqu6MoLL6
jQVp1GEsYHxqxuSmxpMpM36kcXsvs42IDpaj60fq8PjA1TkGsUHJqm419YOJGW8wxyrE41IKu9wl
a2CafpxOVGdKpyEDw+3FMgc1QA7sHCM80dpN1Wvh6MDVDHjRN0UaXSEGCRt1uRLyybA/L6vrr1JL
NxE+lXjEIaX8IKVuRbus9NEkMAMrNm8QodQfmsoM7PWWBWuMlLRmM43Z5zwjt8cti7rqeo2epBMo
UP6NGb8BTAaTzASMy2S7wRjtK+gG3ovjgvdQJatj06XHpFX7654SznIYFctbsiYERVokU1+Z+wl9
vrod51X9AZka66/UXCPbF8KRDwWJP0Rcz4WBHI3ySrWRAgldaz9OevvYYN5mySPOkgU3ZcN/XWY+
hNqz+dIRS9SmUDFP7IK4VMNc126sNosrornlKpsmmhJtU6h5dEpx5vL0dEgCyvPMG+bMT5SvupV4
VoUmyupXXyXGVuvgZVXjLwwY7zUtnM5GHuvCSNZ0TH11qkKXN2SLAo053ci9Ccm9CFNplQodtNQl
vsVpK/3KSj4saimUjSHrpL8uTeUA+f+zuy7zNzsu8qBGWYV2fRJO4rMhqWRsuNpVroCwVDUIjAR6
x74+Z4LwBscixBacOTQleB3gELVgA5i3EeiNiOD2JCo/mCytCIcWO9d+ma+YrZs4+Hw1n+Zc3WPQ
hLMQUxPmCTtPdvyNsmgoAobkoYVPBrfXNn50htiWdvfUt5Rcu7LsExt8KrECm87kjVZVwqu4l8Oc
c/JAAhrf9W6zMQvLQAyVROZexxcHorsqTs7SYQZQKHHreAKG+fxgYFXlgXOd3TqcaAo6uwvVuH+Y
raqxvkIgjo5Z7tjAHanpCy5mX19NXRiof4h31SbBek/ZD6ZyneedtqkTeZjq8WaUyxlmcw+Mh25u
BtUIMRzSgmXAnjMw+3Vs4mBQTC2GzjWJZGDjmPnRFmLtgx6FGvhnZV43aGjpLIzNF2ZWZTM+fzBB
7KrUAQ9yyHUgB7PiJ2Mxn8YqJyo66UrRZdcvBVYi2YfKWdV7lyEpo691a5d6aqE81XmWHKEiq9Up
r9SFDK+fo/3gtPiHeVIfWuaVRnJYD6PZqUcBmwqDqajuKpKFhF1WxMwKHPMZUQlQBYzrNa8ektyd
9mhdkqcaM67q2OE8hB0zhhl6GGOHMJ2WaIyz7YrPwHLQmvjBGK1FCV2kdOgE5tl4UfOFoegdLj/B
qOhZMICO7nE46b9FhjU9dNz53wtV5sq2wCPDw8gQqM9YNKYSrP2pyLJqX6lNf5PhRoe9UbwecU51
1NDVsngXIXHs/Sjva5RrBXSXveM4CBwcjR7DBj/Oua02ANRNad41vZ1EM9nS6iZTCxm8oej8hGTO
oMBSjLlrKJQ6m+juqUMM1UfbJBGCx5nmbI5h/3a1EMNukwZFzdnQK7kleTIeAb5vRbdWu7wU4mpR
O/OElc/AdEShBNyeU3aI+6J4yEb2FPCDdnZJUUfHoAwrMzNEggPUvpsLFdEbljFSX1vlyzRBkVFU
AxseJJOTiRKMs7/s/q51wMb7SVtCE49oX7scoaLpxpow9lj6XS+DFJRrIXpb7kM037290GVr6bwQ
nTtLs3TVgVl50UXUmRznGiM9CloHvW9neuNjd/SUJ9YTtemExo5ywGQu8jvtisv+y891TUjhsLhV
gWL9df8F50oRKwWUtrEsi60q4/wGDV3zDrnhsjt5XsWExGbBVTL5n4v2XdwrOJIUvMbEsHxRaX5c
6u1mtZ1NhRZg34/oV95+n5fN358rnhuUtk2nDIbs6+fCQWbBZJSGYVWelOXK7Qzf+re3BeKAP5sl
XDZ6zovQ/XRNKM72mf37ehFSygra3JkPmO5BlwOTQzcKD5/Vd77SnxZy6X3S/GQ+g7gcYNgUulHq
Z7aFAVQcK9EWL2d5kw9Ve5dG2Tt98z8sZsJKoNGpafArL0lp2Xw200WA4hsjNSFJBwl2V0uf0/vO
R/qNoMALxAEDXglsf4TflzPhVBujJXjk7L5n91RFG0s+RmXYcC1UElg83Tjm/v2pr394QIIcjwif
Cer/5QOm0o1jNaIgKjqGtCZdqz7N6LH8Ki/qIKoz5Z0X+oczBusRRQP6svM5u9gmiGqx217YJm7O
hESups4bDC18e8P/eRELGwjohDrS9td70cS+qptSjpitAUD0bU5Fnhh/525h4wNA792GzwFTzzrT
o16vMtBG7SbBq6ucUzneVdN3I7mTxce3n+VCoP/vZYiCSE4wRLnsoKpWVOZNNmNZVNARy/KPXTp9
KbjIJqs4iCy7hbmzESjMvAJzUls6uzyzjrqNvGlyHvWK16x0xuK7tXtr40b69s/7w/7hIMIKpUdu
wye8iC04s3ftQL4A6qSVu6YCmR+XptpLqDi+gEy0e3u986f7tX997iLr0DFtNitEZfMieuLwgQqy
4ZQ4XbY9m+MXjnOTYYuNOGs3Lf1mSeTXPi+e317298c0oEQ71EV4ukO9uNhRKbc/duqSg9+UW26O
YO4T3+ysu6h33tm8f1zKMFEycCpd9AWvt9Vctbk+niGKEvQX7wUVUokmKbDfuYfOJ+31m+RCgP7J
RedionE5Yqiiq+V2DXFU4AVHNzZAmksbeQ0nnC0WZs6SG78X48TlmiQOwvhJzMF2hkDw+tmcyWKG
ps3NPmgGsxtmbdsnGMtR/NARVx87Lf/U1YwipH2B5BxnD7A60d9hBfCe0dNvT4+1jw3TG5a7Dqn5
8i2PitYt+ZnaYaY8rfhQT+jmo9ITkgKt2OGi9/YG+m3fntdDxmijFcFl49IyxqSdxfx4neZAWNz2
V6vXBlD6nvq/pD7ZLHOOrmd2uStc++I4Mjh+BLalygP1xgTabG0fdtJdYyoPJKGMcNDH4O0H+y2d
uVhRf/1J3Uo4pU6vDr3rd1kgHSgU2iT0GpR+k2H19vZqlyQ6mOjGmfcD75YEkfh+sYPgI7V97HAD
N/Vw0KzoRnRl0FCdAozU8U5f3U2MPw4e4f9c+a8klP9/eXcZnM7/WTp596P5P//9tUi/ffmv7z+K
/wKoiF8JKc//+p9CSs35h3WOVRg9qfzvT6uuf7p44e+FKMbWzj49ENXYnP8RUv7D5trgQoPcrFFq
aYS5fwkpFfMf6jnInxnwZJKEwL8RUto/E+r/BDrMjiFq46EMpEUj2IJd83qH6gqFRiabDTDLHIi4
XuJrF3dTcZzbta2Oo1ToujlrlwNXumsyH2Z9ls+JMaQdrUUdE3Z3UM6jW5ZpyYIpGoYsiPH0VhnF
UFs1YOmyuD6sjfJ+KeHae/OStSAR3ZJ+1Ithcv0iLuclrPUJqwKRJ9FLZYLEbxDSGA+drda2NyS0
IHoBJOevqljFbnDQnm5tZqqMoTH3Nq1Ie42nYHbj+WOLQ2qJCWWnLU+OLVuK6aVXJCVzHVtBiwnm
jum/ReyP5gw3qMmUc5BdZfTZ6NO1CaaEuhq3dQzvPMyr68JT0zrGgcIsIZgklZleuwoG57A2B7rw
q8ZIIW8clPwrvqD2Z9UadZr4wlwaL5OO+3FNs/QZmKJaNjGg9A09nIbJAW6hvdR9H2l0pmUN98Ko
rf2ETp4+QVoXt0mtOXUoGr12fNHggx6uhlIveM9rverhChrNvrk6zQPTYKTkkVLMUCxBQU/rKF/v
pzS1mMlaMV9mZbRGzc3FwwQanDIrhCsyOEyCGCQWI6L/3DHwihEEVmXfWpElb6rB0tOg7Val9OZB
ug00sykffENtDAVbnCL7Il0p72orToFxUuzMfVkALAJP2uJYiXEdtuo6xgaXWVrpgYYxJ0A91oTa
Rqo2JCG9tRiv0TpWlt3NcJusO+YlTYhdR3XsGCui2M0exBZed2noeRLGw4rTeKoh/Q1pXkQxuPFI
gcgtnRNfpQLFdBz1udmaVmosoRljubhVzFTtjzn91/7IxDOlpE6xGnhTllSdAAJp1R66XFeeW/yF
s6/OkuldmPA7WsAnt6F1CUleC89kr2QXYzuDnfVsYBpCc2Ktw6L/v9ydWXLdOramp1ITYAZBsH3d
nTpLliVLtvzCsCybBFuAPTm0+1oTqw/2ySpbJ68d5/FWRmQojiSLmyAILPzrb4wY7HnHHd+sRZ7A
11GS0AOceiGdGN3RlHFqPENO0VRA+Jk0YRLxbhtM5ryH5QEHNhPW5X9dnb647MrZ+aBqMyynnDYu
XrshPqxvlJYiulOj6ceHoPJstIQe1vmpVsSS7HPyPxRgbD4X12VDkNAyRxN5JGrwJnoyVTK/RZBB
QreZab+egM0ws5xwD0g/Dl5S+t/43E57lqwKk+qeCYQdx7oKdYhaernvAqDUZp+5q6dOuVkXdVzW
ORgPeGMN6oK4ethgQKXjdqjD1VQ3QVdH8VuYBrC38mZx5KXcsjY54PbiirM8WYNvEe2C+eCXqimP
blCTleSWRS+Pnaqr9mSgqopjGcx1fr5IcqfOEgnzYB9vZGVcZykQwL5KR13f0KNk5UozMXgvLS7q
GqPkdBxuE4EWbI83cZOfAkqljNyaNQrx+KnaZp/3eHhewBgL86Nu7E89bEHUOQYSpr72yCQozmcE
JO0NCqA8wjG6rfKLvp8rfV4NDSCnxzyiL5pPU3zWYLAk9kUfGIw9R9Glh1KJ2jkEMsdFt+1py2HH
Xyn/3i9GsF6t/CU44HcSP9I34+Pw9PlHTdTHl+nSTOaQx23xVHpR982safCNQkzoQ9Ov7QdgbK5e
95JvOLkFUBc3da24tu4w9/JTnbK+ufwUqg/LTY6MjieB+fvREOBQnTCHH956wYC/dbLp6CafNvdF
+0Frzuu11NBdU5pJ4K2R+kp8X3RTrowraCAMizxsu2+Du7npee/73bd1cYJvhUfsFuzCtgh2xD/7
vKx51X6I4Y6SE4HhwguJaEyfKtC8pESjLJxoqYeKnQQPCazf6xN2hw1Bsm3ornve38XfwbeDUkWn
Qa9US2McX3ijO/u7SkGduOjguo6ERqXL4+z6uXkjyBN+j9NBXp7NQTc7F1NHEseeDcPRB5liuR24
QSmdc7gJdPh2Ha7T5CI0Y/tmXEsX7UazjBseF0y2fU5i80ON7cBXNfsl1unJuN5NUQ/FCIJONu/h
2Lrv8zwAb0jpE59wzEiTc1/06fXk+fKlGyu6pasIcTrrkDLSj0iLZT2k9K3pAMhqeAOXK2j2GPvU
oON93N6M8+jBBgxgDrb4DyvMpT0SUyGnwmYkPal7U+tUtfsRm7J36D98/2xQCQZbEZmZrEXrIqOD
WKRsrkya4L5eLa733nD5chfWpPIQhrJi/k0C1byjDO7VfsxIrdm5Tr291/R938UQAz8A2BLy4AsV
Y1XTwHJIhXY/4Qq1oYxfp+3ZXqKFr+rT8Yf+Pa77CKpmvcNRrnq/AT2/CV3CEk5OV3RPg4yz6zmB
w3JCW1De4MrTfNAIAz80leORPrAkNI4wQr4dQ0N4WNgmgu3GjKnlXGeTOXqqqx/EYAq5k6KU7DEx
4AU+AU5+gTFca2jerI7r+CBQhYtwIzI0hibtrdlRb3UgDmVYeJAIPRm9eIS7uifUkdO7KWr69zgE
k2dGAYQTFnb0Rb0r4jl+SxEwdOcuXGAPKzPD9qbjDdegyhXWZtobo5txaSmo60V1d4OXts/lGMNh
ycMlZmOWEiluMpmisA1RAjj8IloWmlJKfPDnpvtC4giPkkaxwgQdavdZBsEDP/FWLXf2gP/s4XH6
UKlEqQOcayMh2Cs9HUlS8+SZTER701aSke1N3h807XuM1U3QfYqhszxvY1Dhbt0GVyJf5GObVGN5
8EnQeiFvikZ/Xakcs/V2kYYNdFHmFCZV68AmC/wPhnXYHOIm83ipQyHO287FBWqMPc4Rnt049hBT
+y8qivp87y1tQm8NK+9lVxWcuWBH+mY9DqEP3hK5w3LvKILW9xCnisnaek+38Cp8/ygoaL4GwZit
l0yr/KnJ5hFWTuR6UP+opCgE1zUGJh1CWjKjG+df8PsErco7x78d5gX/5ChrG7z+cRkg6kcuseUo
WSKzm8GIPxL9tOFSzGZ02WqH094y6y0+CFzMySrQqX+eVklx2+rBm4k74pXdu3Y7pY0P22K/hc38
pGiQXY2FJ+npJQ4OiN22FvFZN1tpsYPmfDmVNMiss2dmolPQVV55kIGuCJlu2vJE/t185xOPVx3X
skxva2RT/ZHgsAwrjzbsDVWI8gvWCpV9dJxMwrjOl/rgugW0Vs8p+DgLwqgHCr/5bUNZgBVfOazX
Ce7KmDmtlm/npRID0TU3soZat8G76BG2BDDuVgRcuptx9asIRLzwRzmbw0RkxbwjDST6pNPFfyza
YnQObl7gF14woiPUcRkfk7xBylbT75xpaPQJzVvYP1+LYYRFVoxjuq9gb921QdV/kVWCERl2etPH
qO3ZPjh71/heJyqC7RbU1KkKDgz0Kz2SgRVhtnTbwVP+Evt18CTiYoH5Ss2AlR8LLHV25hYaoTx2
ZTumv+9dtdSa7zJ8wbbdXJuULjBooL+HBR2+Q3YZPXnrNFF0uWH+4ubAxyRWTRisuXn7sPUZzkgp
veMcgnrvQlNMCaVDoTNWR4ooNqFkaktLZs9iuSvWUU47BcfyU1FHFTScGAs+9jaC545B0NR32ci2
hi2gO/kYerolIWoyhGzr5vjPdGFebdaXmIIexo//RcMNH3f0XqePg+llSltI6C/YraVo0k1JdhN5
Eu0GVdOdBTZJqIZ2vYnpLa/Q7BuAw5UVDWMKupIwwsK7Pujz5w4DVHgDc4beZi23d0GISxa+hzPS
b8KBeKIjDkyU68HQvFutcuRQqUYLdjegxz0trPRNh5k1YroxdC/7IIYDlzZLR6i73LoRypGXvbMd
jQACVQtwIeiifVF6cb/m3lr1ln8bZodqyyAfOiPrSl/CZiEEQc7XQxx61SmUZX+P9aH6opBfYBSa
VvNjqLvxwyIK8wxt0XF2BbvzYzt20JbccSjv+7bCGjKBIGVA2KbyA/78HIicgqmzHylU3/nYC9+s
kYyf6jJc+r1M0ECdeUM8PUVyxXdvaQmyO2wO7fwd1uvtB2MwREW+IPNn/LQ0GYwK+QyckQQ+wRT4
w+e6V+rZoSv73PfJ8DEru01B6BBxiYMAAQuiQ4ey49vNXU06wieON9VkKSTj26Dzeyxhi4qUFVhA
xfhxnFSGPYjk+EYeao1BguPX5QNSlfDBbVrn2aXzo0FoVfBx82IihaqMnEnwvnjDsdTPx7uuLckf
g14fXK9zXX/b5mX5sEwZgoalR6XHib7/OuaBmU9MrJp+t6VCmGoqcAIrLOM5660nAVZ/08fKwDjD
uRf2XETlV+xIsxvjUyxqRAMY81VUzQvb7ZEmdfgweBj43mBQSzen0FUSX471oPrDOlOKEsCEtZyL
4fcL5zANe05mfvEu35QT7b12CuwChild3mzUg7UK+UYDZ4ujp1eJmyVvYBlEydB+8Altg7OO41t2
7LEI/EJTW3RnJG6VbymKPe9mxONu2qdkEUn8Wgl0uvdnTlO7JBtMxeozdMwQb0VQ47FsN/tOwaG0
nkUpRKQ2EuMVmyoZkXjr5jsSFyN9iA2F4rH2tja9TramlzuDHX98B25vA9LUkrtP1iuXWsohbFWg
26DbvJHhgc3CUW5b5n1QwaJuMx2vHhSxoBzqN99hpH8EpP1PcxkDdfwdVvb+f/9X83X72Wbs+z/4
Cx4T/8KZCDAWHyaAX/Cwf/uMWYt7UC50ozHm6NJKGP9tM8aPgMUEXXZcuF2sT/4vOibdf3kIPwNe
+n8b4/8Dm7HXsDRtP0yfAe4oPDAxeq0lJRiM+GyK9N2mfZgVHoSezVfJIU/HCbVLVeERui23UePO
V3AX+j/A1a8704IFlnux/WJrCvYazR1DwrCC3MdkqM3d2xaK0zN+h8t90kn9B5z6b5eicwb8BwZP
k9M2O39FAWsnhbRh7XdJy6zekwAc7lsaZgcjquQPd/W3QcUbgLuStIxdtmlrH/ezjlN2bDPdAuHK
DajtBuEoB1HXVFOybEF72rjk+3CKawE/L0++9nO/youf5t/tD3TzZ+d98ffbJSOBOQf+GjPxgle3
26sx44RP+2hLp6I954ySkyPZVGNwiDf8eOmXOe59H60IWzPfc3eTLPUjOyoF1NxwsMtkMz6i56TE
gslKKgsR7uAgv/+YvEW/9KD4dHYmE3wKb4AsAjuSPyle1RpXYgshmxFU0l9rp5gundrUf+h0eX8f
DNpbbiAsrPzd/+3Xy5BOohPIYvBlnEYhtoiXNdgB4EGuCciYe4qWTEHEtmHKYbI525kH/xA9XCZ8
4qnYbd4ZDyUhBRXHSmMmYu5Y9Z2S8G+kagM7BdLgNMYiZtJDflZCBr2pk2gg+DCT0XQ2JFOw0pmU
E1VUof0vvx/F1x1Dzw1jyx0QsCKAcDzWkZ9HkZ4libECZj05T+UpJHfpZHjpdqQrwaUa8vn299d7
lREQeVwQ9DnC+YIL/nBO/PmCWVKMc9xyKCYP6AxrTMBlGR6mdDx4afkpTrv7Ng7OChjkSes/zW54
6cYAQDGW1WFzneHrYXpMOH//qVgSf5lL3z8UUL7vCdZNOCi/jkIUOG7gTCv4dReoey3c+lin61dw
/fhq8TnqVgap0u+v+Xr+okIPA49L2vecd/7VW7ZNwH+ZnxS7pIzbi9xzSySD/XT9z69Ct4QLYZMB
wPLqKqMKaHZ7HAow07Z82W4gargP/zB+/+le2Avg1FBaSvINfh0/BGVhSv4sMxSdw4XgYHpok6j6
g8/If7gKOx3ZBnR/PZ9d79ermKSpHQJUeRWV+Vz7cv4kTOe//GHAvL+9EpEbchlIVnRcsVGyH+On
hWURYY/3ffClQ5WEhDWfg/I8JHlAfw0FOphJu9kHMs4r9zzzfcc7VOWGLWsmJpwg0fxUM9UZRIOb
QNnj6+iWUUukVTD0530ITwftwdCaiwEH6nhPc2LADHzpVbxTPbFQ7zgym+oKj91YvqHy5d/6I77d
l/BQNRvQ6ooNi7W0GM8x4G1QGnT5oHdR3vhvN5MR9LFVGrs1pO7FOTV5kpyZhgIP1WQSmR1NJhQS
XVYsz0MgyuLQDXPDDl6jy+PF0rMlfSNAQsW1VB+cQK4RnnSoUd9UOU7ad6M0m/uQojzyziYmEx3/
RHRfEk4r2YkcMrR+7kAc+HmkKlkC9gIDHwiwB540ACzmMHDGQPw39Wt9MjqIsd/yt+6DqxHmcCxL
s+FUpzp425iudI8raOZ4mW56gjKKpS5czQq12bWvQXcOMxDLiojEB/TyU5G/JwpxdHdDkCfi5KzE
ZOwESfXz3hRebDgFjU0EL6nzR3BTos+QucGSPNKzH7N9Pwl57oqe3lq2VS38TuEzPiVhVRdxGWEv
4/aZ+6nl8IrgBsZxutMYrpmTgM6BvR2oLXLjqka7tIZB9m5YOKES1V4HN/QGsA/PGFLbOBvinoeB
6RgJAdv0tKy6/Io9+dQT+FyUeDzz6R+6qWMSVL5/J4ZVOG/5Y8h/SvKJ62OHOms5A53S61GV6fah
9FBsXC9tgXpFEEWWnJJ1gY0KrS698HoW4UsPwdm8iztZVrfOBFx7EqVnmXaFzWAYxOh8FB3220dH
GyImcTutn2I51c+pgh28ozJV6no1S4aOTQyw+lm5sS+fom7FbWJxm6+O5tx6HBZVXamsgzDcqbjA
ksatzQvx8WO1m7vCP1dkOK6HzIQoWOa+6i9wc8eeshUB2j0m1yqOqe+IfD/FUR3tJ4yROajKuhuo
JqH07clVks807DBJDNghSMqgahugUS+iutI0ohAMFVBhMRavAYjw41lPLl54SC8ig28egDQeC2nT
s2Ejcc8+r5FJ/PMQoVd3rFfHew5pbrJUFisMhK6GxXfI3Hq4qckcICwRvvdpEE1eH0VZyjdFatbp
NiCKmPeHDoS390ovBRs1XbygwK+EPERTEqUnNKihOjqt5s+yzZhvOlmTG49EnoFk29hfzpoV04Jb
WrPeU+gYrW/THjdvEN4+UJec1dXl5hJcuhtpkxkaHVOT7zF5AMElKTHEirZ3lqdi7h1rR46tySFd
IjGdehKNP4E3ze8kYcIencE0igdE6iYATSnToDj5/RCGRz0hldqbFszkLC+13+1VuQ3VmZdboZ/K
BCLBzp0ieR43I6xrytT83qENA7UxwrAd78MIvA++m0iQmeY98apjBl962ZJoPMqmi6+M7jFw96o6
afYcnc2d7xSE1HcU8YBMc+1vt+QDxzTVPeO/uAVO4Wf+sqr85G5e9mGJzUQGA03yFyWHCPMLiUZL
4p1/tYxLYhNmkh7LP/pu5Kqa8D0fKb1OC9oIREM2lqBO/oQ8LJUx56rqCLJwC1LBQTqa8F7Jzr9w
4i4h8dyt/OtSR4CoJo1wVofOX2YHVQGdkQtDPqNHK6e7hkhItVTkspMXnqvTe4IHuOOpltlLko3i
xvG3yFwQh7POez+ukPWTYjmS/lLRY7J46GxupxTr74sg1D5Ov8GMmBi+AUHmNSjo5y6I1yu3po2z
99syErRx84o8hzppj5rV7GwDQaL70+QSwXoS96S4F0zgTKbhbsDD4e2GawSIvxP0M4kn7Hu7zAvq
A04N4pJAgFq+QVXiXKH29jYGItHviOb2ypNuutDssnoG/t0iWn87j8xrdSjiYiC+ZfGcb7wf/cfV
F+HnVrcOoN1mZIAxPkT+/bQMtOJFrvHXiYjzmnY4wGMFl5e4FCJ5IYueaIB67IE+o+BT4pfYgOb5
FPenNpqQjoDlDSijstq5JeKzJY9ndhx3T6Oz/+I3c58i62uV2Dkb7XNay3XnHudCz95xkDL7WLB5
NZd+5uWCUPYWRXfXhs7bLCX04lATcXtPJA0NnUKonIlTjep9OSzxQ7Lo9Fs9JkW/dwzF+xvOXAty
j3JVzdmW6+xbH0+5j0JO1o8rFR528VlPzzdf7OEnVCldNOOgz9+ladddgwf3bxxebYO5RqRvQxJs
qCjTyXsgqXGI6R7X8RNNb7rJTtU8tGXvi32JbRq9VNfThlZh406HIA3X9Wg9SON3kS6q5VyMi1+e
QS3p6PQwIDeyidr5EiYu2tY87ohuDYDBvtT4LvAkaD6V7K6ORthX2gAaejybJOlxwhxvCOk2tWIb
EAnhYb/r0sZtzgsfTwoSbZi+cpc6ESSHAWrC+y2B9LGLpsbUN/4miBYPkxJhIunYHRnZVbc6eA1r
N8puAcHIcXaEXxB/BztziC5bvofPyiqyNUaXFK28ZZr1MR8OqHFYok6tJ1PW3LWX30aSL+vDQlB8
U6PuQPFUH76XfP8IVfr/0+GeDuhP1a+NcPwlYpED3OeXtv9fD43iyy8YlP2HfyUthuG/EvjKcBDh
KifCdymY/+JoRd6/AmxGOb5whgS54Nz0FwoVEc8I9CQhOeE/zaH6L4IWhK8EjqFIsA+C3AXl558Q
tL4byP4/fpa9ovBwThM4iYHM4Bf1a61OtljXiLkMvtqA+jE5etrXDs0qdsjtkRaaLj/7Thf0JzDz
HgbQ4C1BvuzxEXKfSWLyG2ePS1cZkScfrCOp5yg3ATzqqr+uglpjeIGGN9DPYJnFQvZuCLcHcByx
hPgaUX2Od1W+RNXnGBUyKSI1PZebLFRG81rRN+aj+Jou29tcuBTah6wKutJmBAV1/UZEKy/hkc6N
WK+8Gmzpm9ODD/zpoPnr4RbEing2MBLWITYjhuvVeSZi5xhZj+Ov6dw2hTkfasJPzyt/6jvyyXt4
KuzcSlfqW+WmyktPP02p/wQnWRbnz88I6QjHQs6enAw5UyX25z+dp7ZCxj3ehuoFX1pYuZwn8Nwm
eyrxHFOcumXOKO44xQDu0wxwNt3czr4Eu94LcpxneQkVpenRubVGYn+fBDGQ0h8O468UFD5kZg6V
+Cm7OIeGkJrtofCnDxnVPPiJBPRPEQL9IthTUQQeriPpmCQsW1tEVhD9GyTi5lRVo8/PxhGe6gUo
fcyPYKZZw5hxlnALfqxP/6085rto6acR5MNBNAbswp4eci5P8tcPVy5lX6d5qz9xCFCdOUpwCf/a
E7lEJduPqzEo3adqe8Secl0tI5AuLBuw683hXWa21Dnvar/YHjtn7MObWIV24gNs0HM9K8eg5hjV
9hL+L4lYUTDdcZgpt8etCkssOfC6sQ8DFaiTDnA9EbWVHERpKTxiWL8MdHiDYuULRtvZEB900Mv+
FEbjwr8qgcd4ccz3y5Pe4JCYE7cLsU7o/YXLJ1cObR98YHRQl5+XPmyMPiVTJ6Z7X7bb8KbrSrqB
FXa/xIo77N4L524mzVMTN6n/CB9OOPUxijPen8k0La/e7yfwrwignRoSDqjN0rDBGvI7ovXT1JDp
ShB1oqtPm6h7hOqL52LPhZdW0VbkZZu594+/v6JdtX553hHmvcig7GrLsvb6in0Hv2Ku5fwk4Ssw
GefRr7sG05MIf8pTOJkg/JQWcmMSzt449Nl1xMbKPP39x3iFfbJ6R2HoITTzAuoM7DBfvRS0jBBz
JmH9SG5zDSKJi2vgfG0NRLfgKi/7Rhy7lPSE26mPMwLmNCrs7JjFUOswPYqimRChgSzxqyqNw/tF
dsQa7XpEzNMdJvdExJlgW9orJhHBfgVtVwWan8KsaC7d3GUeknyEIOgiLcqBKVJOAFBvPZoRMJ+I
/ZPLn9w/X9mrc4tgcZ5n75q7BQB/BWSVYZo3INbRwzSSaZccg67zWJynzc5bPxS+f56LeWHaLmUi
+ZIN31dsNOV2SsuxICHvHidfO6U9owBWzhGASGZoYbYe6zL6kOjKcTJaS9461Mt2rxBrXPN2RoKQ
xz/MXvuMfp5LiBSkpbtDsvYTu+H+unYsuXK8vJPOS+h0LAiwj3+sYbFPMBvyMA5+n8rATYc/QIKv
dh3siCSCQfBewk55Rq+vq6mvo9aR8Uu2sptyInLxDoEZnaIq2s2FGhVCNVw8SPjIWx7JH27bov+/
3jYkf+JoPESLsLdfW/ZmwaRgUOXyxSFsFpJQAJIcfKZEYMluNwU2SZ+2FdeyNOt4X/auu+HZn4Na
uX/4JK+XD9eCvDEmoCzcjIZ89QCGULkFuvv0S0pXNejOWoMlNUBLWvfJerbG3Z83jL/fPBA27Chy
k20j5/UszpEfV8Xqdi/onqlfIIuHmyih4Mwja5WK0UN/6kZG3ex65FLhp9bFyBAbFNW6ev7DRHhl
zv+9S2NzEWwJgiU3L9ivMzBLaHcnenCe2bvYZ8/By+xWXy8YvkDamwufCF685FYCQxYaPnwqaMn5
eE/sW7ESYCa65h6/IbsEmqDtvLt6Uk3//PvF7vWaK9DVsOr6Vs5ku6Ov9thxxjHIhQvxDCLbMQnc
sXQZLHfBTtzZLZ2cnHvYZMa+NMPc2i9KZ+M/HSzBQk2vlyYJSUr0b199jBgnj2Htw/aZgE6HTRqW
gWJlnVZ3YM0ls5KKts/GrvyMpLthkaGx1ongPHYKh+3b5NSRtqb9HvjZqK2arvyl1Jj4/X64Xq+U
aOgYJPZG+q+0x8LwVeW9YOKiIWvJ5z71iB04FkOvq/HWbIPSuI1AUeHDOVE98bN2NbbEiMttde5n
rdOLPkHvkyFT2zD6qHNDEu2uIdGcAmOEzVPdhRjUbfUeZYitImB74c1w6W7UIOwDKp1Zen9/Q57t
hPy0YiAIJnyIowni0pj2q/vqhqybzgad13uIB5AUfcJgyS7UA8FztsT5Xu94rgsAf0rzxZZC1JS2
9OrQTJWfnRyf1SuxEDxodq0pe3xUIYqAeM74UkLlX+c2vEnNwm+pXNqtYM0AeE4lmYrypONuIolz
ZVQZqT/c2qu1mFsjoYHeFiUFfABWxV/fwGEpsdAY2/VB0j9jm4Idwha84cjYfhncuMRPaaUnsT1G
XmNnUe20cKbPl5CowvW41aEYslMioV89sJZ3DMccFZIHQh+Uqov0yYSt2IcCzo/6kfLyXHl65sER
8WirRTWkLv/FGUswFHWGmONmwCUBX9KgGgsmOOIAfBf2P8bHlozl598PwqtlOOalYg2KUH1x7ER3
+6qWEfPmEzRrnPdTHbVUUT82AS+PF1qKnCzzrPnDK/KqkWQjtBCcsf3RTuL/rC2/DrtbtCy0GAe9
72G+l5+HdSC65Yw3xHJBaeW2wTGdyTjsd2ElVwactM+GF5tlilGCz1MNt1HYx2lxSmHiUDRRuEzI
hFt+a8Hwg+8sDQX9X48tMzMkN6h6SGjkjmrDPo6sXOyDcAol+JKsRTLduW3d8kmCsqSGL8PBnlN/
P9qQFl+/Tra9KSmmENuyVrze/1k0eydzlxUy+Ion5G5AUqH36eymxQ1Zbj7+WibvQh0Tqu0l0A+x
5VIGE8ZRLjDfWROcqw7oz79O6zySGJa3S/bFVbTdkFH54aGMIGG+gCpt3R3WSnX3ed5ENb/1J+Eu
2yEumiTQe8Mq24+neYbEd9MZfDnaXVgDp76RbicSzEOJi6QNN2DPiWdZbLYCXcYEiLXHsGviZcBM
gsBxzAuDwi9OUGtG/z6shhWs1l0E3PQzDUFCpKxydK8w34tYv/bRVmH6ybGWqagvlnJNMRDudRGe
aAZk8hDQytze42DpqcfRr7L0IP3BE/uVKq5doQ9AKz0kBBrTsQiq7DzCE+hgWnfeLPfcxXBpFrl3
yhy4We5Rl23tP6zBlJXOQ9K6ywJLBXXItdMPjXNHZR2NL0EX4guwRRP0W0hgrch7fJiJfj5LFejG
aWv9GAtHZBfSy/dRt8G0fBa4tzQvuafbaYEuPqzmK2KhGcVrWc04lZ4PuE+haWa3hA98ltZOGd4k
GBaX5dkUaq+v8q+QROXAKC9I+jv/epPtxJTeRNfr3NIoh9A9No2P697FmNBwqt40wVKSRF5M2TBP
bzCUzpQ6OWTRqfAuGLquvQgLclzjE3MFJiXg4eZy/IG9q+aEpHJyYwd4SN1WrBczbZFcnc2qpipH
ajejiztMGpbjR9yew6C/YHLMDoEVkuOduBk1p9PE8ofjJXxbIcnlC96x9psOhm18caFScDk4IL55
3kaTkENaYJyfeeeCTmgU7dciKEfM/JtC4CQY+JM9P8AxUNxOJgM2lc9kXUFw2pMkS+/o7TrrWUe3
ReoUc3WKSkJJ9EU5rkmM07G1pIPAm+DXaU5RR4OzfIyyNHW2K588R0bKWQ1L9jWrtsmDK0emXVS9
EQo5X3Vb0A6LcSmGSdxnRwBzyWdnybIfCVy9cj0Mi3Js7A6uLtHkHZrBdYLmo5d5DderiypJHsYs
NoQoUS0ysnRoFDsIaG5u/wifn6PdzpjElrJ+3nP3e52LRoanAsthRgxdR8kXCNCDc98QHMQ65U90
wCOcBgbELccNWmMI26Wr+T3941bzIdgYPlNE/I+9hNbvvKtyQSkG5dg+HqF9YPIPAPR2nPHaK8CS
nNHpeBROU8a5/9UYgB9z6hSpsdgwxYKG317FeTA6PEGa6+PjUDSjahgvJ9/aM8Ravliu4yKyHxm+
U6e3+5CZxRUkPzLP5NTaCYaqzj75AKzbPFdJbYdmmgS/yhYbG7Jhz6eGzn5Ewvj3R9fhYWmeAdxy
vhcsug3vy8BPE7n3Z+Qu1U5HOSj98a/ZgydQwp+MkGDys3RYvw8GlGSe319YAJaogf0v2QclHrWq
c+7/Gmrnx6//e5B//B71tFdeR56u+QCiQSX1DKCu1Xed48pNG29buFbmyUy595SpaNN2wY8HhTcg
wjww5XXssosGgQ5EeoHx4RpiBzq2jBIB6xW/4mlOotgsJDKFeF5iyczjzmooSLyjUeaaZ8wI7Qi2
mjeIde3HPeVo+VeDOrsJZ3G+jrENrcdOzt79j+kRpmXF+IS+4l8cA/gS/MUlXHPmaQYPmd/P/Tzk
mxiOu1H+sDl06odL7pREY/od3yfSNq4jn5KbtH9FqK7n32FSYdOcoTzZj/5jQB2kPfwHepKWOC04
Qk1J9ChcYWSUmT330W+CW8E7nRSZPR/g6WGe1RR55lmENvEOGyZO9tx8NwEKvO3Bsu0f9Cb7xZ+y
mC8VKjt+pd4C+/nRlmb5/IDItsrUiQB2/i7yBQEpA1VwJIYrnCPtXFEFbOzo7K8hTwqi7N3jomTJ
H2EHaLl4oVXJPj8Js4XuA5VbEU8HbRxkenvYDCkXhwDQcq4aKg0CUFFWc7DhMeXjRdRm9nUe2V/5
XrmOYRGfSorFZb2USV8t7Tm5CKQS7Il4qyDYp33G4Vok+FG5u9zy+d0dRWNQ0TpHdnMDo4yjZgCT
nwOVAcuvbqZySAFPYQZwdZFn7fQYolzjyIA5oJ37M94mgMSLxBC5gr+QV2NM8hdbbH1cnCZNerzq
2KqWJzdcCtabrGrbknTBH3ByMeC9XJzGHINn/WX1e1/Kc13kDMeZ/P7OmDauGLA+nWFSPErUhfPw
YCSBRuH58OPWkU33DJHUy1ZyR2U298Ex3HCita6tvh0+sWg7azjV2Sn+A2XAqG1mBATaNe53UMrj
S8cEt8dYBWCAUrjaQF/gbZXIBIF217C+llp0/Ea4Cov1TcHYM69+gNGbCBBDnnAr6lLvIoO8zd/Y
fhxQU+BLztYm8EtQhVSUQIQ1qkUklLC0K86OCALs+zQQrA4In2H/xlIpw3Rlz+tXVpriBCZmB29U
0kKqHm14sHjMsTP+OUaS3OXTTHmWOpdz2neduklkYY/y7ch2d03IuQyHdz6HvTVFoVI4a34KZ40K
5gDEC/tuR2wsUbXkGggO+WyGCQ9/o0POXYVNbbeNOsDo1911XieYfD9GsoCBVN1I5So5Xc4bmpno
XbmNs3PfUUxzSN+0SULsPqn6PzkomRiBAlcmO41047D4A8NZNL9S1KtU1gkCFP0pTNAFiWfUX2F1
E4ZGr+nJ99p+cL7NShRLemRHk1Ww66EyGczoKhF1j5zbZ2z53QxDRkIxECXmy90M+0Sal2RSk/Ge
+jQGwj3D/Xeqk73jQSN83PzRQykzsjvgdzsI0VJTYvKV4GjLLK8LxNET33SiaRehg/OXw1938uNZ
Gl0Ao9DOlau9re/Lzf+h7kyW40bSLf0utUcaZgfMuu4CiIHBeRCZpDYwkZQwTw44AMfb9LP0i/UH
UX0rpbLKvLnsWlRWlkQyIgg4/uGc71TVtJ1/oU6304Tqf7t52edvf6P5PuNKCnv7/1C3GvwNnert
LyYOU1wg/4pQYf7+lgvXnqVUi8n1itio2xfcqNtdGdbbn/y4ZKkpOYkQO2x/9DE12o5TdKsSsRgb
b8vGM36LJTidN15/w4zJ1WsS2qe5b7a7PDXWbW0ysCfiHy5l2XhCTcb17ZpM6a7p7rdXXuZsGj//
+EEe3ibjoedSMR4+OrYmL1ZRbjRL5d6VHwdW+bGQ6UFgcTUYVb8tawbpS9fFpVX3RBhnva+MB+SQ
He95nNniEe1ko7/cWGo4ex7EVG0vS32/4RAb8BzBoKK2m7yztzXjrpmX7ZoUCVFneYT/qqnrfVZU
3I2Hjw+Eacl26JUwj/i+7oCR9iKznUr8Fefnl4aeeSrnA1cwEcIwdv9t+JKNTNqY6tgPWdv6vGqR
pgt3w4zj7Lo33O0OqiYG1Lg983577X/R3f3c220/3t/Gi2boechFfh1SSRyexjwIRvofR2PBroxX
QR/AnfTnP+qXUSZ3E/YCZPeoxTcpur+19X9YvsxB2QcJpeT/u0YIGmjbeLMoujeA0LarO8Seyj9U
jlfvocU5yq/sx+H456/l5xECUlCun8BCiwVt2eE6/2WSm0w4anArpw/QSjjGcuibHNHDgDJ2v0LF
/MvP+d9/IKg6BgdYAoAtYUH4+c2XmTStCtP+PdIzHhRpyRP/JHTJMffjzv7zN/gLIWd7h+y4kHdb
EE9QvP+68Fkq9B7NWNFkfZwYc7Zuy03tO9ojj8xF+HIoumSVd2p2AJrUqtnOc0dyNBhkDvE8+otX
9POVziuilQpCHl4iJNGSgfbPH4EOTWMW2unvq4+baqau4x5fVJlwrufBlPMrgLeiuTNDh4cDpYWR
bS+k6Jwe3zomN+5PryYKEY43R4uOOep7/jr3R2Jd59qxnR4X0/epb/dxzP7Fm/h5tEhNyeqdkG97
M8uE+Cl++T025phhcu/CN7Ng/vjj87L9cqsBpFNvfcIcTE0dm7UrbQGIrWLVF1XUGEM8kvEhHovZ
5Or+i9f1sfv/19ATaSTpWlxjzKfwUQQwyn7+eE2ThanIs+EoV1wKw972lm1JpEwXqME3YKPsGeJ2
SBnmhVGdrLQn6GvT0aoveDyg+UjjtuwYNVzaLs2ueVsnXpq2Z5qHkddeJ0te4ozFEs8U92Xo+5q6
Wxa22/T7ulKrjSG5NbFn7gLpMduBFmsBWL0NPxbtpU/169wkTW31y1WZZlOIRkNNfm7RhBdoA86o
bEVe7yo8kNx+P56IwuDLsqj8eI5REiImjPzv981HbVt+/zRB6ticFfQi23NnnmwCTM5aO6AwbWzF
x80z3cfQ7gzVVj0YHw/Tjpk1vzezg+GXR+Uw1tYaNYMMNxFUJ6pCQaj56LF7zml8tR9Pzu+PbFbe
M58vmRbbU0P0k9OfKGZL3953Ac7UhxouLo8mkzVinsbVUg8U8AyQq6J6dKizQufa1yBOu1Phm8bW
fQ6TZLCnPwr/cEYyBSSD4AHmfLT8grE28sQRj15sqBZjTx31DnIV+zbsw450r7QnlbD/5OkQU8sn
BtzbnoWiAzvMdTsOTK0/5R3jzXTHdc6W55DJ3rIgRFhUOd80vQ5sDs9fZvuz5S16DK7dek66u4aA
sJJMA0KXYA908J+WMZZjxooDlrHmd7ubF8BCQCwMWuEpphawvCDWm2T7sgwxVq8RW4KZcEIjDDDa
L3lmDkfXrMb51TfrUmdgI6jwmgjIdC2fG1p9dNrBxy78R83Xs6ZI/cug5qAoDk1W+baibPv+YGfS
uhUmuhm3U+7j0sBWSvmBK72kR5BknCkI75KMUyuSQ4oUPl5I17WjuTSm8BOnRhs8dE1oVIc691Js
Wmk6P3g694qdzufkmLuTc4ZNcz3VcpnOaJ3beyF9As9DL7sW+Qjou3cn+Snhoj5z8UIPEXdf9gp2
qnpOgSvtCEmH65pk0iWuyGKGYTfeRQB6oi25HZu58y/9Oe92gggmfrumIQ9AFdw9qRHqZi2q0dxT
BqL41SYRuCUO87esUw+25XYX0jXSi3oaSNwAxhKzH0yJi1C4+CBAIjPMCEnMu/w9JwlvVyF+jLTb
NGgRCSUIVrs+6KRBntF0nsu3DnQD0KERh5lveSJ6DDP2QmoO66jkvQ/L6giuBQu4DgsP4rrZPnQu
w2BiMEwMP4bTpo8zOadfKqPBeO6o+tMcgHYy7ZHkEDPMyFIzDOfSZS50kMBDvg6FSO6YVuWskUcn
fLfYLVBAW511P0ECyg+YBI29NdTj/TC5dLgcBbtBL+rcGcinibyaYJVEkBMRPOeTHeoTW0z1Nthu
Ye1b1Y3U1XmdaSToXvA1GD1Rg+ox5HkdohPaudZY3C3Y3yjM6/bCG0ZCLZMga7+YxdBdLrBhLwYf
TSNnp7eJG1LCCRbqpytTlNOJcatxnpdOZu8CTr93bOQOZow1sDL6tM54mbt+/tobxgIZ11q/DEPR
2kh9OvRq6zpw5WYVSVIssjGld+tcLue+SgkUAnKTX2tLcBBTw8fT7FTOuRuYVXcuF8T/dqfsC8wK
S8Ro8cmb9ZupkuTatbh9pkERqSd6smXJD5vEztOts3fF2Fx3mStfNDFah4LcvzGFVlMiTsI+nqdb
/qBy3C9IRtrIsavm2NKZRjbS+bvFasq7IdPI78txTB/7TPfPEn+EDQoK8BUMWVhSBa8PKUTAkIcb
b8lgzizBfBvaQ1bFzToVX+A5rRFbhfqJcBhcCmQb3uEBCE6dLYNYSTM5d/PG/TKQYnZZMGCemHO7
ih+ajFGijJ4WSKWXfmAAy6isMvwCUdI0dwEFAXLjYuhv/dkvDxz0vh+H+SrORqvNblmfIrqaM/lo
t02H8QX4ZNFN/hfpJI8zjdnj2mN9OfYdoNiir9Ovmg/kmI1CqT11h34YZeihPXd7VoQlBngTOtIJ
yWx37Cl8EGSLIXwEFBG+OkvnfCok3JRpndavigt8B5DdvnJR/BxNnhQ7Er3GBwoaEojnZrrEWlt+
Xs22OcLvJ1gUbb57nWnT5VlGShQPyjxgAOGV/plgExB3Q1McS0/JR1buDq9/ss8tkxigwneGFwZB
/W3YZPLM0lX4UNdyvUjJPdsvgiOXvqvOrxvXHM+lcufbZkjkJ0w67ptTgqSPbNwQ166uuXkYotxY
zqguFinmUz4vDnwfFTTHxK/dHf0Ykj767PC0GjK5TDje7jD8Z48BvfoLvnSi79IM8LohxdVqGSOr
ZT8/VGHiXbJStZx4rMMKQ6qG02AiETisqdHelsx8b9Ol7SDvkaFwkHPRv3Sjcsnr8tb1UoauumB/
TEaBUbefUmclnCSDsbd3RBmcWSyZcHit7k2ADYpRsDTejcRGGnCpPcIjw1jXC9XzTihmqMFl6TmT
GPdmi61gjKqwSy5no0tvaesrpP+6eQIA/YWvSZks5tbTUFPBFEoUcDEKVDEedKHzsO3sz8pI1BxX
2WxeocFTj7k9Tf0xA9zrkjpqiQsXrX9wCM2aUIA6C7odi0MXvT4L1h3wmxoXwopZNKqdpLluDRbM
pB31gs/aN+dREthJtNjBWqQ1n4Be1TfO4hp3oglzsqYWSbRiFnbyHqLahMeoanV2ARCgzXeGbDyE
KkliGUcxDcN6r8lZIud6Kz3MXdgvbYU4f+rIwC7PS5pAWcWWoHKJvVol0xXtOVp6R1npp1msBDkS
9OBfoqJIrN1sUSJejHR+4xM41TUAK2jIbvTgephpg97vDPidOPdsTEYFyZE6sTcaRA/B49zmsDNP
xNJO+thXupG7bEKI/xAaaVkgjUurECG7kQBqiQ2XWKXcQc4W2Zlb3bXYqtbj7NPGxKbokfnPYbGQ
FycZHJN+xHG6Q7ew7nCW5+eFjU0P1jepi4ZehuKm0gZ2X4ePH2pXDTnHrsk0iHSHs+JmHN0iwLDk
F35lM9HFT7hvA/ZpsbK0Xe9dS1XZZQlVyUd9z1wxXkfyAyL4VWwaBKDmsyaHOwbN0Juvypy53K5Y
8uUM3bwV7PzAzAQzmEJapzKVWKA75QlyQGbWrf5oj9eGFy4iruGHDJFwS4fZD0OiJ6sz5PsE2GPn
yE7bx7ZNLGefTpmt4JH5S2bABRs2jSgmqsy/14aLEyPuVaDzKuYkHfkLrQnsJ3/jEIJOuM86CBle
2ltLuC9rYQmocdjyPO/KMiZfPbI9rIlq6QP3SzpNn1dCih/TrPuchh18EdqE+mFGTLBPcP4eTR4e
JoeEL9m3iPWi0nZ1LZ1cHaZMhnHXdytWR9QzQDlqr37AuOPvpCQCRQW5y/k6jfXbmCbrQbQVe6N0
Sa5YaQWAqfDvk2/Iw8a9DYfMeRAo+0gimBgucD1wwQDWyed3ixywu65vhi2xV6SXQ9u0D6ofxnSv
lnRKTowpUxEZ9ULGZgsNym76ihyLxHtoStMihjhrL7BUGVd2ubgXdseWrE0HtqWw0tudbSfTl0YJ
Ih4Wm0g0DKgVRCN4WMO+s/z2GmHvjKZYzkkUDrO5xD2o89j1h6mLQgvvRtyiVFanwefN7TVT1YeV
LJr3hEVrfyxY6OCtlIRlktwlr3nK8/DP/RJcXEF9wUtI7nnq5AeyW/1YNV32VODr+syoZyF7wgqP
LY6cg+hEcWsUG0++9rPnLdKuKpBopjRuB4Gb+KWd7ZF4G0LOXhyIQecKv8YSkZ1WEPbINO486cB8
luDhD26+TDF8fOcGr6E6n2YrfyOtWnwuQRM+l5YzX06sCnde17cnhxnlE9NeUFGcaUBQnMLsr/wk
cahbORy3i9B9I6qXgY+G+bSFk9nDazsFRr4HusTmjeklqNAGZHEbD6DuyEOp1pbplJgJX3Fgv8Em
NfLCu6q6wX7NcJ3gQa94DVFRiSyIS74vSTc+10SmO+9U+8oWROyhsIZWw+P7vO7a8feOrg1LZuc4
5mcevDPwFSOYpzNjLH0iRQrjLO89+3FbVB+sdSoJB9JGd+N5S/GqpqDj8UDneWgVisioTTznkl2R
vCC02qrw/lPSXC6D6l5LG1NlPDDXgrxEUsvbOGruFW5K+jTVMTZ7n1iTwCwspmnfFJNzzlQ0RaOT
LyvFPHrury7a7uRQi2y8cIGc08tSjowgCHrD2xt9jRQLHKn3NA5V9SK6aYnLAQ5zZRq9CX5PWA+s
c4IQGQo1HKlCc1YdZ4qqc06/Zt4vfUaMYb+ElJ7IBgz8ztlsQUZLNomsrk2v20twpGmEBIKLKHaz
mrwlEqJTNAJ9WJcx+SVjIvdbGwvXRve5TU3tNMn63AyqKW9IuZ6HHV1FUnKkhX67Yhq0VFrpo2Ha
Be5nXzlJEJVWnztfKvTcBlGzRrAUyYENDeysqzKDuBvGdNsL1BC1ZjVWOcED19M7SOJeUEUKkZ2r
dw05rHV5oYOEkU48YCy0uttqwiPjRAvqu1AdpOr6/DlNS5egtplbhbk99g88jtG09K0/HlJqteak
MmXU34Z+WCZvnyG4qZu917PceUhMm2H/EXBFPjY7qV3DLG4L1ZX8HkDZQuHAPK4YOsP8krz9r7UR
CpPPcSgaTXZbtnjPnvTs7OFjOmh024R7rMJtFmdbydJdgJbZdsUsqLfBO/fhKt5TNzEX/4gQc+V+
660hzF9UN2dGFoFs2mC9bMKKmfxMyXE8PqmMgUJA/Kw2l2uzCE0NtDYdVF9iPDQJWmM87sFJe3UC
1eDh9qpR6ebCUby9FRAva31QyFgC6uTBGb0u9/c+CvLcOTcVxvYW4Us+UuPQO6RkchJty3lsjO2u
RPZyZaMeonTvQk5MLKwUUYF7zEdRa90x9psY3ZFfTjVSzUQcN4ubV/tuRuIRMjto2uBypfQjfsio
ABRE45SEHeldLo7fvdCr4x5ZNNVPXaCqRwM5xxjZLW6nCHfasu6RN9Tv5M9RZSFKzGS5b/0hzHaT
RBixRKvds+1afaW/ix/PwzzFCYxs/YzBY37ZmomDi89XV4WlNWkcTo06aArZPHZG9VCEgGhPPSWc
ACvTaTdamrlsjnI0kc0tQTc3aKan8r2DKUqApHRrrLU8RxUxt6u+J+t5XigQjGpPBUqHmBSd5x2l
7464/+tgeSVHG3M5kaxzb90TuEWSxZw3zZuEeS2jocBJbDarMdGNyMLK9pQTcjgDnFVO76mxbBMX
Kmq7ieE7pgeMQVNiHGplBahBbGAMcWK6gJNdbQ5n1tCKl2qqXAaWIgGwCA3Qzj06VEGkVw3NG76H
6anxmV07e3pEk8i6YkQE2EIbZdkIWRhuXad03nXk9tThVwsbHqKBnVLsRUlehUFENB4T5aF5RcxF
cDq5FloNEBnJcooE2ThH5KT8YmCyGBHQw/6s76oeNBoDs9eVDTnXRhLeQa9peZ+EtfpWt9xqftk7
N0yCcF+wzP9qoJZheFh06aXBMTx8prmcsztR1HKruhw7P6OC8c+lK7z8lSPS0UcHuOI9QVzJFbq8
9D2VAMC22OcFfVSC9x3eYr5AtzXnx2Dx1O0sq4y3gG+KdaSoW05TTLOYCrzwntwRS+zCop1PFkOL
fDcjxvh9dlyMax7e0LPGLQr0cNJ76JMUN7rdmM++HKwoFAjfMlmtWGeGVUfI0vW1hUY/39lqmNDa
Vw3OlTCfwumU+oSw4+FY0R+mybzwcvFzs4unG44J49D2gZUEiz3CZEGckcc8cfSC9mUKM3YCPZuT
QmEgQFYPV47qFLgKawp25Kd14sDmvfs0L2JE5jo2vEvWz+KzK7MgjWoK8Jve2CreIXCJiaem1nnk
l0mI/qHsSVXggV4g9WFccrvWTACi1e86f19OKLp2DizK/dovfE3qod9Cp1AD9XW6bzNBNATKDUs8
j55+EZwW08UyNrLbVf0UgAeUpPeNBq5YGoKcKVBtt1fgV+0L8qJKgS4lgQIjIa9dGEZmv+oqL88X
oxtuEYfB+csD+wtiZdXsm0GEOs69oSAqZnZzvVMg3gesrwFZ4CrLg4rzl7TCi8KytXcY/dl7MpKs
W66ZXJWgBdy21lHV1dZLHrJiJ4zSktctkgZzL2ZP0xSENnajPgECvSfEKiMLnoTJmOcmVR31+S5z
JDl0fG7+zezMjKEhzifXQVU7zz1r/TSaVPXiDHX7LEfoulneMHtEwocyJ5245Cv5QlScmVJbEQNn
UHlckdtWxwNzl89NqkhHLbipdzIvxc2oxvZ89HpMWFKUl8wFxJmRmMETE+NccBmk/mtnr85+cc3h
fpLaPpVDO9pxMQXzVq2ZW65gw4hHDEMAvSRr/N1KfpuEhRdCP/DsqbrHnpnvgGMPhOcCUo57h6Ru
yhfrotFthhhttp6zRC/PpNIRVjgQJpmuHty6oEq+DYjZdoRYjY8B5f7RAgryCpu+fDb5Ei8yFj44
vDjPmOGCq4Wt8rGbRu66QH1BETvedsrUsOdHkva4D9bbMDWg30rLrY88D2RDmwE7IBCoIfjqy7m3
5e9gIggdX2hU+jZv1mjJrPbJCCr3ASiAW+PZ52PsumZLsUfaVzrOm1ZM/+UeorTbEzijKGenHUtX
7IXPdLRt3d1Ld2hd72YkvIRTfgiCTQwjeyxbbKXJCICkguOoc9obgqM3HwkslE2t47TmMmYnU2V1
AbckwZf3mOTL7L15gDrLs6IN6tGNE1eao7ELJs+dJYdXiXxC1GRPngro4L65Q+llrZSNganzWJa+
NJeT0gtTTLj+i3dwsZsHn/2mGTlUeiDdC3wP4WVbMCpA9JopqfbTFAWFi6gH/StlPDIejfmWmwbd
tOuhPcy69qvZGxp+C1tQlGH7oZt1SeLomsOuGXddmmyqZa7BnjVIWqSr2d9NTjDSwuTO4kv51AYz
lLIdm7+Avg8vX74U18CPB9XuhtknKW5vdo4a+ldVrhPZkHyXLtfx3LqUZLDrMk6GswT3SgG0wtDb
O3H91AyrY5Yuk+h/V0a6wjMkl7XkzxBfC3+5MIBy8I9CD0nlxwthFWI6/Pl67uft76ZEYwGLdQhc
Fks6djI/7+ZyT+PNS3PxXrbdZu6rPzb6NYgwfuFQTIbqL7atPy9bt5+IP5dl5WadCjY7zM8/keFc
MJoI4b/WHz9x+pBLOF4j2bkOInMV6qbJXAy0/DmkheFvvWVqo23bTaiQA5AMAt6vIn0aqn60F2O6
zoZy2+Ct3yVj3eA16k4bgXI/eJL/0Vn780f88fM8k5X39h/f93/ZLkOe7hjmmer6x7JoSTNaSijI
OXerHPL0b5kQPBMTqQWvkV8oq2CoGL98wA4TLwtweHH9IeBBTrjtrUVZoSBohn67u//8Gtq+4R/2
u1w85ndsJK0JNjDvV+cH9fySS87HM9EYsvRibnLhfPYl0oK/JwrhW/MDtgvVp5ffrqRf3lud2ETB
p3569iHamjx05Gzc7X7r1b+/q78FbDh+ba+/1F+H/7V91Vvb4b9Js/E7zvJf//Y/CN35j+CHn77v
8F/ffw5xhhtE4ad/2Tcgz/Wd+ir1/ddBVR+v4cff/J/+4Q8swyfdff3nP95apFfbd0tpj/5IZcCa
9odf/7/hHK7z9KvMuSS/fn9Jp/d//uP7V/xgibq/oc4mydFBU8HvyeTu/8A42PwBFyRIBnzHIesG
+78xDpbzG7tgn+draKJ6+Q5YYKs/Zv/8h/sbxi+bHK5QoM8QiJH+DskBK+RPlyogUce2eTaDdEBc
IkSwHU5/UPqIalu6QdWC0wtJ+Ui7WaC3thlIndbK1MF1J1JY3suUl9mVGsWIenGs5HAq0gUUsex8
Mo2BIclPQjUUrF05p/NN2HoZhGQv722qRcaLwXkHvqkIIxcjcdVu21zT2VlDh/+zr5ltHrZwieJM
6E1H1GHi8a/chlkcuyPQUcQjmAp6LyWrFbU+nxScm0LA12MLx2AJT/GCYLAlfF5R5V25XmZ8RoXs
e1GvZhbhHpPaK3cIU5Kpc6eIqUA1tGSf6i/CxJGgi5/LfNulpqI7c2lq6IfKuV7jIrGLnFy8IpSM
lpexj7JCAMRGTt47B2fyW1pr0EQt2JrS12du41bPoSjtazdzmUCPKIpvJDuCL5kVYH5Ix+C9S9h6
x4P2wLFkctgm2EpZ/nNC4m79e4of2YsKd17qK0axYX0+TyWe7qYFIbWjJ2b15lYUZg/OSqr9bmVo
bu9LsYZ0gZ0I1r05ZfRShaeCpxbCgPXgbVkoV14h1WXoJwGhSji7AdvlA4HBVZ/0w80wJGZ1sgtF
QHFH9C8wPAeAM+HRy3MDKlMdALRnMxS1pUme2qyY3MMcGll9NrBEcqIUxbCz79lYv0rdtHDD+0C8
ZQiLMyZLMh1QQI7ZdSVtY2JGvog9sxbtMcoT3tuQtK3cITqYh6PfGczFw65kQ90EJLFEQZDKiwLZ
zgxNh69BMYtjLbZqjx7P1P4kaGZrR2B14XWxIPGZ3sheDWcji+v3bELICCoizy+sZMjujTEfvuEp
fxzzlCl+NrBGiKsx6AgUKoL8QQHsyPmEyo05YS1ObKwSCLm/2s7vdsu8luBpkyZCoM66V4Q82NFU
KDON8dAwKZ8quE4RiZwDIR5LvTyjImOetfSqebNHI0eh76Dkobfy1ru+8j1em2Xl9YHEF7qyqplW
rHGhKaGa1/iX57q5EY5rveYmqoJDGJRsgGuFrigaFm4dop3FNtFaLLHXTZ9AimIZ+ntC6kzH8DNk
AaiWZoXI4nU3LNQVzU0vlzUqp5Z1iSkTL4yCrG+JxgFb3Z7baLKGiClTi2CZERJugGTWCNTz1Vqf
qzJN3urZcsWRKAm7ufAClXZcwHU3PIR9r9nZ0t58m0a7vEUSKtJzZjjmOxBWez2kuU+MwDAVwXPh
pf7d6I/hcys2qP3UWSI/ofof4XLOVX3TVy0xX3VlJ+QK5KLo4nAM0q/2oOmdPHqwLThiXok36oHb
b2PxGWnwslSPcwall1MsW1mFkKr1ovCrMcqvitxlz2VKfGyK1faul6n3Inhes7ey+uQ5cwKCklwr
7a/CoKgfkUBACk9EoZ/IEnOymwmzks9V6KvyXi4uITmOSVjHLgkY+qIf6eejb/veuE+lv1R7r5il
jtnNo+NBSxwMUVOs/gqqy2BVFiY1v0ocS6HNaFgBUMbL49bItsnGPuRNSpJs2pbbOwxzAw6O2060
9NWUXw2GTZh5a7FWiKw1IGMnYCvuHzQirBfDFO1L7fa2imb2osDle5sgMgbaDqIP1koF/52OS4Rw
Fq/V0MyvA7r0i26BwRiloUd0QongoNsNxMjdJyEt6t5fbHY9M2Hh1p7dGZy7qczY/cEdgWG1JaCT
LuAqp4m1zxRhL0TXZTdJZpKKUtIERKst0vu8r5l8LcmqDg1b6yu335COga6MGoNqP9RXCTEX7cVY
VwRN9LpI6UN5BClmOV5RHwL4VOGegNXmcx70XBgqT1kfjn0o7ofESFZ2uz49egVnEzuEveQvOQp2
FcuhIVsL1kv+yXXxXkJZdtrzpLatYV+mgVfEqYsZg85kNU2E1JWS7MnwtTK3qKH9I6Ax+l2VtvkQ
tYVdP+VDljQ7MQIxRvzjWRpfotk92XkbGjEMMC7AKTdhBVZN7b1kY1am8eiykNilzGfO1zJhI2LR
jbwvYW4ySMPZ8BJAGzObk4vXYZ6fWNmbtiQHRlrv81g314p5FlsTuDgnb6B9xUJol9+KrQ0mNs57
tI18famULd/YKWYFdpzWf7cGltxEYZjmE7DKEIbHINtvSJ6y47KK9gKe8/o5t2x1FSYWKhKyGhy8
YAiYAcj0TGLiHJfbvR5X63ffK1IYAqItwwjJkHhO0Bu0kRva632ZG+u30hinc0sQEwOJ0h2PSL5X
FWeTCG9cuya3pgBT6CHtsplhmX3WMh7OJuvksZyf92oufQ5GbhpSftQ8Obj9Jx9FAnl/cQn0ZIqq
xB37g0s3qXYoyGfi073SvKKdJI5lMcogWvqOwTYZAjq4Q2hgVTDqcClfDyPeclA2jNuJAEFREVo8
4if2FmWIVJQvXEcI/eyv6+V2JaiHPZjtzyq4TENrIkQoNaaC5wqB9s0nvyLGajcHhcs1UMJfPFMl
BwuuvLQ2rZPGf2PeSY02Phau3LaNkLQarJxOdxW0PVOqZsx8GYm1sN6g6MwsQVkW95dkTVTGjqOX
uTMxaSon5QCHx/aVzKYqnTmvKbLLOXYYAA0JR5HLSonJd5KwaB1NTP74rLLf/XU0aB4NVCefRj01
hG0khVmcJfkMKQtcnonttcZH4VyHo635ta/DlHxWrkvmGURN4JytagMBwjasJjfAXF+FfXOQnjeZ
X/uy58UbWArMI/t2Y153LLjdcY68gCnPZYj1XH8bcSaW1wMHhDyMTh3Iq7xMoTcmJPqEpywsrdWD
+ByoLSHebMzqkM2dEhfICJw0dkloSy+J5qnS11YaEnHcuLAlWAqvHmMWz7xQO1PJfLbgTHYW0BYp
Wzm1jKo6T8tJl7cYPcw1llTTxpFGDzlb0umJWA/NtXuGYaH34W6vRN1xmcInddC6oBaBecnYoxdU
wlzI3vIYTEUTRI3nEcEXIVPqBQFhlvWMJ2exj3Wgkm8mcUv+kdbS15wSpbbRnpkmWxUG7/lunGo1
HoJ+EuNZU8lSn/jMofppc9oiK2XRjzcFB091kRW2gupazlfBkojPAoqvOFiBZvTCnmCwj04whXpP
6BrQ0xVnzxq3np96u3UVecCHNrXXXTAYzl4ry+ziFiouE3XeGO5ow2ESg5eMNYrsRP/KmcCW35uG
gEvdMnMXfOU8BTcoqLjNrQAH3t6l6OiPioc8SNXE7tUeY4T5DQtASQEfstpgFAp/cs++trejtsnK
ZIdmg6FNric4plQGrsSlwDovSlBfErHBc/PRDfOQ/+m4/SdCZCCNKi1GlgyskYa4TqwFMqrIi/tO
6uxbY/tFyUDKJ5GJR6S+GFlkYGqhosbO2Ah0Rq1k9kRMjY8DT4a1H5zjbOMjlsLMfjesTnQxHr/S
RNktixrgp8JOMvUllHgHeahid03YFdWtVu0FUAUmEsgnNemes1E0Z+HMcIYldbG6zHcJzbvqF4J1
orZCWXtBlKiu+PCkkeHwEVMeF2xOjZ1h8lvYRB2lt3dbUj/ikm9W7UyFJ57HAdNWFPO6AUY/YzNk
pZnNKHOHcH6bjLWiiB6y9iuTs2pLy2v64hXhh6vljqhGegs95N26W332QCsEWTEFKnbSkUFD1E6j
It4IEGsHjJauI/SqHYMtG0FcszhGstfaYUxc98MUPvo8RJMDZN3cvM8kDtM7T7pYWmNbGIspYknt
735CWlggZUX7Uo/rB7rgbw0X/uNQ4KdZw/9vSSR/DoP8Q2jvjgHfm/w//3v8zwm+THc+xgoOoEf4
LwIPAaMypgT09T/okPZvYB4JBvHgiKH6CrFF/KBDer8BWA+Z9tHtcgcyE/tvQKTByAFeiQkrELjj
RyTw3wgpsZzvIP1/zcACi4kU1iEKKv5je+avPPcpaCYUtCERNnqZk10Ig5bCX+W6a7+15kDc50Ba
DxoMLMKoFThPE3oR237pfFIdeK7NKTsrYC5j5JkOZ0rC7XaaxrCh+wnrSrJupRw6hv7/Ze9MlixF
0iz9KiW1J5tBmRa1uXAHu27z5Ga+QdwmZlBAQYG3qWfpF+uPcO/syCipbMlli7SkiGdEuLvZtTuA
/v855zumfysoVvrpjWP6AObWMPcADw1/rxMqFHcFol8OWJWVHX5iaV64bln4ZNE9zM8osK1HIJ2I
Tpxi574UacGIT+IBpjurd/u7IRqmWxp3q6fB5460Z78mReQlKaRmZ5pX47AwIGYXnFfYyiMB2GuU
eqv3noG9eOVJV8G3tvRKcEYbOgNGQKkOU9uyTsEjmu4wriAAhqvfQ2gtGFP6xVshDAU0tO5R+UwI
vn2XPOVO3ry7wl3H0+QGOZcnjpoWFwtaDodWJwYYx3wM4HsbDffxdfHiebDso4k1DYFkkdy8Z4UG
HbpKP2DHAOemVAgft/F1970jPCdZrBV4wSwqyfiVDMzWUmrpJQo7d1mObb3Si4ozBjm/o6DkBfI2
iRmI7QzclJRUPwLkNSue7J7v43Nu+FrMcr1h2ULL6JqCfdmp1EaGS6zWf6QuUn75Bkw6dMp8mi9w
mhnNJm/lKzD1DjbMyn1V7YQQLaZphe/ikCM38bywqHgwoa7LnekZJr2JpfsjJ01Iv3Gpgmd3yobp
aLcFTV7JMLyXRMdQ3P3Z/LaSbvh0+nR6nhwaT3l/kPjf4gv2XdYK8eGPU2ftYDebI2AssTFS3MlS
mH4wLe65v1IUao9jwBg4wZW6yxTrEwrmGmEkFxjbXclZNde5usI7haQlsK5BPiZBFdAgGZgHTvXS
OU61a/zo1Lxg7/D8NTlassma08azQJ9MFMW7ToptkuphKFRXMBxzbm/jmjY7QQsOvlMKurC9+Don
o01P2hDcJYPfzXRllg3O2a5Ggi3ZOxDuRfy0u2Q/mYJfUbXouYbAAgCJLGupL+hVZqWxk0x67o/F
FvycoeitfN+yTS6+rUUYTpdmlifrRQKv3jxIuzNGHnE3lnuqU1o/6rrSbs8yMKYB6dFzgkiBWEJh
SiqO50azuPaL0wiRPqx0A7pR4o3CxSkWYPgck6wyn6aq8giONXaW/KjsMK+fx86z9bUJyUZ+43hd
uC8Y0EOOzpomRRv7ZSfDtzUtZHFf+c2UHWb28uLerO25izhKJt2RFJDW15JT5fRNloyc8bzN2zxh
sLe5HoyBdvbcerX5IDoa1KjRLQr2ThSW3RS8iHwbC2co44hy3NeKgy6WxBr/DuW3ufdWi1pmMTGT
xntNKbGk8xu18VkbDA4R4d+Z7efWAb329RJcLt6gKQVX9ADXeKnJ3jeD+mQmrIMr7ZdLA60BjY5J
p52Nm9AwA05MXGzUoU8yZ/y5ZGJ9SIrc3yBYQZHDUw9lfmWB+Uz23tTVw73ZAA+NyFuIO1+3QXnI
QJTeMbvbFa97xqXJtdll8uO4+jJPPK2/UntVB2wmfKbhrMOEzh1e0l0Ibm3EvW3YD/TMF/WDW+T5
fV72mBtL6iJPrIQwJEf9lE5bcMJdkwMzhXtXEmt/X/NgfBF4banlLExIQO6s3wLfWNhJgQDiSovN
oE3e0nmoi5ODv36ICcz1ejd6OY+BkjPf2Pc6r4Y7Il7Yk8dmLsnXssPn4LTkPE3GaGoAFIml2NVC
Gr7h1R/wKeE6x0jSifoqI1qCk5oEvh/RH+o3cThW7Y0K3JCzDjNuuHzZMqvLI2tPigPyNJmDaELK
p7GyzQNCB5NZnUtZYJrgmRTJddmo8okqwabfz57NRTdMTO+W2BKTUlPNDnTN0GDdl2Z5/qJImr1W
eDr4PUwvrwJrsrvXS4Nnv/VAyNzT0Cgv3dVTeLet2pt56exmK65fszCu+CA/W12I1cnCiksPop1r
ekkL/8HgkDfgRMDkdGXJtLzOwRt+YV8Di99ABaWyVw362Fm85U6eM9U0BQdZuoXSifckqU+pZo4v
F6M295wQw5CFdVlYk8QL4kztETNVqOh02B4q7P4qj7JC5VSGjwYLS0PDTGGpbuNTyhJZTXtm1ApP
VB0sdxahwlfapTvw7rZPEMbF2BflMpnec+x26RkPibOR7EMW1qkzuwP8+dF/mp1slJG9cHzeOQbL
YgzytnPCVI9rdp25mu0I0est/b0ofjVakwpiU/k7UYRNGDV2PniRItzmnUo9yy4mQTc1MSQQwwL7
MXgynvsKPpBrBlhLCxk82i29vTs8JOF9RbwCHaTIizdoFhk0PbxL2yiytrcDzr4koibTeSKm4GB4
1NVww/vC/FF07oAZCnF73Q08I2+calzjoH01v1aNrt9QcfyMu7LNYEKklqFnbBzjMRtE9rKWXUiH
W4nrjGNA6UU1x/dkh1WxVZEf1ia3ziwgdNjzeMpKdO6l2Xe8jKM1liSuTA/7Uojjifc+q+bdYId2
s69zy3AfAj43OjYbK9vSO7LP4mFmwXbJrjWto762jE82yfRqSKULcUiVIS9WtiPMcCxAvSjQVvgy
YYi6GTFI1VEA1IRre9j2N1j8aXguuFnne3suxtvETzp1JEPDynhWHLAo0UwbwOA5QWoMyVyZ8MIk
rIazdsRUDFqHLvupMXO2ew5/PMnXAD2GqCXYug7jxqGc5yw5pCVcKh0GgTwNJSN2rKl4XY9ryhLm
morH5XXqHRZh7jStX07vY5wSsH9m3J46qS+x1HhzTLnjeun1jvygKNH4XuKUe0yXVHqYTnT4JunF
FTuukMtnbeKwitdBdq/wUPBk65XgW59g49rBHqPglv+Yn6Z5WH86/Ri4WJgNQcAycSi2WQOTYnLW
0/J5JLRAYMIe/OtqwqUV5TMXlAgqkzsi+fTFN2dGdEcv6ZIz5kXm5w4f/V3DkfZDp5sstcKUeBj6
qvsRonV9sK8Ny9icfJgvZN/yH5COaDyr8755GrNm+USslbdIKCASA7hcj70fludO6/EnR9iE1w+z
9PuGPbxrJcmTaGot9mnkHYvn3M2tL7snBhHCIzxpMjo84s6wf0wgX+6pncRgS+M8OSuyb/m7GFTL
qWxIwzfAuun3BSTQT3YGNC/P49C8SQSTKhrLJbxUjsfpKkGP2kSNnoZU3ilXsz9aImJFWRFAc9ht
RuTf136HmaYatxr44FL7S01kMS3mLg4BH2wxbV++eR0WPMoSpA8YGTvwI55JfYLAPVNJhyR5C31i
23vb/QjtYl3DhwWmZx75OPMuLC77KYm3krZvmSKd0CdFErbh4s1mcCWLFM3OMLX7QoCMZ83NuwWv
LT2cHfuTcu/XPbuzIehdfegXqT7xKfY/6FIZmgjma1LsNTpKgcipjO/JXOt31EHzseCKISOou0a+
yznoPy0FNhtMlRgfD6Hy1tPKNpqjQtWGKQP8ABYtUQCWKPdViFulzHIJFN3s25N01635Qi9gUHL4
hljijFKFJ1X0rN5XNDj8Gz6n6QiYuMf1vhWyQIADMocyJY3HZEjY1FuGkGf+SvLc5YVBSTmnLJxJ
DaoicKkgJZ+iukVczRUx8FMfIlaR8K80h0tv8r5DPcb46LgA3XbBxHk9IgMibeTTpkYBq4v2k/i1
F0Ja5LQLuawXHFiXkLuL4TkFRGAwHix/Zm5AEmvLj9lg47LDmkQ6i6KSwd0Fia8ClGC+6T4nxvbC
6yxvLTwir31gsB8cR0phDSOsXhJljzar1FAFe4iN2XOGlBAc/BWw2DfmyxZ/dKjEGjVloj9Xk4AO
D8kyC0J5HYxNPi7jKWnDETIkfSsL2CtXttSLmFgge8a9FquZYIiUgGco0KmsTadDussOINFruHZJ
x3A52DWF8YaqbHkKzJrmqNZVpmI91vgG5mauNYfBrQo6zhEteGmy1MjiyrVqeSQc21s7y1LBoSgE
blqSWWQoKCNH4AkEAs6ustexJ2Okhu5YhSgl/kyG8FCkgQWaAzRqu6tdLmXgexYWfNU0WyROGsFp
05+sCpnDS8gCSPIa3kPl0A4cOyS20A81vq9T67TcpubEo9eMKMdUHGs0CpR/kIWbzbPGVq8CIJcU
0JcMCMW0bMrgSiPVTgKcGWPAYIQCXWdumiMHmuERYawtzygaAZaCSiLOUzYjEWdg0Y7xhIv0mgSd
A/oOQ/X9jJ9RHYeePm7QF2MZXgGzXpB504AfrdRh+FH0qFlR528zMaKtTA6SWaOCcOoNy5meri6n
YUFNT11VjsZRepJkXhsOtk1vkBmmTyaGPriNeak3MkFFNUqfoYrvoCzhXeDzgmqzDkvQxf7cizIK
U25DLBXzsCXqxlvr0Hsgrnlyg4KjJ7EWBj8ny6x4qBCIYgZCAtuTm7Ah6EeodBGtQWNwrC0qks+Z
M2TMPHVVSpbPfpFd2H6W+qeUGzPUBl1hgFiDVNZXCL95fuL+T4NQw1kv29PbsBBRMjHCRQOWRYAQ
ZIUZz+e5yShOznmZQV0N6jYNTL0pF2Fnf9CJI+VBoinV1zR/rw05jLTqaD0GtbKDcrIWx8LVdXYi
V5tZex5g2R7KPu1hqyC9UxAwQn7cl7gDZJwyHn4VwDCto7/d3qmVM0LnDESWs49aWze4QT9oiWAS
sF/jee3oYlMLHiLy3QsW+rRbZsq4VqrZDkLjWIwmm3f/3TDZZh6XFRGuA1EE34qN0EzaozATEJpx
CMiSPZLdkcScMBXqCz23vr5ZJPvz6wo+fv3N4hpREUuWff6Y+F0lI5Unk36dXFabGB0Qufz7aWXU
vNzoUmKHrDLMh2nhEr/IqS/Omnd1FWkbP//BCdFTHkc55RRmN8FYcDseu2Y5gDqYeoZ0tid73lCI
xXPBzx/VkJ/Hy1J1lmKl6qztvpoFTYNM8BKZufZUdrILIa29XZFSQopesy6GfI786HlNWLxBizZe
aF+ru7NshzWI2fu1c0zYjGNIkGP5vESWXxR3VBJNR7WkDpBg3C3y6Dk1M2bApp6NFEZQK7KR4JD5
C01XAJn6YIntlWD+HrqDJFHZzZ68yMt6HC64wY+801zyfPcdZvfinvpFq+Pavsr6CBGzsw7IHsTF
JwvJISZTlXLnBkE8HqFEO5dGMI9LjFkLzCftUkh8xEMItFLZ8lM3KcwOuSGqI/CFHH37YUXpJWuI
Od6T1XAdeI1/a85pXeNMrcYfgbLo1pqHKTjafKK8/dyvCJENj7jdt43LkTAj2x3pRiwPuWUSPkpW
SpFjnDIdrwxa+KNntuHMAsCiCIsVZENShKVgvu+B1xKUowQdWQNI9y3LAaRdt5q9C9ZvrUYwLbw0
WoaCHr55BmBl6FBd5yue8YPBmPuSIyY9h1OzSPwbvGspA2/9H1YuyrfF2mI8XRG0zFrG4nKLAEx2
htOb97vS5nnmaskekdt5zTw7Z8AGd2iDi4xturF+VIayaCe0PE4rgMoqbiWFNwC69tvhgw+/0cck
SLrlPE2DtXzvc+aDiyVM5+dxBM3Ok9/3TI5pMHMUpZBvbNmFoYAUV3yYGmzUyzQrfV3JMR+rY45e
wkGqNZmeHTKJWerFAMXzat4RaWK9dkxGUssnx/ao17qfYGV06gLzalAvfYSkU8pDCapMHUxvdFnS
Gm46yAezDLEQ4KEV3t6lQEK/j/AqLCIQ/tg7n4YB+yP2u64xvoFZMji4J3nHPqIZCQg+Wm3tdvsA
i/EYd15JCCMN2BbJQ7tAGaDEYivlrCgMsKUwDrSfsu7MpmzKD1OfGyN3gLDyTtg6kyqeiIPJM7Pg
tO5FyQCX7Ry4sy6VXZYb9MdC+av1c6oAsNwDwqiDk6DsU/Bie6l/T6x0mT/JgYD0B4cyMlV+0zkt
NUeWAyYjDEgdlzsPQ3LG5aKUOhjfszCb9JWJwTx7gc1mTkg/LcAneGA+uCEHN4Zt4/sYQfWBMy0Q
Wn4o2yvHxxJbA6vL3EyYEnZj67EWw+81qAKbEURl8cKBOhseYVUGRbTaJPY/bKJImbvj4j17DxhD
aqrQylCQeRcqzG02mFiTblLeGu09N6TExTrSF1JCmekUsl7VnZFZl6c+s+biOAVOS/lbAHjH7Lcl
b+Hb7C6hBJ4Y/zsv7myDDFCb9vVF0q5edx4NbHgENMm34QXIqk9c/N2nJEbzrCyk5l2uO7PZO53g
eAi4NpNcXOcChqcqiwwrBimoC1EiIMa9ofxLH+yHda5kCCtayyAZIkxGububnSaYj4GTU7eXppJz
ssUczlXMkMvDYAR5vdNDp9XZWUeiogHPN2fYjnpflpINJWZBGEKOGZbN0y5DNkqsiMzuhXRh9mEU
wEzZJ5XgHrM23Ho24WPgo1IIqwjUubhoaEy4nWy+EhxtQ12xKkr1TncaO5puVb5nnTm7t43dUvKI
BEDUhg5pcrklLqYPLF3z87CGiIF5FcDdnoxsHrmuYH3ko53kXxY7UH4EsOyYnXp8HBH7y8GOUTBw
B6k2mN7ByKBwdraDXS0ggWHti0X3L23jSH7garLvC63mKbYACb4zppEbg6RzXzZzpmHvZvAqldc9
BW2B8jmiCU6xUvbA7AADXLHHBlUcg1ZKD3pQOAd5NzONz46Fyw5DjP8D5c8lA57a/efkj3gOO3Mq
7xbfJKEdrH5xs5QLOJYsx6+6S0rfhR7lBwNNsul0LxhT2phRL/tUHBTvWYrwHE2q1w8qXMhbcmkj
azcZg3trYMlreIhzwrW34PMMdK4uAMr0wQifu8mpBK+MVn+vXdNj0pBivQp9XEWbL4NjpiETzqNY
u5gdUXVGmmerxKSAURXCivO1dN6MPNQzFz5Zf7VppT4ncl4xHThmDHeg9y6NxOUmnhPTxteXkpMg
40aMPEoMQz0LzsQLRPCUjb+Gwgw/qA2zCwoSMFgldT4HsW1x342E4eurOTS8dse3Lj6ZpnKX55hw
pENKqUaStRqWtrYMEFR4g17YuQg6qK40grkNxV1RoRqEG1e6bFmEg//xmhiOucYFBX9cWapSFHEu
vA72IrsSSoG4BmbnfkxbDsqKNRIuHfAYfLZQ4VYLkAaeTMN6TNNqIu9f5KY6hHWAiSTk4iR2EuwD
zpBuaMptT4Mw5AU9g6fsKUjjrel5D4l2zGeSVuF6qFcHjHhvdryXYLFgKWPf9FFytWcpogMl2eZM
DOUsM4R57qXs6Cvu5ieLzxMSOgkTgvK13UU+rT131QprnN043W4Uqir0rxHf32MvrGRkdYtvIUJc
Z6TvSAfl1xwMgzswmaOIwWDwNxM1EEak29KiXM2rydKMOIJeoGSkBhEOxzutidDyQEyArKSJhYOF
jrcQgVZ4N+sLJkD7gfnNPycpB+X9gA15js1EAvjoZxS6nT0VdEAXXrN6kdPhIXgd1lZ9Fd0En8XE
lPfhi7Uu7/GWqTC2zW0VzDIGMSgI2vEeR19ofPP8xrlGip/9XSdU8ULVg3mnmcLUUeCKyC8HHt9l
FxQhXfAjaFyB9CQjbnibqX9q5JeQLYYqQGWcNUB89fPO8a3sHl9i+9Nz3K6MF6BOz10IRxhaWtW+
/+shgP/XFHjbRTf/H/9bzv6vBv6fdf72jwb+P/7GL6Xddv9mI5YjcJO0wKsf/t3Ab1l/8x0PS7+J
d14IwI1/V9rB6v4tJFTDEOpQCUS3DCr8bwe/YVPGSC5kg4nauPwJXf0rFv5/DNNsYMztf95GayRX
HvgbyvNPBn6ADyF0E46x3tRbd8OsfgyE3vZeGdj/l5iQ9wcx8c+aPoaDjYtkk2uBqyj+GjYZOgK2
PVI7ePA+ADyF/KK5BUBwoLA5UjCkXU7TeohwdXrX5lSBJQFR9+DXSfNTIidft6bmRoZIDoWLfMwk
NqgsERb48vYnV0txknL+zjXVOQ/jYNzmo61ibAb2bYnz7xVQRfDQBu11ZhkQ0mc33A+AFpae5jOG
DeedeikrCpL0hUsUJzdPOjwxombrxzi4sBHkvOBFyeRNN0OtuK136jNxkpL1puu/BeBlj3kocD/j
nNuJuThXrDmipO0mjEA+XOF+7MU+acbmg/Iwj+SB6XB96aUTE6btQCP7ADqlEGG2H5fEp2QE9+jn
mpYrpntgJ4fMHkjZU0ZgckRj3W/0UKWM0Cgt1ospUcqHMINfaAWnts7bBCLACOSNio4QpDHGAeov
fX3258DQL8w8iNGZBnK4C7XvuDd96IS3U2mN79Wc+pwzOKnnUQVn6idLBovoujmKCzNA1iYjqRYP
g78yXkNaEe7WOmk/Rq/N762tASGSST4JVhrDpKJCowyrtfPCC7KzGMbREnnOLc3G8uzCFXlZWnB8
u5l7AUkFbc6cD3svxbTmJVx7p+EJjwLzjWaD6p0FVJ4ytjo6unYi6zE9LCzvqt2CCQ2P/VCoMyYQ
POfcqni7pV3th+dWmsLb4XApy+1IzrYurZkRdmg/mKOb3oV6wTDjomh0aXaGFWWsxGsLwh0lMdJn
12sXdeBnUI+F6aLGiHAZQDGbo/cVzHTtxvQ2sYVMFUi3yAoyqHAJVMUBh7XvJTsCtrbYOQtZPfCb
vvN9KKasjYhuEkQZ68b4nOBzcxLJK/sjkCWgo9Afwu/KgdfMBBhm+KTZFhjRhCGRxRR0nfPKPWJz
1Iot2T0RbI4qjF8Fthi7fS9qq7rhXteRjRiCmRYKUutMhLq1tj+tuo+19BhsJj8p271Bb4QXa7hP
fWwTcp2YisJFpXeD0gvXBS5Kixw+yx50U4zjVb+KyoCC0lCKcpZ2Va57x8u4jVIcuul6RmV1bJ+Y
Dc+4P9g9E/6pf1KLUb4sPXn3uHKsWR0Wa+LJqQlAMbqVaAIcUUucsIaXz0mMaTe9o6kyeOc9wWla
EjPhyYWTzFXELzgIMn4vbz0kDLEnMmBXBzy1fb5H7eFqwtunfi1X03hgIClhV4pA3KyWIISeD06F
4bGYV/sYEnPBwr+k+o55x/MZfryawHzVM4cswlHPRTuOT0ODX+VCERNyt8S4O+wGJGn0FO3mJ+oP
Wvx8szl8bmItRcl5PtKQgvx6UvVEJzdVKIynjgnj8NacZv3hO0PPoqEFqL/L2oZDbGYYxi0BnvzF
xJWavjigQz9myx3frUpV9+j4tRO3mlVNhFM/X3ec5RICJRMExcNq8IPCBViw+NEAs+8wDNwmUq/e
bpBj1u0tt87XE/jX/t4KbZgd0gq5jJQh7dglRNt8X9TbYn/tOzljqyimct+rysn2Jr1v440JGpzP
C8YQfzc1icc0AeaJpWaW9+3epr3URM6lSAE42urKi86xeFNMYEOsU6jctoutorBfxiqwHYa5cDqm
mDFNkk/N9kGyhZleLhx0OZ2CRPVoFzFJGaw2aeNHlkLpu2IBb3OsDLBbe3M4fYPMQm6/xXb6EhAW
q05W2U94fIM1wXduG3jAdF0PwfehdBckIJLFl+7Ych3IeLA9H95qwsqSVnaUmtairqrQrVPmldRV
n0FvNfUXBbPr/NYS46rjkoOfyyrdQgu7BzwmgruhdY2Vym+3qZZllzEHu/ulkqaGZ6ZTeI5Nbk28
twCQp3xUBnszpNFXOckooMK09KDr0Lh4HPul0Dc8z5ZB7zyoQ/zt3iTBjPD1kxOFkOX4jcIXwY80
C5C5PhmhNHG+CoOF0AmdjEXAblDQcyD2+e7iH9rOMVCGi6WhOaI2RmvtYmTahCuS6XfDkwYLM+SA
QthePPsLHAQuzmnR3ctOaBLzi22vJ5w3rThilvarvXa6iUuJIn62E11Z5+c0ZyF/Yocv/FtD4fRl
oQD1hkakFANHbbEOPpqNLRzWQUVpQfjOBZ+ozqdDx2uLkWhgTXWnuC/hD8HIKPvRvzAqvPWoEUtp
FR8QErrwO+V6LN7xHLmsZmTbd8U7vSa2epQjM9DVUvuE3VxXWhh0agyuSIEaPeJSDrygR8wpdfJk
kggjsW+KKTtCEG5rHv3Qr3v0In2jNZ6CfRZgwrni+qs1s6ZZF4RUaEC506QNL2cWRe43vXZ6igdY
WOA/F29u7suQesozbj3vXVoiXWKjDYtxnw9Vg0sAB+54Oy6O/eZaOh2/MPUn2U8hrHq8EgwZ6WXr
sSu5KNmxF4xVJhuhSHMZNX3oC0uHKXyixmjasxbqybtlIl0FnXrLx+zW4GdmZnp4t/W1R4URB49k
qW24RDIsuKau7mmsZDZGRT1UAjJeDoJkGIYdsitxRKjPJ1fMjwVLulddwp/acRZAhoAEvFeh7q45
M8xfLuS//aK4bBFjMYaDaJgirSIAftHPzU1f1tnBHjsbAMnkcs01pNhPk+4uBMXbR2fAGrZkQ3EJ
qbmKpqldn/G5ZxYmBNuNA0XnsT0AqFpclWNhEmDYGmsOgPzMeMOZtqEsuNd+0d/hoUrisnC7e8sa
9GEa/A+5lNMJadSLfHxuWAUSeejoiQFlMn+so6HIUzHRjwlGANYt4/cOXOBtOONyKqjtOUHeKV4a
nSWvc1nje+ZnJf6D+zTkRcZGxi6WdVmzsxcOmUaFdyX1YZd7hXsiWGBDWKVdKx7q0eYNLUnJUxbC
KhQyQXUwURDfw8R7420y3M5wWiNHMRYXvRiveqwoxFgNJMI5qPp95ozr7dJWpELwq507r3OPlquM
91SIyyBDzOuMssaM4hg3iUfVl8Qydy78pX/A1o7+nGOtwTcEFegYDNkXyh3Kh4MgDy+ISR9x3b1W
M3ggW1TPZU+5m56NgN2XNu9lYkyxLwRoI0jHkKeb+kFCrLiioKS7UojDF6jgHH5qE6bhkpoH5DDN
5ZTjE74MeV5w+HBnE1hdvcrMLy1lP8wqTPckKmXspOhWvJz5gQM4DNkcoK0JKTRpiijkuPxWjaAY
drjJqCu26PTE6ures20fSX+U7rXA24cLiA045+DYkBi6dkEPodjPzeW5SlCKMKqJH+yNKzx53nzR
NE7KaX2DTgMb5SMcKyPwflJU5t86MzdxPxzcKyKZ9VFa+hm1rn5d0HrAaI3OuZpRwFnRth9bSVjk
YFc422tVXQCifgg7lgmZBoYds+vqN9pBsy+cOvQJCglDR7btPYV5p/KdYCf4ScDYK/YOHpwve7BJ
KAo7ie3RbcOYRSAhrgHKIJd0JwcPZqgxDmyzLPmQFepzJRtC2d1g7Dv8/NwwrBeMqj4TTeXGlLW5
Fy4hGTZgjoYWTcUT+4RsSv+/t57s/xa0d5h2//vBPvrZ/Pz4n//552T+9hd+zfWGSwDfAaUSWI4b
cqu2ccP/stAbaDJ/H+UD52+WMGHpOryT+afNaf97khcWEX6+xlbEuv3GvzTH/1EP/H+G6439wcYg
gIgBtCRkNfAXkkNA8NBA1UwffAfM9PI2ZFmTMX8NzdSppzpwia/s8PeCQAeHMmIXviWMtxFq6HSV
2+XUdLEn7BSbKsCv9VoPWlyI1Eh984jJBNsFdXBbA+WaayXbm3ASW2Eb/gaLQidiSgQsr5w0wcSB
g8g3KvsOSjiBaHOB3aZitzQW2sYYfsVwSHpihhYbSQg6W9Tct/g3mKYzLUe/HxY+0BD8DPojPCa6
AvDD9g/BYqCBRKShu7aKMcAW5gIzLhwEJMiEoqLC3xdrwBF/Z+QN4eSrP70Dbn89n/9G2vsW7I8a
/uPft8XLn9gcwg+ExUaMWJxL1oG9zgZE+NO+BPWKplwRpN9/V4XJdZio8DJt2Ah47JouxWHNaiPp
3oyZonRKkjPsnvOhxEWcPzNdaGjgDAwBTwktBPhjYuShpIEby4tTLBeToVLuO72Dgi6wmI1b3VgZ
JA5PtlcjpedHQX2MD56/qjX1nGnqAxDCEDtyB9//7u5LTXdrOiNKDSj1OKTUbNES2QH8mM71zF6x
3f+Bm7hzdJ0GRJOYw/yPHjh9+8TWdHt0jUGjabqHOGbyrecsnSgwW7Bm8Mchp6fKPjFlJ/6DAe0N
E6PfJQp+8YqdefSPGCOZd7AWhC6OhLQBfPTRm4416gNZ33b244LsLuV+XQK12T51XW5M02UwVw1P
QskCmn8TMAr5bhRk4Zc+dtJiU7rru24WBv0K+BS7yCM6zx/JxzFnJif/5nZv//w1/0ubDS+5b3m2
IKIk2HL/l1L0nnEPNVr3z6vTsxW5cGj/W/XZLPTkuTEhVNT5vZ2u5aIvCD2ieOCvLbUqTrBfXa88
/fOHsxGE/vRB9wPXdwmm2Y7L9s8Nwr+8A+HzKTuc5+RpMBnJadIrzHTOYhIvWyEGC7PtqZqoyaCn
07ArYLaXM3JEmv+6Lfy3GB7rH8FDfBQoduGWwx4P9FP4B2Xkzx+FNdCU98jBfyLP27r19URIGt9P
39NOKO5CXpDEg96BjEV5gE3ID2Xb6CbkwzhfKORaDsk6bv834Z/VGb000lXWjb9Zg4ybesYl89Y6
akzLK7R0p7wKaqoT7v75s7m1uPzDs+ltW1mTjzMRWvJNf4EJuaxtwWXI5QnmTYEeit7r8DQKKA7w
mrDcdM50Do1maNEV//m3Jhb112/uW1zfPJu3lmWbzl+v2XSAC4iGTvqE5MC673FEDOB0qQZUlPyI
JXr75n4O7gBzddvXhY0BZ5jC7qpZ3QEtAHTb1vyY5en2ScUwlCH8buTq7X2BPQwaF/qsX4Q3mFxs
2z16dP/we5rNE1/Tww/g27stEc5VuIVdH77CUC1meU87BsTzI9s1AuhkfkbAtwcifRip2CYUW48P
vnQCgScGioqHucyLz1cOHUYyyjAnDJTpntF7+1T+bmD93cD5u4i1R95RA+fWIOsp2+zG7bPt2P7C
Vwl+fZWpo2N5Opuq2OrUZzFsF5YZxz3/EbNhuv14+Jf4vSIP+dzP7dDxzeGmWCJ7T2Aa6+XbQPcd
jqbWa6iw5CK61aM2lOTw8FZz8wKg8bHCj9nZ4GJstvQnOyra3gJf5hfshCzPv/tdytjAEpiSO1mO
jWf8bH9dIEGgdbx4GHIruvYmS21tms4CQ9X9btLYV1iXVYFTHJBbQqQIz9dq8GngAvurm1PLanvU
Aa0o/Fy/SinFr/bO+tfj/FWlBgVyu4+2rp8SzrcXIKhwGitt4qWkWhMletdA7fhflJ3Xbt3Isoaf
iABTM9yuqGxLsjXhhrC8Z5hz5tOfr0gOMCMDNs6+8ZbGlria3dUV/oASIde5Vb87SafxmvYfhYEp
/dpPovrKm5+6sJxe8lxvx3ONRdUQXhXgjc780pf1atKE2FeS/dYNzHLTQ+qORhLcodgg+2zset/p
703aB8SYgj4ES/rzs6F+CLpoUXH2GI9w1XI4PqQzkRPo7bJ43RtDOuauxwAsbg12bYt5GgokLJkz
pOKuOm6GvWWBfxFqdNtfsWK0ZOqTlaD680y3S3w9rdJEH+zajS7D4wFOX94y6ENfwr3SkJZ1qRrG
GleFtjLQmSm1GoUkIP7wcRgfdL+tSvXalQpG3Is+JW34MkInn5yH2l1mHSlHZVa1299b2wW6+ZGW
OvoT7nX7Aiak7O9y2+3GMEvek2B7zWMpezUcVjEDx+GOYr9mglEB5dGBmhfgijt4+dttZ0wUpIyr
wyrpmXGD0BnRxoQJzPvgeiStAhwAHaVDliIJdf1SJFFvug9h7zXtdx0pHA6u0SHeODxYxkKr+6Rl
Xd06dyq1sRg95/gjFdM1V4h8O5eUMSrLreiI0wT4+Zs2JML+KwJ7ugyzXJ34x1yISPzhTVe5DULD
V+mr6yw25LA8gHsfH82CzYkO5ZYaBrbNHB+JXV+Y1R66moa6t4CQEpXRCRfu+S8e68Pt5qGsxaXm
MBSD9PBjorfEKCTHc9x8VZ058uFh7skfgFmC1n/saHVULwRf1BguXae30/jdz3y3mq+TifCs9n3W
O52E2DemHma/OQKx8Y5FkA3cLvkEUXI64CaV2O6j5iWOfduEyB/G9z//FB8/BB0Ux9ddzxLBL0f/
eIomNWo9ZDvzlcEbnO9jDOE0hPuJdCQwg0sR0Eyxbk1t7MABNrNu2uaXnz/Bh2xFiLw26bJiY+ty
mOW//ytfBslvKOmZvYZlAbDjN9r4kwIN5xs5W54xCEoLB6QsOt614TGpSjDYzK15Ov9/n8M3lXJ4
AOTK7B9WIq2RKAb8X71usdFUrQRkTj7X/qVjqCBmYjR85EBw6klH0PCSvPfnj/Eh3aBY1K119ql4
Gtv8uNmTtO8a5nMtL4SOJ7QqrmrNgimKupzp/e10dOrS+8Se8DH4Renyw5vgF5PpuIyhXVmFD3nj
MmN3ghpQ9RohbEb1R7BwuU5Q19b4Yw8+VkEjGkV/nG7mN8xDVFb+YgVInT8ceNTsDMWpAgFmksl+
XIMx80rUZ/zqFVUxYOtP6AjIyYoSYCveTdZ1hPOrl5arNfKWxGCKW2DYHMGRGLHqLBTl6AUXawnZ
qQa/+zHG/7Z+jzbvcbtS62fafrBFIhlRoWZzAMB+jCbF9DmqabZMX2JNgzT0qQNAV2pn/J2YFd8y
4LJT595EGZ1APAaAZN6V5kni0LggapsTDe8wbl5C35NdXOmgzuc7KiTGjeBgsMvV8VDXTUJ0vFmp
7xbpGj0uvrmH/4RRSf1OD1qSHEQb6qR9GBTIj+CaGrpcGgZQf7huPkFU+RdzADPytUDUljsG/JvN
Hb/dgKXezJ1bwfxKO/5bWuC2zM1fKkqte8RoKBMvuoHAkfEbMspZ+lQEZYdzeIBHHtdRhyEwmYKy
OmqaB/QZFhR0MCyAmXHB4yPAD3wEsTnUJxs8Gio2XtZjaHdEP06rvrIuJTftEsvLvlBPpjzCopT4
e5dbzjI2OejyQ7x0bjQfCfgx/20xO2knoOkq91U1wDpqqOMWmwfLPLVQBoIgivhhONRF/BVzK1U1
m8VoaDav/wDao2RPBXcuxSQ5myxwQKORH+16TkyOmEcG8vpDR3sS7QyU56b8hoteMsBiJF0Axl/B
JsRAfNtRbeFIogWFhub5c1Zxw+M4jscx/4CEQO5qY6LdTlI+RWbTXJaYtYouVl7MIWy0AnhrNvw+
uWY6h/d9X8ZdfzQzTKHqM87j5CM6IJ4lvbQDfjp/1wDO+ckkjjNrpCVlmYwHD/Qa2ICwGDqKKS0s
2OPI5KIBdnS3owEmbyE+dYDSqk6HI5Xjp/GQL2GDdwgoqBmQHSjAxIv+zqkHMOAxfQcP8Gc765bJ
vWs2e3tcGBY3vMm9ImOWf8ANmdjxptlYS9R3WsK1ZCAqt5qdN1NrQcYN2jxc7p0yxGPuKUfW2Z9f
OTFLyXwph+TqR1esgmKOZm7a9QKDNqCUzaErr+dJZw7MeuYQFdRwSgbUj5HOSXKgwpjvrU7oLvJn
vIC9utnft+FEIOZIcdd0ylau/JT9VtZ6TSK3784aS7Kl0D8P3D9ET9quJhoP3Ka6qfyPpVqd1cZo
F2X0st0fdAxU+mjxiaZnhdsDt5ftYLw6AhFBClkxggMc8v7zZ/jh8kCkmmsDAwibZt8P2sJ17JbJ
0GjDMz5u2fQc6aWTPmKVly5vWsE8Yb4UPoLov2o4rJ/t3xmawS+DaqvI03z+v/mhRk6cnH6V3zUv
UPh9L7waOeI7CS0Ps5q08wiJKWqhkUetj2ePEdVuieYdhHR176dBtyxf/UhjLHKDyTdv+5zXeCtX
F7E40Pyb1lQW7zpCyYqsj6iGdsFRM9B3fsHBHAwImHg9SsYroO0mNcDvu1VP+UOpZ4BDJ3QBnsks
LCH1X9QgAKn+m5kCzfId+gOg+mgNoBLx39zFcKA/hk7Wv/ig9ozmGwPfhjwvRiqI922VhvhQGt7Y
ExCKeMZgGt0eezGwKOK8eV+6KQSgfKSLI5Wqobe8qIqai79QVhhJJCfBPOOvx+xGmg7J9oNtLUqS
5q4DQG+PZ19raLDCAtM5X/eouoJMOEfY+JXprYPiAukLBis1i90VMN8ITZaWxvZftas5k7rH7pQn
CYFFRc2pxRdT4WVYoWGWnfFUaVDmMkZuIQzmItOYINygXI9s2DNkXBp3N1T4WJNcXG5foLl16/eG
YC64b9AwQhUE4K66r0A7r58dszT9wtmF7PWLKuFjIksB6AAZI4PRPVP90HZN2ikGZNT7z5YdD0P1
OxV9Oj0vkYyWQP83UlRFyaBYDYQGpYv8/zt6JseeLUAtKmn0D+ljWRNrUaDxnmkwZwtYoPWsz7iE
swXMCDwKYpdJSUz4f/9eS5miyOP6ttI/NvtUBWEZuIf9rNsav9euWunjMmOX+NhOFq10yLMG3/v5
7zU+tKY8U9rcvnxidIdp80k8/FfejuZNgTzesjwPBlufz9ghCR0f93SVABWh11HmaEpr55lqvFKf
64yaDamcJEJajhLXTtzmtozAjeFy1pIH/U6LwYNR/IvUftUC+nd8Mk2AkrwWag3ErAnT/31WZOLy
PoZH9zwhBkeV6KWRbAS7cVrvT3KAJARRm+RB8xVGPj0bEMHzlHyn/oMieLuXIgBlIA6DQe9QsThZ
2L3U46mpXFnon6/th9aGZ5rUQYgOsbqeA4RT8uN/LW0LbM2bUHX8jCbORCBx4kh2ESPAma+q9eKI
x9pPTgpiaj5fdVS0uVlS7LqoS37+MB/vFB4GvIxDlSj/c90PDyNpAmTsYHgunD7mLIHvk+TKUq3L
72rhFkzPKHzGy9vPf6/x4yqAa6Uacl3F0fqh7Id4FFIc2kQat8bCoGgGab8WxVQD3TE7Je3DpSx7
4DzknlGZPu85V9hacmF0PjzG8TCi3UpqqIx44bH3jlxe1Q5IcM+YpBFqDhiIxk9GGC3QCkGKQKqm
RzimKv775x9KgMH/6WUA16VDKe/WkHzh43H18elaFDKPz3tH1q9K3/nUG/XsRefYFT+UG5Syl6U4
FamDTdwNpLgWsLujI4/YnUIcMPg0XWMapIIDdUtWso9pV70sle3iJEdX1rG0o961lK4Hy558M73U
zqRnMHFzbID6W7ezndS62iIW3H0dLEPXtfOWLJijkiZtbEcyOWho6qx/UAy3f0SL5yh6k26LNvfZ
RYYgs654rtlqRh/I0YfinKWR6fl3fT102ivwdciy7/vrWOZBOlIL6pG8uLYtSovyxTbKkA8Xwm5t
wGusfWk6bEhqwOhde8kZMg188J4hUelRO1XcKQ8IB8rz1UiRzeOVOs/LF2SlU88utFsUMqsSXcx0
IhsWbnLMFP7n7/GH24ZxLEo5NHaRIPlxbzpQqxegxd3zUFhyQpeSzut7FgU+55RWsKyha6CydNti
0PTL4Pvjr5dDAfZOSalMrf7fAEGuBake88DnvZVpm4XO/QKkUZzJ43XEZasUPYRjFia89F98fPOH
B1BEfcdRMvryYZh9eIAIJ0zYCvXwGWcAqaqSjPyNHqkV9kl/VGOwTD4SyEx5+/ualgMv0Fxs9shZ
89ERxBFsq800c5S+YU9A5ptBhb4sCfw2E9jT+bn02UsBHj8AnroiHCD0wAWU37rvrNzGUF3M9fou
VzfIuxRIWPh61yc49hkoFqNt4AVEDTSB4iLKtV9EyB8CFXqUvmXRMJExvfFx4jtlTmq2DG8/7yGK
csTmle/DaotytX7H1ZwYBhPXYrfMTlRMz2Pe/LIA+JiQ2o7rsR8YGbmmZ5sCOfj3zYGqZaZCzE6+
5EWnYRJMLON3gFnJCNU+1K7bn5+DH3qzNgLC8A+ULVMyILgfbtZRUw4yS334JbKD2LKOBphbZHXR
mhWRiaqM/OHbaIPPP0BbQVT9kBHrMhSeoKoi4RZVDGx+dTh/QDoweWQJJB9kNvDjldVOWYcycR59
CVHLZUNBHbO47lNmaKS/W4I2MiSaniutZ03ySZcEaVnvGa41O31U0YyiDg53kcsyOouiusabTd7e
Fijz0MqXNzcBr1ldF5d38YIiDOPnY5vlMm7dEtCa3JlT2Doz2eg+14qtVra5k+dsiQygLUrUqMmh
jIGsKIO6Q+XqgfuAF1unz5i1uZU6tVA0ONq1G/fUr0Uf51RxQOjWPkcDXI3KyEYFwDx6PRJp+NBv
zbufv+6PuQCHnqEyA3mkHR0fFaP/bq++M2LdZ07wuleWeeN2iH/GOjaUlKYzLC2ELeS0//z30g/+
z72pLJMwR4Zt6AzYCXsfmSH6WGbsduQoOhUtoNLcJCzQTwhwvwCVPyHAwx+lEfsOYmijPwXhGVBO
VH4yt0GIY1FrmTex2xjau9HTaaCzGnp0ffa5zj6yHEpqH8hoboe+xonpH8cW9agFVeEmdJEkO2K3
GdmYC3e6TGKLMesR38hE/vQpG2GsMmOjaJqB6W9jlgwVB25se6gGApEfIXCG45Q20TLcG1slTgm1
BuPcXwx09ukJAbqNklZVj6UBdCK/anilmd+YkCMcdZ4VVgRv6RIoLmPX1jCkOAfDAtrmvjaDJdKv
S08t9DTqjIBCOAdRhZt8odK4TK7QkYvg0ZAbgvJAiU/XKQX+6s9Pc9MyVSVtihf2D+1MSCU3KDsP
tNn0ljMCwWQMgBmfU5i8bGDVwhlA3QA31QlTVguvjgnSQVZqX+xR15XgKf1mxkiXBo7pXmNPZQT7
cfY6FMHoPM5ZeI6HttVevbEjTuVJL1dWoGs+zg72gtdCmAVj7R6itOAQn6CIj5N3WLZJcuzQSuSX
qAkm59HUZlLY0zChUYgSujXjeIS4VhMl1m1O361vvoTUZAkOlbVP0fu8wFaNa9p9pavjaa3w6PzW
R9Oov/soE3m3fdUYRnhMpyDrQVOaCMa4x3383K1BIvainhfSpEE/pw+Yv0r/b2u77jN5rGClPNB4
pUSerg5oQQ94ZfPYXVqlLOLQc1G15DUIN+UHGkvN8L9tEhgmKJy+Rq4zcok6M2375jRa5cAcJvG0
5FfpNuXif88YNzlAB5sxG30c2K0fLw+ONva4Bta4QwkiHyn0ykeY74vhBi6D3byIghsX7JhClRiV
EEy4ERmYsQy5QVikB1e9en6Xq/83OiLOA2jNil5uj0F4tnqF+0hVjo/m6iEeTbZzp7MGPYfZVDYe
495uOZ75XQu/Egds3MhzM9XKT0kK5OwO8i2mjL04fZ2iMh6+BXB4koulYkTbMtNoXiiX4vJc0+5E
4HTxSEyrEo3HW5C3U3YpLYxCT7grInAYd5Mb2iejSyfj3vcLjHtdUocDPofst17s10cvVEg1Rpiy
07Ar/btQlKzBmxXuA8UF8mMjbRPvVBEJXjPsLh/hbg3jkdmD+afh+DE4UYXeUCzG8I1YxDdiFo+O
Gmwd/OOdKKrfNMNMnzJbm1AA6ewY4wBkgYIcy18rYrIuXE2u+tMEuxab+sRq8lZ/oAen/c8fsLJn
QJeD046Wc1WxWV2FBx+fFXc0jSIb8tVSfnFovhxa3+7pNPvLAxxpyN4+soFf9cxeLl2NpgrqGwjO
wYWqPgeQvh/DNFwu6dypl86DfBD4OuoYSSWjOKWKe5Kp4goRfkavo8qkBeU+gsoLbyom8l/0Sqk/
ZjQEvgZt12Dx1QQPIf3z26xtwHH3dQvUHJkMGnfjgvFDYnP1IbJxq1tdfw9xePpUmq1xRto8OaeJ
bdJ3H9AJBIY1/6/yxvS1Bhb0Obd1aFyaGz2Nrg5JVkPm/JzhYHivz5n/Sts4uzPCQH32zGW2oQGC
BEzDzLvX+8T+mqm++eozl7miOwdlSjXBjWr6itsE2x4ErGC6HMDW2Tf24BSviNgV5ZG+MwOMedC+
hRgxPCAHg06AYXavBgqTp7FqrOvoluajCe8O87phgQ0VlO8o4tPDmwMNB0yogO2Cg6HBCOAGPnJ6
Y8Vq/rSYUP8dJC6uBqM1DEqggVjBMt9nVYwkA/wZ+zNQG5TnAOoU/BYjOGv0B+6rCtW0xPMa9+Ih
cPM3dnZvGCn37+gaDdd8xhMJbX/IvJ0iHsap/sUmAEPpTr1PCqz6jbXEIk0PJ+sU5o764lF3kmKP
jqGfoEIW3/o8USgm1kn5wNZEiktktkAPFugf0FU/6F5qPIQ0or5BwNLuarPxjgH1460inDyXJQQ7
7szijV7Ucijhzn+LCryQIPgU0+dajVjOVnCU/JxZBhIWg4XEzZgV7wTU3DqY/AE9JmAFQbAgcjGb
Wv37rLkIyy9Vcpuifod0e7Skz8zYuueRy+awgAS6YkRcHjzkHV6RA0XgKshLI02PWjxEWB0fpmoa
LhnSgX8Yblc8RcwHz8jADVD6B1dHLQ2nKcQH8rcxYaA19eVvEQOpWyCZ34fWenPgpAJeS6eL1qPr
hqtnfUGls9Juja5O/QffDvIbPlhmHRnXVE9kFJF/gSAQDKcaLgSgLC1BdsgLKsIrNo4Cs0r0bw2q
1sfRV0CJ7Ur7QwNFiWACZhcFcoy4vTuIh90kkWbfl8uMdl9eandp0g0cLnt6DG1rvOvjNqkOhaNy
DOK9+o+Ru+PemJXzlTlL/YxCnm6f0NHvLs48Om+m0eaoXQdac4d2rAvclCTwL5yXIqTr+qqjD4CH
l3GOVBujSm/1NL+CtsKKS7nouLp+EHm/w2NEaKBt8L4oWOE7kGrmSS+xvY8Wp30pmUKceySCkFJB
JvwlTIGWoHyUB3ygklgCCuCFtF17hu1Y/lViRoH8S2w9gIdAHZeF1+9GsMKIt6AvSqMf3Q4EGb5h
shJ+xZAeqW1IWzg6sQrVq+En6pJgqYJVddBk17D04j9tsv8b6HjRu91a7S22Fi6dkzFCtn+BFjAF
RcDRzMb8woSqvovNuDjRjGe8YKMOjntZDOkyQkFh8rznxgCeP7R2eJN5C6qqQ9ud6dOG9/kyVPd1
PD/x4N+T1sm/14uBel/ImKtMLWI3YhtnJDli/pWq/LvU7vyn2J1sXNJVc7FqBA0OKCJVp0Rp6sGu
Jjiplf4nPTj7fkon9+hHBKG816EGaJzdU9xU2e8L5kCA11SJerno9VUI6nxx6FUyccGf/EkLcXfs
k7Z8KZppuMFCarnViWbXcZ6DG/iOKjm5g629RN6AgWYJ5zW7TAnyKVfsa6LkL40UfHmr2wAVnzPy
u1SU6WJIbyFeamm0IS9K4VQtJGrosQCRI4s0/TAO+091lAJ52SvQqh4oiPf2xF4LtWPRVdYLRqwy
40kJKCBjthINV1AM1m+i3GDCf+4YX2X+ccpCROXe3EzUHk9Qkkb+itp63yRXUiq5ax8ee5amLxAq
6PN0PhiIiC1vU9yF9W+4UuWoim/TOn8pIOaR9nt1cusXqrC/czal3zhp8IZ7RNWAZZzmfhiWR3Ai
YXPToNdR0cUOkcU8cOqc4inBhGOAg+KrLjn3AN2js9Y2VnPStEJGcEExe3/pzDiRakM+P7838YfR
XjUAuuOldu2qeLbHOkh+71RYIpOn0XaLX5hGBxDmKuxYTf2eBu2knCs9qbBGyQdMBGidEQTofA6c
InIept6FB7zMaPExmx8TLq4DRbpqaa9NjB+yrdhN0GCOTr1BpnMCrcZ/9teJSb0s1YyQbAtx8i8Q
M2mPFV2kt+p//wyrUBRhsGnRzbsbGLRj+OGW1TVAoBf2Vmeni/NtzMQuBm0fPQW2baTF5x1Wmi+G
jCf0KiyWt61C9qul9qhBIpbRjQaj/Zthv2D+9XmUcgEWmzTV0gpFKeNpS41jXZO+7Y4KytPRhuPs
SRR43kdNO44KSeXMcc44w6mieSKXYguPFFrU9AYGPuxQqzeXHMkjT2vn8MokADE7ihKLcl1DNZMC
fcWNpCFNpuetN4DZsaCRZ1TX6Cqwz6WaZ8JEPyCv+4wvQAXL95i4CmppRy+XoymgukgfZSqIARS/
YqsjqqkQZLbgPKZ/Oop1XNARuKUKqhz3Vt/asi7+v+xJWAsmq7g9TYoORHspttZ/S0nHD9/K824w
5Mc2IeoImQQfbzJuI3eAKHWb2Ui80iVzWZrySvU9N+anAO358u/Od1z0Y6mL4RQdhpFJBYzfEAz5
cDR1Lv/83AOk5JxuoGu4eGYLtCTCmZ2180q34jDSNJRHDWj+8abmwNDAs4ExKE0DyF5qgJ3ObSXL
g1sRu+1aR7Afb0N0ppe3voUInVwchB2n53QjoXQmQlTRKTSpDrqzFzPq/QsEIu6NBzfwCnSpsUFJ
ljegp7RVaj/EcumWYp1ZOaTrom2B56MsqOdXo2x6ZDb3taptE4/lcwNd2mR8RredN7bhpAf4rZH9
l1amERpbiCoLCimpURwsb/0xXLdP0UjrqEDydn0jtuxctb2mfQYY2qPH5B3xA0ROT0PkywsNSFgy
9ZCkdoWEDoLK8kJdKNY9Ysy19I+oLGRm6KC8g3xWPoJCIvdBSWImG2R8zKPYpspYY6OAZ8rMr9VA
OMOUkK1Xz3Qn3udt0tkvbueWRxh5UZhLY6q2vzIylPlyxzBHj45xQuXwCKkZ02wGvJF8pn7u5GMb
iS1jH6ceBmqUCeEJPBEy5i/T28T8oH0vZ0jl6r70Y8J/5sBkp11lui6eiDXCWTPGjGqRPhU66EZy
RdrG0b4mhAX9iw4EBZdIekpYr/UQTIY/qdrib8jEhgoCZuMb6YseZT2YmclqKJ7bpk7stwhR/uwh
dkAnXhrqMed5iyWd08icGTUNbpguzLX4m6aGRQTSOp2WqzbotBm2Q1cPsax5X9syWxsysFPILA6x
rCgaigSKfXibduDQyXrX4h0mF1uygC3PXwMgQwfuQIfGoXnnxcpMHxtOrfpzdBksfS8jUun3VHVS
6DfY0/Fv9kO7QtK2LhCCBUKMcmoE2OgRVLbZveRzGeTfKqzCMInI5n5CqmLGmoPn2OLR3rJM1uAE
BkceJ0O8dLnOuYeDfeAWNm5kW/+38kemE9sSNSls8BqGuTcH7AXKx+l3Ny5YWqMtQ1bK3sCNyzpO
3nqU242d+q5ipYrJltve9EBm4ltKQ4VvjoEuA0gkUghqW4zer/nZTWiz+sh3/dVCFBeZZdD607NP
vc6/x2pc+tSDHbKsSLMLIjYDwWFOpxAtQ/VlC2UgaxLOxN4FzTwMPN7arYEiY1St+zTOjQSavGvl
L/b1SMMW0QpORG9WcpDoe8kjGtMsJ7UamEL1n3Ark3jZ5Aw7SizYSQKiA40fwRdv24S2mfyNsq7k
w29YGiC7cv0grbHGr8JEw/YWrVx0D057IHZ0beYcLMqQAZoBAU66jwOm7SjT+bO8rm2/dDbUkfiK
F8RISLRgjy1vzjADxryd5gKmzDFMfVq75PMl5l/uOVP5TDippwQe0C3qtBIJaA1KzhNmOrEPbrfO
pym4fSD3GlkZE+lzx5ENvs1r/8FjzIHMRAcfbF9yGT10P+EHrYfHjXTZ9PvLdoD3LG+lgInLAwxg
CTfOiEU6V2XeCqjJLV3J8AQROT1DjFixRgwDNfCUCwhSkt+esP/YrHccKmdD3+AVV7RWf44gPWTZ
He1Pr26uRgtdq/hc+M40Mdl2cjb/lS5/iomq4dLNGe7gkw+gStCNEDh7j5vuBDs4tbLYSW7gyAmY
ZsE6iKe07EZOOaQ72a0Id1rIBGZFVnXfUdQtaWVbjY2EzUnpA7o3F8NAQj+56IyQWRlEiTk45eAL
0ByKhky8meZY/OHgmzs9YwXJlaNl7Xp/r03+kAKUh8td0pH3doMH7AMIppaygFNdSAZQOTH/NkgH
xevcp+rb5cX3HXSF4OwiH3Tah3vQ4gs8ETSGtWV1Q5OfodNdCQKIR1sy9O3f7E5fNAsX4zyz0afE
zZOWxFhDInoC1E1pegqtCObyaQf2MrITiqXvuUj/fE06b8n8C2Lbckz2bbwd6CIaOit4DGNtWiK0
lzyzrFGBmsb6XMJmGBCs8y2bT7FnOvhUy/uPc821uncg++v2WgcuYViWbO3UHxR7zXHbmLXSUSnl
QEQAY4kFk2MPHIXKoQ/0HG9ZuF4HgrjeFzBtMIxpGDMixkCp0iNKxNQVBXi+iieG6OpUbWiB1vNk
at6gdJo+MrFuk4A6pYnYLtEKxultfwzc5yYs5FNDiJWLquEq5SeiuSZfmYUtPwOjSCwwT/tgCM8I
uaR3TAS1vhyCCtU4No9lI5AcPafoJbTWE6ax9DngV+AHw23KFcy/C3E6SrpjmmQ9LfoJUC0/etCD
EJxvl1NDlbeFM4cNCPyO7IipzoQcp4YUR+ZodJyLZcyx1l3T6H1IXzQA6bzbQbNibHH+mXzB5uJN
GBs/qiZp4cHKNQ3ebsTBH+Ty1hT9HzjwHmCeksZ+LtN1nLTwGrpPZjs1m2+QyQUMs6e7NGEaXiCz
rai/LZu5ZSPte6apTBn0joCW+WYX4MMxXz0/YMZwjZknpo/RYBWkY2RlcmwmM+AceJkuh2xfVyCC
clJ8CBw8yIQ5DqcXUTq5K/zWdXodpw2AvPlxu9topQuQbqYZiTOspS/4USYIwYOf2PfMXnmAVl0L
kJZp8e0e9uNtbK42XCbAaDwJznuZNAP3aY1TkcUN84+tIg1L4H3c1EnUsWbbJb+faQiN22enJk4u
9TaYmw0X/gR3XMBFdCn1mCXbAzbi8wJS5cPH4Kp3+lteJRH7AFFoYRi6G1bJmy2JuvvIz57hpTBW
3K62bcRcdKVcOXvITrbY3utRzzeTYVxzhwTfc3Xa5s9xFNjVtR8XFFRuqzX79hJ74ZdolQX15x7x
aCLfua+B0ySXbaG3LYcEic0abd8yh1TyG5cl4ALAuJoX8c/b7E253MKmlZev21gOwMRbS6mlRcAy
QnyM9J5MquCqnuni9ZpzmBc8qOkwWph7V4eQyRZtfFpOuDLve317D1bnyUvXVcst32BKw6O761B1
T7n3i9wH0sKv8tNJ7uL9K9oH8op2yAEFoVzQRqsiD8ywh3stUIXtUNRtJZ//Hyhh1Mndn06DbNdi
miSLiYxGwkcD6lIyZnot/L6dOrI/clfhKfXWoFnJP7OiJlreogBYnyCpGPKRQq0pEDBd2erbPeBs
DQ16lCspbVkgAFxaq5a1Rz44rYWhbws3gNJONq2+laSC0GW9Q7OUSmxnYQ6GK30Ufx4rQq6YlI3A
MGhvADUa+klexrwRJ0s62PyiHbSYe64gXPaiFzl+qcx2TG6PZxmfoAcpz8+Uck2eZc1h9mxx8EeQ
kCcB/5Tq0AUjAKbDfraoVcnGYURI8O/WjG1r2oSWRwfzqOgOukgScN3wbihG197QtpNz3DT4udv8
fpxMmUduye5+dUMuJ8u0ccjiv9QRBCjSsA2JuyEla7oabBhnbY2YK/SWMYEkeVsW1dojYSnfMv0Q
72Z+HdK8kmalST9gbleQ3gTaHRpQshXMvKX+6UMoexK8N6ycpdZu2bbX97XTIvSniW1ru2U/cVuu
OcUruB0P3vVMbMRVC81dXu2WPgUBvND3Iq0p+V0Cmbzerd2lx9XaJtvu0B0vrFfpgIXWgHjS0gJM
iPr0ye0zfRmPtY5fKlmPlDNl0gjKYUu1mSm0bB61rZyF3vl8AU+NN8gBoIfchO44ShprmJkMivf+
nLKS9VwEKHq98ffJ9bjIZ8F/icX4m+UnErx3CAR0LonvWyngbVF+X2rgVmsLo07lrbtOK1gaDJAj
c3r0aCc6eCNuFGzDJJdXJ3p2E3ccom5ydyEGVrIX9wAEJFrykq3/tRVA2gRw4BGShoEOPwPnsUSJ
cC2Q0N6K65TZ1lr+/geUbcb5euhwBCRcR6IGO19bK7XFWB65c38uzsANpRzYO5p7SU8tJrn+/hVC
n9Je2CnJ6cb55ZhSJW7bYW9hwkeem+YNODHwXVSH2Ml7ywX5rc41gTBPSOyg6MSSMoVboSrrRt5A
ZzARsUG8KbZYRb+SLJY8ERH/2NLa9rqdlGbyxvYxJ3yXz5Tt+fwpq0GAegd7sthlgC+FIwWM3mXP
77fjRmjYgdQtHFCCQVxTpmDgHrVLgx59lZOrXIBoNwOUDi1s2aR73MMyTu6Dycvl1kO4W9Kexqkk
w6nWHC3kvBL/9n4KsuxgLpAZHOSo7qWS5YySNiCLLEyGPVi5aIPyzQY1Zq6YYsvcMIwQ1HyU0+8p
b00gkXwFsczyWi5SaG0VWeaqhoBum1D5EG6POvzEnCClx7Q/bQuXgQLTmTRhRDJZlg8UOvOkN1cw
wJ6BriNNQ546M1yLcwkyji8cKf5ZPg6JbNK1OU5vjFdtLZrBp+IQCzZ/XBuHW1tgB9ViNMKJcRNa
/xSlCPnKKuk4gtLrAecsRzAvGO+cuhEtfRQmkKpjPTGukCQZ1s2qRB6XWCGc1dLIVtgTk2FrsC9b
JrUDw8kc15+pAx2iC7mlNUXuSkzVoL67TMS6BGzT0WJqQyNhcegy3Yyqc0kd91rSYizMo2z5gbGW
+H1v5GZ4jmrD7tJXwp0k5mCzZAugoi6v1JgZjNAMhQXvBaA84DkBB1hBaxHmDDV/sVtDrg3MlM+9
1cy4aK4dshQJ2RJTwVCC+4602g+FG+a0gHx6upw+G3InCwNGVXK/1q6ltG2KaHY5manVpuRVWwNi
uwB2oo4/tWF/zr2uiVvmTmsqurec9a157IDR5BWi7CZhwZvcgiEGRAgpBgpMb6hDpzKXnsLYW6Gt
H8uxaOfhTYuAjVJReoVhTHdIZ0PJQrwpz/rlsYL1MqHE5Yd+60uvdMH/LvpranRyqIuLx2Ty0qWg
a5xrZDqD8qBUGWGPBI8L9IrcvVl69NxQHav/gn+DRvZJg/SIT7rVG9nJqejC9b+1MChs7wRhLsIv
SC14U52rgObQdRlcLHSkG2U8tolb1Pc4HSCpcPUzKvHPczT01m0xYzX7VrCN/lYaY923zOn9AdWz
FncGmnnovnoh0Km7cqz73/Wqbson17CCHKk9ng8UFVYjSXlNTQ8ni3O7mPaVnh9KeBN+j+YlN4NZ
v1ao+S73JjZ5p7RMTJBBpemSF4SEX+AmNqbYh075qj/p4wT+C3eZ8Q4zVQedzZn6zngolqIYTxiE
JM6lY6yH9xeG6eW9F2eL3lzs1u86eoAeBD4cY7JRgwUal1r/qIEezmbyWHPGHChmBDhpB1UEY2pB
1EPu1mVaq5UO08OlGfGMGL2kHWDVASyzUX+PYQThUIDmkkOpSXxwTjrHwDrVnq2rh4AMH9NGLUoH
hGeNJsbeBMFVQ58wumdmNX7KSidvvpWqANXiD5Ea7w3Dxc5rtmezgEqZ6TexqO2z95rhU4XCDXKa
dDztRz9DL/JeldjCffcIytX3SnccbGbpCHTzn/kC3ik9w6zFcwPDV8iBdIYRfn53MlQwNICKv0W8
iRCbwK2PjcYxQyK2iIw2FBd3hN2G5qD0OfauVf6pFtIrmmj9RB6+k2u2xqFrhKH2ADLGdD4DkmFl
Dg2iuCVeyG1KhgAkmJohnnNl34SMXgoUA3udLmq5hWUNEAtHtdouij1R3lJ8cw1FCBh7w28enXaK
gy1FKsNAOmnJ2mE1NwrWht/0TZ8e8GQBiH9kEkgKtf2QZJtfEv0kN99+imGsiidwrxhH7LOMJLdG
jxPGOUCjf1ppdfuFs7U8txFpYJn1Gpst0GZHINRy8Pv/o+48lutIsjT9KmW5j+xQHqKtqxZXQCsq
MJObMIBkhtY6Hm2282Lz+XVnFQFOk12zG7M0SwOBe0N5uB8/vyJKmSvxy8xAUGJvm/gQTW1nBvcL
qUlGcMwHi3IzTX25RdosmH5fe9RkpDENp0L0n3s2WRwtVsvs1gd1Xb8fiLKontOB9K0vMxZH4+Vi
Tmb5ZigGt/5LwZvqalfdd+ql98dM5sB4ma4z9sRcEiHOgEF98Yi6KV+PNd3FkTCkwIgX5+Dg2coV
5Qr3Sk9VScxF2nA4MFdJKyxTsyY4xwQYamZk2khG71trjIv1HMOaAdXMKNhO9PhrWHNPSTFW+b3n
VNH2x0jhgV+XB5Fy2ud5Tr/g6AzY9FZP+DJmlnFeYx0Y19Nbv+fr/fYCqo+Fs2tC98qbjD0LPsEa
pnMgURnV9b5tJlLIltIUzXHs2g47RaezjX3LjrO+a5YQE0s2QXFGCSAIsE0pi87EMCfFeTis0JMg
efvhGVYv9rvcNFrzrgcoPKAcW4CMiuLPfEjF44D/8kVtE8rC4jM0B38zAWBxHx0OMA85aOEnwzVN
RJixHaGnX6eUHtwF+7r6bUIX867MJucqyKbpOM4hL+JAf9n90mC/UR16lNXdeTIVy2c8PfkloQcz
bv/92Dy3cWN3NyscIPwYff9dJ4LuejYz9wbBCobS24y66swWZXvniSV7XlFe3zO7EXsoMjehKVc6
HxIiFy78iHleuPU6XdgFfrXoFhzH/ITmi1mtaOrhI2VIfNXz8Ik9ierR8Q8xXM9Lm+73F3rQy5UT
E7m9tzvyf3ZAENy8vOlJKC2DXNzabPMquMxzZhGgFtOKJkCCDrlFwN957FPp4U8+196lEFuao4cN
4gwymN0/b1UJAym2MT/fueB38CgKgkZI9SJGMzPbWyjWoMWVT7LpIWODBG7X1pd+mTqHzHLmG8JB
rT8Ck+SkcbbSz4R6jFcwH537ebEYZaEXnYUY28NfKtwre+4JGx0AUJedbUbdlWXZ9Z+sbawM09bn
fxqWW50lMe8dW70PY+klf0Tsh7BTmbOHyiQ+ayBh41wIczlznMX8ZBOq+hilwtuTA5yezfjzvk0y
uDv+bBcgsSMRx0bltXeV6zClkqoxHWDYle25U/rpl6U2rHc9Hp3LMZ9MMjWrFTM0mI00AN3EmEjM
yGNmlqixln3bzdEOjRbhbQVGv3cBFp79kbSJsjxMYeVANDXT6dz3/PkpI2YEI/O4J8rNjSaIIYt7
nUX4qQrW+OstHuENJqt4Z1VtcTZmRLJF5RJeioqI8d04zDMB5H0/xkfmpfodiSmY02LNHBwbKrg3
uBnPX+xmIB05mQIQeSdr+u7AhTjvHCnbfzAX5Esg0Vlg7pt4iW45LHFLcbSdoRgqPxeGs4r3WTBh
WcMnzgKJD/yVsmY+4TVXRRckOnnjh3CFzCRug3nx/eTI9nsLvfci4AktOf5XEyT688Il7Dcvdi4A
qlGT5ZzYI12MOrJInltpBaMoH8rlfssJx7i1Z2j4l9BzGuuSPlpuPa+rNM7cB+EciMd4gtEx7nyL
t425xaZlTGWH/0t5b5p2mbPw80KSkHvIV8MLN4f0LaS22X2abzlMokECXVt6BV2Z9Z1I0PlQVtHo
3y5mZoJE1yjvbnAXB9qtJkxSzu013R7qoZv9nZmL/iHNQnLvyE/Gqw/r4gpK2o4IpAS5C1o1gtEK
sKIDmohhPWfebc1LhkHhPGRjIbZfyp5f8oSl6ZIrYP+hNYFmAuHkpQrAbtYULnS9PKyGGS7NV4C1
vi0esSoq86dfEP+dl+Y/woaHbDM4HVQtNhKA1zJTF/f1oEbg9pDUYD/tLseHhGkhEU3DTCkSl8CC
i9IebORwuTAhbJDhZGUEwItR/q8popo/1EAf0eALlH/yDLB7sJxV/t3pBxFhrSj2wHW4SKK5wJn4
k2ePDv+WoflhX4Q5iERtxsGF73btIg2FSj7MvO/2YQSw4C8Rqm2cRkB3w3hnMaxlzykbx+mRWSjb
luOUwViE3Wi4nRPtiCKSZ2jQoeXC/MWWH45i0y/uCMGNGJDl3Am+vtk2U14e24qFmJbF6UOOqWy4
KmyGuuhMdHEYFh8qdSNmVvFl/ci7G/ju3raG0XTu8VGb0vWqhJTmjWeMbuG21x756P32Ju5KefmV
C2ThHokfTLhnaV/KjTbxgwldDqud4KxdrGYmd1sTalqvvBBL37gJvk9U/jHD0zSlza+gOWofEjtq
x/wmbueWB7Yhs03NywRR3hY9FK6XWtlZPbkFOVggT9JHJSlmLDreRNQn3qeoCOSppE4lcFMiulGq
LfQz4KXq5Vc2LhXNW91SCs3cw6Kkyuc+aY70rDfHuYNcHxAQHrIPxYLUya2N0tAgNIrz2/DMwBXT
CqH8RZdyE8wjNxZ5yZhozGyLehOVmnNI+lw2aAPUgFx5Ler52xAi61LKMMnuCkfjGA0U5+Whxqqq
I5ikdltuoms1PSO0HwunNC4Id4r5R20nxJ6OgMGr1DQdf7nAVg9/pUM8YtMd3xICgH/drotiSK/n
+ZpOJKc1ZksS03sA0xL8xPZywdEbTFO4G40/AiRe4unFyLxMGyA5ePoBew5zNzlr6BJY2QzWTa/c
z/DfQ8B4S55GKy6MLFziY2y7vZfe4xCcc45jKho++ov3+SQI+5cUm/fZR0DEW+24aA08zHJeTh4c
HdPIpagfJnR5bgdCbpPFDgIP777atVW9IOR0Bo9W91559tFLkD3cQBmbrclISgHOIbUt7Qdtr4Gv
/2hgYhjEf8wRQ4euguMZuIJr/5IcAMc7b+GEl9EeRklFPgp6Y9IsdiwSFEaXS9OT5HWHN7kHYoWj
ozyetkmFHQN0uIiIpiFMAOmxSoCf9IoTfAV/l6AJ8NydBbRPnEXiwt8ledieMMwjdTbHU4uWLAUn
BOzGQUoTRKvcR5XGJE3xiqGXLjPa563NqgJPth1Mt5CxnIFvR/4RL7O5Ga4JFcBE+tsHcbJuDXjW
AyO2pJCZ/LXFK31z+R+V5EAc82b5c/VRIxyx00xlc7Y4opxQ6RBrzCXo3yU2bH+oESfDIO3PiNzF
ZbTTPoq6+63J8TSFqpw3+BhWWdjSAoX3crJXqvskrctr6lSC7Part0opp1Z09lscGemwN0oyJZBk
u9CV43vPQ13F6CQ9d8DKR6s5tXdgJnp3ax9AooTVXiCckV5GdrvKXiSSY6eLDmLCXwLOBNYyfFxb
IEb2SUraVhCFrDvt86RVXXaDeBG4DBjZb0BfIjxcqYtaj5AtS+47j3Yv2HJdEsvoo/LR9jIhQ251
SB82sLe7+vmb8FJBi2OD6eAIzXEwt/Mt25GCt+80/p3UaeZxuN0Ryi3b+M1J1a9YgRoU0K4Vmorx
88O/1KxyeJsGD8OVpkso6OC9eg0nUN+6dIPlTqPbmgalpasKe49T3NwBKlTbTDcE/ydSf1se7ftJ
gRcSEzhhOa6DKN55rSvEGMWXMGDGY3PHFQYQeSiwCw4ps4Fp7Meyd7L5ODV1zbsSzlIrRmK5HMGa
w6BHK4ZMkZ89JJQTZCclfI7XNQQz4b1TDQE0fFIzNgLcpE9jHcTl9DbPK7mkaSOulAXYK48xEzc1
9c/vOnYkr66UxQiHEuZzzM0wj3mtl3WBjJG/DvF9Fdc4jB0pR4KqPqMUYdgfewwheC9oQciVBjao
h6hQTeEhPvllAC+XFay8tIM2F8SzmOM43gxU8NVZ5ImMz/K6LBhcO5MMAzrBjLpLrzCZsYDHIA6a
LaUYp76LOShemSEhSOCjistgRZns/7INBPrY9wZC3vVIS0neqWDs5Jd4Y4NPwC7vEwt4wR7olJRE
YcnOPosHDddKQYcZ1gPYyWE4bPEOQw6SCCehrBJyNGZTsjY04RLKDl2hzGSKv2d6tAnQqbAqWG9s
KCr0mgPDIHHoXKYo0UOOlthZoWazkUjHHYgsKuczzfZSoLA5J/gtvHGgJeXv0HVCjlJK3KWk4w9y
Ic0rYUrRBO62sxGmbF0eQ2Vbng8n2t86Gv1M0cVjaK6VdFi3o5AdSkAgILgwra+mmfWuPoB50GOq
jTxI5oU8XiwlSGXZSglN9Vko+SSKJ++azYlFVcCohR6hQH7NOOxaMJn8oreKGKqo5oMOCxG/5VHB
7FntFuFFFYIgr1eZQp/1CfstkQzgFF0gLbrJGpfTONsziVgVdh/5LokqJJNLeKheI3cv2B0bNnmN
7ObHe2ES1TudB7QUCvvMbhMXNG3OXQmkoFKIOS9SDeXNG4nAoFzL03yJxz2cDKKuz+yUZglmRzVx
MfXlAMeZNzCL6XHEb9JpbuLu0oaDkFwmuJZT2DU0qzmAJteYhpvxaVb8lnpwJa8NQmvDu8wWJzWJ
MuseNVqkq5jAmSogu9WPKk7MqllU7Qt9M20DX5zuGIxWQ64ZU3rABN+RgcSN0B+3zbEH13T4JSlm
KATi+j7yO2z/QkVPdHxPAiwasBoWafODNS5cqrdrWi50dRUVQcNPLJIMMf2DRn5wHJBPfXAX6Eya
lq69rHLLgLR+QRD3Nizwba2mSei54WAjw2LznBpa2B1u4RF5WfBDaoPdtnMtSPZMIA8pXrR+Gc20
8on8IZmMeJWD5uTG6oEBxMpBpnCVsMGaC0RuLOgREHmsxtoIS/ZyJuGnDFAlSIBnZZ8en6oRXSUU
CnlXvcSpMJmQzvDaSUVLfmTmRO8QQ1qzedVi8kM2E8jUPNNtQAfD0BFz11QDKqoFZ+S7uq4kcIge
Px/ouHrjWD0Xp2lkZmQxH7D2NwvisHTzwavhIMdbFCCFo2pZzv0kxuWfaKYyya8a23Db5lDUZjyF
dwObUMbkwH6daSgLvBa+06w8OowVCgGvt2As4oygUGPVsjWHDQFfstd2WdNknqhOyllWswJYuCRK
ZjGh4PRVha2cqdd5lOie5r0RTiSZpkZOzAL4ONfISei7tw1GzyXHTWuOl1vTBw+4NIoYcYBSIyiW
9XyqM8uokZ+EIDNaFJhgMLZ5rK0CAhHe3RGBslSBXVqh6nTtIGveoWTd+EBOnQEQnY9j7I9XAPmS
uCENWjjvCKCFNzKPOkn/0P5QGup2qsKSdD0Ss55c9On5rWuT9OztBm9tif7L+h4N8BuLgCNvyvb6
NZuNOZJ0w3TuNlRtBNV3qVU80JRKcAWABXN6lyfyEOH0pnUuR7Dj9ZK1SoytvECstU0MsTvyTPhJ
v5P+hr+eTdBOkUhmazOFkhpVZyYr0Zmf4jgQh6QgpZCoWjHCsUTwKHk9OXoMpoKYq2UKUfhDlyJX
yK896nC4MkQ2ygmrtRpYz5DdQ/k7XY67impj0P2eyn1NlFERPK6+H6BfU5QKfT6aDqMII0tkuI3z
Vj+vUXHILdSl7ItpAxhywk4whZORChlW9sMZeBvWHLfaSBbkspXTpHKXnZpEDtC5Aupz3tYh6koB
uI6x9ddYUkGfyQJmeYQ9B8l6ObmHJIr5DctTzjG9YmEyPZ9uMlM/MHOQ0Tyfb8oSoCq7aBb2ueZx
8mWM7F70sIDmc0/jPIoRH8s0jueCfgACgnCrgwgf6ZP4S1+gZgk6iupFp17C3YrMo6cYRbjSlA+9
XEaK6ibs0OXu6xm7HGdJkDFPdoVIfGQB0irhA3xHU2L/HubT1cOkCOCTQlMBzOSGpVCAhJbPjGqB
1FQDhM+yftFEpbRDeY97Eu4IvBK6Y9DmjWzsiGqSnIFYDCeejQebjNc8KyVIrAVp4EsS0s3VDLid
7Fu6E9tXc3U2F1Ezo873V9zb2xHoJzizjUAi90KpgHQ1n9mxpPnTeYU+bM8nY8hSsci0sqTAsIFl
3/cKSXLWIhnFwE6XqI/EZc+sSQCmjQMonpb6uvUg0jfjG4kFDrB8OIqGrAFqffl6Eg59XkNnN1CI
eaRAzVgpUcZYGJr7+8TGZPbSnmA/RmezKv6qUWws3Kuws7K+XobG8Isb0SHCAlwVbTR/xRCHyfJQ
RPBhXHZWre99cvlHalnVQ2unyHH6Y96B9vi7ahCyuxVT+fMpes2ylRYEluxfMC4CPhaN8tHYcUBj
qHcCALbdRpQ5/5sCf+YgjOqOZoVbR9UQ3qL2zWT/Ci4d39iJQv4vdFMMbrGhcaPlyZkAAT7N2E5z
YZo8R2+XU8QsjNMdnJENNrxhKk3yBDM7bz4gvJB9OqcLZJ+u3xY5clXbiAKi5wfdKIpVG7DpGvlS
jikIkwF5JZLUsZ/vJ17vJmB7YIeC5Q+bJnZzp93Gd5vIpOg6BBS1cyeDoI2aF8JfMhCoEzbqqnHX
2/NWE+KXTZmTXatx9/Oz+GEvieliKG3i6H/xVF57s/hmYniu0du3wUm/pF+dPGE0QBs97WuzZZIV
iCYRlkqslqjK6Ocn88ooxrawzMP5B76LRVYHnjAv99VZVA9tL6LpNhGLlGstE1UWM8yJJKoVG3AC
0Pyf//zAPzwLAYpuOVT5tMUtelwvD2wPAUkmoTveCrXg+oimcerWhmqj2+IuqGuBKR1DdGWxqtt/
fhqvr5/GgpzdfYubwEb6tXcgeNfUx8jnbwmpUF3LRLLvaWFLbhvbfinT0Hv5nx/Zepl8hBEaMD5w
h4sxGqiA/3pvi6Aqxvo5Mm4SpQkp/Ih9zzHI2qZDRHrST2ly0qLUOmPQyvlYc2Rc2J7Re6uB1vAr
S6jXQ9S2fO6FgN8TWlgYvW53eBBMMFSLzBu9w9ZstuGkFVRDVEkdvrH3lFpGKBXML+7T626HjXEb
1pE2qh/UP5zTy5HSecjrhQuKC27kblg4K8IWfLbJfLvGQ+uOCHMH33wqck+2oy2nq6yndsQgP96H
LXkJtKFjP0TtIsjAduxf+WW+bk55ISQIm8gbDwYyGMGrMzQjUk+NdnNv5jIItuSjI7qhyS9x/XDx
6mE+Z0Lzyf0q/7C5Q/RklikjCO9qiBd4BXeLjxvAfKxorhARrX2Q5gIxFlli0rvrE7UaEnyt0SHd
IzKGs5/f5devI64brghsz8YdRbg/WH4ya05404f+7bf8F/WyNXiRMA0rCURwUuyRxwTL0tpKwa3+
+UmIlyapGMLZDg878JmO8Fj9wSSVlW2SHen1NkPMxlIztX0ddLfhFBbRY7wsBl46g7FCr3qzMb/z
XHOV45Uqb6McTzH3bvDF2uTnCKVNGB3REOdPiWER3EGYYm9NmDcGIxUnsV8rsDJbhVgaW82WHdMh
oz0LGgVRVS5GuhhtS7prRNCYvvRX1x3fOl4mOGSsx/Ddn0NPhHRCOzpD8nOq28aQqPnKcSaUCG5g
gHQpZ6nG86eG2NTagPS5KW0YGNNBQFGlJzwPCaPxLg5CkeKk5Ex+Nx3pkzt9UEHAyxJaw1O+Qpg/
N6fWaGKuIBnH8jxXgqk46CUzp7CTJDGPvqA0aw4m7PxhuOraBP/bI5v6xHz8+dOzfhhDpGIwb5gC
Dhkau9drCUngiQtbPr3Vne5GXT6VDPu7K9qE6H2IPJqLECRS8aWFch3XLcVWpS/BF5dtM3PLpUn9
BkjLT4oypC+7BFqrP5gL3j8zdM7Ai34FpL7GUT1AVIzbJO5iYTv62gLXIV2NJrbZ3bC3aUT1GUUc
+eNnihu8qbgh/abCR0KCD4NFKtjUtJ1McFbMX70dr3qhPr6RHukfXuhZPg3gVyaSE+TtjoTu/sbf
DKBuepsRefUHYzmpMP+fqgPfhHcsHNBkX6Z6nWzmviuYwEygJWWivNGAoi7mWlWqETeXUje2HrY2
9i9av6+nVKYApPdhYOFl5zs/lGr51Eobxbm5SZPMZ6Ip2Yd5n74dv/CxbX4gc1Qib5GFC92vUjV+
OL5DGwmGnGyyuy66g5eLDuHTybAGVnKtHfRnJgS5vXoR7lFaQqoXWiVV/vnb9MMJ8Jih6no431L+
Mz2/PAGPTqJH8l1/ha/tafZwT/stvfjFcFTlvCzYxKfnAsat//Hnx5cX+D3GEMCPpC6RLp1sMX9Y
EPJldkksitfrjMllex8EI15eSe9F7Pc56Y7cYs8mU+oXg9x+XRVRCTKPhviCUhky5l5ddy6cydnK
ursmgCJpxzvfber1MSy7bLvUYHqVW7XzcbA6iWqD1sidj6bdp8SKy1Zom43sYXof29xtT6IC3Z+z
zi7l3KzRevANOcODTZaMIXRBUgI0OSwtMLug6NYfQFUl3+Dnt/WVaRxrM4PJ8R1mF98iwOfVS8y7
sloCW58Lh5GPVpbdHmc/QHf8VbjB6xoOW2xeIZdlhx6BXFVfDqAIvtOCe0R2PYQTViM7SN1p7u/I
qevyFkuKfBLouVQYiVjpzT+PpLpMWDtAkRu9Xwwn8Xo48VQZUIE8K0C015ueuYCgDfMsu1Z01PQk
alM1pOo9/fw2/3g45kggI8h3vkkh8GoUZakQoKWbuCInE2OHb1rkYqJUHhSh/RcHfJXeyD2muwXH
hzkjECbhsa8O2ffRIl002istZlJeA0uMPBWDjlkCPDLYbSqukxVKpAWj3sN86c4eIXwWZ6R2RWZ3
jaNGTv9Ot8h0woeITSmnUerR5SReVuIjbA8g7xJlSNTIg9jGgRRqj28FPRHS0YKolmiVuEmjJLrU
E3K4adeJJAIwIBXkRHBVUjItNRPjJBUDflpKyH5I4o7GTDAqwm81y7ZThlMw/cA6wtfrTaqqRYRW
+AX1UylzRcoJwdOjb6WygPxWF3VTuplwUFtwpT25HvCPUoX2TJUh1X2bX8ltGIkWUqvTEdbCQfT2
o44rQS9sakZ5SbypHFndhz7zZJMadqZs32j/DLjOUnClKcdq71LIzebzinFbfxZ0hhsPu7kzutU7
70uSOMLLrN1IQFMdAdOccXNBGDsj+jwTMZlvD+pm6W2RnvgznMPZM+puje5Q1xipbY8araaZdpL7
nxoNqiFJR0c2J0/e02YlzDU7j4irWa29ssrVe87ADuXN9NtJCm40AIcvhAydTE+dTXUH1Id08e5W
buq+KVCFTvic0FZzqZ/onTV/UccG2Q7Xj2x5UkRp2ARFOuxibjeBIiUuoBkNufQ0XCtLyq8MpUqF
idBVZw2vVehdlXYzh9c4Nfbj+4zQQrJpaGqLLTyoAiiU1s3VGc6MfQkIR15d7OBP4rp0p/BPLJ+g
WKX+fqDL77XHyWyk6kub2SgfFVRlRoyJPobM086zsBt1jqS5E8Wx459omw15ZopzrUSvaF6EUCMt
Ijr+2FQrHen34NzHuTcX60F3fjVVAAm17Hbq3mc0Ykf8jAsAIvsdyRy5e9eZOPag3d/GfPugJEdO
iwzpa4moj/zGJNsS8aik2AC64/iZtonlPoLETuM9ea1lY59heGWsj767oRq9x9xIypMFwmugt1zM
W4+NcbZZfXHoFfio29LE3Um9NK64Uq6vbSZ8mqQMVnblnsUesclqIAQfsGs70wg0s6Ek8m8lnr7T
Gz/IBwPAQ7V1tSiyU7OALhXDlbj5j7DTreyNGtYkvfPK5qcXd8LDqsUOdwrsvj6ifpfDUCHkkUGT
/aIxbEwV9pPiEKmmQE5KEQNTKQcz286EiQczQYvbocGSgMa09mLS5lhehmlgd0SHK0b6hgVCCnim
XTTd+bkTz1DKtI9ztSQs6/pK1RALVg/Vl1YWKQmeNpBSr3oehIHxEZ/KyTmGaurSgJPWXqkXZzhZ
05qnjrq+Td+UyBlmuuiSlWRYterpL0q3JCV5VL4qWkjl4hrO3EO+amw+LgN1DIANzEZeIFQd7fCu
KW3Yt7UjppK+seqsK1jECxY5GpGWI4w810Y720K+ApA4dyaMDwq60WJNV7XXtXlWSNec6VASEttn
nTyrhW4djComeExn0Uoo1xozsWRnv7USkdyKtPY2NHdqokyrKGASLZdaMO7yOjFz+LWhQRbkLjRc
FNitsn2Y1fedTE46Z12DD4RW83R3ESp6ZMtkeFnwvfVmVj2ab2P7NOv13AUmea38UzOlfaqHrKCT
xCcWWbkKaE85hRl/0z2etLJavRov0mRvGj3513qV0ACv8iLR04NqZ2qHAC1v0wLFDu4M47LCqa8o
Ymzj0nR7DFsDx2zodWy1x31ldNL3xVLCfSWCwRjPZT9A9J7c6CVqx/0tc+kklvnnYEOrmBzmFWo8
FuQI9/l7R7UXNBZUqSJQ6aj1AzKVdNbGjnpL32aovyCo6GXO9QdqmjnYJA6jOzTaY7pX9kyrEh+h
0gN1uHUoM0BItH52UPNKg2qKRWuUsKdxhP0ozBpofZAAGzsCUKQ/GqVfRtG4yjJB/WQpe49FHV3V
bpBY5BZFE6BySiXGUc6EKhfjsWLwkUUlWSy+SuVgb1tat5kRrOZNi+QKfKdBl/OpI1Ul+RiDaGL5
TTPD+Fpk6MFU9FehRKoaCWsgvLEg6ua5MgNQbjpVhlspgd32xIh1VOxKCCxkEP9CAA8twSgOq9w5
MzzYhjUSgZMeuHdPxkJuM0uojO60WwR7TPuiuDp4tBrH/jiaJumwx0EZ1qthGzqnYDxdCejlngRf
ZoDLtLVHOIcEl29VuI9bRADJHmm0Y2xnBZIABoLSUeoJWReOeqArxZGVr7K20KAgBkdom/VeVDsb
afpGaJCyh8eZcmTTNe6oiipNLLJJW+FB4moiBcRkDclZR/ljicoWFFqEyst5Fqr/yIDZei9Z3g2A
ngOumSqso1N02Mhm31jvMgtLOvIaT4o3TXjQHt6u/kbqQ74RZzTZhS2VwloTkpR1EppBKfUyWQo4
qx5glHdZrUdKgWacXMgSNTup4qlT5aH2LtJwY6zAXeXOqOBGPTyVtFRZJniqIFXtpF5VtjCcPeLc
pwQBLrxOaDDcSSZ5ulOXGbY2vOipEciYWjWatWtBVp983TNJpZYWYZMDi7TrISz5l8FQtXWKLCry
3OdSPez65GA0ZMT0Ea2XQGx743imxJedKY776X0UT5WoySKQCXRF4EsOElsAiXIrGomRnbTKQuGg
9ILKAvYaDhs2Tm8u1fReA79rLzCCPUsjcl/QXCp/QJB0WVRniqllUV7w/Nseh4r6wZxTx4LqpJz1
POXipW6Sfscg6G/deAiCdCu8S90WMeJ5yK19jPIt8XZtNp3a2qySOUK8ickIGZIJegg0rJh0TiEk
gY3jYN6w89e4wM9Pn/Q3nf9iyLFosSQzcvRN1tFDrNB16+4lxylZ7nrFW8G1HtufI5uQpW4OLgLn
Pvvz59u7192QMLB9EhnAx0RAwOrrduAmvKVO46q4KosGGrg2aNWuNKvCzLTXzL91YAfSI+IRMDow
DmCy102/IneGNqi35CorkjZ4Xtkp+MgJGiJBiUZsjaWsjhUuC0zzPz/wqcH0XQOIRjwb2sAFoQNf
IUTiVVSJYQROx7cnF9W8NoF7Sftz8OKrkNBTyOLg6qMfnCNE7izIG9uY9EW1d9PVIV7VY03t7Jv8
5LY3mGWAfBHTgnFuHn5+kq+ZsNBfcaSy2D7gfWL+mMG7QrHw/WZyzjUbRnHgFp1f3mWyMWsGS1MY
ZwiqmsTPcK0L/ODdMkxN05zXxQKDbmdjeWC86+rUqOM9TC1YzbuSYeCUR1cFx7dJWRTIo9LCqODD
ig5b411CpeokxxLDauAB9baIU+/+dJn/8Xn5z/hr/aDuev+P/+Lnz3WD30ucDK9+/Mf51/ruqfza
/5f81D//6uVn/vG+Lvnvp39ym37u6h5b0td/9eJ7Obo+u8PT8PTih2Mlg+3fjF+79e1XdBjD6Ry4
DvmX/9Nf/u3r6Vver83Xv//2mSzmQX5bnNbVb/pXl1/+/ptgzP3H91+vfydvxN9/Y4Wqu6f+9Qe+
PvXD339z3d9lm40HBTSHaFgObyzA5W+c3207DG06zDZJlHZAB7KquyH5+2+GZf0OtdrCDMomroV0
TvpKfU0Kifyd/TvvPbnfMsEc5rUvfvt2ai+e4L+e6N+qsXyo02roOepLsCSgBeZ4EDXoidmcH4XN
y/Zc1/a2meYedPl47LydaYj1YrCC7e24peZbZ4gFbsSjsI4Y6E2fTQKrdsgJync4RImBZEtzu6yr
6s+iqJZy58q1bweanuCKBk91j4l4gs/xVNYPUd+VyT4kmee2sqKoxrvXgz6JgdP4fhYiekTMmqJ2
d4biExqx8qauuno8VC7RuSPpAIfYxyg9hFixHbImam4Lwoj+QLXgvhsLHF1IxqU6KJMPbWzWHw0i
N4BuyPgdd2aLkMSMsiXGyAHJdjBHH1NRV58X7FiNXzRWXzWO5Q0FKoDM4nnwO0JQg5c3NAlxvEbn
CsFOFNb7DZu7K+EGRbZv8zl4U6+99YWAtOLobS7mPjPJKAhao759uxVYje18Z8QGoUCndhiszSVo
enazD729bFcFnG424q2Pg26JbGVncnMCEoWt7BcX8XKZOV0Ds73r0bQG7XZt2db8Dm8pjC0uWub4
nVMtzRFX++i8soluh5QYHNssNQ/fvTB6VH4/Cl81LX884CuYg5ZjkvhzwYJMnW1k5n1J9BTOpngx
u29WNyefm32duwRX5kjFnFQ3xUYLp7Cvumj9aEfTsQ8wnMvni5+f2Ms2uTovMGC5/mCIHzjOyxth
d73EHzCLzZYo2m1EEVwZJMv8Yo37vx7FgsoAzIc/kf9qyDRQTHuWD4aMIYabrrM6hHDj9IuH6siv
+ddKeroYuD6oF1zPx63ipNn87qniULalbhbiS58FiJ3S2jUwUrei+Nou5ugxGROiYFM0Ox9NrzMf
O+EZ7H88M3vqMBb6KzFFdEw5AqkTcR3GFHAb9mxlmX/FU6p3di75GMdtXLzkOCYGET1uUk8XZlgc
sc6+pX0wPljOUmbHrIibd1PRV3/A8/WuSEbqSPKJimOc2jU8PCxQWcrtvur3lVVIYwSM/q1s2S4d
iP+ajfVvrWr/7Wr0YpG7b75W74bu69fh9qn5/2Hd4r3979ett1+b//2/nov089Pf9iyDXf30V8cP
FRC1WhVPSx9foVYy2/8d4R9TFSAOhEjfYRSrlcxyf3fhb4FuMMYsFFJ8Rq9kLGQm3CJCiwCBANJM
xqReyGyWPxDtkBlb2IGMov131jHijuS7+K/hDV+EmDMboJAV06NK9SSi993wHnG9aQdSI1C1lbCf
h1n0jnExNFV/NGC6Xbid+cnrnebcbMLxEyb3/aGdveG+CcL6o+VPy30XN2S65YZfncVINB5zN312
2hrp2tZM/cGbUu9c4vWgGXNaEe5iiq8+4sArAWHqcPrGpU0x7hmL5zW3rcPaD8B4nR8QQrKUQ3q5
ulVzaY7N8hiLZrhpyad766IWvvGsNc92AfHRByMzMLZvu+y+bjayP5JkfYSoQ5d67L+4q8U39thy
XPYi8y+aYXJuZy9x9inU+wP2gjiaRUV1W1Q9xXEx3Cdkzt2nYvySYUF2R/TCggmuY19mjWleOEX/
pUTr9zGtyuG+HlBoZrj1fjSII7jD/YE0FpwLLss19e/Goen/So30GVwluZSfxB7TvzPRGL43xvlL
y1R8TSRZcUPwxPo4g7XdQ5URf7VG6l+kgH4XwZY9+zE3EJeW/B5GJjSq02Ukle9d0L6vP57OEg5K
fg912r+j5v8yp3wq33BHxeASefOIFckivAs8HKyDRKD/cqGZfwxHt9v2iT0P9zhYmReiT/J7ger7
0raS5TD4fMPii794qgv+yh0XYRpGP6ClsKzzglXmg2Nym7OSxHFvmGao9Vx2LE8cm4n8HneP6Dhi
0X4/u16F9IYRd7d5NldicPrCb8zrcezNHDVlkYMaJbj9TAlb4wran5Ri+/PBwRHvSznynXgSRTCB
aAgx8cuHhxmEuetqPz+XNzdLAu9iW0pUtqg3xV/kYjy3VcERnfkLMPRz1xMNYreivpS3tXIG/yJ0
ueRq5QY7bfmM+X+1n5AjHPwm9v6C2dP9RWJXeunUPBCYBf4FtrBfnCXy7sj1IErO6NxPdg0PiDSR
u3wQ80O1mvN+6ucCO5b+EYbZA/Go9YStem1f+kFqxPSL2+Jd1w7+EcGrf38iLFpDlJ770xyivx6t
4NHMyUZHxGDeC+gMR1j7wU3JXu8Ye2FNngF2fmeW7xl4Xs3irsU+/Wg2S3RN6erc5lVYHnx77P5E
szTvPSQ5lyHcHsLfnOmAamEhRKr34y+SXHxR+dWC1tSuiT0bA+eLY9ao3divNzbw30BMfdSJg1Nv
/e2A9GUf1MHwNZtFQeRsiL0MiVfbHjlwgdYk6O9nBjz+b9luDRer2ZWbI859N/fetObsfGzGYH6b
uT7evrGdYB+Di8xTDDH9etu8DjtDYV3EJGLADyRMjFE/fuzggLFVdlscTcZ2OtRY2N31ntVc+dts
nlllSiZLX7OexhaYVG3P9p2xttHbsMYJdL8O4QOYVX5os1zsPbO1b3Po/ncxEgH83G3nQDjJsO9Q
p+9Xpo1k33XT/2HvTJbsxLJt+y+vzzXYbKoucOrjdSVXB5PLQ9R1zde/QaTlu9KRm9wi2q+XmUqJ
A2x2sdacY5ZeSPedDAuVXgYJI/YuhgC/gfFiXndmr98A6Rgf1DKItjWGbXpoVnjMqjwjUMqezKuR
KugbiKd4O5NUeujz8nsP4vFeY6pEADRMxjHLDWPjFM61CasQWElAgE3dPmoF73YzpgV4IDXQNzoe
GX5hQWIO8Vyujq/cF7GQwJWiwOuLfDzCu3oua6e8jXpNu07MMn5KV76LKBT51gIuIIYNKKCL6SPS
3BzW0xEEpFltHITmB63SnlrVjF+czDJe+so86gse6AVS0COth5I9bGcz4NifEIMz7/GMz5xQcGYd
ZdEGz4ZQyFVIu3kfdGV325tRv29yW4folxMrB5++88aEuhDgJ+XKbCxIBunieCqU4Npr1F661AE1
WkYJ5dWKUxQgLLhl71UV/NV0ZelGyrTXCZKB57vED7TYnH2vVJBNbL79juUnCbbqtCbK4aR5aZNC
HLSuyL2xmfB/4dLZtAjCrnn+vdvLllidLE9uohlpiY2a74l+1eKak2YcI9xVt2E4KSAuOhtFvZxe
J92KTxEplHzVFJFbQphcY6qxSgJvwtpTr5kogFHUUjScqazw29IL7qmJ2DEKyrbAyr+QYrnCUppS
4VOZyvS4gIK4ApQa+qIR4tAXk+k3cUcZsija1B0hEm9QLzobo4/2oaz4vINu+D6guyYVcXLLjvu1
FeOUTZP0nTYbDqo5E4cU4LrlEzXKUwYBaQMRsrmiu8/r0JAtg08YdO0UcZA7zSLKVaZ1wYDSjPo+
opm7Z1MyejlQDW92gvHQqIP50gxqvlFGe/yuzKHNHqB6bIciPjRllT9BPKaZhyDsNE+hun4S+jXG
NfLLyGsTxw7EDqEaodnFkPQV4y6O23lvLIpxmDSAWsFcLnuEzMNGiABqn21CZFCAAQjocNcBQB4X
cUu9y/khZCrbzK1qyQeBN+LQDNaxXWr9aKLuuiFSstug0QUUsa5UrHfJQZBgeqeE4X3W9/N1aKyt
725J31GPr5RXY14DHh8DKsXeoIkRyabIkavPxZWZOxO4oYpRTGrftumX8jbP2oc8nGO0ptivt3lK
M1vHS+sQvoajkNDCtsWFnYuTXZjKnZqbUNgZqdbR5IIct4f6BiuW+o5fzzq10o5AW0yvytxKkvwG
sj8C2RdbxKP5Xdaa5ZkOBesdYCuXvi2cB9p+91g8ZOjhWylcUcXBDdEHdxPklp2ooisVAOoduWIA
JgKF0d50Yo80od0i+b0lhQOvCDmnD8XYQvBJlHEXRPlNRUM8na3pVlGJbGu6IYPFGQ5e5FiuZMFF
up1f8a0S0VsziFtbHkeL80deVfmN1dS3rc4CEOfikZAm38yXN3awsx9McbSFEfIV8y7DtLP1TdVg
crebeA0lmh2vsrIHIO7atmkcpLDGpB4BsaAGQTiId6lrSU6KrBMzTbHRRl3blr2M3QLW79sCg+Fr
moxlTOR1DLjB0KaDkgfypkWG4lH4cO7jynF2bbnadZxo+dE4zbEZ1eFBM9rgBk2Vcm0U9rCRtQi3
REzOfl6zzpmjre8SSrcbA97rXpRKsxmUTN9Eoz5vk9nUt9XYy+96bBMDH9Fh28z6RChJ1z6ZLG5X
eTLVdFSBGR+k6Fd8V0n6N1+NwO2Tm7U/z4X6ZE+5+R2qQ7Yt2PhCz2ujTeuYFRmXfbsjkqbexrjK
t3o5dVsb94+n9iWkq3Q64jfpqGTySR91o7uiF6B7WMLNTcvB/JgkRb4jFPqKikjq1o3Z7ZyhLa5J
25NgRVsTeVz+kjRi3CyaqDedJZWDmXfVzjAmTrPRnINpBz6cgLUnJ8ZAmKSMd1NdAvx3YiLqmBTp
jBOvoFBbdcPSWPZloczbhd4gjbdOenbR8KFFQ3waanpCtRz7va119q6ak3iHj1V9n6HG7hL6JK7a
6jPsHSPwQ9hZJwPx0e3EpgBNUv09pBHkqXHzFctf7Eo5J3ekQxQ73ZnkuZwlu+HBvq6M6EZZ2Lth
yQRo0hbqw6xqNx3BowQ8hLVX9rO9Y2HoGne2xLAZaLp9d6ZFvq5ak+9kcjmHohoYXaW6QMYqRltD
AzNXzOMwca66FIyCC0jZFr4+9OPJscvmYIEkv+WLrQ7UncB0VY1OW0br4i+q1aZnQ43K62AIusCb
Z2N6HDql/gYpU/ErUUZ7Z2FK6VsSz7RySK7yDASobedLgEgkNv0qRgLi9oNW3xuyKe5yR1FeNXQc
KiB4M9iNejuUG1YVMhlJzphvh7BW7kFiLahTCIB9M8oUjlg1tc9GoKYhW6RlPihxK58o5ho3sWN2
W3KF6p1hWgn0tCSjuAjd0L4dnUolQFDNVqFNV98R5QRDRjeDKXHbYsDWm1vVm27m1jsLxXIw4mEQ
Pj2G6NYcxLJDFInQRrP7XYbG4nmcYFoYUTTCwR5K7Sp0svxQBE5yC/SoIgt4aNXJi209uYrA6Wkw
bnwCM5ZjlNdRxHHH0inAiAgQmZPdKxqmRVBvW7OXFPKr/FuaVKEPrm042VMRb+ARUtgyHdraQxy4
c2h8wTIwe6OiPeWmbnv4x98b/qcNoUPsGWEDuD3r9LnH9bGZFE4nOb7lTW3Z37oqWTZ1M/T7sImG
swzV7DyE3be0zwl11XplOw3sxkOFzXrAoH0fyIXzsIPcW0u1szHjEsWnPs8zrR8xpsewN8F79Lnj
2VGtbJ28Rw43GFdrLwMv8jK+pahcr7Nolj80p9LuxjCMzwSnx35fADRY5hgPCobUPdufO6uYv85a
0rgknIVXE9+rvyT9uJnHwDxawHaPRd0pm1SXwo/7+jzlLWByDqV+E8pyVynRcl01PaADPCTPwDUa
17Rm00uUokCe250R7b8zd6buQjjwPrfktmyidLOSADPFeQ6a/DGd5oe8M0ADmm0KyGh+LMrCV5tW
dYthfJpIGvTaOJGvFc7SU5kn1q1OZN+TMtWBKyz9eemH1yBfitvesFaqjhbAnR3BA1cJq3n/HldG
Cctae5tyEHoT9F2/py3lqo3Ze2OeZNtEX5onVSnzc8K9HUr2u9t6SR4oMRwsSPBgkcf0SxYn3kBF
7IYKgu5PcfM2x+pbse6liLt/bCZWSQgqfsrO9pjkae0RIvhVSYvE6zTjIRiVHxMM12kpb0p1ei3H
EgzwRDivUZKdbLXzOSAx8mh2drBdTN3PdK3yFxJDvbYIZrfXlBdtGJlglOU89mj5MEVZTDd1AlA9
FVcwBIfN6js5piG7yU6tDCqnNgULktN2ICOv2ZZqwPDIR00orm7UCBJnZYbVgVRPohm6/oxEqfw+
gaSAT9mr+NkNbfEdFjnCzqfpESOTfbKXwflKqwTSp22EmyELj7VKClXn6N+xOFXHMbNdYaiE7JZX
qZEbN05dDLuEvTD4+P7H3Fk9AAW9xs+TzOAyF7ENAodx3Bcn1JxfSzk8LI3sXJhYV3HsnIZ4+EHo
93c9NLdALI6UdXHNs6eIO8OhaRGc4pJ1k0rOdeQEsDs0X8HBmUCv9qSKCnECALultfVcZMpJcSju
x9V4JatZucfhbntgLH+YKZKYRrwbxH2Gjo36C5qU1xnpdd9Xox/1FTkvbTRsOk17qVXnJWZ/Cwyz
RtkD2ztlmbMpuGKYao/YcMlHTdm+j4r5MLBIpgwIspWU15SWpNs4qdzhAPsyqoWfK5rtDhwLQxO0
qJKEHK37chdI66ZEoumSDk1XgMRMn6y13LeRc3q1HXcc6ZcfDPCFvzNXrAHqDgblcxUa+Z1OQ2in
OMXRVvWKAkD2pGrhLs+UZJPHkkCC+lnpnHPVZ5ij1f4v6nOFy/N4zQrZKm7U6o8kNrysepW7KlFf
S1Jr3Hpsv2hKfVca2l/ga15qx3kb5/BHIu3zkHNy0Ulg050foN4OBBLzyzMh3DDvMm+S0T0a5W9R
WY+ncVkYbZXeb82sPYSd2XypFAWFo6alNx1VSPaKanC2aK5uDAWWKjFnKRtN5JKE+ghIRrWzZ8Wr
CLjJ550kXxWWED0n6veZoeyGKj9Orb5rSnnMYXi6QjH3dbi8F8s0kXsGXTetF3Ce9SsP86Gj0U2/
8bqwwYgi99n2esayCvIX7TO6FYWKQNpk+2yJoJAVpXlT9MB0Oae5yag9OMIMV+TfllwJoLKqWm1h
Wnsh4JOUvXlo6hB8TI5NmXWLSHtXOvnRHsxDExOpwamCeIucBp7ZHKcofs6WFSwdEU3bh9/MRGcR
UXV2feOOYlPwZHUjbEviGIJR5O4wWNWefTz5m8oV38OOf+XeXJIbQdrgBnLytQySlW+JFMPOXpKw
vR9g/CENORkqG2mn7n28/0/VEs5gwGMFIj7VjFZGdyTrkAiczs9iwr+VBTc0GFFP6eouS6PBc1Ln
EIVp4Nlxvzchyz3qhdN5qtm/mkF74jyM4bwAh2SWWrSvmMp2OLYCxD0WozeKKAmXZEC5y5JZ35pG
cAZPE8frLMVuoYKI6r6thieKhNquzRTtGKGQA36oyp2EOZMQapmO4ibXmoYDeal2W4zCFiWF2gLU
HhfMyMiKJ38pNB5hNxRV5s2pzF4WB6wOuB+EdavC4cFqouh7APfplcqY3BNNL24dAYPthsXE6I92
T24z8hes7RP5vMsGWJUCzNGSQe2RBByAB8+YvjUh+mErtF4j/rtK2tekiQIfLCr/3ZEcS9S+G3fI
/onpNrpqCxSFw3cnKOXlsT2eMDXpxWE2IEgcEiP5m04/iGlXRFqIJG12YiSAhDHg+QLgnG1QKMjm
GgRMKK5pKLanFGpFuEnAWncu5Qs9uqnUisJqRSqfGwHOWnmcOZ3ijP3hts3FpisaPfeXcCKyuZkt
6bDpK6N5n06NdUdJcFGvZq3Lqbk2BIR6YYvuwc/m4bFCLEnlzhHN9RDBSiEpvggnEPQVJaawI6qZ
Mh5fzDfZs2M5OZndqL5D56rfNCkkuR0gPvUa7Jcx72Yk87tIqjRs7UI8rN6KxRvxHxv7Pu3n+mCP
kiaByjEh17mBB12OoXOiGSb9Nrar6C+OcGa/K1SdHA8X0KbWutR0m8Q1YtCcTxWqUvNUKelbIPjD
r8XiOMM5akfTPqJrTdvBRQxJu8G2k1Y9T7U5vArIUdGZFJ7mndHbOBvKF1YdbSyiSNmzT2o03kmn
jVsKM5kE9F5JKrEpeOEDtkIq7TMIgdsaowF/NZKav3Jb99A8h9aDCLXM+ymaEwZnWarfBSavarNM
htbuoXLFLfFsuj48TiA+rlW1nZ1dGPOm9qIzrWY3G5XevfdmXlfKHRKd7gSUu5i8MFbtZ1p9pl9S
de9doJ5Wt8uW4b1IihAlAAUGn7wRk/O7ztG0y+blFi8BRUX9rcZu2bBwOU6/m1PU3x4UVrnnsELQ
s07D0F8mW9uUa7Gf0feGHkfTF7/Wp/E94GxKYmRWzGxGHa14pU/QGPcx8RbTVZMVUATjQP6Y86EH
VYzAvz6nXRePPg+TiwbaPDbXsHETImq7fNoaeAqym8xoFH+0S0sjVC1ecK2yFEb3IrPETRWo2GFd
RdU0n05LSSO6yEDUY0DJWPCVAdn9dqEp+gxIZQkemjEZeh9+1H0So/XCMIYvvPTzUaFoI+bmHft5
RUm5pSHAHiRfmus+iVLNFW3bfFHzkOWbo3v2vDBt+4nTLspLjlLUeilMAC3blMbK6M/lkJ6yUpSp
O+cVo4D0XRPunJU4X0aDWLgr6kxPvVjHx6gE1bc8bIvlWuK9tndTaTPXxCVYcEJCVO0Zj6uiMWUV
an3A4gViaswSGJO8lqelNFjztX4xNhaoui+rwvnbYAzdtTKSabfP41BU1JPTGgY4UFTLjYcyYiNV
F3d2GIJzhtYUUEMOsXfsLUbUKaTP6GsssCHfAXVbfz2UbJ2s27e1ciKZIXBHspCabdQzsVNDBaoc
hWW8Q3Zh33I6j93KmHE19BGiQG8ukY0dpaym7GXEHJXukMiruedAv0o2I/WbrN+xdyuo6AKhOIua
/DeO3WZWE2kO17yh9KiRzBiRaK/7Nm2X0S3hAcUcJ3uAFfwMoJqhLIIzmz0bPE9kmn9BX2+pP2C2
6NgHwOTycBtmbxkZ5bNXClG/R8hx9BtBXhI58yKqfhhLqN1Arl9VIFzsHmMEi7xuLeQ+VUVS36vU
VdUTeQZzeqL8W5lsVav4piJXRW56hLrDseBXOwR21alXqB0FgyQg8IHIjehODsLyI8lwh+dvhfZq
8FGyTSuiRFEBEDqqN1gLeRRqOGbjIa+dXKHck+I98YoKV9S2najV/JhKBz0+6mAs3WPs8/15TkCy
ghJo+UFf5m6LVt+8YUvX7pSyK87kdQK2o5vosbvZLVHVPTLv6ysvNvkLd0fRulMb9CxnsPj7yoz8
LsuetTq7Wtj4NAi2gS6b80FqE5nshu145WIOXllPxR1PM6YUOX9Rytn2rWC+s8pB9eKMGkBQCRCm
vf6dgirhAZDxWWqLM4TxPXxBuU1M5WtfLmDLOu2OpJz6vemZLCq6g50jCZweWzovSenDwx1PE7s4
n1jt4FyZ+kPeNLkXS/sgw0D4+KkgXxUFG6tSuKk1I3xi2xaV5MgQzBSqkx/VHSR8zW9S3UUYTlxZ
Wm+XqndeZ6sg21RTHW+RbB54f/ojJqbQQwvzuISyptlGSQA6AEc7pjEKbBsLz/9GDQv7Bc1KUXi1
1lRoVFSCZ/qQHzGLTduk88JAZUYsYraxDUGk13HcxC+gCHgeomqzc1UX9SNc1vwqmsOnvJawuubq
2eGIOQaItUbF8mTK83WrBJnGNQBxO4PvY5gVW9xAS9aCewVL0gkJuSyNjSTa9BZp6nBcSmqp3coF
7DpjE4Vg+g0tO6EXvTOA3FeJcSuXas+R96CoarmpZQKwUlVu2d033liWMHPz5g56N/NAaqm56wDy
8+J+Hr2sce6LjHJ0a4/bTieKiIrvWbUdKG6RdtOrHEjhn1ZbQB2hVyyC84JM35aktbZk/xUP6pDW
blUR5jMGs9hRryTkR1lO/aSmuwKSiStVdcHw1cEIrtvQpMKxSJJhkH+SphAJ3mGY3NYOZza8GbtQ
rZI7Et1OIY4WLxTzIdSyjcLx5lDGyQs+A3/s6nDPOYYtOclA2dFJbI4oWl8+U+wdvwlyn06c+BuO
WPGLQioczuP0q26L6H7KxOuEHM7rWkMBpIpGZh7Vdmc2wCDI76nqRRxmJBGuKFmd1OC+0cYJOxN6
qFYSLl0lev+XYwXvWhqxpYbV5Nc5lc1Mr55TKuCHsTXsa2QVnCKWKDtnRaqsFdPK19uQgAJ92kqV
sosgWsZ1NLG8MzPFm8WMp3unNX+AjyYdcHIeRWvezoV1UIqux7xQ3zWtPqb4J6nWIrqftqKInnqN
HpohxyfD0GpO+llIJYjM+la17BsZUy3v5PzNnpb0rKMoxokl/9IFLHDmreLG1haq7nZUbnml5iZo
6YoNkLjcxU6+WbmarLVkCnaip71ozB3P0xk9y5YP1LzeM6VhQzFNNiekhECuebnq6r5ylwl1QDVb
T4q0JlZ8hBB0Edm6q7r9WqbC2kmdOsxs7CkaK145ya/J0Ea7uIFIn/4g3uncFM53u6fZBkhjof3H
7joPi+Yx6SmLaVq8dzRlg0F126sd53blOOfmrXB47a2wswPxOuJ6joK7XAxvSfJQmslNqrA7qh3p
c4w44fq4lno3+HOi3IqwUvZ5N3Pi0PM3q8lIgQzplCfTSxcXw7VRG/kO8xDRRpP1JgYyuCxrr6v9
PinLp6HU90PSb/Os074HavcljKPuKVNNnwIXu9XU+W6Yw7TJmYWaznxtaqKH4iLcoirr3SiYtmyw
j3Omg96HtrFH1nYTVmZ2kydhTF9jXo6dGBX6ItNNGNEkxK1fu70zgsrVKL5oHYl2qZQuASi5q8rp
PDUw3evB2ZojDb/WEmHudsLAGubc5v003ggQ56aRPdmhfYigLvpKlR8Wi3CIXg77YBrenKTi6JpH
zqZUkmsjSzhrW81T2UXHrkl9VKvfdLaBaa20Lvju762h7YYQ2X8GQYXSVRHdBGAtSa95BvG908MK
QUR356jlqdWKGyse94vt+HGS7fW4u07Kyjy1aptKl24Ze6Ch6IkxyfywiI8yR3NQFnQy0P34VoOw
jg32U2R3O72QwV0DvH5Tzsp2aeUR3OpfySCu07I+QbHV3NQuEj9RzAGFJ98A+Y8Q4VVafMn0pk0p
+wdO5psAyspXHYqiO0QRBifaMy7N1MwjLdby6lyYa+lRbBtlwkwSWuO904f6AeItx3wNCwaFgpz+
52AZwDOEPJt9p123eJfpPIsl8EIj6MfZ0zrDiGIf92mXw2MlG4PaVK2V5UnkfHZOJGnrqZDqOQgX
By0KbjhaKjdjlra+Qa/LSflhQJ/5vlhslsG4x3vxDC4VeTCyo73dB65SSBb1gqYq8ygc8XODu4Lu
ML+xEZniaVHCKa8IyCAEIEkpdriRjS493bKU2x7UqA7gmiJlWnnw9OtzAQDpnCV160XpeBfLYLdQ
1edUkTa+mvZy1weDfezbIt2N7XTq9OY61oxnFrkTJmhCwhp2TXGmSvQ4mrnH1cYgGCXxTPqo39ZD
TgCFjgzGToNzEmobnMp7jilUWYd6lwbVLqoho0zVm+jWsgnWGOT8ticXW/Fjozng9jwDTzmjxbhS
F/1QdtkzaxKt98nX8/IJSDZiJay61CzYcbsA+Ox3addGQWprJ/oNXT/jr1Hq8VXiFMmZQqtzFVLZ
PUZxrZORxO7QDwZDvps6O7q4zn+kwOw9mmg5GSYxe3irte809sneOHPoRmLk+Cw/9vVI9e+c22X+
H/np/5dZ/h8S6/6ks7z69v4t/NZ+/9b8LKz8+y/9R1lpqP8jLSBsFuw1WD8QX/6rrMQjsHK1wZ9o
WFWdVev/X2Xl6hHg/0uOEuJKVUU5jLL/vx4BYfwPzVGNwHbiOWyTLIZ/oq38TZ5srTYFfoK5UjOw
HvwqrLRxXEKgQXu0atkOC1ZThP5d4f/0UD7QgF+qk/n311AofrSJMZN7vriKBA040dT0BqM+RWr9
NPTDC3wsEkMzitSynT/RQ1/eFpfCYOHgLEIPggHiQnM+6flMiMxUe51jquhnqmDnWCxaf76t364i
EHZzTyAfebvUIn69rSSF6jcnM3xUNWpJQmjFjvlSfmJAunRxSKGBl0F5a6PNBfuxamN/0r4mtFYy
rUEvneaT9JYGukgesvuNz7HdPk5J8r2fSAP7861dugQk+l1JQY+xIQwJn+jXi85LGHY4+VtPmjj0
NSamrUUXgzK5mM+lalWfjBAG+08CXxuSF8FrkishClEpjqx//tNNgiYH3AUpxKMM/8UKSgtd44xx
liSoT670+0vTJfgw3ZYaRg7VurizYG5KQVeq8wojmo4zrARP0J74F1cRBpwhSe8I4fTFdzWkyO9i
u++8qI5oJCWI/Nj6UoydPrnQb5+W0A2E1uCbeFl4Oi5GeiKdAaP/WojI+tDrR+JCnaFEvxHEyD+U
Uvxouy7f/3l0fPC2DOyKjkmAGpPRKgr/+W2pVmBifsl6ulKy2JiymLaNlAo9s8r5ZCBevi6gQnxg
sGUN6isrKvLiUhQ6EaHqkD3IB0QtggwwGIP8k6tcDHcGHzMUYx0rpK2q9H9+vQqhcyqlqYWKEsCZ
fRqSjyKyc/5Cjqv2ydT0waXI2XEQzOPOsrGe/Hopyt0FHHX6BGo/n3TUJLwvx0KRKaB8pVH2yav6
6HLo81ekG5+Vefkh1+xs7JqUWU9gACCFzi7YiQ0Yg08DQEmNHXZG5+HPw+PinfE0qS4yMMCbCUxs
8mJMrge71iaEwLNGUzlU0nlY09H/8Y0JHqD1N1QVANXlK6NfAVS2LbnINNLcU3N5wEiYkARea5tp
RGHwz29qnZjwwKyO2cv3Ju11us+R7/O5x9veqrJN5oTKv7grTMCrlQeBh2asxK2f5kHCAeO50uwE
vxMagqBQyCZsBKeCLm89FR/05h/fFSsYQ5H3hb3u8q5QVPULH3Pq4X/iNG7LdJNRnv5kzP8+IHTM
s6yTprruA+yLMe/MJWAFWCpeveqFuoEIwrRvy+2f7+ViVmLYMdbYajhsj1Zn8cVVOpNWib3MGbq9
aO1mL/MGP3nidroefHJDH12KvtwKeIadB2Tt19fUCc5cFObpN2NU96JeTg+tRmXZEXOCB+f/GXc+
2Dt9dCme3GovtQGcXX7A/YJgrlqczAvM8LHqgwmVAoeuipyDfzwWdMg+EIpZTRh7l7s02gFd3IdR
zsqIZo5zBt3nKS6tf3FDzOoI0Njj/sc1+/MQjyhQjwAfQPwlSnu1KMjYAJTVQXitFk71SabTByOP
zRPLPAs9qMFLxuKYFLXdWCnKvAydD1/XcKVSbT38+R19cBUbS68OwcSUGtvoX4dDDhbfmPlE0XFX
zYaKwaucM+uT4f3hRVZSMsZgaJXGxRoVD8hEAhqllL2LjIpNI2/Crh4/8St+MNxAQv7vVcSvtyIq
6I/gCimAo2jd23TUKaHX/SYTo/Xw56f2+6Uk2wch6KbbjDh5YU+mAD2R/6GnnjGy9LoshWiahJG8
ZGDgPnlDH1wLgBc2NhXUJTa2izfkAMQSo8S+YxO5e0otqzh3hKN+4xQhP5kbfn9P0sQSp5s4udm0
qBdPEJ8G/YqSSwE+SjdGQy4KfrH2k6v8vq5j4cXgrelYux1HvxgNBVFNZNWjqIzCKhyuRF+WXzIQ
v91pIHW18lKhZPYnI/D3a3L8MDkrYmQlMlC/eGEjxyoxlvTkK4jeWMVVWjapYfh0w9iq6yh3/jxA
tPWt/K/tj+kOIhAzkQbF3l5d7BcXBCziaCh5Mi/snaD1LL1ywp3pVG1IF2e2n5XRdNKdyXxI1Xzo
2nkzY317FW3Vfuk0uqhEifahoMMmghaVV9QjL6H15WomWfI7iXIVaINUzNNCCfjrn3/970MO7z3b
5PXQi1vtEm7REL8ZEiJGIPeSI9ihRd5WHAeW4E3Jguwz6OdHVzM5XYPYZ7rjkf363SKawCQEcAkD
i9XNKP4N8dTIGoFpY2PM/8ejj9hVCUVbOoZNc/Ni/RNBnMR9zvon9ZQOH+SdZFMMGZ1QOjDz4JIL
19z9+XGu/+TFWNBwa6u4VAGIMwv+eoNqaC6RkpoZkSrqlnS0v+aFTm+qElZfVygn5fjw5wt+MNox
vHItwYZF5RT36wV7Vbbtqhv34nFS6AnpL84UX9XEwHppZsSfjPUP3h8PkxoR3Qpn5Yn+ejU9G3QL
i16Onkuqsat0bfWINSw9UA/Xb/58Zx9da10ODT4fMKmX17IroxnnEZaKYbco0cxSOeVDmODzapfN
ny/1wVuzbLGegdcIhL8LYz8v9kVUhCZUo8JbnKry6zq1noTdwkMnwGLD4TEhxHcOP1nDfn9zNvU0
k5IJH+D67f36LEtbrNYslW/BbNurdsmDjaGO2sGJE2rampTbf3qTNomRbNrXIzF+notpCkhhWEc2
W7R+nMadPdAWdPu46c9EpKvHJEgxrGDm9P981d/fos1AAalPR5b/YFx8g62cZWn1XBXiWLZbaCWB
oahzD/HmZ4PT5oH9+u0xf+krXGANISAj4dcHqieOlaFty71EIIugoydz+qMNCDUApAVawjR7SNua
Xm080xH7ZLL5fQxRaGC8/h1kQX3o4kYzOtwyrqA9WU3TXZW4Eb1aUrN0nWVMrhW6QY8B6t/P9vi/
reMrkdokrkMw0VF9u3irKTaiuSjpTVTojQ6THWZnsGH2J9/9R1dhDpU65z1aqZfT2jIsYlbrmPN5
blS+lTbEPYZ2/8kI/W2sUPLiQ1ifoAM8+G9Gx0/Hyg5pJvof9o5aM0ebdUPmakik8NCMy7+5FNUU
zooQZ8TlQpQtPbhDo8+5odHcCzgwvlRx6qiJMu3+/AV88OzYYBmsQnCSbMNY//ynu8o1fEexmHJv
IvHIzenyQWpvsvIfVpMp4vH00M6tw59q1+U2ZBRtn0Ap5mDUjlXoqkGUfTVtpZ/9P9/PbwP97+uY
GhsfZmV2Wb/eT6hMTWuEBvolPF+V29rBQDu8AmqXTni0kGqJdtsJNNh/vu6Hz5F5D7SCaVEHutgc
pzpKULMgs7gxnBrqipJ8M1JdxP/qMohWOPRJ0lbWQfrT6wqbJWksc8w9DiC9QYEXuZinUA77ZFj8
Xfr5ZbriOa4ocIsr0Sb57X6stCz7hfclG5dcwo0ZhY8oKgGYGtmhVPV9FVO8KUbhYqrtd5ZTiE8+
go+e6E+/wLqYO5xsaq3e1DgQ9rR6SWc1i5ee+OT7f/7ifr7MxbxstjFeED4uD6g8qcuO/USDcfik
JPXxvazTh0U0BLv/X1+bGIaFWMF1rzWHabO11bDylBx58Cev7aPRT/HBlOztqFNeLjJFEw+Y5kXu
GUltushxtftWipGqFDs+6ZZWHZy1qPjskPHh7RF/zqTIbo9a86+3N/dGiQyAy0oEZD3irmR5ycJe
/2T7+tEMDJdujTqirUKo8q+XMQfw92HN/i4gE2BVccntbHWUWeSoY7r5p+OCj1njQ15r5/+XvfNq
jlu58vhX2dp3uJDDKyYziDmILyhKopBDIzWAT78/UPaaM5rlFP28Zbvqlu+96ulG9+k+5/wD0evg
6arH4CakxZyUSrb+hC1ovDBitOe+fKIZh0ckSbxB/fyvDN6otM4sCVjG5CJx0iA1urGGOj7xnvt7
7cjc8T1SiYm6Sq9tf+0cEDkVVOKenQAoJpmacdlHDlxm7V+d7D0VvI9qVfNm3g8ds5Ulu4/eIVVE
82DlMmQVFJtUchHJPFgnpSI2VT3mV5Gtldu0yJsT9Slt/u17Azpk74jv4IZFSg1eaX9uiQWeVVe6
AWSHniZXoMes8jUjM67Jrby6vYmsSn0qnNaDWwYNWX90krFzdrwZlOru823z1zrjLsA7nVYmpRLa
IAfrXBd6ElVlPyyQ9VfWMbi8jUox4yZCV+DUDn0Pwh8n7nLccN8gRlvcq+bhozkQRQFWEYF2eO0K
kXIslN67ckbTbJ4Lo8LreImam+hs3HkUM5ALMt9puqqhArQbk6sjAc6jhfciHdL4NRmb2V4wD8tm
FiS3vmVkWrcWPUXrDBgN8pF1JbVhNdaO8WwmaWufDyKHCyZqwx4Weg0d/0HhfnrvjsSAi/0e+6fI
WOmtiTwj+mQlynBomMEA4Ik26J38FpeU+24DCL4t1LsOGbHHHPXhbZNHJrolYQK69YfpZaDoV9xS
rgRYOTmxC8iyHA2gzbHmVAaEgTEHVjoisFncwDZWHGjAEDWhD6FVnVOB82qnyc8BGrMJAPLYECkl
RqXGJXzFAJPByW6iDl2xUXEu8j4Fi73C6CAfYnh1VgFM0sXqNPk1WEownDmWmwWLpDDG4aeB23pM
hS8SEh20Yujjmfwvh3hZqFOePBmDEZnCH+IxsG8RWfe8XY0SqnVddtJzwMzZRrNr+cD6AhUWT1vZ
SCkgIwhi2kCQGjSx2JhjZ3vf0mnm0cumH6qLAL70eCWnOlMelDDXm/Ogb+v+3gUnZy21WFPP+jBC
ok4Zpql4E3owviVlp+gXU12l0PkDdYTZD/9avbTNNMHAui5ktwvDMqhXjQQe+pzYkWYtCIO2u8DD
Lvxl8qhy4YSHqan6iTCL8NyQM9dmSTEwApaJti0kMoJyiVisWY8/i9Ggm+8bWhAlL5w2oDQBKJ3g
Lggy1z7TrMp11hAiB/07YKk4WYHWre3XoY7UrKAEgmAh0jIQ98JVWjQu6lNRPai3CHOCijIVVHyv
Cmy75SqfhOqcCWyHf9fIar1hTNZIHzOrPNwanRplPAgrhN1l6gTmWqsq5cozqP3BcpLxcG90daAt
ssa08qWOOEP9JuJA/W4YUQN0056BXJNetVwEIi7Eusb290IdbXiClPPU6QlLTVDuTh13CW9b6bQL
LefxAjwrjZ91MFq5j1yfZfqYOHZi2VFk7BYDsPxwlZkFghvOBDVhie2c8VPr8xxGrjcpxcKjPQar
HXKSyz4sk6umTbSfqt6k8bLs0Q/fyFTB1zso3HpnqQjDoVHiQLAGdVaai7QpLECLWSWsdVGp+luY
GG2ydEPd6TcTibiFF8M0SChqafvdAZNpXoajy8DjZOMcDQQEwcEiVEYUfNJSu6+kGaHJA5xKnqHI
R84FRbhKz/AbVse1iVPMT1mSpqzAoxoF8nR2++JMidU+xDyGu0UdKpKMN7V5BVEAFnc4/6jjpZOG
YNGFjIaI2uvUeqhD9cJJv1WlGjTrwkpn8Y7cjdRlr/R5cBlVgYvFILItzVkiutCEVJOAC08VfP2m
2MaU20kSGKt5XNBZB2BmPhD4o6fKG1CkoVOerorGtpMHpagKwg2WjdNWEjN/16rZfrdwoBnOKRok
39FTiPNzdJ7gFgeNsGGqYX2gLNUuzd9UPdAeop5GtU8Hq4VfFOq9sqGILkJwtOg6v8DOiNUbzCC1
5imHyH2r1kp7pSF4UsBS98zpnDhUXOGC0wH1ziuv3FpBnU4LakHirmr7NENiVXF/92DQyt3YDp3Y
eEmnxxdVpKnflUi1wg1aCxlsSgxh3gypaThqu40HS8HDkmDZFkkFUZQXo7sGhZckF2EhPe3MlKr1
ZEdqY8NiNfXnRCVhB4/vwqPksA9ufDaGqnuujWM+QUCNimLZQNbAmU+GBuC7IJLwC4MxsqUv0WS6
zgMA5stUNDngzHQy3VXuStn9CGjni8smnxV8jA518BWxxMFJz8nHYdEoyXSTTZTUXmq1UV8wigvT
B8BOqXaeNbM43WhGhHwR4o638DoNHKrWYTKyIZb0+jp3mwr48xhMMHZCJR6tRYOSYvicAQf9gZiJ
/mRnOD6vTUxTgUEYaKn6aswdUK9AEfaCeowRittAyZr8HjHn2nsK8W0ONw7sYGJ3SSri5yCQbw19
Us2FngRmcq4FHsRosqIcKVVVBsnSEQgBLWs37YIl8qxJcRUWfZU92VjE6psUet104YQAxh6itioh
6lQVtyQkTbjCKW1Cl42Y1O3Ci2qJKFcP82RTj+zy70rWRXD12747M5VwkDsTNSwUpdwYby8AOWmA
7kk5ptsih7SO/ImjjeRMff6KqIrzJnAxq38iAKoBfQLcb63QUIY2hT6F4JFQ5bb1SNhAVMDvgkz1
bohWyNuUONcNZxVnFAG9EQ4IRbmhBYqsh/g+PunCFvGd4nYQK+Tg2uMyVge33sx9/v421VByvsuh
U5g7rdQqtnTudiaCI71T5PeuOpXonzWR27FLpiQuL+tIIpvQVLWXbcMQMOain1wTxYaYfKZ+KpQ2
gbHktZin9H46GVr/0np09V+tNmzC2xgycfPTGFxs5qwYXXiU0kL3DfvknsseiRnrLAa2gagMrkjY
lNm9Eq+CkrC8CewWUitCEi4rvCjKIRaPvIwE27hSit7ZDnammfdmOiuN1Dm1xCe7S5vwbmClIeL1
QmZXNchcbU17MYJBH45GtHCNDlaVrZvj7dgbhbJk+gkulIbdYnmajmaHnIYuVJT2XFhMZdE5A1Ul
xzizELFonqtooiaHO1he+6hEwoBQJ+mi4ZZQPB80rxCLpOk12MVppvbbeuyhBKMYr1VXzViDTpcV
TBVt0ZgtB9OPYEgpLyiSogWEa1so14rKCBemHktnTV6ZaZcpOk3DYmhRrAFwrib6GhhKgqFlOOnD
ddhA+H3sbUP5JuqudC562rntz8rDEfSbGUKsUxZOamrNXaSDH/HzRurtulWcSrt2II64G7U1vVel
hS356ARSIkZuVx76pUOndNaK64mKqKIkiK8u0sAegXUjTeaqr1U4SuVZlLhXsEL5+PD+bv9/+O1/
z1nD/4IlZvHvPXXuTRcXb6//tfrZvbZlHb9mH0G487/6B4MLmhaHTRAoAGZxDzVU8p4/6qZAaSm2
kcHO7We4LXMl6Z/qpsY/3v/pGR1LU40GEH/rXxBc/jwbHzYSX7p6gPtwIf2CTPc7Wu7fmRC/hz4F
lRXdIBPkFx5iftI0L6uuGBcBKoPBCjdcYWzC2hneJjUiQ4GWngVLQxt5wYwq8gfcocWwyQutrS+z
CvD/ErEYx4K5JSe03hwLGbmgt9NnLxYQ8wZV0n7EVrn7GZeq8gp9RM3OTSCrUGNQUGyWE27ocKYV
071XC15NC/S+inYdj6793BodJhw8mkbfCQqo1Qr4oGgdmNGwMytDLy46R+EmwXupHnYfvub1nyX4
mIzvtx1YGIoYuPQAfqUiCCL1IB8NcbUiPebxGMbjmUQG61HTunyHgVQEAUCBbeIlVoR4Xxk+fT7y
flHoz8hzucFF8tjhCx/UvCLKGgbzgroKPayzq/bbOGjVibKGu59v8+eChgK0OWOjXI3O5sH8RinG
ugMVRXlZC+E7CCn9eEqtG1VBMtbYQVEu+nOntUR6g0NJf4PcTUSGFildl5LnIEMZwySo0jL3R/Lb
ktQ3rC8wfocnmiZj3vgKaSJs2Uzvq3U+mq3ja4XTmX4kCasL0xLOgwZeFEJX3YrMnxQ0+pD9w8N6
iZBAa61bxDaWTj+ad2lVmr/GKhPlUo1wUJG36eRkt+jFDZCInOgbXnv677oc7HhZIYw5nc1wjFcD
R2NQCiQmta9rY7AUJRhEfxxF9cObmuyt4pUB3RuIvDjjyjaTJe7L6IfU2aQmlwM1+Wlpljl8iabu
ixAyoSq+w8Y3xWpq3PrNtVHyAi83ufoK8cJYwKVpHCQ+wwyzkpLsU92aImvGm4Ddfu2FaBZROkDX
Y0VZSXvWmz4IFoHSafRDwr58yzt9GrZYbQx3UMVVc8O7VhezNlCkLC2UFrwlnMAgPSfGxwPt/awv
l45bazApzTLU0eYI/SGwxA8T47txoXtRc8rD9B33+u+gQc8dYwGiGmbaxDU4Agc7VJnKOEVJtoQs
d2aJWrnph9aqUGDQBijcvAlFBSuLCX+XUTrAMTK+5UWmLqVIKz/TovBPlfj/76D/doj8//cdtELq
sn57/XjzzP/Cn5tn5niAlgE/AKATL7gZvPfn5jHsf8woLgIM7hBEudnI+l+62u4/gAFwwaggST3q
xVxk/7x58IegNA4qlIahClpe+8q9cxjjiDn471Jv12cyyV9mBrGlZGjOuKbfuoq+lijSrlJcBE9U
9fcLqvyxHqAUdikRfCazHMbwqElLHZEP03fTTDy3dEa2TlHi1pSTSflOK/Plh+U/cmkcBlVGe2cS
YASLAyT6jfsF1WFyRE5BAos4wQXnDVCkoMW3Zymo5BND/bWC81AcRC5vFhAjgf2hRpKKrFBwo+tE
Wrw0BY25EHbv/ecTmilCH0rE70toAkqYsZmInRjvrhQf+maaPYaRNnRoM6VedV3AjsBNRir1na4o
cGyzsnwLcMOJfLPTjfWgOd060xDgb4BPkzVO2ZeATX9+Dxho/sMCU/WfGzkffk9jzMoHHb8nAZvQ
Q8SE2lA2bfMadvopt4ojX5NCPP/FX4W9ZB2MFRbozRQJxckGDMRVJWR3DwPdWsYOz6ITNen3W/3f
MfXPxDxOHkdyBqgecilkXI9jKSvKIU1inGm1F9xDm3ZXaOGWl1bfl9fpZImzSG2J+jVlQV+oM921
0BEhUhI0nNQeQS74JT1074yaEvnj+ee74cieowfHZgMLjOuMMb+ZPiw+PM1+0tI5v8mVAp5oyNNL
x0vl66PYrIIzQz7o6xCCPo6iFqgcRW6KnQQ1o9B3JvM+dWx0Fz4f5vCBx9FhBxHNbIMX8F8QixjL
bZmnIW5O+tSu7akLdwlNkp/lSE0XDhcOKBGt5BU4S/1Er+PYqZpxDsBJAJe4WGHvT1E3K5m0YQRP
uY5KBBZQvdl60Aicde8E2pUF9XNClxEp1M5G894PvbrZFhASGnwzZPnWQz74+qqz6xzgjqw9faiD
5lPoFsIuU0jHLmiWG0qTw7KibnwinhyJyICv4Z9YsHd0Asv+xJXIkPgrJsR9CkpbmaOtSj2pNkFQ
2NZEZdMJfn7+mec/8eBcsV/Jk2jJc+V4ByMGsGswqgtx363rZME6hvB/wY1+fRSPKqDGleqBc+EW
/rhnyQ80Zwo9jERT7O6qCU7cWCqnMLDH5kJSyMuVpgax4uBkTFhOa0MukPVvqv5aK7N4hcqX+BJC
7z0SIYJkz3BygjRmYftzUWZJ6SrnZsEZw6TcIeEkj0q5lIryNVj5+1DAdBzafmCjwX0fPCSdQqsQ
ls2x53F4nLuzSlcRoOf6+ceZl+VgC5BP8XRhwwFDOgxb6lDneau2jNIghpmr0sHUIkUyHh2pWr9D
4TxGscK9RsD1RMA8coMAXoNv9Y5pB8Wwv5QuNmpCqRByNmWC6aPV5Ni0gQymZXTKH2q+jA4nCRWU
mgI9amcuC+ztQCdPnXbgKkdksVzT9euRCywWkRp2kOD1M9F0X2v0//l43AWA/3gNciscZJCWh8FB
m7U0qUYDZb0mxxjESE5R1o4tITTQ2R2QcK0evnPQM0OERCLqSsHa2Jbk/uuuzZGF6zrjxCE+tk8s
laAEOFWlG31wiEMzl70tFdMfVDvcgYTTdzmdoc1cvLlIjFxZ6Eqa3ddTiA5iZZ4yqzo2U2qRmM3M
BBh6SPtfsCxbs4CDTwzJEVt0FDO7xFO0vcw0QC+fn4hjm2WGh1s2GAoe8wfnrqDzBmG859PV8moI
itsxDqBF1dNvO0gu3BBlps8H/DtyOdSsuF0ME1SISvKwtzs78E4x2FQTJ4ncWCdpoJ8j1WWtvj6K
C+N6fp/M1ZODO2xIzaYLgsKkt12hjtG0+rrMAufi81H+/k7kU5AQqJqpIBXcg1Gwf6GrHVazhIOw
7xLqZD+7Ura/smCaNieGOrZuxC7e3e9Al0PCsE7XlqmSwfA2dFQ/QA2wWxqYbBjLWOsRnZU98I3I
lf0MMOuNZmXxl9lSE1Jtl4rZxy9TwJ/i216ZFqjOpCgIhWRlS1HU9WMVIysEYVE4yPJT3tJ9w8jz
76mMwthX7azt16UHpGaE55Qu9baXhh8n9Li8iMbMIo7UHh1Ezu3gt6Vu3QfImtOWKbq09IvYzLN1
G8fWj8DW2t/0LtUrEAHJEzK2qB9VFT+dH63b8tzCdfmepjvv+jbzimYd8qu/I/DS5Su9iK0Lz6F3
s4jgg5+hFBWlS/Y2ZRbEP5QJaUZqHYvOsIAOqFluuidwMkc+Amgch8caMBmeivOG+PDsxULTiaMQ
Eey+sfTLvKte3FELdic+NX/IfvzmeUIjkWNJwmodXhVpFdEr0yzDT5CTPk8obkKAwttWYKdwalcd
GQrGOwhZKmWcx4NAk4hYrUsrRid7yLMNLWXcfYPRQh28H7HK+3xeR966M+QMAQHS8JnJcHBNFDSP
S3TfLB+VROen7JD389Os8q7roZI5HgoZipGOlwfgg1XaU4mrj7+AD8RoB6fJjcCv4sRSvz+vD9ca
KC2UDu7JGRO3/0G7yjDbkneuX7V6dtZWIPWRXYmtrYLoiYM4TuZeCovdhtBTgjK3bMLZjNf2DB/r
rBakRmzRbxpwjB0WmYO2khhc9RTy9+8gzfeezc9maqxFvWb/V8IkKJuCwhpLlON/LCiupRW2V2T+
+pscNbSUo6R7+/xzHQluKFZQ/IEeya1+aNvpRFmMHj8uk1VpGRd50qGvpcbadmpT5dvnQx2bn0tV
QYVhBT9cP3gcoTydkGSBtLEislnVnWzfc4YbJIPfRiv55shyOnELHZuc68A7cU2yEMwK91fUwGkH
Iam5ZgKtf9tUlv6Y8X8ukNEErvT57I6NRc2JpgovCnDvh9u+6CjylijJcxd1Ow2JbKiGRnWhCIRL
/4Oh2Moe3QoiyKEigsuVN/Ul75ap1eQWqTJ2BzK2VWueevIdnRR7EZgs5weY4v4CQiZDcqQnmQJo
ZaxLLtcWBTI3WZdkqOmJaR0Lu+ioUOWy6IAxsf3BIgf72gKymi/RRbgcBwRPyZrtH58v3pFRZlYJ
MhZQ0WbQ9v4oWphrvdYQniKh5VcpYJ0tDn7gk/6DYZgHkhFQ1iib7w/jqTJB35PtMFDb2BWRblxQ
v1e3Xx9lluUhOyTbVQ+VPwhklMFo+flW2/Q3A4zwZSg8/cTB/TuJJ2NDXQHeA3kohcH9uVhSLRFb
V4DIRQaXopn/DrTuWoudi1KhnvL5lI5sOaIQfVOq1dweh7hQsINjMBgMxgVjPGtAPdYe2sSbOtK/
Xt6a260Uv0k3TACxBwFpwPTWRmjZ8h01dC8a5IDXmCr1688ndGT1DPikZGkzcpmTdLB6jRYiR05C
42aqs3WVutsNiOvcidaFgGdI/UTF9ADlO+dp/A+U77zzmJ96cI8MXuOMrBbFpqoIYtTOUv3J0sz2
TKEqfTNV2vQL7TXtjrZfaft92PVbye/bfH3aGFZTT6Dz6LKB9qc9GTYQ1RlXKfB22YpER+Y1UfTH
to2SBUgdeeIoHFtmIgd6PhwHmMoH8ReVOoyysG+n7qMWu5pO/NqTUfTQYjHmE7CVm8/nd2Sf0hah
bYteggfzaP77Hx6JdT9QEX8vFuMotcYkQVtqfWivqLc9/wcjUUKbbbXByx6i+ePEVAMnw0upVSN0
Ri2gpl7SF+dZ18sv1y8gPjtQnLie3+Pw/qSA/EIcMDnTQjWvG2Cfj7ANp0vbHU61aubPf/Ak4+Ka
UQ0WqljWYbC3It1L0HG2/Vrv02tuhTvXUcZlZiKu6UegUTH+ru2t7Hmffb6cRy4A6lwUuuZSP933
g1OP0r7EP4SYiaSi+8BdhOFKFk0ntseR7QgrjSsLkwYS00MVEuoanqtAMfBdZ8hwpJue6bhjC6VF
b00gvx6gZ1YaiiQUCWF9HGTbAuFatdeJmXaYVNwFKDBbEfzoMVHlqqKkcmKbHFtC2i1zO5G+F9nj
/jbJpkmZUzrLT2sx3GIakW0kItknTvSxUSAnc6SRpkM2bt5CH04Yjy10igr2PRCMB9rf3UomJ3OD
o4PM1Es6ajgSH7JXcgzkGxGQh5Z06i/tqrO+1TDeV5/vuWPBgtI/JVZmAyPtYM8VpSHwGHEtkJeO
C6HANs8GAfig1JKv6cS9R3+Tgsgs1wDDgjtnf9UiE8Mpr+ZBP2ECQ6o8eBdJp1gnasbzDz48vrzi
KfDQkqPQehBta5CbvGvZAWi2xLhAYZnjNk657o1p2klRwrhTqotaBVk3Ik1x4m45tpy83ngecG8R
Pw7mGMbaGHZqzxHOU/UxQ6LhNe48/QqP0FPE3L+Hcnn2IMI0h3ro+QdfTkXSAXyhxXOxd0fwt3F/
F6FGthmMPjwxq79DIkPRg0dPCL0a5rb/5aTQoym2kBHPwchHC2nMIp1CWK+odTutD6oZHfvCn/uG
68+355GRZzAY54yLcKYi7Y9cC0xm8SgxfNe1gg0+zMkdGtzuAzkoYGJs0+IVr70YDwidVs7nY/+9
wCSEPMDo1dBKp1G0PzYmC2CHyC78NoYEOidm2zZNQmSMnenEUH+fdQ+eEZx5MkIoMO8wlw8BBenT
2iqhwFFr7ZxrmAntDvPQr98vJBf0nWiXkllDgN6fEJXWKhkyJmSOobewRgshZ087hTw4MhdAOfRL
eRRw1t+rMB/m4mJqQmDmOY6qbbu1RT6hgp+rqy9/HLY+UYTeKWn7YSfFssE1axWGGViRqSuj7T3f
G+tw0TTmtPt8qPkZvB9RgN7pKGpReZsLEgcRBSl0mUuK5eCFrOI16wqqkJBXXs0ghr6TVtm6j3Tt
yxcZg9KZ5DJD8IXgvP+tghArhbAeKHLC2nnBtA/Ic6+EPz6f2pFvxTMDXArSFC76XQfhShsVxMh1
PEJN0ug1foPmks7QKUL38VEIyaRP5HyHo1SljeNvyyh1kQQrPhs4hjyblp/P5chxnSGKpGZze5UG
zf6KgRFUorTVkSSX/QQKGWcbTG6nBfqX8kT15kjZjmhIIujwpOGF7R3EXknrDIdI9rhwSiwDAZQW
K8VJuwYEv6ftBm6A77E07VWDOeJSYh71i1TV83wxmPUmU6JsZdfWbIJS6EtpQeP6fC2OrTioKbSe
Zr4+qkH7a1HbEGsH3su+Ibt8i0CGyi+JT0Wtv1+SrALngYIPPVMWc3+UsA6C2Es5g3hz2U8IVRdn
aTPV5SLDQGjBBRmf+MRHpmXOWNG5q0IWflgSHN3WCyvBJ8bsXb2UmTGtIysZT3RVjo3CY2guKJC1
GYddFV1pW4RTbAOXi9x44Gc8d0F36uQdKUbPgdhCAGCW9aBVtL94A1tmtNq5i4H/IR60rr2zp6K6
a+oWs0QnDounPEXsu84LbP3UMPuFa1CXLhGvbi5xXsxPRLkjx4dKwwwXo/ZEifdgy4y1awH6d/iY
JJe3Zu7EmxIl2juzxS/w8915ZCgun1nZmXCAWNzBSUVqM1RrHYBHkrfRVZ7g0mGPWbPGPag+cRCO
DUUZCjwKUEFSqoOhENkr/vThgNuKH3hVN5sRG5Rl32MveeISP3IcrPmdTjGQRxlljv0v2kllDEDD
UN3QgnorpiH5FikOcvq9rawbzCu/fhponFJoJebNaeHBF/PQm+XxkptU5QNoF2Ucb20VGeavfSzW
DOw5PVPUTHkGGQezAvwsWqdmlLGjESTayF6qbhjfw1X7KpAQDQfwzTMkx+RTIbKwv4D2SNuvSTO6
3nTtsKVTMRRt2urEZ9IOz/c8DKVgBJHoLcA4PwjeRdtMfdozjIvJLoo5mxTGpxFnuG4Zi652VpOn
A6SucIlItLVnBg8zkhlI+TJH4O2rqzuzzFEvogPEuTqsoOgYvE3ISM+YgqxcAPvGRaHHd7n0jK8p
Ps9yrRSD2JhwRxFFIHzur66EUJnmMbAMF7PBM8+OGlw5slP9/L8XF9ARTwrbfG+zmwcvCiPLRB5z
9LGUsYcXDfX9J0jGz5+v2pFB2JKI+c6yJhY7c38qo+iiqmtQw4DFVSyjVEeg24q/+myhVKcRl6G9
ICfHeT643mxEI4pBsmCp4YqVzbv23Cq89NQpNg/jxjwOSAR8boBczGoL+7MBeJ9LmtoYx4N4/lkC
a3zB3jN7mezSyeEsO9XvFs7rQ1oF3ivMUPFqxGVCX0wmHWaDYNh6fN3yovYFTrLXBDxLbFWZOWd9
qdbOvewSqAd2UeFnFwe5sgunsgq3Tly1153WOzhUNvSDdryBi4uiSLDHtIfe+DlmUHFXGCko2wI7
FUxep9GAWcdRQUdAh8G8GvLa6Za1LsVFZElR+cKO2u9GHfDOy7OhC7eV7DFy5Q5xtxm+Yq8NUl2I
CvQ5VkgDjieQmlUE8zBKdFFA27oBxlqLkkdpeDV4Hc7KozM+9iYGW3jDltYVPEuzWWfYwOjrLK+n
ytfgWNQ71czwJ4aimz+VbRfduWNcjQsP77TLvBbGveq22msldbPxnUxgF9JkWp5vBp4uwcq1hvaS
B0H6It1WDOswGkxtXXvQ8y5FEhD3olgvk12CMLW+qHnZhZvATcxqbbiDh7AlTtDYwmpVkS/bwS7c
2fsJBqEO5ip8QFUAnfXarmbPVq/PzvOBRv6yaDHTI3Z3JbZ1ilJXC9sW8rVSK+3RgBTTL9Io8ARW
zoV3b1qD3eyippx+RoYN7q7xBoxhCG/1jRVl6bXZ11XmY/6WP/NsiVNfJnWJj3mNKoHfIpkhFlZc
SxVmcCYudcUwH/WyaHABtuz0UeWv2edtb29ndmANYBy57PXUJn297L2A8J8Abc6WbT6lPAwmsNjY
vUjZAOSohOLHQrd/BDhhPvYBCivbsCv4J3o0S0beyJb4VeDHHeCYbSGyjM2tcR+qqTrAMU+CJ0eM
fbB1IFQhrtC515BKjB3yHt4ujsz6TIUzszDAzqGGYxgvoxLYj5TwG9sHh4rpr2K0sl4Ek5HQAoqF
FNgp9chBgE3Lhw3iOd4vdXBg21c5tkiL2HVjhSBYKz9mStFzqgZehamYQMjdBfIxwNiP5G1t9RNS
fUhtIkHlCJGfUT3Dt9XW5vIY2W+qwovqnce+KdHTm/j3f/b9kOWbKXCHi8LDRs8XrZdsM7XK4Anr
ZsLnxhnI8wtXDL/aIXN+yBZ4zwpbs6BeY2QaPQ0UG5DvknZ5jSib6S4ztawNf9QGN0A9s6hM6FgJ
PO4V7YrponbjfLgCR2G/RnVsZUtUHyyxblO7bVdla4NwMEXh2heJ7ibyympqw7i3Mm2KFrY7hhwG
kcFjLTBWxAEbEzgcke3UKW7ASTTfo7lFtYE/EWMsbFh98D0xGhUf6GkmjfdKnT7XputWODAJa1oU
Ih6fYBgJNLuLtEzcFzEp01rzsFe8wIsVr64K+CHkUHpZ3+toihAeccaM+NAWvbZIrSpCt2To6+dO
HfrbULPKAb9eu9wVRoJqxdg08NkrC2bSskV72vbzanYEVU2ez+B1soHHFyQTiYdhGOOKXdQtIIqp
D/oLK1JzbYteZ3FRCujeft8mfDwcRWHT2uod8b95qVo8NZeuIawtID885S3o3d+rfmy8taHYwlsZ
ERpKpFV1Wi9CT7ZXyYi4COzCpkCNNSevQPYhGx6jOA2v+9GO21n7YuqwrUfulLq3O7a+Imvrd+aV
69B0sldMJsPrFE0NzBRztRw3wZCxJqGaFJ4/kh6gvRcgpbIUGJPgmefhxL5qQ/Qw21zoOlaCE6ww
b9QLOFe4ZMslIiRKuM2dJhtxn2+rTt9RF83CBP3JQt6PddDfhLDvYZ5EtWs+CrNHMwCJB+0l0Ezt
BYv5tj/rNGswXm274Gmx6wODVmflesHlyPmVC1nU+ndF6/uC+B/rzgLYZ2qtmtFKr6mnsTeFUTfx
OrUUm8XW3DzwhZc1N7ETJQ0gi7RzN3pDduOLzPPSldSS8VvtIQW4tHqeo4tSU8WwwgLR/KbEQXUf
Tw6aKqDhHOvMjrr+bRZ1EQs1NuRdOqK3VD4hCS2iHXKv5sNswFfV9lmnGvnvMawrrM8jazpL017i
/+4FcDbmRpO+4mg03aIjny/8SlPIZ71AdWPUxLT0zIDjh/93obs7q8UDFUUYob7IiSiAf9Xo/lAi
4PvMb4DCZwZ664fWoA/rhmL3RJQxgffGyHy8KhhUPqBq1Oa+NNzMXIUcKGrhWRbXi2mqEjZwnsX2
CvyxczvFdM2dTsMZEFx+cGYoaopuvOry280wGb2VZdvVj1h2ZbdxweIUS9sU5B5T3sW7uHVltDZE
3lCcRe2D0qw3wesbFC8ffDQtUF2QaXzTarGcVlxh9Wxlh/Nb7wnvzlXTPORD2ui9qvSf0KIJCRkr
k5B3Uw2xhqtV2lW4V5UG9pmh50z9wlQ15TwdKkzuqkl02dZKIu9mCrDFW6gI3XzD+hyj19YxowVG
wMFKBQyPQ23Z2Nds9GlYFAUX/E/NiKIAxTo37SGbgvK7bPAACK6mQJPD5KMZ4/w2cR1HsHioXPVK
AxubrBp4JubLkNlttmFbO+2V2pkxsUNjl17qdpToQOHtyL6NzYbYF9t2N64jnHLt50ZPh3Flwl0X
G73OwFTFzWQll0qmj9qt5yGws1HSINJ3pDxlt4uge1ZrLYoltuCoG8uF4mXyta5a2V2NSWfcVlOA
W6g/oH/kbsts6LVV4ARsVTJiq/jeYQn8+/MH8WGayxOSFA2sAE38WZrxIHMy0rQhnI+QGUZZIh+D
NmiKacyVY8vw+vOh5uzoYzX0fSjkr0laZr64fVC3UAwN3Igxmb4D1JR7ybaXdm2w183Ww//EDrqz
OGz0XVON06ppumL1+fhHpwpogQLfDIQ8xBBgbBulUd6QxsSTtxatZTyIwBiWblaLE22Pv9IMVpVu
PCn9TF7kQbv/MI/SotRHF2xyGdAAVjRz3IiqHb5YomBBXapNKgwg2iuA3fZHUWy1CBzJzaVj47FK
HF5fHTo0gKZUcSL1PfLtwHPO9QJgTH8r9E6qm03tBIY3m9Wf9NwAHGvF8ei7kW18I5DF62T6H/bO
pCluJ/3zb+UffZdD+xIxMwdJVVCshY1tzEUBNmiXUlJqffXzEXb3z5QNjH2aQ0d0dIcbKKlSyief
5buI5LzPHIGwVOR+ff3Z/W5Bn4Y5QB5QKj3spDeZ4lSkcODK3ag5mudIbEaLMerrV/ndGwL3ha4F
/CEgSAf1vcBSmkpqNH2lrcXGnJRuYzokFvMYeX/8htCcZ5jBBAIo1S8lYivNPm8rF2hH6mWbhanA
ud1Z7sPrX+jXZVuvArmBk43u0iENX3M0Mhg6Tr6O3puvDy7c5imTbyzbr30R7KcQxzVBxcDEpYn+
/EVMUxf0QcxllK4YL6m/nY1RxOWW48AbwrbDOW/qpp5MY5guMHdXsHfMc8W3AJvs3G4YaDTHKeNV
r3pjGLJugecxh0m+TfOJFHuFgx5skXJu8GwkgfbNxVbv4sFStioH8LaPSNGRogH7Z/fJW0CQ3y27
BjxohQrRqV3d536e8kfe3NccqWuk06oA4SOS+AkpvD9/uIwgVjViZv243Ty/ypT3oyRymn6Po+O2
K8fPqjq9NbD4tcUAQZXGDERqqEd8necX4UBL3djmfADE7/mJ1PqbqsYJROty5wpZq+n7l/ojGvyl
eKg+QAp/kOd34n+tf/q1FnObIuz2JBPyz7/O069t3dWP8vC3nv1R93+efhw/1KsCyrN/bKiV5XzV
P7Tz+4cOf6N/65Csv/n/+sMfmirXs3j43//6WveVXD8tTuvqZ1Y7nZqfnu8vWiznd32bIiDyy598
Z8Lbxjt6w3StCPkG8LOVA/hDg8V+B7MIcQ9a72gQP6EjfjDhFU19h1owEQZkKP/NDPc/VHhFV9+h
fE6Qgz4Pko8T5E/I8E/z9H922gp9RiyeXbbagNEutA5i55I1GCPntISq3NFOlMaZPtpNhiBW1SMw
jVV9v+26xg6zRpLIynrJ7kZ1dB6bJpl3Py3c/vtFX5Y9eboV2m/rt1rV+ekMPH9nK2/uFIStEY6o
4+4YzM9CaEn7YyynHKogM5FXuRtHXxmp/dlgCzzpE0RlhSgyNGCUaDy/NNwOALLGUoeeknyicbRg
QTU9ZKAw27gx3oi7z8PM08Xo6/Hg1g1KBnhwMbaMbWFuKMJCMedwTvo7QyCL9vpi/v4iQGVpmfKO
Hc60KAHamKxZhDot4J1SZ0O40DL+8PpVnugKP78+ZGQ2UJF1qkW8AYJ1sHAJY2aIajKUHm7JH6oR
U/rmCiP6Jf7UoKUYjfqq/RZaVC2LZR1nyITAqg7BdNBk0XdCm8OeTuOCMiDAxVOWxS/MIdAmzICX
e+xkTuRyGSlm+PqNP7WlD26cgQCtAbBbnDS6/vzGsVhplVjafUiFpniAW9Jq3uaj23yO3NyU2wgt
FDVgzntnwK06n5Tau05M+lR+M9RRGaKMnoXMepcpnGfFMwJBmf45NdB08c2scm/MGm6GV4LF9/UI
g4tw6NQ0TMfZuJKdy4e1SeqP/bDUQQsPJtolWicvBgZyxg4fh0L3dR1/Gb9uFd3xhz52vZ3XtQ7g
itbswV2W6AJVmfGpnWJc2I1VUcfXZO9oGyuzFozFRbe2E2xLTn/6AnMP6Hsw2AZAQP/6IG+oLVEr
OWBdXHe7/FxRI0SUUu8t8MrzI4xtwoRrRR+hBEJa/gvgX6ZTV2pSk+Goyib0ZLsKzERTYE6DusU+
oApefyWe5xxP10NrGa4nFZUL1vIg57CRcbT6pJUhx2mCtmJl+KNN0R+LTPUbXthQm5u3bBB+8yXh
JX5XAcBj4nAySuOR6Zgd4dqe9/sOlddjmVDDj4a3r2aUOl//imsEff7ScwxZWIJpq+YyKJPnL33c
YZ7U9u4qbNTRIqiQ1SX1+NYrkfs9H3hRT/pQp4dgAOOK50ccJ4uDfPn8UlIT6NMR/AA7oBGCXrdu
hZUrchARdepeuwN0lL6143CJdWzK5sYpt9D26EvA2Xau0aK2LtMODvD3JfijROXF9ONZyvJqOvP/
YaKCJe9Pb8MviQqDzLvl7lme8vQX3/MUxXbfMe0FebraFK4KZETy74mKYnvvwFaiWIEDBDBOkoV/
NHsQ5gF+wwyXn1l0oDiG/q3Zg5czJF80mig+Seb/SCvuIFyvnwwvDFgs2OLVQkE9SJqZpZtKstg6
h1iLUHGJDMnGseOuOWXapB7ngw6h3naqrRCmHVSL+gVZrOx06CbHQ6W9AXgf2004u7XmbWi1GVep
gv41ADk8zc2xq2hSia79EGsDIrdVhMglFCrnWEu8rjiutMB4HAY13S3VwOi9xucdQEa6GTIwOecy
SU9z3Pb8RkmXL67ZtA094bFzNmq3hGheimOvI+s4jtdBWYjMZJsEzDji7STpnvz0VH+TRT2PKOtK
AebwiM/I7UNI/oW0HovEK+hjhChonhRKtB+n7qO5Znipkf/wV/nvbvrXOi1/Wf3q6K68T+9+zvnX
3/+xlTQ0FNfziv+gZQIKnh/92Eqa/Y6CFtUX4iM/A5b/z1Yy3nEG0a2BNkJvDwnAf7aS8Q7Ra7gd
lAQr1B0W8L/rnR8vBKXSy6FZf54brkwzWhi0DwDoGWxR9yD3Ed2kzUwcrvQpRZpdYURxi/WhdWUw
hE79xsqiSlyaWiq9a2fwuiiYusa7VsGvfVtEMXd+rLrZySLccp2qusVnY1ZpUSgi83ZFVxufGQnq
6pEBcyP0knR5vzoCYkXJLCg5aVrFUc4I92p2PM59+rGn7XXbaqOLurU+jXJrtUg2n6doJDO8LIu4
wZ/FdaVfqcMViVKvh1PTuLde6tbIjacx878UPXnpu/AeNUjMi42rRTriHGuXDFZpoMCiRbE3Mje2
l1YSo1SlNYK5H4AEzRhYRfSKmRxt+UgSJ9EY6Jm2DV0eFynrr91SwLgd9RzrhSUzk3gTV1odhZnR
rxhUhoRMT8258u0Z7dltZ0vmPlE8Mqu38m5oAgURCRHIYcgADebTcC1UaV6QqtFUbZrFcvy6H0wv
WEwvkX5rtQYS5VozzaEmGyXbGWYybxR1HSQZ0is/55l06AiVZvN5FDlkeM0j8mxsPOiGQLRZqm0W
oRdVaBhDg5yD2zoXqbIYBZmoIMFWsTWZjmcny/VgHgHUBbHb5tOxUgB5CKIBNMxgLvo3S0vMGDyM
mIowRiRq8hujhtDPlDdTg1mMNNqsAoNJxh4qJVqT94Bq3ElZriVkTVX71OlJavgoNaLShVh2Lo+1
ltE5b80M8AyN5+ikGDEl3zoRekhBjuXUuNH10rxgXNSdMF3TCgai8TT4ZeIt7qarpU6onnKSpBRV
/x/U2f8GtH+tpdkrAS25q57HM379ezzT3mmrJA+yfMQM8CprV/xHODPegZaHQoKKJ/keUeWnzIA/
A1sIzAXINg11i7/6kRmY755YXUCyaKECgfqzDgb55LOsFtD5auIMEphBCHcKLe15qmnlYigS7w4L
DzfzE6FCPbZrnBkyzUiVj22jK2e1V0D1G+wYXeWqU4fFnxFZR318rsWuTAxrDC1LG9RgSDv9jqKj
1I8qxayKE8ZDqPQ3TZsmG8so0+EyQgVpOEH8wRPoOauodULIYCJ7xsDHVU4MkDRAJRrGjtg76AUo
BJv6OE1qpl+9hy435nFZpu5mzeuGtek+BBZAF3kttUhe1dFsyxDww0PmmpF3mrKdROjVRp9tHWb/
X2jn0MdjtODIU+QNqBiWTHTWXTEvs3qxoFgjjl1vUPD9jEUpwkkzcKbLdG14dFvVaTZelg7qrs7I
ro/7KJlwX6uhyvtZP7jKsR3lFmC0pBhCx2vNI+EMQ79xl9UeglYRWmAZIiQx+x5GFNPTHt1RPR7s
M84So/OBDFgPlVYpp8xqbR0dVmO2AwM/jNF31MX66HYlkLel08QJaNMMMxsxrOr5eTOpm6FPGlBQ
aXmHhvWAobXb2EdxpHg9Gv1z+R7ju6X108JLwEQkZv4RzZ/swYyxPwmVWqTnQnXLK8cR/eo4AkII
sIqVtGfTEivNNkbj9wHD5UbBNMLGgiOSScynuSr69CMAVVapcKwjnFdTK1C9qD1SbC3XtqSDEXgw
acp7MzMjNRB15nxQtWyKURDT8RWI4qmyA6/Wh3KzOKUTHQ8zWbFvlK4MLbMDa2PGZnsvS4OB8cJz
kYHuKfmXeanLW+EoMA0bQ6oKFNXZAGgxAViq1ITjoARHg6JJ5Q1b/GLGXTRl4xwalWX2YZpXyqVu
tctqWI0iCiK3WXY65nGKOLeapMkuF9ho+jZyJ7GP7TSrpyWKovuAkIbCt2WXK8GCv0/KEdAn+2Xx
sntjSFOc5cEGPwy0T5ZgtnR5b0dzdYNpTN9tFLpkJWV5EuWbCbDTqcB65r7kVDA2skrrKzV1MydQ
Zit9QETYvjBAZxSbHHSOwB7PnJZwHtx2CM02Lr8p0uHUGWZHB1tUlFMeGMbofMTyY9VvRaEjCSKs
N+pTRuna5wLtlYvapFfnS82cKtwpkHxhYNfnH0TbWQPefnYtjow+OrUHq7s3Ro6sAPeT6EbN4tEO
XWnPiz9lWAUEo2yNR1XFtcB31cTpEag3U+CoCO9BWLOzPjka0Yj7lnpDzt15UG39bi6iNhhyKZ1g
iDrQQprdx4+tmisY9g46c5p+QU6ed69rzqLIWtSjGDHfZDemeYTqcVNHPBKAYXPo5fRnj+p2aD8s
eLeRwiSd7m6jYfVCbSQC9xsTbd/Zz730W5EBqfFbMx/rbSuFWwR5a46btqmnzh+HSDnRMPN4jOKU
kKLklf4tcows/5AmzvjoOOn4mDQq1ig47dTEO3CukJwqV7uh4eXcWHgqrK0ozf3Upu1gbUYVSKJp
ZeCS6nZK/AW8xmPKYD3dRovu3RGnqsR3yirpffJZ79yGuPJgdKQL7yOsHYRv80oWgWJY5UmJVcey
6WMQBpHCY9npeZ/vQOUIkprR8pTbRYEXLRjzzZ9idHRu2hl1/HAZWuQlK5Po3S0odDvA90YD+BB5
5VHhTVOJeYKw2/cSNPP8pRjw2DmBQ+fsiBoRCVjtoHlm1TUeRvVSO5+dSHeLC8PpVWeLH7H7SCbB
l6t6iVuJgLNyruWpMhwhoO/da/roVtvYTubE99qxvdRAh6VgK7JqGyUCKBr3hzCLCUgI2B4XQ8e6
NhPOFUXu3SWKjcCxlg5jIEsi1pz301yFqpW70zGizmIMqU/ta0BPUR0Msokv0yEa3cCYovZ9pZAk
+UsL0GqTNQqWX0BHzCuBXZFH2stoIUgkRw4wnq5ywhTtZBEUq+ZNQNe1xLSUlPY6c53cw3mwywF0
w/+/KKxofHru9RkCj+B1WkBF3zgMANammhXD46izfCbgtlgOYQiDNiLMjrnfCJug5kvhxNKvKWFt
uuV1xI42Uq2DK9Vlzo3uKg1R0jEVCWwIMaddzPs5Ag6osWMa6zIzgrxx7CLsqsb81EQKZPw+I7k+
Hc15+OzoE4jTZFAx8c41LSl8wHTZV3tM45puss52OxuiqdM+TXmZgdouayTuZAFA4UpQXKthzQHT
hBjey89LNuNLi9vVQlsayVxlgm43RsI31Hg4i/OGsGwYcXILApY2LQLv+lUsx/lxcnPsQcykbOyI
vLUpb+Os0I81Da+gi0pTtPxm4raM60JTlpy3AohGWFlTP2/q2DUeGsGM2xkt+yi1p+zKXtZM3x2t
vgvZa2fl50oaJupVldZfo5BAUDF4JdKzlpjLYQ+kqfIj6UaeX2vL9BgVBrduZiNAFt0ALOb30OY9
RrAZlYZWRcnnGr7IfYfvEvgd5dZx52rfytYRqB0U7YcoaYRypghtDXmRW91gI4HjCD2IGHWtUIu6
fnzM9GX+ghi59a2My7o6GhvTPouRcVL9sqJs4qKr39JTlvnffPtfwPxfTbj7+SDjfvqDHy0EC5ls
GgUMo+kI0P+2/mkh2No7gOMOGAAgpzbKASTqP+aG7jsL9qBHD5tknanh2sP7dzeObFyjUafCpbKe
pod/0kIgyX+ec68Z/TpWXrsbxPZfaP7IN7l2Xg1JkExDqXEyEj4CNK9N+EuTzYtbxdlyi2Sv+RF8
iQY81CXvDKylIaUZJzl8wMFraoAT5cYtdjLpXtUp+33efOV6pmX2bVxQnw+7uDpp1Ei8x28py32p
TOPg4044nRpCq+gPwH1+jzIjcESlWvKrnjh+ppmRw8Rgai2iRNpGANSALiN6ItATdfCPJqrkKEVz
pMTqhzFWPUFlnMU3HZOsizRJUyPsxkiTW1XGfCMnyrsbZiHRGOLvVjYbfVKdO6Yw8VUjogGRiN7I
H+IOfCvCfLGx8A3ztt9kIwpa+J11d62aTGBB2zIefMvuXPNIqSrnlPp3lT6DgBaHoihtin+Ti200
vXa10B61+ItEVuccIz4w9JHrMdAf4nK+SjR65Uc2bgYnpYojb1iWg3LZLqlZbDtHZrGvN16F3w5I
hsUvewQXw8oopmh9LqW1E4uq49ZjO+JiRAuY5qg1OV80S0ZxYGJ2REbb5V6yw/jLwkbBGWAfSP4R
g3vh6CGHabvkSDIAOBZAsq2dMVrwtIfovZKZcX/EMLV3fVFI7b1SJnERNoiznOM0asbhKB2rR23G
WT5CKHRM31aRJVJtbKj8zGnWGk6J5tnHmA5ZbdYQF48C39V7G3ZsEggGWvfaBICfoKmJ4VhXS+uD
JdM5RduiGK7HvHAGXzO7eSti0n1/SjI30HuMhKp82YxjSj5VU4mdQ8NAjbeQI+/xpDjaIzIZCrJw
szMR7Rqt61jtIsppmHhKBnJTN5tAZi2eSVRFhsBkQVEvs95ENK5DjZzGk/o41Yt6abfz0hxFlW4I
pFKioQzEWCTNJs/JWXyd05FH1szpPSZccoRbsZCSFkBqbocpErcoxSeoFfQWKtfVbC7HhW2DyF+s
8XxRJ1o9gI9bJRjdzJW+vrTtbTYyYvHtkRObIiTdamYuzU3jOvaJhVKqF64g0wVOU6Kbm7IpW7pV
ei3ae8D1xUW0YNYImsnpdn0aY3rpYm5lbsj7LevIoRJbfNVeMdh6Z51qyJFGm1gIcW2qpeEGVZpg
qZ3pdlNRhgwVraE4LxfS2my4ar25zHYODKIZRkphaAECJO69qBbNDlozRYTZG7TavpgUve9ReFzG
S01raukjH1t8k5rbtaet5yRnwi4MTkF1mkCo22JON9KgxgvEwrPw56EWjyrJ6EOuF9FNCnHiTql5
9Ain2vaXquhVnp1qii8ckBir1TGUgVAdZ2ouNUObzW8WL2UQRUV87eoDTbEx14eLQSTMaeNF62+t
KTPuxtyclTDJEtL8cqzyywoFkjunB+dHqe163yRnP7QPe+quvURz5c4g/CUblL2HD1lajFe8YxTK
MyhUNWgXBvWbQpnsJnBnTxHBZNjpJzdS0yrAkwoHwbZR9XiLLDkQXdr6oj+VpsAHrlfFOF0MgF4d
X460BoJoGnp5Ytcey7HOIIqgpIOXBL2O40GgFEtrX9dNktOekKJBCSc0s4wgF/VljVm5qfWno6rW
+YUlutTZtMk6sB5k7sznGaqc5qVWxuq9AmARNdAiidyjomAkEywppXBo2XKaLhvLrbPjxhBqflZb
bV2Fsy2sfV8oM72NpVOXgGo4xVESzQDnvakpiX7SJnOtgj1Jp+ik7UuLpAs6rtbrvom3nU3WVlYw
OLxWSztgyr360VlGuw3peCgKVAZnVIMkVni/k8So+gvdZcLyCaqvLB7yIie9x4nWHbd0wgcR4H3t
zkd53AuixFyYn92kdJm9milkbvJdduaka/cxuID7kn2f+W0kBAIz6P+rIbB2eT2yNgsCQU3lbbOm
c6YttHpMBrs5SS4sNR9POrSkb9KsjPrApqY+X4AGaVCIENP3M8wam2Aca/E1lvHy1ery9rJu8uxW
NJNzmiS29jliQ3/VxJgs1KgeqgAEHQdiOdYz35xx7D8aVlxjepQOpQyMKoLQ2A/4dfoYyLot2L3I
7XwYt+5nY5i8+tSm697ByiolAHvZdhsd9e6SU4KQ05NXIqtg10SbFbGyhBltCS0YPHVaOC/t7AzF
jf6DblfmfDyiXfgJIlAxBhkJ70ddFCt0Pi/i2O+aGGqagUMYljJUZPqWPLpcwlp1WcAG9eLmhBwU
j1h7ifJkqw06zmB5Mjlj0EOM+qTak2kECv3DyLfoLWUI7rgaxoijkX1MnbFzA/Rgm8aXONZLjouM
q2ZelJ8tXsn3IR7bG8WKF16ztNZv9d6kSVcTUAaO/7wYtlnpWbc2ZvOPTowDZ1AXtmi3Sm9kX6q6
nj5R+Fu9LyLVvpeukNfQ4elX07PADbTQO49TfJLdVwfQyG6QXvfNTWdEo1ZSVzCaA1Se1uq8ciMS
q7iaqzSrpyNOW69STylUo089ZGTEW2LZ9GgmKt4jJkbz46DG3qNmCpXoRPMbkV2bIWfedpdWhVi9
iOYaI8ZJ3kAkKhJMsWR9nXaQmfwFYSUMbxCz2KWpJlZVt8GwggqBkbNCGmu1mlaG3Dhqpfchphjy
OKIt0G+0BTgw8r2zUvkyMdRvNiXBHE4iMevjGSmqNjSyuNjBy/Fy38h0/RpnPPO6qrPY2+pzBott
VDO6YUosyLlwO72WXUQbDIkAimJHYBESGGOp3qiVPdx4KkXPJrYxV/WrzjBSH1X25QJEmtaHXd93
u9ROGbmkosguejMuhouyzEagQ1kZf+REUfNd5uXaJ8dp9JESuYu2SWd3uNApjFPAUbl6vKGwn42t
PlWFslldaT9Ko1I7bFNn86ZFYXRiJpLk10umin22VpXBoCpq509xXpwR1JM76ZnDt7LP429ks/N9
AZfy1l3yhSgk10dnpKuyW+rwqGEVTA4dNSGgk9igOPapEyUfu6lwoyDuScfQj5xVFZOlPL+GvBkh
Hgza98vcZ8tphZJrs7WM0fNOhIO7sd+OkdR2HdQXuGz4MHxinFTvY2+uy2NIQdM3FEuSLjRsXeBj
2Y+4VpqVNtAC62kRJlHj7GSfDTqdsUw7GZcFL2mjy+yTpYrLJehT5kF+hzsu5mh0/jg09QFxmB5z
yyPXGIiNCx7hm4VJf7yNxSQrSEyTdkOOAEW0r0kSQ7fxus+JtJUh6KJ+wIuXPoHjd8ylqGLTVMmO
vQjLqADvat3BUHPx3s8V9EEf3MF4bWYNxarhCREoZRW1fl3pCSaR8/jgOlkRh1VO6uRXmtV7QV4r
DNbNMrnqm05p/HgcnWu4zBqQqiKKL9LWbRNfU/FRDaDxTWu7GeEUWsqJd7E4WmrQOOn9yuiVG4wc
HeM4U4xFCzBxrk6UMUfZaLBma5c3tvkxGzJBgEXSaPFrq4suB0PnHkaav7B9Zg3g2miMBlaWPcr2
3xFV/y2D/wXV+bUyOKgxkfqfbw/F/1zUrXz4eaL+9Jc/RlCG+g7dHwCqTMGB+av/KYfBrVLZrtpv
gFBWMCI/+VENY0K1igsY6MPgwQGykxv5UQ0bzju0D8nGTJ1PBGav/0k1/Hz+pKwqQVArrENZyZE2
uRjjKX7vOSU5TxxrR4m7qG8I6r306QdwNEBh9KWZVVxVmfWllB1NxWLZ/rTWv8GKvPTZLNrPQPdO
6xEiNcr4fVRll14p3LBDseQvP/wAxmtIIRGNHqIr5LRuBbyQXRXXwxv4spfufP3/f9KaMoauwCWW
O+9GFySpq58qwC2+78YXERLrHf4Dk/vngR5g1jxrMYXEOfC9qWjRBnmP+q6oVFzvhlLf/d3KMxX9
+f5HrqAsC5fQ5n46rcd86xRq9IbB4kuLwwv/84ej2Z5PceZGV0sBsC4yzU/4/t69fuMvrc2BrkoX
DdmCWYl35aAx4KNVjK6jluKWm6hvvDfPW0v/Wf1DYUJZT9NS2aZ7FTtiOS/g4R6TSmnBZKXyEnsW
k1Ohv1dU58+g0v9c8GBujDWgMUkMyq+yvr9Y4sLzi+hN2eoXnoV2sH1pm1YVPu7OlRrbt7Ql8ANv
rc+vP4unJfnNi3rID8rdVvRO1w9XXaNt9CbdjIzD3Giny0/u8rFuF7+B4J5f5k22QWnXN+Ljov8a
RTuHai/a1d7XSI3e2DT6GjR+dzMH+72pNRTYbNirZPA+3sVAv0+V8v2YMRDKQ8u4p5tOjrb4g74b
3BtnzKHxo63WNCeRelair/HjfxrYsfxOqdEBGpxtqQB6qR8NmolvLNtLd3oQPFS3jcopGYYrQ0l2
hnE/u01gsyLGdNpWW23EeR7xbaV1w6WhJGCyYWJJX0yBWnnQiJvvve8Xw8wTxvx3K3YQZwqvzJRW
n8srtZyp3T2cSRogNJK2Biu0BCzC6N5E4iqKtxqEeNanngNHw6CgRfeA2miSIGnsXZ6DUyeBU99Y
oSelw9/d2UF4KmdUE3pcg67IPDNfb53dOKk3bmMGuZHRyirUYGxrHZSF+KBhb+4X3VBdRVb2iXnu
Wac2j6nwzlJR3nhG+l6flfPeS2+mLv6IMvEDtX2IrsHJ2KGpgbiKqynnTt9iGpp0OxkZH+2xvc9L
zDojOwkqbbptmKcnBb3cJDntlTlIo+i4BXuWLMsF/YYP5AUnqhod9b1zqtAySxT1ZF2xVIsoCGaM
E6AdmBoGst1tWjXnldBU39CbY29oj5K0uEptsAUNblkWQI25KD6NyrgtpnzTQmcO5Nhs9WI6sVJx
4uj1EWCuU5fCxNCq9+AftvGQV7Tpov3c2H8ZBQ9iuDaWcWPJvNnD+mOdp2nykUlKjrCyLc9p+5mX
yUL7aC34X98VLwWqw8A+gT+zkMja46S71dOWhkb5d4f1obwxU73U9Epd7M2RF2KRtq8L8eWvbvsQ
EIwxbu7awmj2TaNj/2pHF6h8vH/9s18469SD2A12pswEGiZ7TXXpAc+TlVwxRsuQ3bC98u/WfU1p
fz6sjcqYHczXu/08ele9WZxkav4Gc/uFR7r6fv/80U7bAS1qnGavNApdhqJ+32feWwyalxbnIIgq
1uQqmRF3+8FzYcJb8EEhFapHuVT1v3xvDuIjImce/Umt3Utl3i8Ks09aT+1frrv+fHF6xPmqIV7a
/ehw3niMuY/R9kiOXn91Xlr6g+07uVPGdKfo9sVUfHFoANh2/PB3H32wUUsPszg16ds9xtULtnjL
Hp3gP1Pz+ncuhETh81VxmJzgsETYKdADCRB4SIOqdP5qr0ITe/7hmaFUtenJZp9P3telSBlrp+ob
udDvFxxI8/PPLvR2zsw6lfuyc4+qdhRhpzXlG8H4pQ//ZY/OXZO7fLjuRVvRITA6Rt2fqY79s+QH
uzSyJlRXEBrba02bHA+2YYVZ1L5F+Vkf3K8nOZyJ5+tSIkdtjWkn915vgp5b0MMu8g80mU+1Ynkc
zfSkksWwt7IqfkOP+6XFOti1nQ2sSs3XxRI5k7RibUt3f7Vp4Ro+/zZe7cT5aMp2r7eCaA9QHtCN
efz6xnohHwM6+fzTJf5wcSoUsR+kU91VpaV8AbEBpGWAF7UATNyikIV3etXoF3j8MFBuZgA7uaW9
J2VoLqvBiraLM/cfpwVZhUJ1Nb8SuRMCH8Twp5jHs3buv+V2x7Bz0Ozw9ft+acEPAgLifs609j73
wnUf4knVGAG8pSH4+2IMMMnzJWEkFLWeLHmYTq4cl1br+L3hfFLNYWPDITvrQcxsCqF2u7/6Lk94
g5/qenjGpVcBHdojV+1rYOmgMibJ37097kGMAGQRVW2vcNTOdhQoLQrmnUtsfv3Wf38gAnl+vlSa
ga1S0c9yb7lJGsaLVZ6aoyzpaWvaXx3oQEKeX6IH4cV183afKDUVw2SbkJ+qtyyqXniPDhlDEdM6
yJZut3fkjL+Y1X3DefutYueAaP6fMHdIRAa+PJdp2jZ7xFDMnSpr7VSO6Ve42GTijQDbNg3KzsVY
75yZqBdgQd1sigTa1uuP56VvdxA6aqcgytptu1/K7j0T79O+8h7/7qMP4kYN1qFtSyn3tWN+BXf+
Te2Gb69/9JN/wG/it3uwuUeMh/rITds9AyQ8vBiD+plRedSris48uo0HJAcniNSZ89lOEjMcG63x
VxT1iSIXxhFJUR15TNk2zuj1H5igKudl6kbb0StrqptZCZQI/zFRSo7jKG8h39jFphKqd1Qk1nUz
QHLWlrEJldLVN4OyNH7iJpixV2BEBhDyx7LoOlA2o7F104KBm9o0V2hKiV1SzIUPtzq9UNCs9Q07
6gC5LO5NDmCQyi9CqmrO9Q81o7SbKB/nE62xBISWcd7Mrvq1n7ssQGQgC+e8EyvwtMS7xFaPRqSZ
naGcNqMO8GEBQemn03A/pcxTUSH9y9Pm0KutG0FezlPd7CVoZOjdOVKP8i355RcO5pW0+XNybifC
NVGjFfspXuEGK286VasHxFfoObhVwTwT8Tdfy6g8FmAgbySmL0SpQw3coU3MLlZtsSeUJzvmdLWP
Nlizm/ThjSu8sNEO3cz0vihy1APFPmqjM6XUANzq7Vte9Wsw/c12OCRnwzGCzgh6Y08rHnwoYFzG
045C50CZd6ja5393DjkHwXyCpyZQiOj2nWgu+za6Vav6+vUt/dITOAjiU5qX7tyMzX5M/i9n57Xc
OLKu2SdCBLy5haETJVFeVTcIqUoFm/AJ9/Sz2CfiRA+nVYrR1e6tVkMgiMz83bc+YfxwO0PcV+pa
R71d/P+Bov93r73k7jNzVFQANJqTmqrHqVl+54X78r27v9jruga/jSkhRurKTL8aJOKPRcJkh+b0
1TH92QO62PKkgcJOXQb7pGeqd2x6ZdwZDpTUZnHnb1XI/xE5/3vxgXzDj2zR7ZPd0G9FtPeUe9P/
F03+fx/+JT14dew2GxuuraCx92XeXTf99yr75iWDrVgmybAe185LxJDb9HvJ8P9DMHcKF5GGWdin
chz2wpveECp8L2a5NCXTZ2aaul61T07mKYxQJoWfT0zC//11/GSzOevO//1Fdp6CKgKx2qlNNRV5
FNDBRUu/kFJ/dvGLLdqY5rG1GMc8WXBTQgiBN2cT+i/u/Bx0/sdOdmkY1M3toMu+sU+tOjJ9GdNI
wSQp2+HaBvTWA27aOpMS/v0xfbKkLgHrcGE6B7G7dXLnFswtyHh8dTrlxh7navP3P/HZw7pYtQok
T90COHGamiyY7PZZ0b2Pb136POn87y85AZaiN/hHUeNTkFCovbaZLa394tl8cuOXskHXHtIiHyU3
vsRMgrnVw5hq3ztGrPOX/690pkg9tTUyuztVIIAZ88a5qDFf//5U9POT/Y836Dwb/u+LYy7hpjm4
99OcH6vB2SKVDcp5o1ePcRqHfXM9Z1aoattZfOjGe2m8qOZ6Zdh7p2eciv/XHrK12KzxF/veP25C
/3U/Fwebmc5g4XLhnNx48hEhBy56YY3ZpMXT92p8pFFhylunzfcgPhnKCRBrMV5rbueWYvO5idHa
1Rer67Mv9fzzfz34Kc/r1bbL+kRwgAG7xYxLl39levvZxS/2hcocMoivVX2KXesaH5jDpCtf7cSf
tNGY4/+/7xwtnY3UzBUnVw7TLwt75b1okjeK89mmWZl81Vtr2c9Z857G46OpNc9Npbr3zLvAHgJc
g1DQ7v0C7V802vSt6lHLQqPRp9tRM5O7uuf3+sF1dnXd/Mh6FUX1rP+k2XBttG35zcd/ESXMNP8t
GXfVSVHTP7qeMlDoIrb9+4v/SQx4ycpZBYJRRMXi1M7ldb0wc7yQ2KHAF296Mn1v5ZoXe85EBykb
mW48Ocn8JnGBsafnv9/+J2/PJV1wdSAjtMooTvHsRcLLT3kMwP3v1/6HkfYfa9C82HAy0OBtus7l
SdKz3KcznqqNUedw39eBOfws2XuiZ+jKc9suHBJlvmEosLxfpdEF/YSj1VQMWehOuf2eQi8+uozN
bZKM0uFAJsgshPZo6bO+wSz1Y+4MgExTjZZSWGQtwOe3f/8Ynz2ii50tKdd4kNXIwx80huLTLRlF
+L1LX2xS2bqif+iS4sQq2gKKecZG+IsN+bO7Pv/8X3sO8EUy13IoToVbfXiN96rZX2ytn135YsNR
pxnRO5Olp+Tsamj2dhelSv/Nh32x4VgOIHDmqLOTkJOItKTVwkW2Xy3W85TVf51S//z8X0+FeTur
WbWZyzubcRkDohqKY3eV3NNyB+zgc/hGav1mnI/27ANWyVaYHpn9/tw2KbQ1TEsrHNKJ+sGza6Yb
iwHDBC5PPKWQwh9Yp8GaPhYxtYHmhcEGYmRmtPWHeGyjnuokf2lwX5mV9q1h8z9/FoJ88L3X6SLq
mVRFzzWzLE/zqr4XNVurqny1mD/51o2LLYhuNBKLoi5O3VjTK583daZ/7zu/ZI8ymZvYKIOLU9wm
x1rvb/GH/9YDMS42ICOZ8rRYxXnfpOTjKnaUzOXT9659sS2UbDDpYtniZNn72Dwx0vm9617sCbUo
K22y5+JkjKUeYnqR7BvZOZvvXf1iW0DqXQkSTq5et9dJLF+py71879IX+0JVt4LBelOc1LWwmDQu
mq2CQ0r4vatfbAypVbv2POrFafW6OoRRfcMor/fNi19ECE2t24rdyvy0lMmLhidRAGH4m1nhJW46
Xies/9a5Oi1NVWySzncNjGC/9VQuIdPws5l/I6o9abnXR+PkEnHhKfBFD+qTNX85S7pSdUrw7hAn
szVfRF69Vw2p/t/v/Mxc+8+9+B+K57/24jhpikLa1VlkqWzZiI8se8t+Zq+1WqR3JUwNse/n/XmP
ntchSocXm1qsvsAHSoA1mKTYQrlLsFk0pLHtBJYG/W+DmXZ9X1IYNkrrqHMVe0D9YcsdtV/fFMve
0I5ZIsICQUJSv9Rkn9jzINtT/WHo/G49sYE3lbUDsg/T8bxVQyg8S1i2/GTltVAmdc/50RrpvrJ/
znXtBN1wzb9E2kKAgFOru7y78W/VfdJizTdNpratI4eBsbq/u3nv2GnI7q/wZbm1HbR5ej4WatmC
wTC3/PXWGR7OKruZD5I197nYF3weJf2Il4bv91cvrX/+DpfUqAUrMSNq+TW/5qpmxH1Y2szkFiVc
8T+PETmC2hnbwSR+mfdN3wcCDZm6ySGPjLgHaUdOs1FtDnFphhKHOFghftW1h0HdeDFaUGdzPuMW
R/PFWN7WaLKoGLzAows45XRm1afkKElrNOhziW6/cA8J9ZWkFDtde+163bcrrChNcRVXA0q/KkBe
Ga2Jxog+vghHhwZSimjGpoIqe4AVqhbNK5PzndydH6EG9ZSkTKob2dkYn2+G4UdeWUgglyuUFGGZ
Mj7YhEWzP39GXQKPsK8pApx5K2H7zaLCP0nSv17YdKLdC+knP/U5ChYttn4mvf3FcjifSP8RKl9i
hpMU+y21IY1whunRGfSJDpQcIqPmq8y6dAgy2JNf/K3PlvX55//6HG7d2R309vxUpMlxtOonDO2/
QKV/dumLM6At2qaoZF+cAKGbe7eOHd8866j+vmd8dvWLM6CRswfOg1SXjs0rLkrXxSC+qMFeIEL/
t1B66V3R0rS2rMnIThXvfjqngdZNBxZYKq2I9/8c8fTF3cSrN6a7dNVutOH575/qs6/+ImorUbRg
xBXnJ9co/9DzUk6x1zePwnaLP0ZmeTeuXL6a7/rsY17OM3cLXiNYkGQn2Fnt1YQTxF3VQ36p4ozy
h1Tm68pFEp8gUQnMWHora1Lz9o2ByK1i4e8zJ9G+OF4++eCXRtAgtDAYKkWF80rdYMqllzdAiMtX
sJoeuyamQTIv+++9O5ejz26hmDaytOpkzdNbW7qvYkne/v4FfnKQXQ4+I2hbMXcr8pOWFJiTew7o
vWL0gnwwsr1adN4Oa5Yl1BHQfy8F+8cY+F8r2AGViLtXUZ70Kh8DBlzoNuKG9/eP88kquzQChEKM
cQvN0hNInx9V1bwJVf/5vUtfbA9Giveea8ry1BbLs2aPP6l3fvEyfXbXF3vDIpViyE09Pw2O+hz3
+UsLsvCbT+QiPKzzvhvUWitP3qi+xIW3KdvhiwBOP3/0/9j4tYvVr8VuLUvPzE6do4vDvKhAwixh
PvbL4kRnrlHiK5VLdxm+hB6V03IHm9nLmREE9Z3KTNvWNZyfMldEqCztGE1znWGX6LUhRQVtB90B
zNeY2JuCDxFOulYVIaq8+IsP8FlKfTlP2/XLOEEgSk8SPkFhFQCTJTZ9Oex+15+rO+KZhYEK/kft
kdWeTfQItSb7BSRolFunc0S1IiTiVO/Xk148NuKQQ2Qq82LLz0iqB1tEhSMiorW0g5ZJ6DCiZTxH
W5nxUxT3sh/DM7pm7c3dMP5W5esovzgXPnmtLid6beGojZXz6Qh8s2ULUujvKwE/g08q5pcDvZ1X
dxPV0fwE4id9WLJGbiierk+mPbm7MSvtyPW87gwoUyMN0gjsP11hmtxzjS2+slPAuHVMhNNVgQcj
Qw8YsxDPhZ5Sr1B6M0HQqokQU83uZuoyit61bfujk49gyFLUw9403sy1VRwNXEHQZlgDBpt6LfzG
HrTN0EzQj4aqR8gp9IPaNUQiIMnGTcrMId+QqTy5tXevlmpozdptOnQE0bAw/NJiIGNYlzLAoarz
nbRZ8yCunDMvbmzCCpDJEbsyg0h+qTeqxN3anMx1g3NcgdWLkv1R5JS/uTjufYz12HykTd7frkA+
/azAoc0Dd7xhhBvtttTkS4zXR8QKcXx06tBFG1cPsnxWjzFD/Bu7mcu9kStuWBvGnatZ73lqLFGs
odG37LLb5UM6H5izc9qg0tGUZ16yLdr2LQMFh7fpaOLIKT5MQ0+eIan88JC8vrTCtK5MvY+3k4kN
qKU2cGRFzuBHZUzjLVaiw3YaZrlbbGmHJQMqMJ0z52D2vREyW0GkOkHHgxL1jO1ac5MDqQ3hfrXP
5ERORXm6sd/MVjNv86G747gOBiU1d0trJhHXrlCXDvgCLFLjF+hKT3WP7r3Bt6l0nOQWMEx2mzWj
QRI+KD6C9Z/T3IhoKdhGFuGtu1EsethhmxcUat8/QE9gnTbmHwaHzC2K5eqWyzLp0SlPsmSgukhm
pgSB6/OoxmzZL2sWq3STbeU9HwDiwCdowqTPhp2hYcOZrIbcZMI5k3LScZcUlbbPoUhV4QyJxteH
JdmrVelsbUPMP9QJSoXXmt4eiJgKv4UZrHIxhD/WmRep+FKcFFdW7wAeAXX0DARtaol3cGxDlGG+
m6jMWZZHIGOQblQlpb5voKxu/RKSmN+xtzI+1tiBHDwmkNAEA5/QHGn7nmdMZWCV+Xr0OEPv8FFK
PgY7rqMRuNX7mY0oyAvj+r0YAV16itVFmlTVbQ2uLQSM0d7MWZ4D91r0J2H1yHB78I1veWk4+2pq
zu515RLkqWplJCVj/0c1ccgzzv4RLnq7N6TCWNYtZJdolhd6xRhuyHbRNzBBc8jYShlRwbV912q8
0geXOOzWsm/2XVXLt9jqrEMzOeBv6rKZWRGDeZicej92wH/Aay5Msmn+oL9arRF4eor5IuJsMdvT
rs2cFamM590tZVodKm81fsDVADO3SlcAoPCyg2RhEnqWyX45YzLSvvGihNNkq05u30bQfsWzNlbG
0VLMbltno0nH7AyH85zS+IAmJ+wgN1S5YcCkv+ok5RoKp5l2k6ZeAYpSq2zYdupcXK1I7nGvBZu5
d3H3vnVbtfAiWFLMjlqWeAb3k28FipqnoR/NHvUWnn2+l7pz5GkC9C9oTBQ0a42Aak11cjOcNdeH
xWPhzO20/u6tFcUKpKXFDgdrVpdNndeIEFxXaAy/ugrHj27W/Z1hA+dhDnwefmESBqmPIEI+S6+g
qFV005+mU9g8cqnNTJvphrxz196ORtjAa1TiKhlKs50UuhPYNMyxAL6QrkgHY9nctLoAJT3URmQ1
EnWV6fTibDNQHfIMho2w+DTVmUnV9QbwxslF7bOkxlGs/XDV9thciRphvV+76hCtZq2EtjMnEUaa
8k6lQBjOua1G/cBUG9aSXgBfAUYQmM4O3lL9kQ/D+tYzG+dbyxoDiYG217ZBXIM8WKtjM+l17U8Q
BbBMjdEqTYXiAFUFa+0oyQQvxauDOLMmbN5HG56ETi/t3R1bue31RL9XUxs4EluFGaItQEvXDPrG
gCECG3Eso1k3ukha0owULBeiUoMgokExOuk9VixNOpT46HlpB/ulH+wbra8xFeYffw7TIF8mCcc2
YRR31zrYLUYDZigPY+vFd+mQjVRNOpjcFsSPUOpnCCt8E2XxzUqdfZHTs2mUFuKVVw6+BsDlzVis
4X0RDsWLSmtvBreNCdUTcTBBVQPGmakgaJWDKSTrCJxF43u9Yd/aS9bP4DdrwpuFvnwV68kh7cZq
C5HHjFRcVZ6UtsOkGRPwm2bRxJ88heYPGujW7c+Ub3CGt3wq+BZinj7wZlzuRoacg6HxxnecqN3N
uozKizloyn6SjfFDCq3k7ZJJOBsZextmaH6Sqz+1LP+lCuc2zYUZ5L1m3JU1uCxQhdgra3LaZGX8
MOkcAMIsYYz01Yp9spWH9tkl13RmGUppva1Ax3xdcEOuPpebsqKH4abKGiLgFNeMyQ23GIFhzis0
uevQtD+Whq6wI4J6BEBkRZ1BRNcWkFtFyWBmOsRWIB2gZ8Sq/iL4eWK8NRXYBSnAgTsCcIFs7ohi
fkHfUGFE1ja/5ynX6OW7PXwL3H8bC8hiNzPhom+8ttwvaZdtRXf+HIBpNl2qaVs3GZsfMOurrWsO
zk2nxOPGKxr1frJxCKVdV0SgVWEEGmphbLMJUzPy+YL3slKbx6rxDGNT91pJdCWVbAebXk/DVkIg
jlco69m8dBsp7SnQc8/eLIb7oxvlr1oqCXaBehyVdcHhRcQeAV9WwtJwATo0szhUhScM8CeIPXT9
TBAvZIourjaxQdYtbzNWycfoYQkOz6rEgLCrxizIBCgk9JJZ92gvODANxP9hqnlxoDZ2se09zHjZ
gqjcmb267aqeL/2syMzgPB4MrNNdQF5oRZsuAf9StsaRibV7E4awb0Lz8FdTiX0D2TLzDe3HOZ69
QZ4rfaijOHGnzpBYvmuSP9R6MoR92uU+Pq8yyKzG2ipGbO6bKp0CBzhvJCRUWsH5cRA1PkCQVZSr
UvFe0zW39+DflKNopqdEHfVAZcZ3P7aa8cP28iTMzeJPt4zOrhjqZ8j4sDcI3yiYFkyFdKulPJlK
rrxR91QDBz7qoQOqexJLlsPe98I8xSnVcuWPnhsMelOroMdb2s6t2/jJllN3XDk0w7Oq06uWB7YQ
DIiVeXxqVzX95WZFsV+sed3rbdJucL7tQ9YpvuOOO7Mkei/bGmXvbausF/ByhYLZzmzoxwr+7Kat
HAyMDQhWpdcNgWdoD+sqCQ89FLFN79jHWjjJFea5GA95lXHIiUgA2ODJ6BM0zB+eKGEBTpCYzo8M
VAAcObB3GtuC35jlBCxL9cicFHcJ5GSVN22v90e7nYl5Mf+Qp9Wd3ce66yQOznpm/Ep1VdvYmHVc
YQ9+S6SoP+bjiAl4HgcTw/5QqBI1XBRd3OcFlEGcPDPIf4Z328Wd/FDB9R4SL/tje40aGU2mP8H2
UUDzxXB2pkTXdqm9Nszz5851WWsMMuP8CMZUpssxbkkkggpy3Pmkbs82AYvPDhnzYBRAslOrKhEb
aPWjqAY8ee2iKELVzAp2wAIVde65G5n1N0ubOFfrUmc/TbvOt0ibbX8VogydLF12syv+ULknq5F9
elWw215JdCWYk9hqGMfVB8zlIWD4As8Bq0xvFtCQhPXEeY0+dsyaasumw3IqaHGYQfZQdL6p2eVO
M0BJ4UZs0qudJNBSiZd9vC5LAKh9DhYl87KosAY2T2zEuo3XqeYQ4HudrbS5waulzatQY/eYVxox
IaELgtziV92O66ZZ6jbSi6TmjVIxHfYxLEBPXqnEFJ2nX8ErE37uiiZKzore2lnmSMmKD1Od7DvD
6JZIUpbdzJXTgmvuFfHoNaZA+CCop3Pfv2Ujxn0WJzAJ9dzZzF1jb+FDiH1bwkpPLFltPKhOvjFM
zY/Wro2fTWZB7nVWcD/UxIGGZfMORV0fKuMkt7Cf+uOUackOf4rqWs5aveuGsQi0eAEzyCR8kNvS
u5GjYT519dAcraGDscMAgO8NvFLwzxneS9ne1KHFj6FP06iuOWQwpe7YperkppBYPLhZ7Ab0Gpy9
bTTVszthSFbC6T+q3EJU9pnN0DlxsA3BN4CT1N1oaTKQt9Ixa81+iMy5xv2vg2JMDFA85At3QL3c
2SOcSTO+O8V76Qd4xP48Vj9wnDaNCJty97kdIE/686Kh7Ia9dt3F03pbEnIEZeOYf1aqCauvp10F
KGiO+8dxUfXAVWf7dxIX2k7rG1jGDvMpLobDDCSk8yaz7FdoPW4wqlAnTE/5Y8I+3YCBOUOeYjxt
0YLJsEUr/eglnHop/qVXiSntK5ByWtjUHjz00qh2fLx1MyXi3Boa7INaaQyzNJX+Xs/5SwcuK+rI
E0hqcu12WnsPl1OzGnZW1v9hsODNKizIbQsQxwhO4O8pTrNIaClmdTondt8LEQ1Nw4OSvXpD/gtD
CG4MgO7W2iwFO5Qr++V2lOxuSzPXwYQJ0D0JFHAkXckCwFNzJJUpw22cLwitgx1W5bDSe1r1DZRM
dBemW19X50zEgksUdXOl7vEEsSNDybpD7UK/87TFeihdEnl2IVK7RRmrwOXtu2/6Oo1iZA3M+YwO
K8E2HiqjHQGoSho+Rocdn9SFAhzPrjaDppmbMea10uEBP+cQF8kZXPKiNPuTJICsx6Ep/HQCUoo2
qdxonl5t80qO23q0tWjK0QNX+pz7yTg3N6PeZT1bcvMHY/PstSyy5IqD0nmq26HYK5Z+TtJb09eA
CWzXJMYNXOnIGVdZ71PdXW5wb4gDo1zNLV4Sy03MVbczJg47YoMWIh/Dj/E6LEEjF6jwtTbd0Znl
4depsutHff29tIYdKiqNNdF46ylbaPqMlfiF/bpyZ5ejEjVdbT+5q4h3DUH3VUvN13dXUohZQAt1
5/WMkXKzjZmjjEIia8GhKpPrtTTju7GrunDEteYoCE+I7cs0u5a1Ztxr+hBvTKaa9km7dogArfFp
KfNkqw0xUzHm2EV2O71Opo2Yrq8oMXWOS3vS6XcDB5SvQGO4imkk+NniODf2RF9VtpV7Dai2Og6z
NSGzwbWW0DIZd4vGoEElzJ73oqq2Wkehyk7G7FUXPKbKsZwTNQ8TooH8GWcmir7GFj/gqfabqhP3
3Wje6hC+t/OS4uIyZPlNjwjPd+pJP9lpe6pdodqY/87mQa1TWNZtgp8E57qSbobWfbZrRwtWJ3vF
hyfQ1XwI1WH9IO96BRb5o+hL8ccVSRZ0Elq5M6uhnKWOV0dbp0Fpzz/VuLb2LuLvqACNGhi6cIOB
c+6RHnQSDpRvNn3WFFENcxgp0JgdF0tBfKSwlBN7aCMW+9uip/BadcYiOP0+YgcThmEtp0gbyF6l
0WcHylt3BbN3VEjWKsoKCG61PkCZLImKIpkCsChlaT12eqcf6ordyqym3TK38h4Yt7Ips/dGJQt1
GaTcQgM9kRQ5O9LtMXDOUCJZ1i95mtyaYjz72vcTOZk9vwy96vwueipfrLnGvS/oN1/puaLfp2aG
qtKQ4rnrEvMUD53qO0Y7+yNePlGadMy2F5p9oFyi3WQWaXENi5iJI++1l+uNkZpXsUn33o3LOixm
aKFFbS9XcVpk4QSc5UlQZLhWCU1/5zKneqSAqxqHM8s97a+LOn/imWXgLJvfAHtbikiejCZh04au
h+dlcB8IyE4QBEiWNf0t88rHQVT5nhFeJxBQgUc/tlyS25ijZp6oPSzGDbkKfMakvRbsL/GE8xHe
HeW+61mfvqM6+bXMlP6ooOShylDNp6F0l5/OjLH7ZHUamF2MYOO5C9va2mS9d/Rkbvr4XTiHfIwl
/w28/lUu9obwSY0SfIaiHDTbs+alIQzM41DquFEM9qttWU+mac3PBq/rLtPq7miL1H6kwJ9tlAoX
aXvIdL8TAE0L0wpjKbd174rfMpEa+ERnqnkN1fqQ2qW9mapBxfbasAOSAZB04EkTf6oYOvEtwSD2
1BhnwquvVq4bGVWGhwhYlAPIVzgDZPFhLbJkQ9mqCdXUM3eia6CRdMLamG4FaroVaVQSB4W2ooDP
G8wlwAlKvLSpZx+kTpdXplZIdTi/WfV+8R0nJ2lQk4Pa9GENlXnHwTNtKjR4R5kXyt2qtzk+KTx1
vmnvytWrNpLeQBSg6LeOq5EpgvsLB1dAAavIIIkGfllDTT27NjFGqZZb9i07bDk8r9vVvJJxfYSt
px2bpGWkoho7KN5CuY2N5W1c8NoQDUGK5ahjUM+i3CpmMRIBrL/sc+2JGb8HpwOs1wy54ztuZ4R0
kzIgG90vrWtflfQ8jKhmN+PMgB9NDqDFnXYHfvMK9D1UgsR4XoUDrKXx/FZ3ju2EREjv5bHrujzo
eE38vtePfW3i4OGNfVSM2i+Do63FfIR8LydgHHGhqOTPkRqKQQyqzfGdaXmk6qtYdqroshfboWqd
t1V625BQ7Kel1q9AyVnB4Lh2gDUq+rMmPTirfrB7Orm6tm0Na6tR63S09iltdffkVj32rXgqHlpv
SHABI8+b4UjTWxg5ll01LGxbblTb2+MONEdpqrPbFrzNqjX1d4yV5r80OfhgQZ94IzgClQzKrzU4
vqaru2mAjQWphlhvZ4/lcVWTt96ID21Z37TCzn2hzFfZetevduio8xaueUtTYmLGw1KSEGM4nA5N
fdfqqwjwcPfXtjrHfa8MBT8YWeWF48JOj+3OuMYH11WKnZNCSsfliyoIJO3W8K4GDrhhcDcLE8FJ
tY7Ryjvvp6K7zRvj2CmVfnCEfKJleoKoA7Vyvut7vv3KjNEIFJYZCKyTduM4ncCRaz62RDLEN6Y6
FYVXb0CSjg9nI/P9kq2vSaU3m0x565r8bTWo5pswDgLboh3SFhNq0cXJNq7T2e+WWA/1gkF9msY5
UGlelZQwra19r2yepcwfSzpd3eA8lWYVtn1C3KpUP5yiBeNeMj/NYRFXJWZyTXzMOOgVJ9OulSq5
p7ESrGK90ztV7HW9E+Gg00JbWwiXrkifZ0X+yUdjZ+BgGjTeTALU3VMuKLbgRt3QXUHjYmd2JKc7
ljjbhoCwdzPTr0FRxGng9F5xnc6qcuOk3L42rZGZq1ct88tsPaIIrCr1HtZBTZke4plpdB3mGFrH
Ophl0LYWDnfywZJLBe4Tm5rYEyFOxzB502aXAT3eD7qwqTxWIPlLOby0br9EZhrDNOjTY9GqO2ya
XtFSqdGE/UlEjCd3c9J7wVjGVJ+W+brBrZo5offOHHYEkoqvk8ivJS4dnTce1iGVVL+6nTtX26rJ
fuRtdiQ/v7IWzn4sl5rHWDOuWuc3NgUvtdodcOMIu/mW0CAsMoohtldkV3k+MAtMQZ68ZlKnFXh4
n71UdvWrn9guPK3YdEb2CjHVuTJndzy4A5U+PWmNa6HX91RwLZ9B9ceCurrfTeuhHzrsdRTEz7go
KYHuTD8ynd2lNYbrAiB4aQ0nc6kPfZ38oOJZ42nw5lU1BbAmSBmWb/1OE0e1JaXuMk3bp50+BJNx
XcRdEo4ZkpZR6re6wpB90mndeW/K961EoeGtL8JTe2xGm+3COEsFzSqQdNBgKzct75luHtYV4mry
AMrkSlNOGmxof3Z/st1fx8bH1JcNHgYa0Z5ch+vZKam5lvNHYnoStyq2iMVU/hSGssO1ud2jTNmT
8lR75rtyGiyyfJ/iulQOo7a41hZRTE75ek3gSTMNVtLHLq2CQN6QPmn6U6N4FJjxfsDQb3Zmjwk2
p/vZ69PvXqEhRW/TuEv18Sk+L1XbK2taB462q7XGJFhRYOnTo6YsiwnkR4FsXWnlzdKRoouWCIJ0
v3ikqv+hlEqzU9CStnaqh2XR3Kkz6a9ulX6RIc7E/dGKjBFYLmTQUG+0P33p3dsMDWJ4QgaelgNO
NXYbGXEttm38nmGjsigSJ7C56yk/Fi+LlrmBWYrryjsyNa4G6jhGRc+aVUYMIZ3Fwq4g8cey+ZDE
f6oO2cyJtZZItmIybgHzWqvmRmFQHZOqxh8t+6qUalAnJFfrlJYIc8TVyCMaFxk4KrBaqV45mD36
aHrHXV6qD+fjTMeuQqpddTvb8z0CmSg1hq1jyhfHyxy/cgao8dgpqDYHXkwiRCf8VyI0J5ym5SPH
eAqHA8rQbl0EXY9MbQGAppQnTLXu1ZaUuzEqh1bkfJXb8WYEwB4tcb4TjRID8anSayvT862nD89T
3znBYlfXdDZLtiGaI8YIzgRy/JbqzHtdMgInOVtXehUy6VxAavkPSl3Uxuy0gIdHe03KNuwVHKxq
0PU23kjsPeJBmYtH1TJ4Pv2NYTEWgY3BwPuJVcTwiFGNFaWVXNGYrj9bzXsvs+Kn7vXvdBbXSHH1
BhubuQo5YOxAyesHuerHXP2tmZ1DmdTK/w9n57Uct7Kl6VfpOPfoATKRMBG9+wLlyaKnSJE3CIoS
4b1JAE8/X2nviZEotThnztk3cqwqVJq1/vWbvQ2X+jiQ7UCGQa8I+/DtTxPF+kZ28ZmFJx7p0owy
UkM2t3NDrEPdV/si6Wmd4mRk4AwuHqYMiwyryb8mZIOs6tx8rEejXxspMQLNTGSSWqCkNZILyhVl
fTvENE4RvRq95Nw+0gXehnhH7bJaQux0iSpziGfYe6HRrhIX/2QSErO9M4wPmMd3l2aYhBv8yyGg
qrLfJlM23WEanz3EYwowbMfdnecCxcVxpC+Y92FdPnnOnTuM7k1dDU9NbM/UHycDdAqE5Xqq+vCC
1sa+K4zEvOcmkLduVFGkudNNyLAAn5/WAw4fKFGc2P1sLmOzc4uu5FlzloemlrdNXerN91LVb7JI
rtH3DMeaK/BoJSUcwm6u7uVc2Rul0tvKGzBMwYaWOKK2XJOC4N9oZ/HORVNykuA/FSR28oKAtdwV
FMmY3WsMDCyGV/AOxI7JAiFnjYr2hCjdz03Sc3LL8SZvVUN1WGaBP+DSF1eA31GOy4LRXYyUBudO
7SZkmEXOvjJwzc6sIUR7VE/7hfCzxWL1znFqbJxWktpSwWeVQ/esFxw3g6pnkOIj2F0Tqyg2phM1
51ZW2wdjEmKTDMW8wn7hPC9EtypT4V/mkS9AAjHUDiSCufvYssujEEuCKwlelG4234jBZfafmcjs
pJXizahSLsoQp7w8lVfQEaabuCE6JBvNN9nzfWWlkve2LPO1MrDcx35mWU+F8dhMzAZ0n7d0E4zm
tR/euY4NbDdycNYrtods2ILpvAZfILwyDgGWJpTNLKCU6rBT+X4QQ7O3RjAD0EVHkfzlLedTzEMc
Z9UeolCzkl3Pj8Ta5opfd52d3JdZN59ViizJXCt9rd0T5GBrFxfvvKSQMpIHPeCHucydfyO0vgdd
MIOW4bnNeR4O+2VM/Mtp8aKj6PtiSwoVLAKt292YNMuNJ7QgXlvhjlXLJLyY+ik9OFMiX5rEXtZL
6Itjkgoo+b3NJKu2T5eCismQSWhFMiZrO2a9ku+sLuzzhGg6YNjQCxrtFF/DzsYQiJwhCkTYIwJe
+GKGX3QTZgdivcShb7rloMVgHzGRXhR2gGnxqtlWV/zl2l7FpM89OGOPZ1PeVxez05m3btUTb5cJ
eTbpku40DutH29PyC0MyB+ZLWGxT5ncrSF3cFSCm9jpZ5vgC5BP79CgSl6XX+gFZTAUIsgOYSlRn
fhT4kO+YgsWbOnERzWVdd2iHHDhvHr0ds2f52BamdT3ypRxEX/bnLdXNfUYlf+s3afuVBMHZRS9P
BpFZmGQSZzUsfAtiC3nMIEe6MdaLQVbjBGj2Rip6sbMW4NYVGXJ6JJGQVLo0D/1yTYxbjklMY4Dk
90NIP8cxA6k63aYDZITAGir3bBmz9HKq3eWrXMqePdLi4TnWw0trNvQXVenvs9nkZMySahdFof2N
VT8cx8gutrAWvdtl7LuVJ1nwTJmKeAaPVuopEnF80bak52XjQotvVZjsEgjY2YizKhL3djNu/HGg
Y6dbz13SHrWc4uu+jKyj20XGukjcapPa/TY1U0Z2gKHejqhkRoYWHv9B2kzey2A7BbAxwHUyDCeT
gWKxDABqIZ4dZ6op98pq/hbmMEIzJroEFZTRy2i4+mCa0r13mzztMJax9VqIbmJew8HLGBqMDzTA
MQmLsEnr8SqveUtZuVZadpepy5cJGc72XhSz1huGouWLSBz9Ru4K+HUaArCRwXXdty4HfTNFb5Nj
Z7dJX7hrd5CM/cJQn/kxWy9vKyY5lky3hU2Zi739fMztDt3NrM9zR7aH3LEhTEyZ0zwuFZePn3+J
SUDsTshNvjdEo1e6aTFlJcxxn7nZRsNt34TTXIEqGagFKu2hb/fiS+ZiD1nNzelnNqvEDO9yP60/
Le0cIc4A1ag2RVc4r3akgZYMfjoRcfmZLziH06xvt4Ik1GOpenNFmnUP4QzyTgja/WIafnSpMA4K
omayQLuTdsXs170apI27SdM+GX3btEFKm8LBGC/qm13kJN92gC1pSjK07yXujbYo1CId9UQKMDq5
rmDkbQcCpO+6roYdkBjwBHz+Nh0b5/2Js73tpmLZypH3ZAxRdaiRqq5jTwlSthv6dbeS56UXxi9p
xiTSjPPHqCqNoOQ4MFb4galk3Vhl8+xGTvWoeTAbV01cEUiL8VSD/TOPMGrImS6zXRN3ZP+0EfPQ
9jnx3Il486a7zhoil6jDxV5gWnmZ2458cLO+29vJXDCKk+BTRGogtVAzTU5rbc0q7DfumEPyUGSo
FEsNUS2KGYpbVLRNNT8LNTu72dThllGOR//suRs3nUkYTK0MIj5D48XX09b3DIbG2u8vuiVzUN0z
IIpC3JctLXuCxd3hax1CrdN5468IOCGmLUfOsvhevCNFELTLjLKLyFVjQZ6KjHZC2qzMpFRrp/Mf
VOKxHbik86dYtiTUTN6r05vtUeiIk6ErTa4XkX/i4B83MVm/Q39v4v90Z881eEFbyUM4uHlgx252
PgOUHUvB6LwvR4MMlfatKIhph8RVHLVOG2pcMsZ8rfs7DTWT4brSD2oKU6acZLpI3MHRIhODCqhW
dReLyEhHDwXtYMj+d0i1ZIX2xZWy2yf2gHtY6pmwj74p9lPRmU+ZF45nc6yZKbvQlro+Mj+lrQGJ
M6tvqclqktBFwfOLjSutumktSCxbQ06zKAqJXbVq8pcGZ6Ber2ya66jj46ewOVt7eR4ivcAFciR7
oy03LlnPm95radrq2r+E759ue5eS2jhFrIZO/jX2am83+iBXcWwWe2mOUCOI1j13uIsI/4AkdD5W
Oj3Wky1uEzHbh4mQ0J00ws9h2IvdRIjrcYoH8RI2Lb9s+vmYuaM6xCi0d6THEv3bVu2ursjHyybA
gWDUyrhMmlGv7FGOr32RzhWdrX3nT6LBanhcoNbESb1zw4VZfju+kvcCf5iW/zrK07lmvOxZRxW5
KYnAjKUaadlnNjyfel10Q/uSVeHEVzjQTOS+/5oNVnmed7ZzjUUnnPzM+DxEc37sG2aTwhbFhvRP
nwt97M9MdHs7oL/5cklJs4uKkvirpV8+k87JsEC3glC/JcbjNxW7RhftVrfSPuDGKcghTvOnRJdb
yG7B2FYj+AkR8QlUC8McbkHTwcI7aQeD0TZX4WRlm0Q4IgqYartrvqr2lLTFmWiJK6ZAXyOGdht7
TMZtHTeQgIsD0/C19uY4sJeuPKsXvI9ibY73Yz43G2Ock/tkgS/mRmJ49QCqQN6W9qyZa7Uhdo1f
RgljCAqJKlCT/cA/7c4UF+8eU+fXGAIlz7Mfd06Y5C8LlnifNOltWw6G8NgOY3xewvzEa0L6G2dB
8UBmYv9iQa54NuyO1Dez6MJ1MZoPA59qx9O1b8Ooau98x2vioG6HZNNUS7MmNnVNAG+zmcsiPLeI
i4IfKuY7NJIz9nG2XLtzXt60Vg0LKiMeGcsJL72KfE/tcUKjAG+t4Qz2wnS7qKZap9Pcr0eCBi86
JlOP9Mu0mbEtKb3yzszWDHrrbc1Ed+8Poj+m1jhf0UZ/cmUx7/BRVTgHR0NzjCz9qV5obkWzNKtR
ei+ndNvzFitsqDCgy0wfM+aRECIRGt5in/NMKvGrF0YpeABJb7SkcAm1U+s3UyzMf7JimDlUy35N
w1py4NNoYNRnfhFuKHdFpdIDGWpEUpnMDcNARJFsVkknphYHeH47zytjP6so23vScS+NuHw29Az9
c8Gebu/4SXUskhlylIfI0a27lPFyXTKEVTcyc5JrK6wYc7lJezN3y3SfuPjT1YzsUNsxNo/Jxd1l
qfGcT166go6l9qpmfpKdbCN3GCZG57mn4jWTUbmWEYcDfqNjcwl1+dNsqGrX2nV+KLHMXI3lgoZ7
UU8K/sp5Uozys/LgpKTxGG/9KXxw8ulLgm/fOisI9IMVgQ6wYkm1oQxvq8zbm+pSL7AunKR+Npwi
uWy8trxVrcNFeQoSG75ZC9lrcRQv2NNDeI8YYAROblwtOdFahS3J8qMF5XZ/Sz1n26td1NyYsusv
RV91lw7CxGVwog2hU+3Gi2L/wsznL51llWurHkF8O9IZvWkouW0B7/LCpc8pyRV89RtM2ILehVIV
L7azmaXZbaekwZIPsGLTK/ifnQ8RD5HV57Gr8hUtAH47Zugaa/i+zp3DEXgluiy+bqBBPKVJtbyJ
uSrvhQkbw+0H6xZ2R8ZBNJSA7oYbGNGYPiqjI78Kyt9CjWzMa/j2EDQNsQ8Hoz4zfNrATalEftPn
E4QigNuG2R+Zo198gTQWzk69qWFi7S3msFC0E3yyKzuCGZyf4g8JHh10Ze9mZKnMuYz6OgafO0y+
SPZzFbKcY6s7Ygn+4sHOXQ1FNB3yXIuJeVfI7D2K9N0A+24H44sbS+fhxoeQeN+YVb6mtJ/JC0uj
lQXgfowTM1rBnQD2GelyHIYqwXd/2tAAm7DaPj9YpkWl3IfAba5lACZmi+Ff6YlyXEepv/Oh3H1t
mLTSlC/QncSYbboxKR9ITaoYiIC5QtHNGPQrpxF8+yly9Khk+Qeqo7UOcvqMi2zuiIBAcpnAvHHY
J0ukd73Tfu7pLN46IH1Cv9IkXUfO6L25JUlg7QCHx4vr7KxN/LuJo/NoosehtErKO10IgQu+D0rZ
p/MXH37qWWUgKqwz4MRRIcoJiXT6NEKkAqAa9Xnf1hAjQr9ytoLc9MAiIoiPBA/YmP32ooO/CjSf
Qj+IcvfWJdpyy6BGBClxXgFFi7mrRfMZMDLegabyQyOI5OQ3fsVZpPhCVl5/SU8efirAuXZ+s1Rn
1ZJNXG0JTUrNWm0TZ97TIYmVJYv2zB/KZD3QKD0syUKIQzf2XEkWlpqxExHjmHVnY6uRBLgp3I5J
qFMoeRFdlmHpv5AjmG5apws3bjG1+zijsKnGaiLCgonH2aJHsUe4MVLHOpQ2Pi1bPMOpnLJoSYGL
veapVfaymTgWAydNpqObIFekOHLivaKSIDaBaae0EphHseq/9cKYErIbq+oz8HVxO3XQQKrECM8b
TJA2rmT2u1hRcteXgz5OA+RKrEVRzhT0KLIffWZiuXPrWvFdbDbhziwJVswK6wlizZCuMu5FT7bh
Ht5stSsJ3z0QNA6jy45kSlinY9/JyGuOMww6tkGbrUhEt8F6FBFdgglXTH7hBqt4J9AYCT+y39PL
0IaMStNcPPQ+vgOB0M4MnuN18cYfpL4STRg9R/z5KvVGuuSUe7SqQ8w85mQ4swov3XQYBW8Ifa/X
OFBGq1yBckT4s+FrxfELfn9HWnq1xkWTuWKUNF86gjNoDVK9j6BvryxjHs5Ha0HDnujsUPpet00W
f3pzVch+8LlMd9xEpyhZi2ixUpOpYXQjypQuXaINohyO6C7JgW6i+bHzEMCDF78u5jBsRgnT0pTR
HBPu2Rt722meY9EwxoRwtIHIIyhA80ijFCGFA9wUoYfbTF+1WuogYsPCIB7jdaqTeNewCy/NdEFz
NJj9Z0bI+abK0IUuNK8Hc/acs7z2UpgFYflMiu3TaJkAnzHHie0i7Qir+ckwqgWBjK1giHcGuaxm
eZuhY0BIn7OdyRRUGWwSImucaGA72I33t+L034pRu68K/vuv0795reoZSVLc//d//fSr3bfq8qX4
1r3/Sz/9m+6/v/9x9K1av/QvP/1iU4JKzTcElsy337oh//vn//M3/1//8D++ff8p93P97a9/QWgu
+9NPi5Kq/CkEzUTD9r++v/9/fv4//+70Af76125Iym9oZ//+WYevf/3LOv2Df1LESTmTnm36Dnwk
R/jeyXtZf+v6v/5lWOo/TVhkEgKtLYgFR8P5T2yaJchG46+bnKUQTdXJLOKf2DT3Py3f53f5n28x
ncO79v+8s+u/BZY8tP8x/sY66UT/rw5TuVDQTNOhtLd4b5Lh+c/i+LSfokEW8YXR6vZlyiFsA6F5
IwKKpXbWZlLY18rqBJyW1gyHTVcQPXWecG58gZxM4UWbrT/yPPlZWPz3e7KkYwvh8p/jOD+/p6Io
GxOG/gUs1fquyA31VOuZ+GTHDrNn34/0J1/n/melMPf+e/H+j8/j9KPfPw5i6iTPgjEBm+Hnl+aC
h1sPLwbnDwMTiFIddYEuBrtn87oHAPzyw0L55+v4j3Iorquk7Lu//vW7l4O67JqOIEfele+UtsjB
pOfmKZq7HCJGHLfFK5Pa8hmVbLMe3cL9+ufXO7399x/vx9c7rYYfhNQyNRxw0PTCokLfeJlZH5wG
jr2X8ss/v9LPAtK/v0M+k6vw4CAt8L3ON4YoVs0L/PC87C9SIysOMNrHD1IOfrdQoJn6nk/6INfy
OzGx0UE2crrkgglJtZvH1HprG1DMOYU+IMK++TI0jkZZ4XwUinJyf/rlOXrsXcWrKs979xw7+CFl
GcUXkZAezn+lLbcy09GttyjvtpyG8RxkflwVmWPchmnVuMH/x9P1Od0tZSv2ybsd4rvtnCmT188q
E9pkoncREOS/vxcsOFlkKrq8ivfeSzdTXp/2VXyReIl6HczZ2Fnmkt5MWRZfiLrtr//8md6Z039f
MqQ4StNyeDnhvfdHEESUkXUeXaSoJjFcqY3PeG4l15UpQ0YbxvSEyWC3mx1qERNMpNu6bBsXj/Jy
3v75rfxmm7AdT/9nCctfvt6xJHXZDKOLfqBX6GtcYgBZSaP3q/GDZ/ybV5KewxzIlKbPmOK0jX7Y
kEOLEVgRusdR9NFnibzy0CLj2+omTT8wCvi+Gd6tWen7yhSWtC3A0NNm+uGlKAF5oVQeEzOx7nse
5bNbZ4TA+9kyIKSMnAdyc1PqEVrjl9AYfNQBaa0/sEL4zZa1uW/4pJ5tc/O92znkCIJSO4DYYEoV
sUi1/VwvWb0pzGW5IOC1eEBJXRwKIPgPPFp+c9baJietxZWiuFVPX8WPn3+JU3eU8lhFdNxi9vtt
RsLBOs0QP4VWGX3gwfa7543GVzpEKngUBO8zFwbfjrlzxREZRuMFRZupglrPp2DOQIU/61FOxzb2
hscEr7m9EZYMpdL+I1u13z3vH9/FuwXGGR+6+IQfFfT/NAjnuHmjsG52g+pUUKbzuJuxEtr10o8/
WHC/uQFsdPkKvYng8PjunPvD83bKLE70YsGQhgeW9UIxLkXM88FJ+JsNZHOjWS5xM9yj7x0Oe92G
Zl1bRyNEJxqqUez6uDBXnVX2HxhRf3cZebeBbAnc4wBMmooq7OcF5EbLaKjROqY55y/YwtzduXHc
b9EaST/glokuZrPTB5BisS7tLjuq1GhMcBTV3ENgrS6V3cjLKcelLxCqZarx52PrdyeobTtCMn3z
JBoMSs0flzhcx9iAZHu06nY+6raz0SX5qE4TzSwDKcctcIoPfxsufD34w7bC1uoQVm790do/7eKf
H5VlMjF3pMn16FrWuzcCEGCMjeGcG3OSXYX5CVHAxnTjjE63M08Tl9hFi5k4YCWhNeU3Xm7HyBLt
cl9zWX4U7vSbrUhInMU3Jm2JtvH90ScnoB7PU+cA0/k2nLPhIipAM5KiFsiK4+i2dd1hj3JjhF2h
LSaZanz4t78by/KksF0KWvLqKdt/+m7SGMlKVZKQKJPuoqIZPQpUFpeqa8HJlFve+smU7MvM9c/g
fbaropTltVPpDzNgft0x358EwDMPQzn2u6IpHSCSI0Q8D4su/Ro6ZH5ECt56Ua9lgZZ+3bh+d4iY
Fu5lYyZvOKKPn70aWqoVy+UQm7hqlPApLz0NM/WDh3R6CO/WjeCCOnVKDB/U+y1mJagkXEeeK3xg
jFPIt1oDpdkHgUrhoileQnPJNxRZ5dqecMQtBkT2VPLoM6oeH4RKjvMHJke/aZDg8UoLAghvy3Xc
d48rsvvJYPh+LodkQFbqFvX1knQt1CZqj6iu89vZ79rVMHQvsZhIgMUl5BCO1XwTt1EsP6hMfi08
T+9G0RjyJVJ+nrylfjhU8zw1zRSGl5frbNe6IWSMdkLUP0wtMnkUa/dzmGCXY9fl5TK5H6UT/fbl
lcI3xD+dgu/tk4deoeNnLBZBPdjOJIAEMFOZMmifscZ80uaDFxIRY3VPiFzsD26U78fGL8uDF/Zc
at9Tv/rzp09KezBz1zqHA9DsbaNPdmNUuVtX5SZsJt96tiavRX0aM7DIzCQEzs0PbgruwVShXxeF
3//bHYiikvAhuChJ2fr+ZMlLYwrbJT1Pqmp5MVuLpbrMUQX1EMYKkJvDwMqlxNs76FDXf94tv16w
Clj4dJjwKCyuwJ+fBpM6O5NI66xubs/CsO7OylxkX/78It/tr35+5ryKLXkB0+O5vy+byH0GcV3i
c6LVqktIO+OhLYxsxUmBOqhHyZSzJnaQXZI17Ed4k6qWK3glaEjyQS5PVW8jAii9Jtr8+Z39Wtnw
xhwTexRfcfv77xZDjnE3RNT4nKcj9lNlFZfIGhI4USLC6cCFhwpMtmLTfnCS/2zfdmpTHF9Qvwpe
HI2BfPfYs156cVkYZ2SBefl6qry2X2GcA7AfD1WNhEeHEQuOUPqPur7vbd3P3wW97qnUoYbnan3/
kXvP9+xlYnDkquooG4O5sE5g4KbWAw6x46p3rGZTLBMmoY1zDi9MbZUxd1uDdiKojRY346ZIAFDD
/s61myvfKpebxVLtRdGMuEOP0WtrDveDTuUZabTppqxhLbS4mG0cfvlBlfBrQe6a3Mhch9QJVG7v
SlO3hQmRDO4ZNEb2Rw5RaQ0BDGdTBfN7I8US3fx5xfy6YU4v6LFkaEA8532AC8uFACzbOZtcP9pE
EO225EmXqz+/yG8+FbvSFEqZ6tThvFseZpLWi5Gqs4L4+uvRtQu4rCX2NrNlwRjXS2zc/fkFf73P
XSo+Xzps0NOhfPrzH66EMtMtRUd71sPsXPvdNBLcZjkntqv44KO5zvvzH4yK2he4kO+NDyjf7bkG
tcKU4tQllgxWWBMpUa26yCwf8bdA7eAlo4J2HRbLoyDbB2cIFp3YuFqO5YE5iXMhtEXxe5rt7U2d
LWKPlxCsvWVCGgKzY06vLN0lzE5Lz9kh8p7CQwEZ9utQLcU3YzK75m62UQys7KEOa3jNuXzQbZ4d
R9ljFNtgObBmvFG/WJNNwmAvnF5vbBypEFGEXv56ymyH+RjG8Extx0ova76ugZ637/ytQH0Lu3sq
FLO8Be+xqsvz1z4Sy7Gw4BjBbpbEuidVR3A75pwY9uDan10j1iBdnSDk4ZXN3741+TKdZ5WLn0pS
wVcKBrSMb11dTv0aNy7nW+Wm6S1tqvnWlZO4kQl2Z4STtDiH4kVgfSl7K4/WRrYwI3BpLF7SyhHI
6w0zfLYLa54CuPG5XIfQLs7LzM5uyP3qPHRotnEPCCCYjhGNjSw9KbvpfEHRoFetLVDSMV8vNAwb
f0BsE6Y8vCpPgr5G5psOfokDSGN8a+mCPvUVihSsQR2fFVzP1rhxIQDiv1fPqbPN4/ZRDOQErH2r
12SIxFHTbBo7PMnLZeqPwYy2LFkJyAEofodQvckYnYk55s5ndOC9XksuSi9Axcg/IRnDt1dmMs8q
sPoIHzUDNsp5ZdgL8znQ3m7VmzmRu8SBNnj0ODV6W2Q4OojLGUkx/MOT7YH09EkHzoylb+LYwAQt
KaqValR4VbQjZm2O5yTNGqKtuLZDXC92bTrqsz5tCciw5pkhqgOP0AuyGiOtVWN2OUNzJ1LVyvfJ
Mz8f/SyvNlg0lLvYyLxXhWOhvSpJgCnwhCAHD21TOT6wDcgqmkzFqMtX6C03srWxYu5k8URVxUyI
kyf8Mqj49JWUEeZMcBmywyDc9oFDkfyWaJ7kfVFa8ee4ayacW7pJfnVK7tlAxY1922JOAzeqx59n
XSwzQ0eW5XJCqkomPMMEB0wjN33yYmgAmyGLm3RVOzmcRq/JFYRhGucA84Mm20djiwFWEvt4QxPH
A05AUPyyQDd3mcabcK9fa1ijTdBg1i7gi1QWJjNZbgRQVosoINIh8ddRtdQms7YYEioCU3s4Z5Rc
JbsodSnNfVE15U5Xk0TB36rTtAqyfcUF5qcEICLoy1d5UQz4CMx9iLMirgGoo6Js/OKk48n9wHbj
Z3jFsOqsWeY4NbdjdLS1uWCbmMBFN+w0fWAho/6DYppf1RSD8IErGMtBhGfDUeY+SYq4a0XNwaqU
3E/t7GBQokh82SyzAWvAnMr2vKozKDAVX/K4STw4zjZOK2gcMjJ+1lHbVQqiTmH0e1HV/RPswLS/
wlRG38JbFOi/woQhsuRBRltDeuEDKbSQD5qsauyg12btofJNOGhCPUCjaBsUlev85HgSJLVnomVL
xiGjyjIrGYydgxMkV6X/Ws+mZW/QscNE9GsIicdsrpGAzE2lIfzmOMQYC64ogR3W3peoIRIomAHF
Xxc3E2eF2Xj3ElMaP7BYkWZQZZkBazlcRLtpG2fs0L5FuLZYQ93dOU6CMAlqLCqa3vJSCVZWnsJm
G0jVgVufCuwkEWgKB9ShK6RSaFYL6DS45FklBDLIV5+khykN5jKi2EckAnn0c9p4Y8St5hVq+8QK
HDUZN2k40Vg5MyX2Kp05eINMdOPFgDS25OCpqhsH3W4SoILSj6Y16iclWnHBk1L4bMde+okvYLyN
Qte8E0luYO9UlOMMZ7w0q01VoEHdeE7qI5+QU+cHk2/F5RbbNPfOp5t1MVJjirDqZCqODv4mT/5A
6RX0+B0MKHOwXAsyZS0mTBwkvusq0Q2+khgSQcOwuVNWWofyq/J0ciFRBCucPWxV75WxxHfClvUj
eIv4gnfG9Dohw3Q2TmwUn1xa12s7bf0Hw7H15YlnLwMod9DeSwLbIFfbcFYASKckIUcqDLNtn2jz
xoxx/gp6ICh8utxJOau2tunDkqizFoxQXAOLAMQBQd/nep/4Mn0U9mh9A4oNr1FbU4M4uH3cVqEK
01WzLC5zNWrsYw71n7a6XRJ3R1mPDcioF25Jx1NYoi+m2bxpk+pwz6mLC4fGciPd1F7uDOuk7+C7
jyzKal1DC0C/h7f0Z18jjNjA4XNzfNmT9HOT4hO8Zl8NPeZEltOeQ4o27mfDVRsEapKoGehmfZAv
fuoHoizzT5k1ogKMm9C5Mo0mzyHi1BBS8LtEeOsULjmUhYcVJbT3GVt3WwHYp8ZUtyt9YmmtlIpb
3DmNsM0Ce9LVt4mRTYlmjRt3NS92i2SsVf54qKesPFtSCgmLA+8qwUJUf1POOOwt7hqMJ0yzHM6m
nnzEFTL3qlnZVuVdtcSeY1giI450iSLpGV+prFlTDC0VsmwSVgmHdcanrHUSxBEdMv1GIgtcTaNl
3JZ50UAlFCL76jEnm1dTPAHLgYa5HqN5zCNW0FqGW1ruBa+nHrdQ/DVU8dqRHae3ttuO3YWe1SwP
Ue47+7LJOwvzf+pSDrRcvcZLGF32i1O/6qTNUB6XQ3ZjF67xpZJ+NAKllDYhyUbdogkZkOWuyFPB
/weYuOHA8dM76fTTZcEpzzSLep1LYejbGGOdqDsJbnMTq1RXLfSfEDIeYfVN2c4MY384hLouGySA
LQHkGqKFfQHJ3j65hdFQXNu2NeJ5YmAtFgWmH8aEHrCiMNtJy1xuYMmbIhAVSzOY8pNwPh4Azzcx
hiQoA0NqirFJajA0xlGbHPnx566x0hBeiBul2xYGzWOCl+ZXJ9RJuSpHyp5gmhLx1R5cfaMYE3pB
DBUMWy54djdjCOlnBbMnq4N2LkyPiN2TpWsIvRtTgUVznXvLXJuItyOLgsiT6nNsJPFxjhzvDuXo
fDeDvd5LMg3UwcBzjVuUBe8GuCfVyQZlLIb22IPW572ZtsnalQD+NrY031Sre1zQRqnupy6e7n0v
gqYMisn5t6A+HQNMecMraB54CkAi6sPbRrWR5lhS/anCUmGz0nLpYJ53Xo3Ozk19NAAU1hcGtUK9
mtLydPdU7Xjj6jl+Lgj5Xvf+gtmrUN0G+lUf76jlOVO07jzgI2kKcoM1Jk9h45OOmPE7z3gmYlSH
MBrvxpTj90IN43iPHoQIW9R7Xb1v9Fzc5KrCLc6cEuxo5hp+UxQ6QAChiOHn2pUdfgvhW9/WOQZD
tV2SJNNHXqbXSHC4JyXHp16hNMBP005nspCwpqz97VJgCouPi7asjTCzbKHEHfw3q2tqD9lNV2Tr
ohr5+uBZ9dYFQgI8OGofr/9V6fU2XIZhgYGKG6S6K/Pxf7N3JslxY2m23kpZzSFDj4uptySdvUiK
1ARGSiT6i+6i3c1bwFtFbex9QES+El1K0rJGNchJWFpGSHB3dPee/5zvELGN+FO7lFe+ve60Rj11
hNmgZjXgHw74WsdpXSsMpnCcRucnPu3kmYbuPEYx5pxsXEM0Lyx0fX3tN32Ip34kVQWQwOKcZKMo
2g2EUu+x0GLkAM2d8ju9yuFlgJXLmq0D2iclFxeE38q4Ny4YHE/fBzGkD7aCqCayFuxbafbjrZ/P
2NSia9o9NTlAo4xyqlj+jB0dWgimwYnVwXGCK4Ezvc6NNdRgs9hbtaltJUsv62Lgx7lpPYx9JzMf
C2NYYEcd+7SGlQchSdCeALHyAQYcgKXbcqq7O2mHOvgfV5+ajehT9UI6pnvCmjze5lxU2Ub6CjSe
NrSFJFwolXvC45VmjmY09HQ9JVl1YBITaCsfnXmePJU1Sf7BHn7S5cnlQBXycEElBqzssmm6JwtN
Ec6XEZo/hzFMuaIHC+dyNQb8wJYKvlKSirs0bMb0kll09uZNid5vfG+yH2ENdhFAJSMx16FRSOcM
IvLQbzTiBz0oRyzzbKzI1oNOrf16jZyddistGypkRH9QLhjlAcKL1jqkDEgDjOe2brdcUV0A4TuQ
BDp4FcN8dKokfEXM8ro1715XbfB8DY8u9Yb23uv14C0zOvMUPAzEA4BpwdM8jbiM1DjGp5wFMDQ4
DsNtZJrDg19zazdZk1+JMGvDdd4rex83U8TGzk2dBo7WvLUxJ7O/hZkDDmpEX9p5lRiijeV37sVE
okqsWRHCQ+6qkYxdSlke1Hn8pnaJ2262MVbNqrFD/jrfyNq16CVVjK6Za9etaU9EVEJ2OZslPDVR
xtDuari82RqDSD+gXPjek+T/uRj7qrltusy4zgJ+sJU009xeVW4w8294dOzKRnnGqhsodFqVbgTr
Y8Jg9oh/aaS0vGIAvuuJ6b0BfNbuqkSQ75paqJAsonyfv8nJ4nlpaoBv8Z0QNJ0FbAqmdsIKbpv3
fdvttNyRZ07N2HZXO+B7uOFjuG2k1Op5JWiz+G5k5HQXNczHfoutb4I22kb+d5vQS7NFi4GYpdOm
cUV3O4TXuhJxv0r0urzESAp/YGhj9pjFoI1PqrbgCGdqEBAwikTc1Sqq650BcPd+EXD+JcPcRfyj
LpriTR3b4d555q7KV/lV1a+v6uK5PP4v/zca5+a+jX9unEM/Uc//8fP1Py6e67c4e+egm//k3w46
84vt20jPWOh0Jpv+3MX2t4NOfHHZ9LAIADyIawsB7L8tdPoXz9YZlKDUeqaNUPz/LXT2F2a4FoY7
wzZ8Vvg0sB1Z5j6y0DmLpPerLIvmhl/FRg/zEchwjLxX4OBfD0FWgbLMg1DdDUHo8wpop8Jt77gp
dKz6Y+lq9ZOrJzL+3rL3M2+bEOxWfarT+Jcr5iehSsTPodLSINhFZekUP/vc8tv2YgiEfJyCGjO5
z7tcO4/lUH+tSDaWJzAY5HVndmz3uDVfdBlE30TkBdm6s23hn0InGbMV98IUrQN26QCojWl485UA
3sBHjnC44mEoN3Yqhvg8tSmZIa9ptHddOxEHyyujdTZTn6Pr+32REimI6tMyFNYrvM1u3EZMPKwN
P4qRXlHlkFh3haEZKdbVOm4vw8I3TvAW5d+dKOdRwZ6El9k6Uv34FsH+u+EObzGBiDb6bleapLhB
D6m91PoAFRFcz7gK0hQlncCi63Tn/ZQ4oOYIHeqAT2Nnuhl5ArC8b8LUXHtKtMaD2cYsC+NygS1l
pWkBMSzYLO9cc7DoeMGK+w1CvE0aLo3scqsry37IKs/NNgV9JhbbqWIK1z0I9f504okdnTIS0BTI
XhZNL7nRJN6jZcU0I5RVpM3F6HXk8hZFQuRxCLpthRN0bLes8p1p54Z12pDdtlK26IaDy3leXMpN
Bzj+Z+CFbbyDF1me5w7r1PXUGOGl7zY0PVgZcsVaMyx1p5GJy9fW5FYpwCa9mC6ROsY7D6RqTp5o
0O0fnjmE9tpiYyYQoIwwPETgpd21g+ANVaROoA55JvFJAt5IZSBysX4QBGjBedm0OadrHWLMFScd
UkaR6nmAGXzqAajoLbBqaUvD3SZGK59qkZkwUyYs7SuvMdkmkjLyH6QMFB1R7FNP+9AHMRVqdBCu
WuLswboyOWcYJJSd7k2Di2LtRI1G/ZWniZ9oe1x00MShYsRoDCQ0WaITkACvDFXGTmXIRmfyrwPy
fc/l0FPnNeqBj/ZaRA0Vu3E87+FLe/guNHO4nUFwz005aOQp3DCOV11qBuGub3UW8qNlAaXrwi54
Tgx/oiyNt8NDXCmiR0ChpbO2Q/6OquyaRxpG5A17V3KuftGkr0llZjM5rI9fwiG2v47EAvpV39XD
SdY1GlGJxk+4fRzb2jcxbpETfp3yrU9q4NqxY/n3GvaLB/5L77oEfhwRQG3VV1wyUM/9RPIiMqzI
RIGVplqhbOfsEm07bImP+91TYkH5wN1flwM/a9ayVI9K882oAO0srapgSWyzX+mIV1CmySIQBgPs
sXYa5SS7zEgBMLdjlV0SLwd+3iaq+ZFOnn6VNaHrbWhbYGvbZZN72Q9J2O+o+NF1Fi0N62NSewrB
zguemS6BfGC9U4+rylbJwTRyto3aAMIAYS8mioNWAMvZDJPxjI7XkcKDRr1Yg8f+BBO8fTnZClyZ
FBOORT1Fmmdbquf3k5GUNslvmYnTMKzVeapp+kvmSzjEA5jtaqMT3LrhoHZCaluyI3MKw7sy2Wl8
M2mD5qIzVHVoSs99KcaK1Wlb8ecIrEbjQ9P60WVTBeVX9jOzVWD05H3Y6erWC2zrMBRVRv+amRpg
amNcWF4etY9x3gsI8eEoq7NSxlWzy5vGecooA0hOg0oLkGm1IL9pUzBffOMc9KVVAVjn2aBXF57v
lgUw0Uy7rCwvLTYhu7evOTIxYfcirr+2spy3oY7KD3zvot7EGgB9/KTg/WhyMDSSaQlw/wvHy9On
thbkfbS8NtZ50/XUAfauDkMzzCpgIkYSn5eKJxYJUZ5Fa+LUEC0oX8hB11Dn8aJZSHhsbyKPDDyw
lB9pTfr03Gs9rV/5dZK9DnnkDLQDYktBLuRZOsXws4j199dWiAK8amkPrFcm+GKyMFEU/TC9Ae0F
nClNglE5SrhRbQV5g6Wfa25MFCGPqDBMP8pDID+NZIyRfGszfTNLt33CjwxwJHCITq/DUPdRXd0F
2WFDfldRSNBXKzvzAkWfcBdQ1ZEkEEuBe5UG1i1XCmI4YoP10we7ULMtlNFjGGbo5gO1vWvgzg2N
I+jqqdcg5pnpnLxKZuU97ysUG3PW4wEvjd7esAu0+vYv3T522wfAVqj5yeSxI1DMs21ONYK/mqV/
GhKYAohlIpCz6y/WvA+IJifL1ID/7YiVA1WGoPoyWZBw5UGhaX60T+bRA2ZbphCBrTGRsOfhhFzm
FM0ys6iX+UUKrvlELVMN3+JhvmpznS2/ZkkmH07Je3Bw4Jms1TIb6QWR1w0SYn8oXfb5aBWCGLBc
pirNMmFRQ6YDVlAFjuhpHsJ4TV2fZfNgBiUOPUUaGcAiutUZx1h2ANoZaA6TnVzv8w5KnpqGvVgm
QBSY2w1w1Xk+JP3SujfmoRHU/eSud60U1dLP+GYw2Rg18VBixsFfKPu1oRA9Dsy2iNaw6mdMJWWj
3eX4juhOGnOHm20ZbPVlxJCrneddML0ZfUnLdJ6DZSDG7p7hWDGm5gtzIkZm2NsYn/GbmzeBXRlv
yB/JraFi77VeRm4kc1Oot/MgLlmGcuU8nyuNtn7z5pmdWMZ3fekm190y1GM5Q2fENCUM+9pcdbDT
m2Y6Dxsz/cEAnsFgZzXO1ljGhUGS1/6OUAL0KWa0yaWCBdbzawounG6eOdqeZvXbdhlFmstYUswT
yqbp2cf189yyd9qUSDazTN56XnLgyg8Y0uVwxqKwVOU+Kxw/P/itsNt9ncrhphf+9BNrFhv/0keT
YADiXllmyVqpkDXhRuYUDHw8p7FfS7+2QWFb0XBl2CWpeofnHoO3cVZS3UTm0Qp6ODOE1k30r6oV
TnFG+rH094Wm1CHW9dDZOGNWXzGjH4ENcQ1ZPGVC45J+JPOijCeXZ23uMSHKXYMey7gTJPoI+lO5
EU2eejJpkDnURdLdxyV81rXmyWQv86lv15IrhmVo55XXdcrSYcMDT85gz7I/0MfRPiFOiornZdgD
kwgh5hKqQvB2e18UaxxjidyHODa+5f3IrYGtUTtPBirX1zZ9S8+1z5c6q6VRng6pbj17qq5vQzlg
HOsU+XSWL434Ws1cvFVEGTMcWnAuNBD19ThB5yrtXe8BUzkwGu7vjdr23/xR1pQWxVjrttaAm3Bv
220XriWyEKHoFn1+UiQ7GTMryIuG6J/CcYT/V+mlvAMukXx1qCeh6V3aAuEuG8ZtRlTuJNP0radJ
yCoj/bynujKzV6sMk7s2DTT9JLWU9m1gNPstqEz/gBUHmVtlhsacV0F8X9Fe29PqCsvxLGxtyVch
vHkwhsRjJRkK7TUpXdYGZZXBlUxF7QQEbLMo2oU2iNTITUcNGHkThTu/NxgiouO1tzlGbYokELDO
RV+HsBSnAOxClFBODGdgIhiduQGgniav6p0VVcrdOU1BgLtMzPS6Zqgergz4tN4KVx/Lfb+KB/Kt
XehSCVUJ3hn/3k6r8a9YGTvLf76dPnmO1X/933e7aJ0/8I8cmvEFU6XPdFm3MdDhEvl7D+3ZX3id
0vlBrFT3eBqzUf47hmbqXzB9+YQFdMv2DXM2HP8dQzPEF509tIPjaBZlfNv5V/bQHOJX36fjsKm3
AQ4bkKX5EMdBngkCrUaZs7eVQEh7XBNwjuKUHWyBGhzQAeEXbISp6+C218d9J1jEfeKmO7LR/P0R
lkANvlOT7/PORoPvIS0g5HjbUBZgLZnSrG02qVszDT7xDB7ZkJYjuTZGJN9EOCCR8f5ITkV/Cy9V
F3a9waIWcsAmYhL0yff5/SflR8WpaTmGY9mePfuUfrEFRSLTC2BcVBB1qQ5TA2s6YJsCbFGiK4CK
Zp6pk6qS2qU7tM43hDsz3v1y+V3/pYD8mm47csrN383ngvLnJJ8Femf+iL98BN+TFa9i096OdcWU
wW3ci2wM/M2A5rkfXEeuLT3QPjGJQr/nr/1FjuGwLllKYh7ELjif+pEDy0cSZy5VO1udFB/vwyiO
oPTbmaVIipvUevmDUYenqgbsuo7Qrr0VufsRnmmZogwqzYaEofM+7FIqtUmrZDAqOrd6Tmf41yqD
dMcqsvatQ2VMDKbLZGJ3P0zSBLxiTQO9fTRswHYGVkElM3eV2tcYEADzFDkIYGwCHkTrJLZ/JuyD
2XmWmuzJoPTBfWQxJ+VkJbe0itkvIkWo3jH499VJnjCbW7uV796GsMS/T/P090ahxef3djpkFk4T
dj0notXcp9ABWH+JhBC19+DRs73Nmr3bCZkaJN/dyWJToPLum9dHsdxiloKbBKPU/MpWkA5EyimS
+8mdWmPvMxCkNKyP2JLQyOVOW2kG7bNbJRCdQ0ff6G7eW4eii+kcC2gsBs1r6/DkKr0zSqaknXch
2gnALUGBGuBnEgVsRBPlwCgUuJSAD4+BtZMwGBgfl6lG8pEywXzDFJs1eo4FPtqoogxPZT2Jauvm
uZWsSR7mOxBQtbFh9Dv1K6b1zqWI4uEuLEOYmkY+TfPscBLnXp+Dw6oBkf7IswG/gi2cOmfdaNib
yTeSvR6ngcFLFxvN2uVGafc9OFINyfHrlJqQbrshoWMMxG7+VvkxrRy4cwaaQGTaXcu6e4GYjMrN
nNJuVzXYEKaKYqh+BCoAyqs11JJqPZUPAVGRm0x50bnfuP5jHXbRK4NmdmgWxQiKVPxkPWYWvMiy
oVMR3Ukc8nT0ukOi+fYT6h9hjsqCSwsnxT6TLdMPfBGWeTEMvpiXrIZ/02F8rDduPOBtobgNLH9a
4KgrTK+hKmoEFw7byZ7WncB3ANWwZZSdD9LY+AXaGS9pLXoo0y66wdqWadvYLv2WHD1blnU226FE
QmnLA6ibmHUbLooUJDrDqgo4bmXLs8GGQnLup0OSb0oz929jz6dcOdJ8+uHQUaZ9M9Swt00wuNWm
JfaUbaZWm6jhigq3OLFZzL/Y3eja7C2yhE1agNa0VqzWVvhCkx+4DFLkMDXp+bZ0Zp6gmbsaAEir
B8/NHpTK9XRoisvElmpYx3kw3Y6UUjwJNZk/QgxTQInZu98w0RNXs9/JBcZdhveIBVzjCeb1V68Q
8tqPiWbDoWiSmzHGlLZNAj2rGZXkSbNDbnAebE3Pv9foRm++VBrSW5V135tJBC9GqA+sfbGaGCun
l27FPijNdbZXTGuvuqwe9ZXpU0G41hEB23WSFQOTe8fIxFrXB5bxdUE50cpglHvtdk6kNmYnjW9B
DmIUTGsbcg3mTpEzKZXmpa4SCweiUEa7SdsRfJuLO5hZrdlyYizDoZ0h1ovShqBgesw7Y396IqBD
7VMHhvbZCUGMUQujimQn8xaAA91GJqVhHSxlblZRmxAurSjCXsY0iAq9uZyl1qYsvLJA72B1T/NO
bFxR9vm+7aySWWKvS4g7UaX56yyOe4Y2YVcEq9FAh2RzSPplNQa1jeJAO/vzQBbS2+CapKFJH0q+
mfIs6AwsHMJwC5TRwiGA6hGdwaVExCsxKctNnwr5LEI7vwbNxyY2qCLTovyrmCiw06SBaNAFP3z6
M+358O1TFmr6XaU5GZQJgq/6anC8JlnVutkn7NZLI9yYtl6LtSlHywPbXaf+pm8kXSMFss+JLKyk
3khXdMVZ3yquzAFvx32LqQqLNYUDEG4RcD/rDD9yFTuMOXihEfS1BEGDZfn266t0KnrGCTPAN4aK
dI0gPMEl1sSuszL7IkrU68dv7j8eDswAJhybSYF+lEunvWZIWpktthznJmtuCiNwzhLimre2x6n5
+GjmUVyMb4eh2HP4bkxk5lXo+4VCXcup5hFibzuEo5tIoAOjirWAP3XisOgdMINx9EQJUz2alnR5
byqhBXgmuPC3CkZRtqkgp0AJqhr7AsgT4cYitEKaDgHFvWL9NEZ6a8LC3fSlM9A9KhzlrliSpund
GLUIgh9/pePIGV+JIBSxfrJvrJCd46QMgncbKzZd2wzTG9PYhkjLC1P32YA2pb57YNk0mKdVkjN9
HQydjec4mZoDomTAUrV8mn9PGP/TsLmW/vmW6Dx+ea1jIl+/sDnmP/GPPRGDQI89DLlRGm3Iw5Ex
+Qebw2DqSHqfGaHJSfTndMLfuyLxxUGcgjmgz7kwS8yhn793RUwWscVzs+qQARx2Rv6/siuCV/p+
KTvfCuwPSBdhh+Kj2kc3hhgzuzUURpQGPtwO2zM+6JQiMW0dLLtoZersqM1ld02BKzvtat50sy5n
/20ve3E0wXqXLzv0YNmtg3flXdEvu/h0wgWz8fARLIFsXhvzlj/ihYpT5i8loA2pbia0CGMYoFq0
a8qYSV6mpQXdFKKr3VUwSwsDBjD6RGbBoYggfuF5R4bQe5qtVlbl8UYiS8+7xFtUi9zU/EM/Sxms
yrGN4dY2TuxZ6qA/J391ZeGdikUJydFE8lkcGRadxJ8lE3dRTwBcJl/rWVLp4xIzGkCB/kmlmXmG
Cwj1xV2UmGIWZULCp9yDi1YTLLpNsGg4ZVP4b2AJu/th0XiKqrd37aL8FPDMXNzDsyJUL+qQmoUi
rynQjKJFP9Jyq74dZ1GJt2F52ixKkzOLTvT/oD/lLJ8oVJxVqWgWqAbiLhKDBzo2C2xD1Ctr0bOA
/neHsJpVLjULXhCa+0O6qGCaEYmJxxzi2ETUgDrcRTObvDbZJ4uSVjbGxkqc/haInjiEs9hWGVZZ
zZWZaHCNwKa7CgStryv6K9DprNIxL5xZvGMl61lrZ/TR9Ngi1FeuNRG45L2qDlbKFBf8eg07mwVr
cdYt2iALRcY+CmAMo6RZPjSizBCUCc+yYtfD76WUGvy3mHVHd/CfeYkmBpyjRDE0dB3WNdj73Kt+
ES2DWb8cZiWz00fg6Yu8iYUQqTNeZE8TO+jWFbR9WUAujJWNBdG6DcAJvso5FRJpqg9OO57D+zLo
IqzTc4JEc4uw3dZLsKRJ7ME8YSFrnVAlssC7SaFYUzmj7pZwCo3PBFXG3hm/+Ut8RZQxURbdyOW3
UYQEXMxKM9XOnI0fzeIBCXlV3+WLM4SXSQ0AZDaMGKxApjU0V3wk6WwpsZjx9JyxgvNN1V1x5Sz+
k1BWOf4vBj3f2WroSHPSwxiEmc/tLohZWNlaLo6WNjXmVsKqrVhYLa4Xb+ppr168MGLxxXiVj0cm
Qrpm/LR4Z2Kzi/zVmEwsHvXFX1OlzWyxzL3gbpgNOIaesLIjoMyORZ8tOvNUXsNuNTt3qsXFoxZH
z6j1Ptaq2ecTsayGcUk2musQI1AxW4Lq2RwUmIrKB+n7mA7ojMY/RBJxeKsXV1E+ZTiMnNls1JAl
blfBbEGidhw3UiklzqRCKwxKqieDmTs1KtozdfXkKSoTapn+l7vJydwLsXieXC7mHea7yd41+ggP
m440SvkqGzB61OPHZntalDuNtdKdDyfE2Y6YEpszqzaSN7epg6tECJe2m4oyYgIdTERufTOMnkVg
8gjC5olwuYqYB3jY+wywuWWXxs1tp1Lm9Iqex/ZaRaZ9WY08rG8IALKt9OuRFlOG8aPYdnZDE8/E
XnuVejXR/ybKErmuRFM/5nlYn7lNT61HVcj+amwr/TKuZQ2QUYuYTYMEjl+ClkgBU4hm5urhauLU
UeyauoPDHYf29UN02KW3/TD6FUhaM63BTOrTQ5Z1+mOeUOfBzAFOydfKSGfQfyLTMrkC6GuNV0QW
6B7M+iqLNzj983ZDQseYdk02UfI24CmHvq15ONitIiybrQyFjG8sUOuItuDBo83UeAkxjaZjbjg5
GBhXQ1OXF2XDehgA82B+ByuethtNJcwQPE0vH8oxYhcQVk7Z7SwKuPhligrDxxpiNObbkV4pduKO
lkMbbzxq/oxm8PRTL+xbGz4BvbWNx37mFExJ8VRj2L8JsjHWDzKet6wR0PJyJQJh3o1JB4g84eF1
MY5NOF3LCb16D7Il3YdDSDVtUkpefHoOQHrH7mq4dYdhoKRExxw8P9MJiB0MA58IaQ5IjKe6N8RA
fDBMlFfOBEB9F2WSVthWpM21xolEjel4ro0lwPFNFDd0lmlG0f0laP178fafNFJ+tHi7fpbP+X/9
n3eLt/lP/GPxBgnNQ1Z0baRrGD2CTco/bGHWF91mfTZnMC3UZP+/F2/+F9fGcoQFwUQGN12DJdXf
i7eZrAZHCrehxYpLh4/wryzezHmP9KsMCfjF86z5H3Ne2HX45L9u2aQDRwFzqb2tFCMWlnjGV9Mb
+5MJI8/GFAMG67xTp900mtaa/iH/1i9d98LRs+QcOSjdmO3cfK30bots7+yVCnlg5oPSNn4b63sX
a+cmdOm79TyK3H/5pf8g3c4r3+NPL3iN0T3mYa3j87//9AbUNZ7pvrXNNFdcw7OMD76fm6R8QibN
SjpPRdLQbjoy0J4T7hGB4QmpoYRZxwgtdvYJMekdKtFuwvW7HbDTsnLI0zNuJ2wzbvsdvefWoSvp
keU5Y6tY+t+DzNM3RmIlGCSGxF9XwzjsK3xN+Jn0ccMahxQ/2tlWyai41Ls8Pikoedklntbt0lbA
wx6K5FDn+fDXXfhPwXC//x6EbKH4ETNjOgAp7/3vQWIqL9ostbaizoc7qLtNi3+1Cg8BRqvVGFvp
I/0WJkNr5MCPz8U8ZTk6F64x7yVZAaDd+fr82X7R0WUm85DqWmPb9vxjwnN+z5Bv3BQiHnZlGewy
QqIbr80xYXTdAy1A6dlolD8+/hjzXuP99czlDPNMMAoi2nqc/S2iUqXdINQWchEVIDVt4nqfvWme
eIAjPp3yO/yLcB/H9T3sUrCayDAAu5jv1V+/OOV+pE3YPGxFr7sEHcQjM8bbhtfS6uPv9vvZ5UAu
EwN6KGf439GkQpZdiFvPpXc5yXBMTs5UwJd11I6ViL0ZPNJDTS3MM2C2zidYqt+VAr7kTDAwLfgR
JOGPjh1wZsGItIiWhDn3eVmVxNVkuhFN6G2ZY9yVEqWMmcmGhNeDDJLsf/Dl5x+aCBg/wm+/Mk48
Nw06+CGFEzzS//o8VO5jQsRyVQG07ZWxk9K9+/gH5wF8fDGRjOCZ7TKb8pzjSzrWetRBFJJt2TfO
aUx6bQbbl/cfH+V4pjfTEgjGM7kUsz3YPZrptYPdNNLzIeOmrF7IFuIAHBWv/NSOP9Gw/nAaORZq
GbqPDZlk+fe/3KSe2/dp1TgEdQPqOSvvvjKcV8KwyRoDBY6opN5W+pidTEbGZKP59vE3XW6F93en
AJnjMz4lG8bXPXpGNPYkwARweBJqP4ngnetD/d3T1XcrJMLGeJ4BSrBCW2K96H3VNf97n/gjtQqM
WOLB2Vehj2dZpLSfeU8ff7Y/nIV3H+3oAlcNYP8g5KOhxJyZ0r/2bfXCqTn5+DB/eEzyE3hYvhk2
4gV3j164rpYzmDCnesue76unmr0oMNRYRNsEoN5GS3YRyETahchUpHiL+0GIT26l3y9rPgIPaIML
2yZ/PT/Jf7kI4kSppIDFs01FVWw9RifojVb1yTf9TZ3156OwrJhFYQzuR+8ivaCMp9fprWZ2cR+O
3p3K1AN8/V09NNuPf9TfH/qCdz/SGO8e0/GOH/qJnfl65bT1li1zfUJd4WNcsCk128jed45yVrGg
PfrjY/7p67H95OGA1G2D0nj/I/o1i3Aw0PXWLtu70KdQwo3qF7JUZx1Wv4+P9afbFhsDji60bt1E
8H1/MGYgROxIJG6zMck2BOOGtcOYlvh9MbCxTvp9SR571SvxiANprVel+cnZ/ON1OwuNjOkBBYs5
3vDrRdP2mHsqVRHDdu0LQrPGIa46ykoC2srG9nXktJwb2Ds3A64I1q23cYeZ6JPf4fc1hiCMPD//
Zx4xmJT3HyJFG6/MSNZbSgzwt+u3o2GiRqi70igfWNpd8+6ip9N5s5EXrKF4/uT48/Pp+PnFpIGH
FGssYIFH56HLk5w6l7Dedg25gqTTGCHqxT4NkmirHLlr7GbLZpyWmYrJ0+ArkmWRNRc0EHNTmPhX
kqheas+QQ1IUJ57u65u6oB/n4w/6+8XpC3Rf1qULhOuYX4l334tIPBq8uGzS75Y4S3yx98TYr8AD
9p+8VX5/dPIqQaIGI2NzjR6z2sj9uq0i2r/1nab7mabxV8cqrLdO+2x5u4Cq3v/+3OQcjDgMkFUq
St+ff3awRjqkONowlJ9qWfk4WSmVKLK5HkLWlXHQ01VZj3JX5cx4MeRsYGz2JxQzbwCA0Q3mAXZI
okFsQNh9V8zHTlRvh6tS5uaJAtCFVBjd1LCVaU3NscdC5NqUaiQJ0drUdg5MZuUnOLnjc4VAb7IB
41QtK/fjp/FcAOcyf5y2BPrnKsVc3Axh4WCOpamSsprPnsvHT/+/joflhp0nG0l9/ve/PP2jXCWd
XtbTtmZ1figS3blpyL5+cgUeP5Lno9iwBOEYcRWyZn1/FNgRRh7r+bQ1g4nReRm9TENMzWd53lA7
5mMB/+SAx7fmPOdgH4hFzNAtNiBHq/Ch7KnzMtJxa4Ze+Eh00oR0VT2btfHDyDDV5h22gXnO9slx
jT+cv3lNbM2LRPxSxzM0J5kBxIKwcVZhZix5C5mFdQeVhHKZvrHOzK7cJk5yL6a3iBC21OMrV8jz
gBXQVOSEkMxk1flR8cmz8vim5Pdgo8AzinyZA77q6CU/yFCBbKnHLXNHQQAntE9LMl9rvxw/BWnO
l8yvtyXHEs4cYQNZS5TKO3oX4sgkf6PFA8/AMFvXE3j20CKv5ZmYU9klbCfP1DfuZDw7VJWNzYh3
xyi1NTHrHZeHWGXEVT5+Av7hchBg5+ePI1hnHWOaW8AiHCslAt64atewFllbVVNi75meTWt8TNow
XocxIc2Pj/vbq9pjrGbwguKnEPq8aXh/4aPZ8DzHiLMdm/QtcydUbZ9cBN3ag4y3JhDz8162xcGl
d3nXJWmNVTiv1M+PP4b7+ylhoWAw1LUc0rW/nZI2q6wO2bzbkkWH+1EGT2kXX/W62e4DT72mfeve
MXvB3tQYPmjRpBxPsmza5KYf3WiiPk0zT5y3XVoAoPFwCnlhSD2SVtSHyh6og9em4sbT6ohOobk9
0J6MU19O/bbQM/nk5JVzUliT/l2Vk7kn4uDvW9gI6A6y2lVe3qwbRm75WOYbhNr8sujlHpsfrWhj
la+pNjNPsei8SM3zzgyksOdGGcOtygs+ZGtv/IQsrzTNh6q3htsxm+SK+Hd3YrqNc1lR2oS5Oyuu
8kZN+8jPvW0EdmHDYhRDRdj3w0WWVvalEgmqiIuP4jD0RnqfekXi7EtPWdMnN+PvzwhejCD5hGdx
k2BVfX9RTCSJ7TSr6c/OWweKRhXcm0YgT/JJf3Bqf/hkPfyHi5ATz2qNLRYK42/PJG2sxsRp/R6b
qHXnhPQf194LppXvbZNi/OtDtlTNSeVZ23DUPlFgFpTb+6cBX1aAsDaAkGAGOXoa5PEkReRSFl56
YfDQGiWFZrHnbHJPD37EnekCEsLatDYzDXW7D/pv4HCSu4hs3SH0CvetSzouxGTQDiqHR0YEPiYU
WVcFfWnB/DRLGcTd6qNvUoNSxVhw+It0h4qA0iqMS7tp4/3Ht9PvTxPiuw6WGh9dbbZMvD9/ZG/o
/el77qY6ZETImO8aGJW4EuXAteNGwanohnCrTI981seHZiEwXx1HPyiiB28vPgFu2ePHa2QEChsS
MgTkcxnvUsYleMFEfmoWQlHbVrrlUxGnDcAfcI6nNfgEIhO5ll8FTi5/DgykvoXSVewl4/gU18lw
DV+CJNyUQthNqEB4FG5knZpl9wY6j8BEJJoDKbMMfK7BzqkKpGOvukj4J6rNBzLu8VhcD5XzJA3j
Uvcy48Q0C/tQCtJh1JjfT37+DD8GhEClCoBijfmtpifi+0zxXgNLyi7kYFFVRVjvhElvda0yoE6s
WPzbbrTLy942G4F7oM1xz1EcdqqRvDyBomTeUVBVFJtOgx3D+/ZEErF/ipROKXDgynVGBg8oSlkB
teM18xhhzLxHt/G38OdgSAUjdWsleIRk7RfoC9sSc2+2+n+0nceS5Ei7XN+Fe/wGLRbkIoFE6iyt
egOrrq4GAlojAk/Pk33Ja5wZs/+SC5rNLMZ6SnQmMsTn7serqm/OaN7DHRop/51QkHRKSCRDNRnm
9VMrJu2T2LfxPCyW8+lI5M5QI6KHeXGgnjAfjfaDMoU8WrtFPhT5VMa+laykIzRxVya+eqBEr4G7
QUOZNpjAi8Y8RxkyPe8T+5txy0zNOr5dH3lv29KxakVDV3fXPmWaHAOATMJM5fJyi35FTkYiO87b
rBRhomkm3GxKt/e1uwwovrfWzyXV2w8CVG08dKSPN4alBVdDGO1lmGSyKXrqO3yry04UK48xZmFM
ZCnFnPjQ8JG6HoYlxKcCsxhj3Q/OMlCsmJwCsqMVeI98jgneR79WMIaOqqAHwKRt7RfB6OleUQEU
qiKoyIEu2bWsZH4Ehyh2mIlpeSKAFfp6TnWSXvGoIb1vs9a4ZIkOX05rCmy0M2VHG2vwtaNRZs63
JAQ0cJDQsROu3Hhxd46MufAoK98Ghdd3uxHgnnVQPZfiuHFntArTsJEdW6tMoXj4frfXAxls8yLT
wjSfxa5wEwuedCd2tk8KXFeuOGZ56u/Lflgfdc2EbCLmYAZXs5TqCFg2ffBcDi2r0wbnwqJPa83F
k5HTdYtuWO/Gttdf8VvXJ+FS59gsKomHHoV+C/gNKBNko6ir3eC1ICgby973fojJ7fbAjTBh2muR
YdJT1ZuY6pXttVaXRJsRzE1t9NEDA/MIn4juwdXbGsqfolW6Gh8yQzzmpmyPduMFr2qeg22fOPKx
1zhfAA3zu0uvygSPZBm2s/J4RUbjiruGLjzmYZfEVVvZDQT/CsO7gs5BY019IyLYLggIw/HZkDUn
Rg10XoPeuXR0t+U9nJPkY/J662amLG9S6rwbe9M7BBSv3orMtP0K9idaHc17FsXobSU0x3dp5PJR
Zub6RdsUrs508eOWRfOxYL58mfR2jOqy8K+qQk73vARIxrR6P012gS+6unjrkip/b53C3P15T5eh
cLelHGyaU2XDPW5Uzclog0zuMfMU0VD1XP2UmMdLAoSviIRlG88GCsGjgrezR0cNQiH07uS3qbqj
AGYbWIO8nyry1VAAxSmReRPPDPZjE913q5m+RgwqwFCpO/6p4zZ8LKr8c8FGAiEoybVQ10ZrD+vp
wa0GNqO2D7ZwS/J7wRX1HlQgoClmjQSSzFVb78ZmtS4LcbqUMN6NMpUXDiwx1yhEtXEm6+IKZx5o
UVxeavo43WZdn8SSG1cv5/nlR/TMTSmrc3MsPlHf9yRC/uyC41gjd83TnHAhEWazQIhcko/S42tr
AEwfJoH702Bl7q9Fgvoau6U5WV4rdpW/BNuqrghEguMC0gLjRrw3+q3s2pBzfQUjsO9HSnK7cji0
mZ/ezYHfxzV5zyMZj/YqcH89aHk9UWU+dY8TrfM/1n4Qb66y1UMdZE/10mjfVJQCZsbpDAZmMq7W
zSxR5nMNYG+d7r1kyIyDlhqTupA1JvaKhdfYyBpL0R1idm9QNF/7jwxT2iOJYjN2lc8Xo9N5L7M3
S7GVerBQcjCls9yD+EofRGnLIPbGYMI6USwOV0QDgZ4pbS5BtOOJWTrlzrvJTb04K2SKGoi8K8Oi
m9dDuxptnGAJeWgLlzJJv3Ohs+T9S0mQN4S74t411DN+54Ym38os0PjRRKDj2ZDJm6XhdNtkWpPF
yzA37znTcQ9pHh/QNpOOioegL24t52NwGj39F8wJbzvNYzwWBE6tuQN/UCTOZchl/hbodbkTFKW4
m9L0/ZBdZrlnOD7/8Aqt+ASNIJ6bVqYxfH6SBIFcbt4gaRJuz/BDf2j2XHcR1bF+G/Ltq72Trqw3
enlYAqt8QB9tftNViIcb5r8BZXBaXlxpqftWo7ncSYkt1wSKq42Zt9bRyPIupi+b+joXTYZOx7Xy
gAhxPflcAnO8zo4lX5IkaNdYgt68Jo1tfeu6+Nl6s0eWxel/aS0YDNx3s/MiF9YU1FnKhKFjcqop
Wt97WVcT9bBx9Gvb5sUhyCeTweMon7kHeZuhLcoTW2r5gXswCOcZ+ttIoJnFrAr7Jn3Si/nEfQcL
uNQMWFjpqezzB3gdZCTnLjiDBjCuc6pbhxuc2dq6dO41O8w+yNztwhnUkfWj0ktzh78IQC4K5A+Z
r5V49Yb1g/xXpsds0hS/Tv3tcGHPvEFDw6czy4KjkuYx5Ry+p4GRfnOXO8+uXx1Qh1pNvNEZucBk
ZscuZw0WS7Bt9WztXo2OwGviy3vojVm7+XMKCnDV7+asdQ7Qtgoi7qLq9oYURyBw8sJxZbhnIS3h
ZnivFaSsU9KX5DAtFwJgPj8sNC/GbN35SY7rSacyFD8a1M2c07SDzXfnTRyptXI24jkr9xNFsyyg
YAy45g0b0K9vdVJRD4s2NWmwlDAG/E54pvaOU694y8ES+623rbTJpRUZqoyf4GoJmuUdq6O2LwfJ
r7y0/ECnyACC98XP6oZ4KWrdiwvfS3H8dZyuidXR9yi3fmUOd6Ptu4fpNjTqu0y+uW4ljqQ8WIH6
RL3qejmeGo+Pyo3CtJSi3RiL3kTTQFwglRQherQ20X9o7bobvM8almbbNnvRShXZ2Dn5MJchdZfX
oq0BgOottaXKuh/dBaZcZ9gPPv0fzBKlTveqEhOQy6y+K5ZW3ZtrO1Rx37fZVQEYPTkIhg99njW7
FVDQdcXpx942ydsrwwkW+vWuAsGxXTDJbgWxfXo0k+HBkXC8/LJyzvkgusfFSoOzb1RfyVyrU1ky
wIrcyQWKdvsDvR/h7NDcXW6MJjW21KlgfhODvx2w+e+5A0GGmDt5BI7lMA9Lpxe+z2nm03UEUjve
pvbG+JlWn8oTTqyPYO0antojbZCcyKyEkkfyVJyTk/xsTg5NTwMIlSBNuq1Iqqt0agO6C88m4YaN
Npn1HkibjLMhqAHoBTZfvnxZrlZvcYSpK7j0NXI4DB6gaVsvGqn9cwmv4nEWhjhYY6HfEyXvdrOp
c8lppkJzIwM0QhUhmEqWTwMAxGpWu6631Yu7tDjGyNg82rmLraOrANp5s4mdTQeqdrFSeAQ0J3sU
mTcaT/3KxW1DrhTUmwAojEuMzAQVqzYfngmehyKpohdxQBHyNrWg9IQLDVVRrlnrt5u77RJVLigF
cBHJzDmd6PC9AufAo+P3zY8c9srTrBXtYYTm1sRpsvhpxMhifhha7rlhrq/LtRuT5To3pozpQAXv
lQKMC8Kmh7dH0512JkZHF+a0uhwAgBMxM2KGib8mmmzo2onDW69Xtnwc2tz5lHP1W8s7h3ikpSze
dP2W99E9rWQK0g64UlRb7hbc5GdGUdoxXa08Noo6fxSAUDdGZwQfWeXWb9UMfwZNWOya254PcZbj
Syl4UddesfBiqfUjSr84I7MLHrShTe90tx45Yq9iPzRmzSTXabey1LqrrAIIlg62zlEnLTM4PhgJ
X4QzWpAaV7WtVNfGRqDB2hlAY2wXYXn7OUvHravK9kvxeEV66jkxOEsvdjg1ou2PChBclyjt3qlS
anm0qT3/MdOMdm9si7VS84YObf2zkcQm3N43jkk+tihjGYgS5tyA8kY/Htb6xhnHqdSVXjQsDoc6
C7CBnifLp071aFwCu4ubxT12gboi7RmvYOF/QQBIX+fFEj/nUdfjFef41wTc5HHQC2rIoSA+QrlJ
j4PTANnUIMa4ELgiKCPWxrEXrO5LHRhPpIOEpObU2ShAAZtscJm8zOXZJ97Zbhyrp+c5mJOQyFl3
nn1zB4sepvHYavuuLTrCjN501Jle76QTJEdjtcpdqsHjNOpEj1K/5cPaoziZab2cJharjQSWGgpt
oEM7QD4HcNDjE2HounfGAGQIJwYPPaRJCJgUXTo+m2p1IY83Bsnmosq6bbGUu56RyCXQmdD2lnM0
3GXcrVbP8Ta1Jl5Fq7EPC5GoTQovHsaRNb+B51kObat1ZpgMJc9vfYu4woQ5aVXAfkdEa86eV8fO
jppuNCSbMg6MSekj3xBRBUbh95zuaouLQP6cLtSjJAZA45qRBBMI9ZQOwj2qOQVD4wepus2Qobha
xhwDoRVhpdV4rHSWpKBsblAZfYUsypF6x2QAPjpn9y0BnSKBlOwlLayxiT0qHwzv3BfjdZJcF9l2
wjmw5q8UpR6wZvIRmIO8qtJlGIVh7z6FExIyGaFV2C2hQCTJOfAwnLnjsMRrkgdb/KgHzJhs2bb2
Lvv8MLjZdw2ECKb07RK3NCa+1tXdytUdNpwWgl0/tgebjGK4JN36PNd8sZVBRhrJ3RxSQwAzRbzi
rhIOM4DiZkmJoGrwP3XmDltg11rc6GvMfB+bKFLFJstFu+tksZz9nImfeavgTvwkj8pEPaueXBoM
YeiemusBvSWs5oj2bNWF2BaCR8EBt7H1lY50IuSlzkdQiGn5mBQ+ZmlRkRBqR867cme6+gtvwueY
5q+8UK/KKfaL3e+UpN1jqroLVt6W1FSftl0kwEDC2pJWcANQgNPeTN6tk8HW5L1V5sPRMDkEQTWh
f9gE+dPZDpFFYZXq3l97+WCLTtJVPNfao+0UxAXS3Lz63Oi/ReA6GOLrtxWNstnYBbjJIWV4Egya
xGM9pmEikmmXy8D+4vMUYDtm2ScaYZ7g+ZjjpmVYFAJpg/cSjPj23PukJBPZ43Z/mw3r2V9NO1yq
ivpyTH1w5/o3UZlAcgNV4Pcy1lPdd+W25d3ck8mAcRpYN0TcPHASspYQ5Bn3eWEFP8xhfQFoxVWS
Wzu76K34ROW/GE7QVh2IF1NiUQ+cjK74cvw1JXnMascjBxj9yHgTNo85m1uRB/ol82z/gd51/yoy
o4mMdsr3eOOqa6oZh4Jb8vU29Qacs9C+sPFL8ZoQ/mD7LpzrmI3mpWzT8qp3wH7HLo31xXr3UyMN
rZqzQ2KYzsWVfcWHa3H3rpPb754h5d6YgMgilF+JU8A/bUf5M1i09rHJJaoB+Zxtglv+yIwb/cC1
mJY50mtjuEvDnihTdYU6nFzGrAx+ek1vmBgrm0CHoAdIhwu9mnrc2LXGTpHprngZGfK4jHGgK3w5
q8cGVRpum94uyNZ11m0OxGmaRq0+ZZ8gi41Tx2fiweM9OFE5Wp9q3VJ+5K/e8B1QdsSPy3JkCTWO
exBz6Z0Hx+VKGF3/JfNce2p7q/idtJU6yzJtP0AdFY/jSFIcxjETLa9DsCeLYeyAv00I/oMZwT6Z
t1aa8fA0gGgsoJ18FM3+PTUH9WzUot9JuOIvA777B97dUYf5KbJ9knDwSXM9P3t9Wm6R6ttT3eRJ
ueW+IzccfdxT4gmq67sRwpkjlx6CXrNGIJeny1hLuoSIJR7yTpbMHXOsW4Ptx6p3ych283gNCoIj
6ayy+ynRqicKJvp9LxxONX5BLT2ZVTNFE+B+JB+FQWQo7gKDQXth9M4ncHcGFTgqgy3kXd6miSMD
NLWR5cWkE/gn9Qa4xjyiT0RUneC5czMn7KyqDdeysl8J1qRvoKfo8lYBVb5dY24YzmmR33Xkw5Vk
m6hWorctMdpXMViM0TyZPrHGPzLRC3WbKzGSP0eTJ+oJNhzUyB663U5afY7hGAabYAPzSSnRp0Kv
g8FjAiH8B30dbFCN9BAhtN9WgatMz1om3BVo73WictBUe7o9meOIuo402Lbkj/jMdcX4KvzuwEd3
+uonhjV9SadKk7lTqGMFpvmPiWCiMRjIhHOEdExaTDnOuTe0ZpfRnLldZQlxdy7GQ8YUOwKZlnxD
17bDEdBhbK+O862kEYQOHXfRxEHPneF2Ed2fqaxuoIWj6x6Y1xNoS00n6te5GTb2DF0xC2pyNHzd
0eqwWPDSMeljBDs8TcT9Noyv5kubslCYemI8F9MUbPXJcrdqBofPKTflYjT4JamzQdc2mFZdHibp
PxAd4qh4u3CTg1he0qyGUg/qOLKHfNzoqsn2fl46bLuLfxKDe4TfUmYby4yVPzKz6vC270xAHk+G
bVS72VbgIHJOhRsM0HTcz2VAYn6SW9Ma24+8b7zPOhfFe2+MwytzNXJ8i1BpHuVm1pyqWQ6/ElSC
U43KdZAaY2LFiefcrW57HxDT2tUqvVd+nUdWrbLXfy+4/Kn8/KvccrOQ8VdwPfKx+Iz+KvYsiFFF
ppvd1rBzaMtDx35nBC91wUy6bO/qxGifqISoXtBcvtmeOLSYle5h1bNK59O9HaeXlGIgr+OqX+rl
i7HklA0A7NwUZIaZrznBf/E7/73/zLl5OUhAm5ZFYAjh92+/s82EKVmsAvdmk9svSsggzCRVBYvd
FmFpY9QabiuOORFHo8hnMyAanPKKGHJLHycAd0yfHI76w79/Lf+pmzkeTmwDigzXQQKqf30pLbL1
hP3Sbmsy8h5wmqBHPSRcMDd1l9kRTelA6gdAzv/+x/5JLfztLcTgQkbipkLSlnP7vf4Pjwuof57o
UXSUDRrlMWiSDm6GnPMoybxnALCf2NNfFH7i0KdahysCB3VS38VmBPV0X65tiWvR+WT0UFwQIv3r
Iuzm4JGoilZafT6q1Wywz5K1hDdpICZIQ0aIHb97zLcbJtq0BouWZUBPza+k764J9esbozW2lAEF
u2rFtucgz5+Dta6+yIqryCvpP3EDyIgjUF6u3a77zDgmO+jzOn/0hbFGfVKR3ckHK8JPBPVfVB8+
0YN0Q6e4+7Xy2dnw0WtONpz/73//iv7D/kdFOkZ39Ee8De4/nbuBanCMLthFW81R0dKrHY13wZVJ
fAH3zWUa1NFR+jz5mmC5KX4Jw6U4gchn8V/oof8wNmCsMCFEYfJBwvH8v721M3/SionOlJF42wNk
emKHgbXc//n7/n+IM+2+m+tn9T38HXT9FyT2c1Pxz9//l9tv80URVS9Smrv+x58/Tr+b6HP8/Mt/
bOtRjOph+u7V4/cwleP/5kDf/s//2z/8X+HyZ9V+//f/9tVM9Xj7bqlo6r9El2ysC/8mqf5NNK75
xxf8R9bJDP51M+DiDSX+Qaj8BlD4j6iT6f0LEzANlKxNPEcMUP8zps7n8F8gdXiw8BAZnk8N739G
nTRL/9fNSQCw2mEv56z5/xJ1Qkj/qw0DvzPHeELqtGDiEMP4/DcZn4ye3+nSSzZ+PkAgddNjwdQa
L/yivRs2Vl7FnbzUzXELHvGoW92PrpoPiTvvu2FghdCzaeeAOjJ7nd3Prla+RzlSfySfOmtiHNYW
5970iWKC3mttBt+6eGbGNt6xiyA7QAQKvF9+Z33NlUmv1ULPbzXeUzF4mMf8R2oDFqRxZz4QW5wO
9VgHGx+3PJD5/jVZXKbOjLVFEhBlnZc7q85OpJztKLObc12KnasN9y4nktDNDPo1uvWADXQDQjRj
J12oUDaQQqfh27HWH4rRakH4aTOIJe60+Xcn3SX+AzpK1595Ud65BWUkjOXLo00Ph+PlP1z3pptY
fexl9W9anJqQReG976v7SYEBDvSBSVXw5Yiz7aQHkb1KrZt/YDDsQu8W7Z4crnXAH02aJ/gtZ2Y7
VCWkrfZcExepSehKVKjNYniPfgHIB70HNAuTm9Dp1nde6Wgspb3TvToqLauKGOCcrAHGtTUNd7VY
HuzZvMMMg7I5hoPRXIoAI2fV1B/kN0vAWfIYFKkXjnp9cW61m0bfIxJpDVmWwtSJ5Cb5bvWqBwrm
t6SxIbj1cpOuD3ZSXqyeS0tgHYc+Y7qqtU/9lIO4ohZQS7UmdkfGhrbmfVG1eq95LvWNPmWzFAZy
57II0cM02mklPTZMFhiTrtWgnfgwbCbD1zcrSKGhKq8lCWly8RO4JuuJ4Zn2VPSYAuokxZm6BPXO
nNZXzU5PdkF4tl87jqHdT4H+xP3KMn5ryU1EUe6ynxl4hgMND5xmocXUFrxEINSYPNRynPJ85ZaV
JWFVMuxX/UCpFaaGiD7YnesO932f/Cagf3Gn9q0u6h6Psr1wwqdySHQmDUZZbM6eR73HoGINvZm5
WnARvdorEdA/MXrHrOphnqvpqpg4b8Z21mNm1dpDvc6PthjXmEGcxvya/rGmy97B2nGe9Ak8FALY
DlnjczH170gXL7pWXrwyU3HW6T2QHlNe7bo6lKszRWrKP5bJKCI2WRKIVvtagDnmmW+uS7t4oUZ/
3jYtBR0o0wXEOuNVz823wtL3QX7hYETfFk0uzG5pcq5QPjaVzWBnY8vmxIgVcNHgqp2dNVUkDBwN
niw5LoBLXQz0WW51zYZuDYdZznQyevHi0lcUjUu1rzrYyAsoIi+FsOrlEv2a2qZxGjZZ4ugxLIjQ
7KujJ7uNpjEmhhH6E04pDGLBDGAq66gSNARiat3Tud1HAJNooCm3WXknzLLbQjqGUf9QJ1ocBD9y
o6MHo8u/0uU8T5QMgsK4z+xxQlAFTGvbfY2ZTxGSn3IvfbIwpe6hJ3RnEJ5DCIij2vbrMsQmHosD
uIRDn8zzDwZeS6yMxHhfgv7JmRQ9QioBUTF1G7tOnWs7BjSJoQew4YCbm8jfRzQC5AfGOSu+bKLX
1POg4QR1VHvNHdy5S7Gmx87w5R6f/3TmIWjvl0A7qXY+DWXwa/XmZwZ0r2ghYV9lTVRJ7Vu43EAF
HUVbPU3uUhdi22oe4W+dIF2QvHDA2rou5C7lW/yQRtszYSb36SzLbmis6mIqK4TjPoUC2ydjnn2j
zfeZP13zpmAd0NOb0gWZKQVqMTn+cSg0M2qD2t2vtI5NlfbeuaO5MbtZ/859y+fKydrVYuf8WdRm
ddTrhjm0RERmSHXGAgl++VYSNnj1EuWDdGLwIrGa6yfHK+nZemyUta8XzdykOWyU0i63I24IHFml
ek7Kw9r0LN2TMY+vyjWHCzdBkArrdp3qY6aWQd+QghxuquRKbZW9xJOA64c44zGXXNsvvWDpVIVb
XAo3u9OQgoGmkyljQEKdUTnKGKLX3VJ9muhut14AKLyFupbKdj/nqf0lcA/verrUGXE7eyDf+6zR
4mXUoyZpkPmGhRGKe1zSNfQMcdWEeF0d4W6zuTqiQB8EFszK6VsmlAPvDwd+X43fyvNl1KXlyWUO
eTBdmrdkih2onpGh53pb6+wv3XQRo//Su+wEU3Jyi+WXbuBWwbtcOGPYJ37GJVf/7gduVl6ybhub
BmE6HmqigWUVuxmMMvQ5Gt9m+ujoaYyDuqXAciAQ2uHc2qPIitjqJ6qIp+XRnvUPKda48bgjB02P
eq6NYW3w4edG5cZcT4pLELD7zOvyIRga3/gwhrHrmFJs9JFSVeknPSOX1YlzbVJU47n63qy19V2u
65vvThDOF8anTvuHoWdKznR070mnmUMgLfmxbLL8p8jTmemAhoTseBBOPCo6UD6KJsxcMf3UM6s6
rGop9oM+UvpgNAxTbVO93lguHyqoqwe9oBJWzV7UO3dOGjOVgBYRoDvM+hP2g7eqLobnXJ+XcEXF
bZ3xwMXIjrPRnm8mp5rtnFVWK4iyglMBy7IkP4KBkjevbe1Nqi9VZHewdYLmKKHcc4f7XlAyzglM
G+5FgPJm5XzmVDzNteccKkPTn5AW3kzlspl5j0ysdiO53Dc7xYXn9BpaHe1hqdnVx8WAUWB1xhy1
KOCbsmjHAwbXWGn9RmKNSpr0bqzzIwnrwyRNgCVGyHgP/C8BCZEwJvGGyGvXEBPvucoXxB5My6Xz
6onunCS3KqASpAaFIgsduioxhricAdvhhNmrwniuApu2gWrhvMQ9vU3kckdGcZfRmMnuzGix8jaF
YiLVUTFxq4xVhBcnDVtTBhyaT0SQ3PnZ9ERxHy5HA5FRsrn2h0XosbDtl6GkK8igxHfNScYDcXfp
6sJ64N3GVbcu5KtR0N+XLKFTalHOYKayzW9zKHeNea51PxKB2qhp3gDF2dvOfVqLr9JsT+vgRkDq
qxC/S9imfBq8KvK0dFcl0z4R7ZHA1K70IZksacyd8ggs298ZzO3oH9WKmLEL/az2+ljU7tXC9oj4
szCRlOsLzBOd32SBtJFN076bllcChWZkqz+wefcOo9qmdfSfqeeeDJ0NbVDr73leLoIpROwsuHXr
Yc/U+2AJ844nmzOfaMKV4g3yUfHS4N2q7P08JBcx9T/74VHTlyfgg1ExJBjVnjCKfsxt+lZT5dqi
4s1Bf1i18lylGpdx/do5VSQ1SHdkDXGDLDJAZhexHDoLfr/63RT+u1OyV7FAFG730Xj9t60nJ2fB
iZ4050Egk+KI14S9ywoTWaPdFc7ya6ZfRLjLcbbnj7XbB3q6a7qU0zzo6Co4W8U1WJcfszLPQ3rW
7cfUXR8aGZymEiuTDXYxg9WX9WdXR6BI5gJyOatZI/tTb3O4Uel0mQrx6XLYJc6EQSXwOTS19U+z
M/fuoEVtcRnXNoHT0zlR4FOH2tZ8G6W7v9FnwJOOvn1W9GGMa3BhlHrXWP3DDJeNReTCvQbWgX/v
yGq79o8W8gf+QQnMsryjZ2BEwjYvlBhHGPasCAfKkYNVE9qsOodAfUhOaolbvglRXmxOqs5gnDzT
e8Xi8tLWNtpwKtItoTv0DHYuMd03hv4hUqeM5sbCBJdNezVZd576mq0s8tE2VjkoaqlhMUrqfurg
daS6NezG6ah6PZam1e8mS3sgsf/Ste+edM/0OX/xJImoGotHE28RplQ4/txGUrwny0/amJknt0Vs
wn291Kq1dnVb7Vd4FXmu3y8AYGnkpgFyAAOWTEwhKu8bK53Y9JN6FUycuVJkoc9ehmSKXyj4kByW
cvYzvUaOpwxllS9EMnetxgjaCQTRb3t+rMUcKX246+Stq206ITLh6aIU157ZBybpHBKg/Ibrfszz
HU2VV5X2F0vzn4IpiYreercTmoFZ9tg4EGgns32Z1p8F3dmO9r1aJ6E59zrlqx00G5a9B5qm98M6
XRqKRx/6Jv8lG3FpdOe1gmAROrbC10z6nd8uS7Srs6Dd+SPj2XmrRPs7MNAaKNBs2ncz974za4DP
W59SoctrajibbEnu2o6g0jBbR3Zurmv0YmNuoQ6Uf9EChDEdDOFtgHL9qjsU72xoDlpjmeFSemao
LQP6kbYTJv2JXbbHf/ij8LW3vnXDgglw7GAuAUZh4ihiayAQfNCW9Or0nElXjcXGmuabU3uhDzUr
GKbVy1bT+zQslpvPLGvxOaDLmQkSc60/Fprvbz2D1Vx48xh542IdjIXhv0DatUr/OWmzj5aOxXyY
p3NqmNe2615npIhQWvVybCHMhYkCiUoXdTgVxAwsK/85tvZTo1nNrh4L3NgcKC2/wY5i1C8zllnY
rt1BqwgUT1r/jizxURU0OXOCpzkjk1XoLflXxa2V5JPUj0nTeBgF/InUsfszXZpHHTBnZEz+fZ/n
Hd+tQPloBiphJqoF3St5xnqDG9zFdUHxSDngAE8Sy0WVDoabOP+huSwD2mBXe8/Pll1uO27UYKTa
6bD3YnHTB5a2wl2I0S8E8FYfy0HPeclF8mYY6XPWUWXBBVnevtt0V7AS0yvLKZnyzZg3Z970Gph9
HYgtKXQG+ha92DToraGGaZIimRAD4WONKw9E3DYRQ7sp6aoPmu7b8uja6yngLBsjVJR6lZsSuFjc
L0l98YTJbaLLrcjzOy2SsxrjzG2C0G2E9yRmO9vykkrWh4MyKy6RKacV2cj7MaGfI3Xn5Ewz9lAB
bNHMkz3VddyCnsD9s9Sh8FrjYNJfvXG6rvyR+LI64AcauKN9pRqfbT2Plc2zUdzqLf3zonFTGpix
OtVvn73WUtUPTOf+vlHNTUjOKQWS5vyjEstrktewuPHKUHJ6XAe2NorfmeVbZ3PmMZe1eeJ8WtIN
Baqgx3ZQtPOm1ewzXdHBAfn5mdiLHmwVLaOc/TTquURbaTQs3WpZeTdx2qvGjzFXik+jlMZWFhgG
Ay7Xu3SENi2ziSKStlfBARKAhYccM3/Y+4DKKNy+rR7JKU+Tixosa9MjjEAA1nrOdebrlGQ/qX6J
DGmcZq++2jyJ/pB9pjxqtac9C3/wkImLbZK3t4aimDw1NpXVgPaG2TtRYDxGtuX/yd55JEmOZFt2
LzVHCgBVsKkZjJtzHhOIkwhQBVFw7KlX0RvrY0n+z8jfVSU56EGL1CSlUioi3Y0AeHrfvedmdFKv
8ijXa8SoTQkz2u7jvWuNp1j3kH+DeVtjdA172nbWlVNCpRLXbE7Wyi6Peky/yyCHyzwcg1TsB5Wc
ZPNBB8PT1Pq3wzispe1sYeEcPd2vsKat256+zXRov0UwHtpCfegc31SRnIr5Lfb6dVXOd0LGN/AR
X2muPeOL2TsMbS62BkUzvOObd36VrUU6g0ExkrA0xjOQs1uBpl63/W08vJgV5oOqYPXRLqQTOI0M
LbMiIX9yMPF4sfSzVe4t67bnvV7TQFqHUYZLIJ2X44L9BI2ILSOe+T7p6M7klMFXZDG2RT1jlvXs
j1ZZIdDx68bA2uy7VwPgRb9Tm1bIr45dYU/ZCNmCV+zd5dYqFgjKPmd0Zr5FXCpi/YRjRl9epyOP
eTv3mq0km1uVVF8V1EALwfWHihb0wbnJmjuy/7tqxMvgiHxDm9l6nNPHoJlPC/1Hq7YTqwjhdSUz
a89y/OTjTCglt85kiHcLnLqUAqGNWwQrZdEgWudHU0Z3ek6/L7N6sKYxITe9/AjS6B5o+XtQ6tfc
O+bCxkXnLVuTR7ptePe2nuUdtwsTeOAR5pBlYmYXX7m3UA2tyocASuUzSWY2j7O+3F8Ar3EQOep4
70wv83g2OjWHTV9RuSFGX3KnxUe6kyqPMNFV9qalFW6jilxuHdZr58RLNXiHOWduGGrJuNHGJrWi
Xnxo45Lrc6kxKo1j8tte6f/BVuD/tw5M+xJr/ue6/0Ol3oufCbW//o3fhH8HCi05U+C00Lbciz/6
D+Ffmr9g1AUu5pmoOR7Ojv8S/i2L/+uCcbiQz/hfggDz74gzgxIQ1wYoG1iXokqibN7fEf5/3hix
yrUuTAKXfaDl+778ax6R582IOce3qZGZ9Uc6Csol+H4l/2Yx9fNy4fcfw2KB/B44XNadP+8c7TRr
o2iRNu7urD0bfhsfNFiicDDjepN4s/fwp0/g9rdt5p97K7Da8V/87y2nD9sR+DW5G4viCseWv9LR
/rTljPJuGbFec2TFDWt2YcT5i1StWVLehgF2NjoDw0rTx81qVCQmeAwAGjimVEPTXys7nt8cXpXb
3WkEVf/IFlkGW4msVvm73E/Y8Kw7ZMtFo9UbGFyIymRj5/zqvCPcQ6KB9BzgqRk+Pv7pQtNoMNZG
P+hdR80xBlyCHHQrrLWg4g4CW+2k3njSQz6Pn5ZVDwPPGr4iAJzUBWk2rLldToMdFgHNd8ua/ijl
ijddqjkdwyY1Jeo90oPRRxxL6JJvVtCIaVcAK5oiMvJgLvDsrZK8FNGrM4/d8uw1VgH8FHs/mm+n
U/7cWnd0D+9M2bgiW3XD4qHsYhqmsH01jOU8oYgRKSUbYUaZi3WEiY6iyZXjTJRs+Obo5ajPritD
Uwu3BDQwFR4ZAZj7Dn1m/C546X1DCuqVZaLJK+d5Y/vpCteEoe98ncKHV/1gBOgcvPAIh12l1UkB
1n+RSPLYP7IAH15G4qSqQ8UCLf7GLU61B1LnM8AATyu7+jFnnX6kmZW0tJG58A2aabE1WweRWKvS
YWOwdjMnNh4LsCUzI3TMtgsBPM2+qviiMbim4Zk73nODYI2Fn3lbR6SnPsccuNz3ssKslK74mln4
1vBkqlPXCOvyqLIBIZCz5NTzkUvLzrfgaDuKz23FTRkvP4xiY+1SFxCcUzmCP9UenbGnSeJdprrb
MKojFR4GxDJlDjUREwqeOdiLqez7hzrWJiUs0G+b+zmj6DnM0eDM62LEnXaqsBnk69ZJDRQPlub0
O6Ao1GKj/FagxMz2OEjO/46ZVtu0DSL35AIldG+QaureWlM0V1/E/Sqwi1XqUHJ1sDABaho3C0ae
zTT2bs0uME4H1dOWwfosWxVsK/B2gy5a3oJBXPoGdC57814Ru2Vlr8l3XzWKj+2WRKQdkNvEvEuc
0c/Vg5EKEoZAsYT1KDmRMo/YfmkcjIjkzcxCdeW4NYYNCy/Nphzo+2KqGaOCKWDwVXo1INK4vOmz
Ux+ayVNxczXE+GlwdmjqCDUHkNQsdqSs6vlAe7twjxlFeDOuGZn4GCxr16IdoEfYJbuzLPSiL01D
iGzHYzQlgWvVrn6DE9GOd/FAHhaXQ6DL4UHnk8TnYxroOeChIQt+I1uvuhNtPbn/RFqSnT+CGQHl
KOwF2CGueBe2N00avVTNcj8OE72Jy6rFWFsND1JJQ9cPc9CJNLjmnlVpTM/YpIv+LjKCcupPTe0R
4/xY8Ls5LDDtJNKPfU3d2fzQVJOEHJsKMYVuxRkTlW/w4mzTuAvurrAKNA0+hKIY6VovGxi3xsRN
MOha9cgupeJWGtzQRkQIHSM2nQnZCleyB4yAmNu0Uoao4y2HsEjvvLajdJT9oZEdUa4MYyNaColD
7TuUAU1sYppQZ+SgeXfMvj643DisJ4NeGGfHLhYqb4+/mHBgV+tTGZtVHuaSj4PVIYXrWHKQbv1w
hhXJUWVZ6jKQABOQgOEW6XaKPbKbsdTZW2wMsw5OVPZSoXkXlD4nq6t4UFFCSoBDePJ7MxleA7wF
/5fnys/Psd+fKiA1AWryePH+Cr0jpOs3XmRRjUEnhku78HRqzObQakefZcKKdfuvn2MXw8ZPTzFI
RRZWDlwaFx5N8BdDR8RSDhO0zUJ9maBVkpUlOOyQ8S49qw1jxeoTa5r5nkf13wMX8VLhWVkelx12
LwdR5i9+gMqcBzfK+VA60vAbXOHFtmsqc2uaegz/9av8eQj57UfZUASxlV0MDfZfDFo83Rw14Hpf
WR2EZyyo+RmSePxvjE//8728vBBwQtJjdPKdCxTmTxNBD+239eCjr+S40HOIVZoXEynnVZJUQO3S
PBbmLNmD71b/5mP8ny8QyAizHxl93koQTT//aJfWvA7Bno+xdwBkKdVX8wr+Sfryd99Ifg5gEpvi
Qhs3x19eIi/f7ArJ17PK6walvqiHh6zSwW/T3H9G/X/YF+LTPx/17/v38gsu2vdfTUeXQr9f/8Jv
kz6GHMjDF2oxwz58jwtp73eLj/+L79pQKki1AYfzJT/k9yYKxnkTZhw81uBypWHAwQb4x6hv/8Kf
BqkI5JjrD3OZ/bdGfe8vrAwIKwRsLk4f7ikm6ObL1/RPV0A1JLi6A++BOmWnXdFQTHae5PmhqUf9
bGNc3rSBW1xDYqqwIsz+FR2S04fJQm49kKgOvQT5MO5Fe61Bxr/ZUzQ+zLZpPzqVqGldaOeDUxTZ
8zJbj4YVL5g72QBNSRuD/O6Xk+xMUsWzQcQGAM8MCI5/LzPMwBDECCIOHVNOmvhHRYD6UoOZipit
oe7NsLadaNMk3fAKl3GWcMqS2qMz1XO+Ocqa+jBm6e2uC1egHSIbnIiAYXeOolYd3X6kFUqzpEbE
quvFp0xDeMDui4B5TI7sFObYSPemJNxIBZvg4nSgcd0pUbrJoTP7/rl1L56GRnKWV2Pu7fhV2isV
SQzdVWTdynrGOiMtsoKXQcSd0KqZ9Drr0r9OzRhJqbCrrWPbV+UuEum1dBPzlEkrVGZNgtV7xVJ9
2xHkhsZMQKxpfjTim5MYDB0ju5bWR/GZCaBQAKZOS5Uex6F78hTWFpwgwOQ9wjz6wUyiLyMKLtHP
8bWuInXoa2w/GtuP9JDqtUDesjP3wzaJIrRdc+StYjUnH6YAaK0cenwk47whwhd/ZBlbi6T2Px07
0zirvendVN0XFhgkIxVYb0wvb2mDCGcbR6WJgydxVNyP1pztHCDOX6XpPril/iEX6wkR6QFrx34e
CKZpvW0vpyxmXE3mr5VhD3sAJ0bKf3qJKg2+47J6VJG90Ya8d2v1qBWGjMwe3x0xzzHb/H0zsKWp
+x7DJZVkg4LmeRJ9xsa5Sh9RruD58UCIqQaD7LSJRm3+qNjXkZxZwejJ8rWRQFvgREpOk+bIHQR7
tuL9oRFd9kwSacamhFIPBakYXoeicPsvI+0fNDvBuHxrHCoW1t3QUniuWKbgrmjtTUPifz0ZUlOz
lWiq3RyHnfzKMYRV8jvP/bEMDLtfTQLz3Bn1t303sGzdtnSpbnzRxwcnuSxudc3YveqgYq3SrAzT
pFXPRtwgkBMpcMDUcSbAPURUgX14cOvhMFqNc0u0qH2xqWvUQt2LcQ5VbD9kC0khzAthZ9d3PX6f
rTPhkXCCvD31YhLMW+mbOWdb13ZQ7KpErZAfiBDzevq6P1Mik+zrPj2Li3uICraZ9at/znHCshuh
XlqWJvFWp72Gy28eoQ7665y1FOsDbBfVYJBj8xb+IReP5FHt7S6pZdoNWpsWt4gF7iQ5eBQIXSi4
qqTXrzXUsPEMOm4ThbUnI6OuktQ/cPy0Hw3lxHcmUb91nfNW0rU1bwNvZBYPuv6rSOMXugIBIP7o
LrvrgpL6jWpc47l0ZYvgHuyTunlhWWdvC+VyexLWPldeSIKY0sCJ98PMgB9QJEbQzWXWiVqfGd1I
6AGkQIYaOL9314uQezlF/tYqR2snWul9WBFchD5BvdVwvd7mKbiPc9K/BhsMh/ob3AwfscrvqmSk
jdHEsYinP6m6B3CZwXpW+cAO00exVzjtehmv/Tb7jHjrIHWwv68j5zMZ8sPc5CGNv8/0O3zKuc8/
cvbImZZksUZ7jYVjHSmZhnLK17z/N/TmXJeWc28QUAW/MQB/oWxj8s1XU3M5mgFRbwT/ivQWbscp
zEHxrCiNgQkROdcEeCl1rhE5pmpJrzk+cUZmRt8bsgdn5otj3M0UvETj3ostby+T9Nl0l7DqbPst
SG3WBtJLoseuxNiE/JtsVWqTjnNT7NhdFD8VUfGSNXLXYeEIhfuGp1lhcvRlua9JgxGEzT35kvD8
vBWiFk81B1DCKPEHljCuXZnwxhGvLNB7VxX2qB0HRCTvYpCf4wDFAR0bVnDnGIc6oGJcTIlxEuZg
9u9F3qmTtPruo8Ldib3SdpzP0jZKGXI2GUVopehyKz83m1AtjbdLORpdo+fn/pVdVdZTjwC9BsRm
GDtlOteEqvprRTSRoKiOxO2k2QKzx7RC7tzBNjZmDA/ayTA2MtyuGvJQqypoi2tdUqxHwaBaG8RK
uTDpZs4MHGPTQALQctJ0v+TOvJt86b3UNOlJpa5Zle7ZNOzY61bTUOwBJZZ7sRQD+wJugW4bD4cB
K5co3B8GWtZJIA2F8VS4w6qdCPOkjTT2fjdmBCPzaOvxWtpgWADvN9YtW/F1TMs8UKQO84T73E3j
yC+U1vdL65irqH0fAPxsgat4T7h6oi0n7zbsTOD+9NOO+4walU3kN+5zTBb43RDF8hj7HobSaFBX
osmzZ6gcyWHOS2MnRRofiYEkx9wOjGuDasU7I4XCks5uDCOWUYSn54wrKpcK++HYufedNsozEM3y
ubOq8gMPAeiXSUTgSqY2LGVkbn3lR7dwCIvQLc3o0Frz8vnr8PefOfgflsfw+s/n4Ov//b/i7/rP
c/Cvf+G3OdhyfkHpxu98ac3As37B4f82B5u/cPgJkK6RmokpcBzCz/5HUbX4BW49qq1keOawe+l4
+30ORg3n/It2/ivm2bycgv8w+f9+ZCcf8E+P8FSF/HSohoEa+OhGLuxHU3IJm385JaW6mdOYtEYU
F/ZwUtlSibU2cReux0Y7XwzyGUWSfWR6e6OeYdlUxJzMo1BVZOyY4i06h/Nhzm9RZYbiGJE6kl+J
P6fN7egL49rMkiXfsUEsl1COTfRS1L6PQ9idyk9n6pKPdsr8q6Ar6d3qnaJO1i6mnGNvwmL5GG2r
js+GTUDUt2kTYBVAO0QZDd5pNksTU7ylzGkMA8V4gaUNM2MA20vW+mru9NDunbTtnnSpudALHekL
hga3+2ZpE8w0Dhug5ceMFuad3WG22KLlWU2AjYFoU1OYF28mN6N+KcyKRJo7TIkuI6zjYO1kRUXT
8hZLFuHWFZhOnyAPdVaIM2rGv7/psmiKvvmdjXkLKiDpU7fqhbWOhh4BdsXDNmeNP0BhQuhxoq++
r/qXBrkbiB4qOTEkn0kC08PQrsHcDPczHUI5rrJZxqHZj8lt3rdOGYreuHAOaLwPJ7shR8ZwElEl
aaI14YWjTg1ip31f61ltuziWp8g1I0iIc/GKXgreojKC7LqbDZ8UDn6tz2qQ+UiWvEwegrZGHp1y
8rbE8YdQSSf7pkRMhnMsKG0JLZp4cQPUWh+gVOODzAM7gTOO/ajEsU1lc14kbY0ljd1LKLP+zRrH
jkCwv9y0dkJLGFyeHQlosdWJDQm8lvWntAOcoLoZU4tsafk6d1ayX7i+MDozADxj0nC+SicPrDUZ
KaBIqY/xe8vG1+rXPI6xkViJ/aBwjJhQOKpqifYIh7xXSKVdziRGPexjMXSAZ9GZvP5b3OgpxytW
jf65lJ1Pbrx33FlEO1wXrXgfs5IRf8Upsl2u6yXJ563uujpe69TlgzVsShAu10Vebc1WVo/LzJNN
NhoQTO6eh2q6WoLuR18BBQhqTLwzhd4rkHwHyA4zgz/bBJ3iUTeboNvwPDoX7Ujog3qmj8zRJPAv
pVpxDCMBq0DMAOl/jpqIvJhIowVNBltwGJx9PnKa0860i+1faRbFsM9QzOisNZ67wnzOZSR2leza
7TIS5C0u7A+WPucJrL81wiLveM17CBtYy73nyBSbqgTe4eO+R18JVjBfkEFNTR5kMb9A5rwus/vR
uMUpxaAHZS7eylH635dCfhksrDMeOWAH7IdSm976IjSt0irn2sdpT/zADsUcZGtUpiIsRu8rNrFk
uBguARyNceiyXMmdutn5vXWzNFN2MS6162oiX7N0I5wNPu/TFAU7V8UUUDd8aahgxAIYv3RVfAyC
+JtsvIcxYy4a0+Jb4KA9N1IBKjH66xqQ2hvYoTvb9g9LNog9oxyhgV5D8MNXgSh/EyfRnoD1SxIb
mJTjpQwtIOHrltDsU24pF8hK/eTU45uhuptxAbvVdiczwyKOT/pqiir1xF0d/FffVT/czIK7MFbw
FVKHm8XkTfNxrN174JFsD4YBuldMUzFVc7R/F3iOdSHtjY2situhRKMYzIV2dndY1hGrLwZrTi++
CxmjtPt6nxXdN7z8wzZz3C8/02wZFrO4LgONBXRgfBkEKYrIDc6tHnhHPJYas9P612bJfqfunXvd
Wi9sTrZZJcxVkMj8rqOnncZ7du2Vc2ixqWRT9Ja48qOkGnpdZzDp4aS9dBNeNYBV0TZeEDGQHZKr
8hJOyLtoQw4s28cDRzXDIcUM1ero1DRBMdBeoe1rqiJtgEIeQWkvseuNC3+LRrIHr29vayPjFlJj
M+u95dMR/j1utuboDoXejd74islPPegK7FoxEkoZTbT2lGkb0l23t61huvY1O4rYwyJRM/Klojl3
tDd1NvgnnPvZG0venZbxhxp7+TiM8qZgdKu6vqKGlK9p1ljB/nLaClFb6r0z6qd26r+US2QoT08l
LAZu1/2zqsQbFEp/zc3GuJ46vGB85Qpwa/VdkTrTiizKE7Qb3PTSOprjcgX1cdUATvGIca2tdl4v
ueutEq6oVeFFO5zAu7y3qr2btNCqBlww2M7okgwLwDBk/I1biH1flamOc9xcCwvdfTGNw1DKO+5v
6tpbeM0d0Vb8zba7cpz6ay6nJ6hTP+AMHDksbOamjsOpqs6sjaCKWDjEltK4K8wBW2gAG9SYjINq
5LEe2u4jGcZNHeG9IhRBuaHtZGtZFB68mOazquZbdekBjevuM7k4RlN88CepU3pMyYKuutaGtRLf
L32AcoYTWQ3BF8mPmw6J9g6Y8tEdvSvOJ9lCvUnkK46KlspTQjc2eOlP0vxd88PszPwR4CnMe7IB
cAbZ6nBWXwWjkFtRLWTDKs80qs/JmjoKshNPtOsgYSv5LNlybzmTdlaHx9bmO7UlwNhMn57QC7C7
orMtXW4WS9Uw9GJP9HUYLH56eY6NfuF7j9jdAKR0qskOVFMqw1mXiB6pe2f7qgqarUl/al/9sC3o
MerQcMvA6tgXQUK8NWqzAchHEo+ccvllWyYnmzaEU4oouHyTZtMBIIh0OfnWbjLzAHqcwJXkZOhj
sKDKXdt1k7FL4hZcjWa18sSHZ1cDrlHDPJpzEtxOczPdtW1qfjQm11FY86yw8atStj49aM/JK2fv
GQnoVqUGsW3wgsXOSz7SX7oWMblkotaS79AdgN2EEgp8jqPZHSR6A+d8nryOsXGXTGV1aJiSstTX
aLaFGfpV9WRaaiyMm9TUaWsdqN0hKFEWqHIc6ztSdjz4HLtcuooYlpTNdCa3w3ZdRCnh7nsMJPQX
gCLGdZgj7GS7usgdToQiHtudHWQX4uklyNwDpBF6viIS2aOUrawCfHhYqNrzeXvFUjq4mJBCrQ1V
OSVUzFwJB+N+4XFfyBceNBDGtG5v24i9DRMh0/UdR2bkStE2asey7pIzDPw2hVesv3U8CNInK24r
7wEgaRcfKB2pq49U8kUlVlzcUhCa8Tyhc8XT20h38VXS4g8NFbZ5QmVjuozIxAi0dVIOu3bomoVb
QRF3xAw0brnvw2jO6e2Y+1P3CpQOZyJi70T9Iiu1bD1NvOlSpmkeGlUxLY9+DMF/O7TGmN0sPqwb
f5Nq7XvbDigExs0BIls+Yt1dZd6QTS+0VbT3rHXYEsaotnrjsnm1Mc8FUM2TYSIIntI/Oe5KykPh
SAVZR78oHXn7KCg45mN7zEwub7TZhJFZbdiC8gBdSLhhtI5Yr4+syquQK12psBaBQTOyASs1bldN
iaaqgCRVVjLf6DkuvW1EXWVxsOrSls/J2OHOKEfwwYQmFlB3k5dUFW/axSEdiwUzSgW5rpmXjjSP
4epXy8evYk+s2Vs/L1DG7XbbO3O301O9vNiRqN+ApPXMaqIqdMAJu3VAZOVZBG7OiNGNJmpCRTJ1
YCGJMnI6MM5T4FUH183lOR96+gzlhPe49Zr7CiDx2qGywCESNIYdb/fRXRbvvEy+vfcKJ4Ffy22L
V2lsggSCh6ddomFV1OZ7Fzv/yV/i/OQXhC7wu7ZbkbrVY1sQGmpNv2DLVssrY6iLd4pL+2OWGNlz
Rlvo2ehj/aOcMauSH3LK70WEnR/haYK+4tnGB5hAum0tY0ACwcu2oVe0QmrwG2trVX7PyJPa28RT
2bahYevTT/M6WLmXlFAW6TtXMGIVlvrgifJRg0Rg515Ea4Me09vGcvMPTqtEvzTEN3zcNFVPFdSR
lqfkAT8KTu1k/jAqZzzoXM17oPRZCj+MwlujnwhMxtwSjTjHmUI70HZuBh/zevnKA6dYAw6pX8lO
x5sgp1xG1VHyXJM4AGjYnYK+7UJq2jDa5DUHE693rW3QX2qZywFgWNBGxEvn1AtZ1edrf3blfmq6
760Pjah1kupuHJtbVQ7qHKeXtfgovHXu8xTPlyJbW8qDy1GARw7tsQF0nwI7HGVyyExpEDx0t3iG
St7Gwd3EtWkdrZggTdak6afSlyOsp6orVaJHWz0VAXnWFmSW2JPaI0mNUQ71C6+E4XQO+mFXKWp/
ao6SBzbky/Wo2vrQAzHnhQ/TTtjzBCsT8vBvu9X/iDD/YOH3r0SYq/fivU9/EmEuf+H3ZSQiDIs+
KC1IKZ6JxfAPEUbYcAMoWvQcYaK4wCD5Lw3GCH5BLbdBg/gYjOFIBBTF/LGMtLxfLBsTI0tMz3Gw
rlt/R4XhgXaRWf7b2wApwwGMKCmmEfJSkfLXFhxUbpLW9jKtgsn3snWESrmcOWiQsMmj6jkpTWh7
vIZxk/hSb6fCdw5JqdrbNCBJW/q2OrW2Lh7dLvW3U27oY2OZSwjIxzq3gUW8z6XuK15aGoLJMndH
1M8K/B6NRS4PmnJsLj71k+MqsmRke9Sg180S3cOb3fDL1ST+BvgZI4cGc6qfZWfO/CZEkm3mw4Kf
fjFMdSOsAT054VyXBCFgEK3iooPVzv1nO87DyeSWAbHa+GHYwUtf5ZwXLk120Jtnqy2gveLnrbka
J9Apx5pi8AuaDk5SgO+ctV+IZSx6bJp3uJzkoVJn34Nj3sbS5ec31gMLhW0gqutO4qleTPU4udAP
6zJMpmVfR82e/p0wIHtOYC1f0/MErGpseVIlyQ3TFpb2doG0Dz0rda+kkT9FxqYlVIDTLrixivQl
MTnUcNqAHLupckldbf0NLjqHnw4OXibs72bbJm8mVTah2TmE3B08aapGJOubQhy4Lfkcf4P1FBBP
GWNMXSoXnO6S/B6t/ISJ7lObuOfyAHq40be4LhucTCx9P0UnAd47X0ntHhPTuGMN6JC9cdR2yHsE
NIaOYhzfNZG1HdVs8b1v6WvK0o91RzL/GM04/YFZxGvawDJuWtVh7KxXvlE0PvvDyQ66+9Iuz/UY
zSykbbKAvXu7lPN37dFWINryEAzTwMmWxc047/MOSr0X5cexTxbyLOorTfvPWDo39AGfmEkuhj2Q
AVkKm03N4w+H79Y6k+VBORHhOI4/rbmILTxAHjEFZHj6AjY6m8j1DybE2LrU2U1m0iUDlbsgp7Kc
7dKTO/ri0+0oonvtFtsWQ2CRCY4JUZrvzbq9bkd62WXRfEa99VlWbFPn+SByHq8eszxTDVoL8K9V
1NWKGGR2y1j/vU2dO0svP+wxAtkQd9OmsoglaLENbCJx0AfXTs3ToGzTJ192T9z8r3lGPEiDP6FY
0njdbIW23RShP4mNFyWHammOiVt+UDGybDx0pPdB6g85sD0NRJ6vp8y6IfsQcj5/DOhwELg+LQPX
KNrVOou6L4CEaxvphYqzh1RPJdRuNuJCwHxbmb2FtGN/5omwj4mhaSmbAogZVU0fplEcm9x5t0ex
0YrYQH9BLx8CxqkhvV3ik0Ow3WvZC6T+arb2UR4Q0bC+3Nk52hFLlP7YD1uMnCsceXHYw2Xh4ifB
AhDXVepQ6p3wQCAshCk58c/0clqC78zok71WXAtjMYSTMAGNvIj2AbJayLp6lUnE15TfnUseVPL7
KHctB2Svfhl89yuBJ5KzHvVM/hC6aE3PQWwK0gsVXTRjN1oBl2dZ4T7No0vHp5vrDLdyUTl9QtxR
JPO9b87GfBz0UsDDFKyDP51skAS4JXcd1kAlaxR5CKLJTL6ZGRUYihmCquc7021leeNZBKPeqjpV
RNhTGaVHTIKWIhvhccDYc9iZSYJ1IspPS0FgntCzHdvhpeyK3OiABWOFe1R86Fr5N2aQIMhahjHc
kXKUEBwcWR9oCADUIhb8XWsYwAklHh1klV3SSPECRoS08jijpu5QwN3P2EQRW+syWwQL2GHg7kwl
NUENF4koIHCVSWKxZdEQOIxFNoSsTg216XqjyLZwUy0nbO0LT5pjfhSsyk5A6JSiqG4X2+G02Wp/
lxQyflOcf6O54IL3L1zMJI7ZJQ7lVaTbA/VHIQN2/gpEo3hvFyoBsuJG+plxVbVUBlWRiOlpiTJW
Ue78ICzy3470urcKkmsIa+xZBIrO2LH/CqSs9x0T+I3VYfC8nBS0U6/9YNqXtj4aCvx5s2xhFqA+
56fOGa8kgbMApKGC4+D23ESR9Ics28RgTcmV34449Icg2OWEEjW0dgOBYsOddt7HICXHsltH8ZYo
k7oagomZre4eUw5TmLejt5Y8SxDV3nmkh3EF7GaRBak5hdbtJnt6iPYjeaPGdvxwytIO72y+7TOc
00JW68IYKY6u++hooF5GetyhNjvfPFJgnE84pEwOZWILV9HBjftnNwH/PyDcSWjkSx1SrYuffeCS
JK5y76bRFa0SW4JbD5HJRpHzrHiES6zOQLvYUYPgc+PprqgMdUBzOSkAtCvgJ9HadaIBJ3q049Pc
sUEAeDq338nWEVzLOAWBHNsnwwz+Fy71XsSw21rPo9APSWqqmVAnrr1lLDZ+lKjbEY3EAhmt4Y3J
uNtFbksU1bz2kzch5xZyf3pikL2lLp18UbLOCfHOKfv5+AYVYdgMfvBMxvWMregeSzcp3LobQq0V
Dx0XhkINAaxe6LLUP8y5u/WEKoDkJUSz5bJrLe1vrMk4D05/7QEuX2O7naG+EgF8DOT0Ho03UX6J
2GZGsBuVtU1SmOjLWbsKePAQDoxLPEp9VDGne5YZxxIcwvMBLG7CuZVeg2QSFyJRuann5qnzpuOS
DMs1sMu9S5T07IoZmLR92120hzJQAwKYulVOngMqzB6X5L0cuo2C6g7fgbl+tEj49iswD0fKP0C9
metZ+BykaPejkSg4WF128rGkbnBi87uk9xzmuB/vXI/78mSqfesjB6e1G5zIDv/Aj7kppPFR6GqP
gLGyocCNUxFSu0S6gu2KbvgC9Ngcdnk6P9d2s52rOIxNax976i2O9FUNgBEW+yY2PXzL5fdsoJSD
Y3sxMIuRZb0I8C/C6QC0ci1GoOn/D3XnsSS3kmXbf3lzlLk74BCD9wahI1LLIDmBMZkktNb4+rfA
W91GZrKZVsOeXCszshgREO7Hz9l77XSZtYjA3bnkFhxNpgdmVRymZtwNoffSJs7GiuiXXIaw8vHI
rgykOAMDvNp7bMaSo7CgvnnqLSbcwgbacK7wDpORkz4zrGAXvPGIWdhnhDtVyKEVeqMRT7VJrpt2
7LOovvaZ8Y18JLb+y4Lex/coKy5UotYMzVcMCGn5kAgXGU+ZzPxtEDtwUxM3ey4H74yWKX3gnXRX
2P7kiqPbVaHFPmDMb8fmlgH8fV5Bm6XXHEI6VmRRhPU9+qFq2iwHRpQoZ6NyF98iLaOJZDldWD41
dL4JUPnjmV1R8fnoXa6zGPek98UOtiq5aKK7LNLbuF9C8SLc4eSNBbdDWZy1G1132AABG1l7HjXa
LqESa2jCFz09n0aQRm6VF2XrgluVxrGKmNSMcX1ImC3O60BoHQJvgA1MuNAuw3z4iXYIp9L6S4nV
ZRNUkrMzoJzO2RMvuzDTr63WIMuEQe3BV8TFxYMPB+hQ5uOnObPvUtmMNI8sVPsvPW2wTiHqLaYW
WZtzR4jLsBHYXcyg6Vf4SxA4M1bcxbbPKXsY1gQnra2Y52dCX1LY15609oE3N5tIC0i9ZVY/FXme
IrizLaJ63AIMAC9djz8DhmKHy2THCJThgzKSqyYf0k1VWo91zRYjS31bZNP4eYZx/COK+De7gRmb
GV7FPEPburv12uFphoyFjffkzNUxJdZoFat6XctkTUDCBiLvpZk6u760dyhHNroCSGKl7drIHOOO
Xnq78kjrfk7D+TFbfDXGdFG1Q7PNfSySBR0JP5JnA+NH7fgHE4Rb3dab1IWPnznepTuGl3Hk4ZaO
r43cPXfZ+A3U2HWY33mdfvGxRbK5fMLivwkzd+sTyx0zLt/itbIftcyJNrIBCTRWSjpNfbBbIofi
+UrFASaaHj5vTe+fFKdtr8WDtNUNQI3d6OebmVxlBkT07ZWo6kPpwk9oON8RSFUw5HJuS5dmsEW8
4dR+67PCPnB6CIHll+vKDg5NE69Lq4BWUHLxGo3BM8BJdcDG+mQuc+Eicy2cwcmjxyZLg3JfK/9o
Dt0TheCpIxtj5zd4bKtqOkUD2lB5rtzOA2ur1U3eWIDbjNPA+uXn2YsHOo4+N7PSKdq2+o5t5VHz
f6oXURQGUJzCsCwY/pA63fvdqRy7c2Li+cHpMpcyBu8ifwx19D0YmXdDBu+87rIL0Ylhef5kNeMV
DSPebe8wcVts/9AyMy2LL76zi2rOBBblbRHb7K9iSzgcfAAOd9s0zc9V0XnP8dS1YMjcg5U547pK
u50lxc0csSNHYDpByXMmDMzhbJfmlxy9OJDu6BpU19dqjrYYyp7CapzWceYB3pKvXeutU7NyTk1/
U6lpTd/3QCtdoCZj/lRat64T1g+Vle9icMDgUqlOS4chEJTnYXaqlRkNPwI4zJfMfQqWiBllI3P7
lfBYsegcbatRfRU+KrRsMl/9EMVBoUEl12N2MJKRUHTNCNtvd/YCkkJmjefd6bML8m+oEq2vlpOz
jniwHQI9Pbiz+RLUxSPHe2llBqrikd7Cru26He4xYq8SZ2cVwf3QlTvtq/shDra9crZ6iLfIFV7z
pj64w/hg++WnksI9ldhVGs5I4IUr98JLmbK06ROEFCJ07nA7Vve+Rorc94faapcSZ0WgbzcTcTOc
u853ruqqgvY22/EXjEGYp6Q/FkDcKtAofcdJ4bZzsJUFYSTAkJC6+j0wu/kqtmK6l6R2yCNPlAHT
M+64wRQkq7CA7RDSiwZk4arHRqryVshZXCYJz14Ft2idiqiDaZR2cDBccUwde6KRyOHZn2e8WJS4
Vom6lWgGBvgwwjlR8wBHKiDdzGEEAQe6Ya8Qu8ETL74VonAVIgCangFnrnQ1EpAJIKbu/S84tvMn
adQGB7pAvaRjWp0blD77sM76ncckcp/7JRQQy22OVtIVtxxhJaRbY4DwbeuDX/Uh1z6rzF0YuuaT
GeZ6QJ0rIPgZwaTuNbEBms8vOOYYNJoefbayU5k7HqCMHDKtByZpQ4ILqgIfqRybhp0Ul2wtSUWw
HhnLw9LmaJK2u2IsIW9yBIunLHejbCeGZHollRRABdOkIytQcQyacEI9Fxinuc05ewAXL5o6oGFA
kxnJZLcVoTOeE2/OjkBex09NCZgbaUvBBsDXvLfHcfjhU08xFNTOPjd7/yBQV96gA5heCTHj0Csy
dNZFztydKGLXW5PUVe/po+viEm5DuMXcOO9b5uNr4OcuaFsr/hp0jb339JS8sJCfepQm22ruxcEV
bjtu2KlGmMtu+allBOatFXTzx8Fup/XY5RbQ6pF5BwoV/9C7BXL3ylIbAkl5h1AJNbo3EV/nzEe7
KnukjesD2ItifwdhX9MFbvK1CJjDdrJjKk6GGJyGpb9YspTY5gNNGB81wKyvbdU6L6PK4kcmH1wv
21QxQNzS2JWoCJg4g7Eu4tJEvtcnm0yKi8SIkmo12yInGwLu8XoQRXvnWKX4Euiw+xxirmFNbdv5
DmIVBxJ3yNKXADg5gv6mMDaK6vbgED7D3Ak9R2WNHGIzHSGaEWk/raLKxO/uI4U5VjqCNJQ0yUkb
RXwZUx59IuNnOsadqS9gtQXg0n0PwHihlH8y+dTV7LagwNKi1pTrRWWeOT8VIC3YZBCJHaMo37bk
WWrPvpOaZyCvvfuxK76CZtkTwnQakjrYM4LtVzaYV4CPSeNmx9Zv22w1NR0dgIIwGVAHmZ4uyghq
zQq9F0clKNWEXIS5t3ejod9wkO8fbYPYthqPEZZhzvVIfFpHc/bIQbm1hmDgIMo9ujfHhE/l+Pek
B4d7sahc9ARAjHdgn5CZSuh70nHYCQbD3xt8zq52S+wITZg2K9cZADMU57735K2BPps6IL9IzeGq
NKClqATgW+J58Z1kNnRlWM59YWW7zM3vppH0LjKC2+5QVBUghXronKvRYWC0qdMGBlhefklyubyp
Q9geM5zhFkLlqXTgqdYRdjql4f0lLKlIt+t9OVov2idbkS6RO16haYLwOqHcvqRCltscIzf7hqnA
KZJkWJ0kEPpVV7T+3iY7GA10mZevqYJTAoofv/KJt2Bck7xyNwhKbUV2QkYx0vWfQzINsMt26czq
t0h0DYU8fRNJYa2XONUno6nIRHH4d09+AGI/Mpz0cnYsNEcqOGKscZjRw60ZVOluTdmrR9Oal9Jj
dvvjYMmUniI5iaeWRgXba1I2CGYgYnXQgS9V6QOOmHvp7cyBEyLv1ixpquDApSkD35FjYN6JLcHV
Yl87ffciK+RoYOj6VWzbDDJRNHo28bOhue+q4bLo1HCv2ozTPe5Tpv6oB1Y6pQ7hwLzE5tmBGxLA
ZFRHjlfVd3SD4W5Gc070CAkysER1eDVm4XhBCgvtEqVCpJBMPoOTTcCtdnVJ8ZMF9V3qmQpBGdEu
q6qrclKvRvRHfhxcmJIVmxjv/kY5wbPVVU9J0dBYbIM72SMtziGtb6oZPhHZgHvaHRaXF4NqIWue
bvOhVfu59ofPnm8UxEDRaWOufVKstRxtoi/YrcPDkNaf7Sy+Rf/w2PvyB8vIeuBSUpZyDjdI+HBK
CgvCFSwLn7xoPtEC469M/ieSvlIAH+6AgTvmWSLQSZB6YFjM7inZdBpAaRv87LJyPqvCeqCTJPfA
VK2Vl5q3mG4wuA7FHgs6JlmIQdGgnxuoLJtgtto7+ky3UT7uInqrsXg0Z+lcFjp5YQJ9ge2efq+h
reqyI7ryzjBopjcaPvg8cSNXLcVJz5vkGgiYHPp1cC13ofLVF0J6cZ/SB1sPc+88RTW+ERA8SSce
QfVYq9F1b8aGykF72TfUVNfCKkDmwFjfdKhVkDOCptGi+KZ5VkpWZeSU6Q0JFw15xD5DQahnzvCQ
2haUEJGX930n3K2yxssqQWk2m9+a1mZ6+9T4DggApIhzb+5T51ykTCDIz6Xn1BLlA+do2kj9dfaw
nfuR8zQI72oas0WeiIpw6td0EWfcUZJmStyQTop3it4YQsXbni5f3wCBLMstP3WnWRF8pi9ZK3ac
m5/HyWFfz6yeFOT4BO8owyUzZjRcrXvyR3zapvXj0HU3vteBLY1peM3mHrBAuI5SJbbRlH4Pmx7Z
Tevc96KKDwl12iX9hkPhBtFVIinyXNfcmSQQ3ppEHayAAn43bQrSuSjyWxrE9yNV/8ruOSv7g36w
NQkQJc3tKnK8bSskp+ThwEzH+tQVyIiS8jm1wUPSpt+0bvZ9ABaxT0MyXdmZYnGDy8d4gvGbEzLp
29netI3PdA4uupxeNQjJZ1eBR3RIlxF9c1dNxSvOpwizFOK1och+NEFMe0v8GHN5dgny2xQmc1nL
AuCPISLa126I2NGrnoaIrjnovLsAs9uJ9vN8ZUR+tcuGoNlZCEvWju10m6oxL4tp/GKn6dELyGlk
XwGklRWPdOMNLE8C3XO0qBAsBuVTw/CIYcZRT9m6sJpq4YLp4qrobHPjJfjzG3cvTOK4hKy4cnCG
ekzNXGdNL2f8RCoSGOae6OBuVlcGfK5VYrjD3dhJAyI1p9gQotI0QyDgZDCtxg5Ra2HOLnvufFlW
6Z1fRi68SfXoqMpdSRR8XzodDgdBOu21mQfYKTzIkjeIm+NVj9gcxhT0prF9detGA05EfjfNffKZ
jXy8gPX5MqNR/UxagHtNft8h73hcAsPmeAJMWMxkDAZldeJU5FfEtZHcFK1ltzhMQGUgz22mS3Lx
jJ1pwoRMC/zMQG/ncitd7+tY0bCj7WHQkmIw5pnTVavlahiH74p1uUqTTyFzmILxEOaL5DDTxWFF
wxivCrENw05fKZv3tASN1VjJq4rDXT7xqynzVs6AXNxMnqq6tY+pBAYsaVTLxNzC+OImKWpqznG+
+RSBVl6BamroR7c/4qb6NCdeSFhXjB3SkUAi2VSoMFYmGNq9iog6teJTXgmsFJquNkt0yAk3knP/
RVdGve19gH8EWj4hQ/jWOxEcifgkYwedZrL3sFo6CWrXojmEwyJU8qvLCOnT9SCkj4qabLFSsVR7
wp83jDQmjB9BsRYRcLEx5kfSuyIApurmo0LfRNXa6YP0UC/r7GAhnzoRM4Ttv8STaZfJ4+RnZ8Mc
fzDF4ufON7bKC5b2pUIIP3k0mLouHTcmKMwjiqSHKI6extogIDgPjxZ4+Gn0L/xcXunaBirXc5Tv
wgt4HSc2xoYesIyxtC0HS42oOrY4ijhMN+LEpOMovItUIlRWsz43c8uTMwxgkUctT4xDHg0PJGlX
NmsE5J99ptubHsvRVcIvIT2QGG1YfABpNHWb+VzEn5vhR9Uw7DB49EM5I3WaI/29DewvdTtCD4GO
kJmSARbpg6Flek+FNrNFcrpiXnNt9vMjdPOvhag/i5GxQuaX2w75JbDBqk+5rZU9rWb0/jugFe7G
44TpSQTQ6OxXPuUZZQNBmgUfqxt511cx8V5cBwLLkRei49Vklglx0QYw+MqW1WF2aTUkCDXBP1rA
sMVWy91g4zCK54OXkZwOuAomlfDh8iS4pkbAYKmWTLqi8TSaJsRRLIZPDqJrtjkZbuDuNjeWbX7r
mHagBdsvI87eQBNjKz/cVKHMN005f9FxcRfHlwOpSKj2xAZdNgeYtHisuAqXcyJZwKVNyDXfb4rZ
8mbiIRMEkhMXmucOn8MPW3yL+3p4aZkf7rSDDi25FbZBjm7he9eO497VGgijY94QthwyEsmeE3RY
K4uAgtjuHwxqjcMMAtjzuq81zxeEFG94xtiMtMalSd3ad0IFhxk7Mn9tT0+VoQZ6o9Fjax9Zx4W8
FzBAEWgkYA/jJ2SLiNYG84c97+AnK39lIVMi9i/4pOp4N6Quk0UV3M0Zw8ZxlCeCZe59ShBLhMyd
GZEE2Y/AJh4pgvVsi3nY646yla3mpmKRd0hoB1EFZAx2sAcOO499ssGyC1yqHD9nu9s4SXYAcnP0
SvbqRDTpNzYUuNmeVe5yo9kTVF0SelnUG09V9GcY48FWyG94tRIoePM9ZyEo5AzlQGRjRa0t5Fsp
vHjlDI90gGl3Iej2Q4bB8pXCHwWycZWXnO2xIL4GzXBlp/XZ8sicmkwyjMNbJkLrnic5WejuBbkv
wVRd5hSFGYru7ihBWdIroqdmdxFEUNwSi40saiW4tqT8Rh7RfTPwlglbHC2bGPkxuvBKBAMy+JQ4
TPBLWf7ICuQIE8RgQuFRAItoGZVNNP11MK1UH11loXzpErTRqqthmzbWhQiwJKcmWgYiU718mL7Y
pNueo7nt9wN8k7VDU2jBFh1woHwerYTYm4oWnR426ECGdR3jNnWSk5W9prFPGn2/9iaAff34GOKD
gbD0UMhiW6v2B71O5pmCLLDGn54GN46+dH1+O3FYHWoa1GW/TXqD45BLhnvbXqiS8IT5cyAwSLgZ
2gGJntS5o223N0Nr3/ng7lDGKJ5FRKf7UdK8KwBYIfJ3d2Y6HNOWNcmcGrTM0XULhTTDq7PJ3Pa6
IcSwQEGOXOGG8cCxjOVuLMxvRsW6H9TtVd6LS2J08W4QrtXc9aqhzkTSkcPcNMnb7s1nOEyAtA0S
Hx/g4Z/aSZzCcCkFrMFfs2dzAkR7m7MjusYnrDfMlSVcfGdA/TPtpQnhWDaXceHv2GU3bt9h94XS
ZfQH4WYUkTx7kbtvp/AbyQyrtijprhUMW5YoNQGZ03lcMnqTwk+x3+qdVbKle8m9aqoz2cTrBUAU
xu4KdXGFvl6GP8yAVTYga2y0kyNn/FWdYQqZkTQFCGdre7pqyD8yXYUBOwnOuG9POJLdOLuj3Bx2
CIvRRBAElsVfNaEogWU8tlmzRYyO7JzR7rzEWnK2qCVjA3XR1daxtOcWnLhJFxcTeMPXzFSdATwV
4Vr30SEnEdccLWhm8176zSnDyubPWGbT7KtOrXPvTDf03NLNSG/fJve4rg65x+alq/DOaEhMYP4z
jVtHTPTp43L6rnyOTv5k/RjDfJ3i4051eS+85GHWJy9vQS+qhyjvrweGJizsNSeqstmOHmnFcZIg
iyj2jBqJZukNztEuT/bE/rjNq+TaTKv5qaE8ZYEMabjSTrEC66SnfOsugYykJH5rKJzw3D546fzg
4iyNOpc5eeZdxbNbXVaii6+RJM03RT9ejGqm1PFff1HV/dtA+CtLTv6OkvspVFNYEumTwqb5aT/8
DZtRYov1k5xHwy8cfUMyFhl7Vt4lr7lTp+dqHGikRjmOurEv8REgzGgVSduMercffBPskb9J5pxF
eQc/BFynIEXonXMxotDOWlACyPearx4UWgtpZkOOcwq//h5RrvFK2959TLuieXBbc9gxuERjasx2
8v3nl/mPdJf/20iOUNp+ueJLQtS/US5LStX//T+X0cvvHMeff/8fQaXS/wLDtHAS6VNDFrS5N/+4
WhFNelKAGxTK5o9QR/y3oNI0cbzaLkZTl0wuqZBA/penlTwomC8uGCL9z5/+J2pKZJ6/PBcMOoH+
mLZlmgKEo83/4s9/AbuQx07fDsUu0wdIx16LYWcLRC26hY1XPyDRHm9/uS5/eCd+124yhRNSgVhw
Fy8vb8bCp/z1AzXQ5mRJZiRBnq5WLS0D4Y3xgvvd/0fe+z/adVEF/f7jOF7D1NGShiU/bonK+/2z
BGDAmN0rQiI1MZ/YpiWRGeKh9EyWQRwVVZ/na1rESsotjGQRz4DVM5HUqdxltY3EBIhG2CYRTlQZ
B4cuimZv7+cB/diigpx+l9pmec2WTywzBG6aarRpHrrW1bBrEbfx+nRQQi69MUqrI7GsTEpCWRIg
iTpFLtYbXCw7XQxOgM5htrkP8FUKFtaoIWoijxF6brKErivWMZc0lgb9nHVN4gNi1gLau9pimpqS
K/i647eujJqLOppL5yvpeoV1haLeuWWR9K9w7RJsQMpOtAZgSCtFq6ZEVu073kxDiLFB0+rVjO6l
uElj4V8V6OdNDwI4G/gqpH9OT8b2a04HMBYAWV7qzIH/aDRs7hsZ0oRifjcCWD8sD/W3IOhl+jk3
whaD9GBkcXUxTh0djFHQ1Ccw2p8yeeFyIqYVosfCBStiEcbHehQouyELjwhxCy0XLqfcGsnCo/bn
UBm5SRRTbZbF8KkK46G6gsOY54/uUEwDNpECvzHJv5XoxbMzjAlnlVKZY4N2LvJJNty6AwEKhBcL
XRCBYY9GXlPC+7SxTTxO1eCZW2rUerZOcWbgjsFzVdlZcxcZWeWgLtFadAh0aO25grOMNZUto3Ht
zLc0qmWeUCbGppPdzJ3TiXu/yavsDL4wnpvtVJKHuIHSODRf0xwHgcf75k7THT8Ak9SG+rjT+TrJ
rKZe5AJhwQwOexJAuZWSeqruMVo1aGwiw7rxAVM0O4qE/qcgqGa8h+d5X/UN1uWyVow2uI8oa2Ek
woKIozrsN3bE+X4zt3acHfqkngDOEPUS7AYnq7/BaG7mLVicuKd9V5rBc1dnDC5W/GuCQ+zUt0iX
jFEgMeux+9Gs5VoXG5UzCVlVDpYvynWPws/Oh5akaIPZ1N73dHQwh2bONqIK2OMgopo3Dk1D7qYZ
c8FyZtvm6yD1UJ6GJtPFtaSxal6m/Vhhlp360AQCjlyRpqE1Y8+KzbZpGP1Vy19NR1ijirdCXdtG
gp10NWJz1lsLoCDxwXaSiEM8lT2nIPI0yu+iSK1kcZxOwUVj4xLHoCprhKfY6VeJjsZj1JaWOJUG
9qCFx64E6ria5KgW8TXTHzwMru/NqD79sTVsjt3ASW1KvD7rkRK7DsAJbFVy3zSCoQDt2HxcNvby
oNiCLUCOZZJt/EiDIgpVCDenK428WAmNJ3eX0TNdD3Ws84MrXVvsgjanPYnyxBNMuNrEu0280mug
6mTDYyIDFVz5vMgu3CTVyYeAU4FotkaaWvFzUfijfTDbsRyxhFm5rmKcZoaR0ibwyEC6st0clqoY
ZxBWU0NWwqazAJSgT4kEPjc8NuVlTvBDeKRtmVZMZPzwNTctxDfhTOouBKQE1TIOmGBJZMA8OpKV
/hDJtA9BSpdL0LibVxcJHiBcH/Ogkb1lne43im0g4/gcdeMDT+UAhzvkIPtEdNMIUUW2aUBegAVb
qs8/K8ctF9lF6VnxTCYPKoZ7n24GQl6DpM7iC3axCWqMJORnsVoNMW9zEyC1ivKa5r0UCst10c5u
N7wGjBmayiVm28fw/zJLhhMqWPO+ttn4Oqqwyaqn/7zeuUKLXjTFj/ZtWiXb2bfi32GV/+9/W1W0
OC/+Z9YH+PbfTCbL3/6nJDKk4/5LmcJazCT/VQ1Jx/rXAo0kkpINm7qE7frfiA9Dqn9RNwG9ZhMH
ngkl5L/rIYAW/3JMGy4HPA5F4CUQyDdQj79BPn5m+v5iLnEwWpnatEwHwO6SiMqX/rVAqdw0atkd
refJRNHjBfAczNyks2UScX9E46FvQjOfbxIbuLrPsnfNUmEekxGWAyvC/C2d4uzxl+v2h6IJh8yv
ZRoOF4vfZgMBtBacCV/u9y9lMNYPxGA4z5aKzWNrFZzg0njJpEXJ0CNgWcH+zXdzrNxtGvHyMBKl
JmmT7Obv3+T3kurnF4HAoh3ukCmAjL+pF5GTm6gTOvnsQ3rCgx8iep3m5vD3T1HL7/n9Jkh+MAUc
99M2Lf0GezmltuG3qvefDT8NGD2xbVGYzes5dGxE7WQtjXZ7AfxiXiOIG76P5cJNQ01ztOOEsAJK
uF3GmHM/ZgFzbhhSR3fwacYTdLtvCSja+ORhX9ipMe4AXlo7KcLmKcPmkDOhiL2tlTM6DUwV7D/4
Zb/Xv8sFlCSysm1gpFLwRJc7/UvBjTxcZb1lOc/s+viAjA2qgmsMFJdVvuCc84Nkhoi9ACFrsSYM
Hc4IgeGgzKKxOoRBtyVpaacwceDvOGWIz4jNOoxF/9BqtuplIo/Qyjau/v6139/25Vu7tuna2uas
8OZbY3UozKFt3WfAI9XBcBktTWXVfHBx/vgpsGotmweMc8+bs0EGBMJ2ESU/TxpCnoMnHJGDM35w
LpB/uAWKQ5Vp2lIq17befEyAZjdUqQrPAEWiu06mNmKDcgQbAGy9uasbqxI7UD7R81Qvfl1PDfVV
6IraWWN8zattWytCAwE604VE7iSzbWEjof7ge/7hagCn9yzP0hZb3FuMbpKieqCU9J/jssQyayAn
oYTQq7/f2T+9ajyHFhccppGt377RQ4mgOYRD/8zYUqJ2jcqLSgmIbzmxgLHUco2KsyGdrUTbhed+
zZhZPXhVkn/WCniBkeulZAkj9NX5K3ph7zCM+XwbL5oaO+zb9cQs79Ij2GfXzWQDxXCzdxOykE2R
tOIug65/UrEqLv/+w35+8TdriAILrJX0li3+7fXL4cWR68r1A709nOqJX2LX0wvbULJ3bU5+XZH2
zJ3B9sT0Gq/oHFYw6VPr3kAVCVQpMNZ68T/8/Xst+8dvX8vh7QfISto3Dmyx2Ct/WwDGgOgY7PHn
QJE4O0YyxCAhzAvXr4qLqaYnyLJWXzVZ023+/snske8/mXM3tGTO/Jy9f/9ktDUdjus4OFMuX+bS
sx8cI/5e07kjqJW80r9/2rslnN8Js0vabKNs6D9NnL8udEORmFjjwrOXMi71CmiE3YD/BdAL1vKq
HDEvVeYHG8cbTu0SdG1L1zEdx1oKCHO5BL98aFBQcXiF5z77iP2uGVo4a+rVHHJhXnxyQs/ZTlZ+
RiQ57zVpOR+8se8WFj6d9YRmjnJo+Onlkvzy6bGcYdpEJetXwGTGtNMvISrMNQaojxDb1h+uLow0
ZUMM5mxo2W8+qrJIlE915D0bfd3Nq7BC3hfkcnjpqw5XgzlcOoPrHORQvbjePN35mODIUCX2LnB+
9AISBM2g4taMmHaP/nwwKuszxRURWwtkdFJ4hiYOqTtOSz8SfGHXpuWRppsnRBrbWm2KyK8vdGee
ZzGJbQkKYTVN4ENlZzgXEfGx28mtyVGUhMuq2d5aTncLBaw+FpmB/Q0U1tcJQAsjek1eZk2K4tig
KAGk0qwlB/+NIyfxwZv3h2u2WJddy6SSVM7Pyu+X29M4hDn35eg857r2dgqB/zbLfAxxVUYMEeji
VZ/Bn/j7a/CHJ9KhTUfb1WTPoZv35pnQqCVMTCvPplkQwNcja0CWYxwy1tJjQRAdPuMKy5GrnRu/
GroPXog/vPMuSw0llMu7YS59xF8fyVaj32vThOckhFPUYey5BQ9wMAW6rIh50vHvv/Ztx3t5AV3c
EzYnXcF/5bL6/XKN6yiJbYZO3rMdzfmt2xE9axILvWnsBkhQqIdd4tTDenBJDk6WhDW7HabTB1/i
XbXMl2DUu0CzHVs4+k21MmbNMBg0eJ5pG1mbul2yS0tZ7ZMaaooPxOakZrpyaorwvo2tB3sVK1Aj
qvD679/kT1ffRY9BSUNcD9zs369GlPTWiPTAeSYnJd1b1KcrLy6K63jSmMWF3P794/7wgLs83Qxc
edQw8b+pmuMJsEKem+5zHcHGKk2EnbFbgMiAVbdP40ldD579+vfPfFel8LPoR1MWKsFq9LaYGtKB
ZhnUn2fmSDaq8vwreDj3g53r/aEMnS57CeQ07imP1duty+kZ/sMxOxdGSe91JpW8TczpOAy2TQBu
3Rzov4+nAFwvTesmWjSzxqmMvPY6qzpr2xtD+cFJ6P2ZbNlHibawreXEynHx95ubijxvFclnz4IE
va0tMfLEPfxDmfjpAT+72Ic4a8n1w3tTRe5wagY57Ks2nD647X/6JotemntP4hNN7zcvOUjZFB5f
EZ0dAulZt8P24BVlf8MB1v/iaNVvo9HJAWJZ3gEEdHLK+55smDxs939/GN7XNgpkJQkJNPd5KNxl
Mfzl7Y9HU4B2r6KzNuIKflHL0BITVoitJw2xLixVH3LsLAjPrdsBz/z7x6v3i63FqZQxi6ut5cT8
5jGxaJ0Hvdf3Zz+p5nVB63c7FIgGXYRla0rU4YBmuT9XUUooZjLn+8r3qgdXYlei3TxedmPffNG2
V94klgoeukn0KP3SGh8qG2KPbeM2alzc4HbILBrf16rH0n2oUAnTt9VyH3sIqfJEeFAwa5zdEuvz
33/j+yWFDBNWFAp22BcAT3+/xLJIQ4KQRYZhxx83ZQ38yo3RwtJOhpk0Ivj6++e9f785XVOtMoMi
0sN6d16t07lBrMItZXKPPHIGx2WE1gfb1PszGXMx+goe7/dyvHTevEx2hTd7Bkdxnmz0aEGFvR74
DIXCPG5NlPlofZlMCZUbN5keaHRHzesQKQQ3CWhIF93oLodE9ay06X/w3Za35/eCnWO6o5bmE0eg
d6VWkcEgInwxOasoMIGEoJ8pwOjdoYAtP7jY798fC8iss5wK+DTn7X5RA1IbVaHy8zzl+S2wp/Kl
m+Jq5WblsA8bN7qTqoXA7M3ORyvs+z0TmSXdCZMXZ9k23xSUg6sZ/BOMfY5gwDwEmgXCdEYDX6iN
nXEcipfYl+aa8rF4bTHfbBzXwGLXIL36+wP3/gFfTmyKn89aQori8kD+soZUA33g3tL52ZAG4Y89
ZhLbLjZO7pWrRpT5B5f8ZwX0++1djmM0/ZS1dB3Fm01TqyyNc5Xl54iknHOrUSyiUW0vWrMBx+U6
/V0lB170rKYDXzfDdSfCW8KDoqMzpvNB+JrTTcgJOQ8z4xSVeNCTeDARzEfBVbOIbyOANnududMm
znxgkVM3Xph2Wd+VYFs/+DnvSwAWca6cZswP8fztaT4oUgELsAnPzTikZBlAWiPeDepaVXt7pDP1
Ztax+1HBtVyjN9cQmTLzYy4j//XeXMMMC0oU+ml8Zq8EbpxK57TYk/ex/uLaL7XISa4x4ukihuZw
HefMiP7+zLxfpMhqo1EIgu5nE/jNw9u0SgxenKVntsd2w1AO/WJY9h9c2/cLAZ+ieSvpyLjCeXt+
/v/cnUeS5EqWZffSc7SAKADFoCcGo07DmXlETCBBwTlTYE+9it5YH8RP6Qozd3GTX8OuQdYgUwJu
IKpP37v33CnXGdGS6/wqULHRm1PDNUNJd2cKp7mwpb97KQpXHQMET/N8ct1EROCOCFles7LEYeUG
8GsT6wVaqXvhSu+UVg7ncyEIOGIsr0vr9HvzYs3R8IXlr2NICoFBf2Cr9XW7d0drhGGvObu+7T9r
biW3UweIoE/VhHRkxITuCKgQhTdu/+3TJPKGpoGHNIHayllWyb9WgDhVWoMkiL8oaHHD08cjJ1i7
dFh/+6U49L2wTTkY6dhTz2pzWPrGVBljDlKlim9wpTlI27CMtsRY7D3R22vMKOOFF/XN4iaJWXJd
z1kkCTQ5zy6K4BaePcDvV821fvU2OdG9nMWmWrAladNnF7aut8cxrgennMIZsQWm6LNbifFSggEt
Z1xYUJiU4xGOkZj0wRmDXYUz1mqNqDQ/shRpHf2Mg28U+YUz4ZuPU/7ZzPgyIbubb/4Gc6lNZSDM
Vyi6ONzcAXJlgQf545fmzdbJiMRcfidodhQmSxjS3y8N/aC60Emaex1MlmYNofmNriacIYHoN5qL
vTqwUeObsXr6+MKnj5RKk9ET91Z33aWZrJ/f4tQQoE+k176EtnNj9MkD2tBxhbrzGBf574+vdbZZ
/XMxSboaOiIeqmUsf8xfn8Ykpi43qrB/yWe7AXjY2fhanSbdgcEnRqj0pl0mO5xRkoXCQ11zH+Zt
sUGVah9I1gi2Ym6KHdoKZ9UX2DuNaGh3aQ6wJQd8yGyhMG6o7gKq3qlYc5BKdhKDwK62AUDWbasu
7BznYatUFaSq8cwWoZPgP89WH5CuuTYHc3+cKi2/ykn624S8LLdBhhZY1ghcvIlcFAvR5qYM6ZtY
ptXuh5ghibAz99i5ZrzRgeVsCpkMG0mOMZV4kR51N8M3UY/NHe+2vMoUDsyuHdMnbZFey7p2AQcE
mL3cWLtmqvFbJZ7aYQGyXs3EBUOti+SHBOwMYVHVJa2vRVkrCAiXIXrNObKNTQwGdKtqpteOQafx
42d9+tnwqLkzqEmW92spiZdUg78fddahs0H03R/HNok2iQPLqBq51MdXOSu8l8tQ8vHmcrjWGe2c
B8yhgc+9jtCL4zRIk98/eZhDSTLph3IAWU60TI5lAAKuht06ltnyZsQ7TSGNMjmM3LR5k2+b3kHO
abnVhb/u7T0QNI6pKnh7BR2As+VLBhokfmfkjyMvl0G+MnxGYN6lLfDNJ8w9YBLtOoSv0bU979EV
SYSQprf1oxzDfj1Rmq7F0DerPhPZPRNsfquB2WJjWTAjuC/1V93U5GrWUGRlOOLQwBLsg1N9Mfzb
6R2Dh/HCnTg92S6PiV7a0m+wyW02qIxP3wbScQY9lppxTBPbXnNMA50Tj4u4wR58uy8UghgU1r0W
/pQtn8nHb8lpOfLP1SmtGJUxD1+mUadXr4Iy0konNI+I2hb8OIHicUjXMo/m7sLDePssliE+bTtW
Vd3gDHR6KUhzM6z2wjpyssi3ojeCNUVtgRsXqUtOjX7hxi6qgr9q1z+/jfM0JZ3Ff9LNObsgHBOF
OoULTmEgvkyEgR30xqruPQOYoU1LAXBKPi+TfuugaTMs9iYPtjMkvE9p2qh/VSD8569ZAlAQkOou
O+bpz4ego8XcHOsYjyjuaInbKDMFfoS0E+uix0L9r58sbzwNcZcpI0eH5Qv8a0Mxi474tdq1jizw
wTVVIu9QqYw74er5pTt9ukX/89sYf9ObZP5EbXe2okFwluibeId7GNH3M13i9TBqD85IgtksRvcu
0iv9VXcTF8tAZuxrrzF9jqwTXZvm2Sx5Csl3a9eWcthoqBj9CHT5hQ3p3b+Rb8xYIhXJ2Tj7zpws
j6o5EMZxHEzxKKxC3Y5tmSHe68OtZPoLZ6h01yUhRp8+fhLLnf6vM9R/7o4HIpUoSJvJztmT0Dg/
haLwDNY609yOqTniq5+bw7++Ct0MtP+WIfl/cvnS/3reCBVFOiMgPMougjMo6abi208vPOp3fsui
eUe+wWQZGfPZN+UCnUYTluFpNtkmRVk8NwIi6sc/5Z1FSVC9S5oytMJoiZ3+FENrSuytk300CCM+
YP8I94KQxGsnKfSHjy/17u8RyG4cg4XJtZb//q+7NqUohTAB2ceuiIINXAC1Irb7UkTwO+8eDVye
C28f48vzsQUHscjpGyWOMYUOaSoueXfQ/h/II0yvp7JSN1D8053VkCTx8e9DWv727XPQoFOe011E
63H23iel0yUD8vCj0SuA1nqgTcGGTOrwW5bx1q8iNhXkvkaVXMfxkLw0nSYfaWORL5HH8gd1cX1b
ZQ6YsShsCh8aQfBNK1rtIbTs6r6rMtmuNJjmndCZsicgYAK/yJL5OwmICfQwW0+/zdScxsaZ4lwu
BBK6BMxvqxtvNsMtWu2ETWA0UrAAlWy+GbZFP1KLbXldDNLeSBebBV8Zh9OpDyror3OlmpXXdPaP
IA7c70gJG2vVzgArVqHdTdZNFMWmbxX0NbEQIineGG674Fgz+ul+LBv9m7AG96cmusreqFlhIUEU
3PkpJI9sHUaL8Vd08ZMl4PAy1SuDT4HV3kZlWhJmYU2FDiFLuD88hsZIOKt23FAwjvEumUP6x4i7
02oNsDi59ux0xGPkxVAPncLobkAeEgNQ0znHaawX7hfUza616htTbqMiNpADTRa1cpANiHZbVLDt
ui6t7K6mEttVzUgJU7di7ogpt5vXLpV0pOCV2+TFEaRR+Da+/m9zjl6oY1YWHorRXGwqFhilQXV0
vijrWHzbwrmrmefF2yU3vvFRncJVL70ksWhrldBf7DnS4z0ZA8HTwO0HOpUWwzEcNOe312eQDayk
vF/OKQdWVSM/DGHR/LSQT2N3yasStqs2gCJsnaB/MbNEFWsOJ91LVRO7s+uMrv8slbThZCjbWNlW
4/5Mo2wGmdbWzJ0rF3W/USZDsgK4k1K2x1N0Vxt1hndNs5fcFQFfRQxzxYBaFNOnJu927qSEucfF
mVJA9QGadvJYps9DrZmIjPPQuMrwZuGKh42ITIFcIBKxzKD+YvI+clg2OmxPS7iK75JDSj4V2pjf
I2E7UEzBBHQAh2brVVZNik51nkHGJrG46UIdR+MwJRhDhaPkvdlVAbgwN/ps5LkFAEoOziL4TXqf
Xjbe8nKey98ff+mnXY8/uww7PeIARmn6MkU4Xcm0edAGepoI69hbXlQ5IXjzaqVB2OTlX2FHDTcg
f+Ltx5f9czA9292YvdPYZ1wmGZyd7QiZ2yJCDuzg6MjRvq3hBrx6MDzS1WA3v2vSHdCF9KAYmeqt
q7HH1Yf/dh/mpniQNpQcU1bIEhZcIp+kvEpLK76wM57fGQaLrOIuY0zhLHacs+0EE6ZplUXaHVPc
cHdp2ML5HBKimOY29L0UzTHlyKXu83sXhfDKeqzTVaTXd/o4CMlCltXnA9UuIPPEBC9ShkSh6ATO
eFt3KH5+/BzOl/nlR9IjZGC5PAT7XHw0VGY/Ka0ejsGMnFtysldgAVFCGc0ecdCFI6x52hf+k1q9
HNyWwSRNUNqMpz8PshshWYM9HCGOjFt04/hY0LfeR2UM+oadAYxYm28sD/5vlxMOGnHG84PGgupc
JfAumGP7Lr6ZDX94vSmYO0IMzZMNeKn21gvcaT3j576wG77zUFAwLNXLnwnbuYZBZG3rRXY8Ys6e
yA/JhfwEZ9rgYy+MvVn3wSYarUtqv3eeDPw5a8nsZqaMNPr0VtF+GbOuLsajByFvP0lN2w9o/lbo
UMd10g35hcL/nestqkJCFTn8Gq5+9rpDAOtaK2rVMQyJkkvMmoEo+adp5V2FYmouXG356//+/Hnv
JOkZdKGWUzz6hLNf1824MppUHVtCYABRRKHveLhP//Xbze+hmUT1ThfwT7PprzJtsEIN/36tjkVX
w3MEKXLVjc4j20F3zRH90sf7zi2kD8ezwi1kIHQ7e7sp13Q3jE11nMGg+YhO1MZGFn0gc+onjafy
wtf0zj2kSYa4hiqN7t+5nrEEgjkGMOaPo4S6h2i53JZE577863vI7uDyu+iGLNP00ydVOJoEVGlP
R72z8f3CFTWHX+GkfrlqKC6c9c8kmn/WB8S+FssRI2YcsmenkTCSrqoQkBxzd+rXZgofYnAxLw+w
I0iQrGA0UXGtNDnEh2GIAeYUllqDig39loh3v9Jt/O3UCB/fg/OTxWLWZLWilehShqMVPr0HXpxp
TTEZPcHZA6gjmVhr+Ghyr5ds+R9f6k37YbmWy3kM4ZQO9/X8O2RAR0xvIPtjTwkOOGzSnusoAERR
OdXGwpLmN5ZCE+oBJ8bZS7S4aKtdMFfZoaMS3/13/hzWBVr2DIUYiJ7+9MwokSwKKLB2C95rNtl6
UWuMd3lEbss003tqBwD8Ml8ogZiI13k/A1A0ihZ/dTFe0E+Zb9957g7O5eWNX4qHs1UK31ZODJlG
exjF9bU+YLmwFaUsYZs0XU0i/sgqo6E9ZRJbOynLKoaAXEuII8E06n5TNeQJdPnOY5zrSy0179s5
kxu7srW7vi2yq5k8ji0kVAncJFXrPoJB2mXleEEttPyhpwsg7mv6Ctaf34N94vS+9gCyBw1Z6NHM
5oSIAM+6SwVHrCjqAApFRJJnzBGuRSKOHz/RP4ba8ytj1FjWKfYW+oGnV9YHq2GHLocjS0e15lw3
PyNTpTxWrv5kDYm3Jq3I3o52PYECUeluyr0v0BvNB6hD1WtpJy7hGoVYMgbiHb1gMAupYW+akcE3
obUa7gSPN9cW7bpvQME49QClybFz/KRR+UKiE7QHPjbGT6QiGFHTXxvYC5EXRPOmcgT5qQ3pYJpp
tru6hc7y8Q14+woJ1Fkm030GYRbpM6e/P406BLQjCHBbklQ/w4vj4BnbF57v2yVDsGDQIF2sC9RY
Z1eZmlIf89iZjyHeQuIGBmDWg1ccAChrF5aMd34QETvII5jnLSX82eqkO6gN7E7Xjz3Kzl07DzVe
4zxYf3zb3vtBQMXNRb7N8rzkA/3d8ggZ0XIST40j6he5IpMXzGblfZK50W8+vtLbbRTFNHpc1+FB
MUY7+8ZTCyOxLmu674Ox14Gy+I6RP1QkbDg0/y7cvLffIYNuA3UYmkwafG+Wdjq7Bsk11hFrKNzI
cNKJ4XCaW92gvxd0CcH2pV6+Zvp8qcfyzs9Em4eqGq0kY/bzGzprTc8ZPrKO3rjwQkLxDSiJ/lMj
k2gNAHK8sJK/8/woSpAeM3KlcS/PihNCOiShu8CJ9Fw31noTE0Mv29w3Nad/+fgB8kbwMpyuMfjr
KYNoHkFsZah++rIYjgqBFQXuMZLYauuqWJL2uvCmK2lW4RAR7rNKujb1BXC2J0NEOkIqp8OGOY9O
ceWZASrzcqII7Ykj6gBYo+OiPyAz3fdUWUSc6/XkC+3a8KVxsWzsW2E0xtoSnF/9xKsqeuM5EJG6
kQPG4kJFlh/G5QheAzdyshEaZQWbqAB/IpteXLlj6j6ihVwY7+S9tUwaj5AC0CxOYUm3l1IVkbq2
r1q3fHSDHFSoGUc25pV6eKzGDNhjiM8Y5jh9qXbtzJH52SkNS6EKmozPkagfR1tBsLHNDi4m3P7s
SyLSpN9JzAcdwS6gCYGvTKjqKwLh/FC12sH0dKsh7LiL125FrnbY690DEQ5wIxntDuZesIU99xTq
P5lJa4AkczjT0q2Cl2kCq8r5XSeutka9daXXJeVUBOyZUljP3ZXdNKj0G+T+nh/R0zLYcrJOkFvn
VUwZyFSmlZLScvVTZ1QPU63TmLPnuFp6OETzYYE20DaW6Rejn7TvrA404DCGVaynmbM30pl136wc
cqnsMo1I5zKT/CtqIXoxS9/T9stp1r4U6EGfIWGm2NwAGBSrjJ0TfVAzty+0b0e08AipnnRdhded
FkKKnsLuqdXl/NVwtZG8l6gwKm6SaGi6EZTs7CS6z8TPUKeojdMCl3gp5rgOgDiGQ7AaicS9R3UR
/zsnz1K98tYvFAvmtJRx5/MMg95zhadmPkJr8Dvc5fsCTPe2iyxtO/GdrRhcQUjXkwuf9tsNwKZ7
v0hs8TXpnORPv7Y6tom3jDTvWCvEp5OewnO3Lrol3q5XiwuWxusyEUXndvZNV4Jw3qHstCPlWXcl
PKfdkYOl+RLezya3xaVK+O2CxfWofzF+Lgc4cbbhjGUQubEctGMlETEHZUymUmsRUdV120vr1Zvl
iksx7sIC5S1bwdmloKhXjWpc7Ri3bnQdeca8gftorXW3Y7RTW9oaZEP4mHRxd9+Jrvgdkqu4Bv+/
gJEr7ZJR7VR6ubxHy5+zYGDYHBZD4unzZNLXUyaY2rGZYa13UU2GSAPtF4MAXGALxCaffrSaRWhf
NU5Fk5O32+/m+FJP4L0XCxUouzCnTOY2Z0UMGQxpDFEgfAX4CMxBzDQqA2JHP7797zxo9mAOPUiB
sEWcG8PoUjfx6HbO0YwiHD8WKPJ2Ms2dU3Vq//Gl3vlBjuMKHU8YNow3FsDAdiatDHqCDbJeHMwQ
3ATZst2FH3SmsvrzAJ2ljeKgn2O6uVja/66Vco9I2iHF4yPMKCBvDAyLyvN2yxI8bYjkLWjqR+Zm
DkfgruVsr51o0i6MD89MAH/+iEUxQgAj1S5zsbOTW1I3aWqFTfQaRAPC/tYtghtOOeBA8pjUAsQL
yzYJuAPuCUGhLzPW2uqKr0C+mJ6GX+TjW78sQqclweJ6wYOCb99c3Fan96ROaz0MIuLlQ7eZTXIr
vLDemnNll+sIPqq1qbK+06/aOvTCf31phnTs5ZJWIiefc7N8aEqlCtbNI8T/Hgp3RTpSMXuQlvMv
aWv9Ao2jbT7+tUtX5PTXwh/wFmoAdgq2grPjXaL1ujMvfnXiL6xfgHbY4pu8rY+RyDQUDAQVWIwQ
CB70CTkxU59whj65UNu+fdsxNKNkRAeLnBH55Oktd0jwiGNEXkdCWqO16JL2SmhYET7+qe80bU4v
c9Yhmh2EJ0nOZWqvYlLlQF51WTqu3do0PrkaMVWpks1LnqGKNYduXnNicVdZGkd3VeNgBeyn+n6q
E3nhCHamZF2+AFZStkaGzib71flD6FvCY/tY146a6ZRb/mfZrdCZvuTEzd1kzuxtUvxJ6zjOGx94
IEwgbVaEUBCxDZwyWRvhGF44fL53s2h7L+scmk+dmfjpM2lqL5hDoqPxu1jjLsWfsgmWOleDEgH9
eGDkUhhw7+X4Cz2xd1+J0VlTJ7LmK2H5QpL02Xly/NcLI+e3P1Mg9lyPxev0zyqDEMoSig/so9ZI
2h2M/Qpf3oWv4k9//+yz4OS4FCscDBCZnC0CUY7fUcUVpgIQUM9aPWu/zZjIhU1cG5mOYh6oZcQo
eR32BJITuFz0O0tPoDlWkZWAPRKt98lj3PugoRZx120Vg/lMYBARm6DcC92m9/5c0APcGMwudKvt
s3XciALXIS8rebWmVN7NM+M5ErzCO1Z32AozAhnL1drHNiLv0J4oGKJpyK+E7qar1AHHX9YEKOgO
rma7bxLi1uKhXymEChc+9PfeKnrOcECYpukAtc7u6+TS6opMJY/VNDcrjUwD+qFmfScw2X8PVTD8
jFQjvpQEyq5bo6N2t1uFChTr40LPwL5rl/Rx6BddEq6/rRpZcBFSMbai3QVf7vTFEnPSawJQCtZL
GNZDPn9BSGMtgEqwqKUXXXiP3whi0csYFHJ/urWO4OmdXi/WrDry+jk4VpA6D6nZkB0n2tHHWeFs
6r4jRbXMwbpHE6F5oZ3vCF8K79EOjPiYHbmz3GKEgtVoK33ANtgWUXSV05F4rHtzAi7p6i9DLbud
7Y06qgidfzkkzt5ze80Pwzw7fry4vl3CGZcBiYKSZyHEOO++V0NU6kBV0tcUAcV+dCN5ZZTlt48v
styT069yEXtRb7oo0ZGXnt0zIQJDadB1XyNleqsozO01vU/yhAw5XSq1326MC/DQWQxULAQIcU+f
j5mAt9TCIH2tjMhZ1b1urrWkaG5Ai3Ubne9jr1FX3ZRV06xhbutXbqAG2oq9sYpYwjYhsWz3eC+J
nMvJHHFDMpdaywt2NiOyJ3i0F53177zB9PyRqHmIb5Hpn31btKMzUpDn5JXS0UH0HMTZ51yp2lx5
4zDCQI/t+h59RfVq92zHZFGl2WFoWoVIRkw9dh/AxhUx8DeEAwfP9kjA7aqwk/yRtUTRBbXn9DhE
gfcw5lV6qynWotU80bjYFGYVPeK00DH0p7WGwra3gpvEC4gzNEqYWPit2vgbPc4cKiqErNe0o/Fu
cI+dtZfHEJf5J65kWkB4ZWKQPzVC1hk4rcmAodypPqNzbmKk4gM2oMeqobsvjKz/AputQG6TdcMl
S9t7t5MyjD0A4ehSjJ++AC2w+oytMXm1CyPaenberCs6U9/HtIw2XDvZfPxyv3e9ZSrHuohRE2n5
6fVAMTITE1qCFchx1lZdxWsJL8kXovE2JMmrC4fxd4p/xprLEBCbBSvQuYK9VJo7k8zWwfMgdG4V
TdJ7jXp3eh7GIao3LkP/W2z+OIHzLCOUI9Fh2uElzQDmfvzTjbcfm0eDG9QJo32mJt7Zh82/aHtd
rQ2vNFeaQwEd87mUo7etQOs52ImuqEHsT/gHiA2S4Y8awuBN7KFh1/umOcyGHW70iU/NU8ZI3Vy2
O1qjySYZ56+cfPILTKE3yxAiR7YIFAmczwwijk6flERcDgK0g4yQU0HGtLjSmZyI/1TF/4o2+/8n
fY0x7V8vyBsm7e237P/8b4hrBW2K6fDzf/2PP//7fwBs4n+afIs6Tw3dM8WpySr3D5N2Qa2BHcII
iQzRYuFehDD/wbBBstX5P+RqDDpsnbHt/6OwGTqQWzZ9ulJA0/h37X8DYWOd5eH/tUfBjuAvoyOy
7Bnok8+7QdLQurBPyRVplW7vyyRpi3VG3dd95hXW3WYVE+RdEG7kzdKP/7ywWhrW9bXnab23s526
Gh4tVfHx5UnnJgdOo93wO6px7F+TdDFsvNyt+gNlU9oeTCK8im1YO5k6CBlW0YpMvCjYVnZW9Ec3
Jb/JV9Y8okmeUZ2uycuIvM+IGGlaMWiMi/FJ1oad/pSjgoG6spQbOWu9oAnwM4nS+D632qZa872N
8U/V0hL2G6dpvEMyiVHco/IjvidKDZhEeiLchziaFUD/YgaRS2CdETzr7uj9CS1W65gRcTd6P0pv
vCX9IV9bTfoQCO2mgbQRYJXJIKWyGANJy/vOMCNf77qqvSVvVB51vfnae5URHpQILN03HdKhZt19
EXH0KurOu5prD8dQZat5ZKueJSUTwu3JnytrIOkodBFyRhxBjwL2Adm9FjY51IFVF16PXlpfuVhB
2yMrsDbvnDZq/TlGuXCcU7LGQ/K1+qYAllda96SUBDc9tgwK51RTBxKbCSugt5sfWtPJWj+qG+O5
bYWnfNrYRerLPpDBYS41ryS/B0WWlYtyiZoEIJuwQ0bqeyJVrLZlQHD5Tk3CCj/NGpElfhZ67Xez
NYI7K0hm96EZZwofH2gl6aXpZH4x6376Buy2eaByFKski25H+kdE/1lYPWJZO494EF9mmA8HIjw4
5LdGNO8SAqFRS1bKiYhSUdQVP4TqSXkQUZsmO1tMqr+tEkUrXuu84XOMnhl6/NTmO3SMTfY1ges2
7YLagPGbdA0w/Kkb6+Axyjkgq87QOWYYQ5i6v3CoZMavlCwy9ZQC4RoPU9N6zV2mcr0wV0OVgatD
T0iIUrezZteqrVXZwiSy9gwxkmpe4b9L9UOlq9j8QcCbW4ecb3TGIzqFcvRaYX52v7gAfWIyEpDr
/yLoBYzXioZsM6+GZigLGAPSC8rSIftDksRgZlZ4S/QODI4tQyayXCZgtsmGtK62/O4FYx8ebEiu
7lOluiZ+ITu31UdClwAiRys5l+24RHp27adWR3dx10lyuuo1kzEMAIHRSIMdVDIMsuPe8AbDt1yi
RjQfKmzumgenHEtMuBTyqPYaGtRtcSdrQlJIIbqN7IFDZdon01OHmvprldbhdZAY5jZ07YEsOZhX
FMnp93ycFEl/KZrUbkl8JZtuJLeRnXNOo4Ik0TSH7BAQ46njnCdHgihKxk5/EIujmq/NQWZq5U5F
+ozsrnSJEux5fdMe3ULfN9esccneIcfzqkigBwTe+DtJRHinquA5o+p+ZOcLr/TM5b6XYU1MRo8+
hahyvoeGeeJ9jqv8WWamS1xV0Yidzkp4NUqbGQoZi+N20oZpGxrKedHtZn7wyDW/Ym7b3TRTM/hT
2zhrUk61XZdZUCppZFEi5IKQh6G2vIGPsuiGrcyy4FCbY7xCGSav7dai5M1Ma+v0Xb3p06b7Ptjp
jyCFVQwrjQQ/wnfNoiJMw4wFYknqXg4sYliJmOTqygrkmsqT8X5FnotuLvOtLNZu+6H9ZHREAiR9
C+C2GEt/rmcCi4LUcVaqcVB/m0I9u3bFZDTp+mvVKG+TjSmIaSPXfWeYyAPT1HcbrMvetuvmsWtV
vNdwSFHnGTrBDabamiLl/C4041rEsruaojH6HE6pi4IQGx0B3M3WVX1wiPP6CShRsHVgR65GCQ1w
tpGOhxkJATFA4psEle9jrFWIkGJn+gIJIOhWDtIHpDrVd2zVzTZWY/85xK73UHeYgnp4iSujnjLu
yLgzUxFd60VicojRPVDhZCc7SfYtnIe4xEvNY+YbMG457PA/kWAPbaeN10r15javYFiLpkw3mmd5
e5yK4wHphnnLBEh8hpvnXAtmnpxA4uqqC7Jr/K/tena6btnD7E3Z9MWeNgr6cIhnt70TWldqsIPb
sIwCUB62uVdV2XybgqHZGK1VH5wqCWCy5/3em7vvLo9wQ8vSfKzhpeV5Ft2kYQKmEmUn+NFAfsl0
kMaEkgIPY7wb574IaHPSENM/VUj8n0fK1S9mHCuyBmRNIEpsF4fS7SxUlRPBSmFAzKwMlyPfFI7F
UWT2Q0kAlN9ouvmo0eZda21Ubx0dR5QGruFhQLkyNOSgWHlCkhHTJD8n5GYb64yYp9SSV6MorFdv
chnYms2E3l/90LKetSa2GpN/rwuSwHc8zXJW2UQaXBUk1hODNH1F8xj1I+VR/wjdx0Xq2TTESZeS
HjLShzoIad6VlXbbhbJn3ozSm5SSsruDOMS2DpWGabWWBFmzJfLOfahDp74xU5X8HufQam+gRySx
nfISWH1sDCu37MlmaLbTyAmZhE0y3TKrEit00rETfu5l2BikATZjz2AbB27gaGBXweuQIw5bO23G
xB+yJsjmEB2R6wbQ4GBXQvtaHngD7n6xTbe6OowAa3p/SPWov5OO1ua/0GM4wTfT6acUERKmiK9d
a5A9P9c6L2/hbVVWYnfIu6+4cSff9cZkn7R2/IncwIhMnih7Tu0iI2I2ni19q0MBTDfe0ECuZ+ie
+/i9yseOMLJ1kQbGbeI53aZp7Ao3RK6mrd218z4lNnM9WqjbRrea/MlNs5UY2j7y6Zg2B3yZA7a7
Kb7BcZsfi15BaMsqt/wxIsgnq7AkYE7FpLEEZLpiE8leCs6Fq5iJ/5UVl7nf2Glyq9E4+FbVufWi
9dWobbrO7rdNOnZX2Uh2mV9Vs+TT96ZXtL/lPi/TfKvG2f6VTJPwHTPWduHsfhuDirKOBJcHOWTe
FS2J7tHtS5YN/kFemwTq+8FLYtwdKDLwH5emWLWp81S1xGPZSQKc3p40+cNUcQv9fXRfajv/HART
90RUOJMQ+IzuQ2sO1hZkVHel050eV1UfZFsMwXZ3XREn7K2RW5hPowjyml0oK5LdDKL4tq/n6KtS
3hPtAfmpohzeOlHvrQwsNp/qRBsXL2EbYNsMKmbyVkHYn9M4+VcchvltnDiETxGkeGtNYe+7dh0T
M+hm+xJAtrlyG9k/y9hRN4DUOz/SZpNWLAj4g0xgpOZ27ZDZPX/XkE6vusEg4rcQxefOnWLfDQZ6
DlZaKjIGzFLRcY4Ne9oD4pWg40kBfXBmqX/urZoM7JaABPakcHBeR1mLH3Outy9slUPhd2rOuIF9
Sqp8xBquLOOQOInxzKnbvLWJYDjmZZB8h20fKprKpXrBXELAr1r8Jl0OtIJ2lHk7wXm9jRyl3+ZG
Hlyl/BOeL7RKv5nz2XnGgVNfi8mKl3ZJSnK8gXqHkniKXlzPCG9FG6sZKZnWPQ3GCFDYJtdrBeUc
OirFR9B+DZ0hrtcp0Z+wiYmLfuQvfW00cmoIGRpTQhGq2DC/Y0PvbFK+22a6nwIUD691ygHtPukN
zDQr5UgSgRgbj/2zkUNmvYXyHOBZAc7crnFCtwUrGkcaMuTotybDlZeDJfExkWn2rTHopA6EuaWn
fp5VhHuJcHQLXAVeShaRKdNwL+2B1B0irknHzjJftXGwb3DpSKtmQ+ag4JPu98rvqjbhOLT82XxR
kcYGSLOorg65NdY32qhN12Nvf09RUN4iEvUe2lok13naRqs898iJG8dq5fTg73JXqCUYnSLD0MK1
jZ8ssonoReRf7bsozg9A+Z2DbedfkKg/9OZQE33Bpu9Ow5fApGSv+KrXKs20nWaPzl7jd//mA7We
lrmfLxikf+lGFb0YtZeS8GkEu9itnVsWU4canGzcrUbG2DecXtk1nXLrm14JtyNLsFQ/VEsKx140
TBs4O6nROAygMNs1iOAmuaOsd76iLtPnq3EwCIgXCZL9ezxKSfaax2ik6Tyx9cVKl9k+N5xhyfwI
+MuKyjX39TC6X/swzsmqFoEHiyGPe/2gW4g5FtO5fRirkPuhxcT++viL0K7q4zSgbEkTDXhj4JAM
gqezsnC7lXHPYSziFXZzXfaHPqHKuMIlNbb3kySQ/BuBSIG5icgM+xE7jYW/qC7HadVabD0rWbm5
JEF2cqNvkO+FdovB3c0fNHfg1skw7PC89BbLue1E6mr2PNL5UPmTJFBW2OnWAm5ujSGrD92HLAhw
zCVjW4UPYEnd4FYMTbVIhbE/+fADRnuj8aN+DY5dlHeSs6Djg5aZ7W0/zFA50oQgOsKpNJ625kbi
Jiq5fSsDWTD7wFxn5X5GJZSu8n6iY5z0RzKHs6uAdtzGwu63jRNPvycxI97WuHf3/5e981qOHEvz
+6tszJV0gRa8UezuBZBIT0+W4Q2iWObAe/9O+xR6Mf3A6pkhkxRTHQrdTc90zHSxkyeB4z7zN2oQ
19/luQ0fu14LXWtOzc9SGwM3xelwE0hBuYnznAuTRmLqVurCHaRZlT5NfYDTWK5p6VaXU/UAMdzx
K9n8ktZGz8qXrWwf1o20F4MK2j/JZuxGE2sV53yMEmrx1KsZRjrgB7XvNGlMdLpV6CvZlKUFBmFp
vZWMuv0xpXOxlwcjeCopqXAGgiRyVok86+tJgV/qUmqpJi+HNzH7QicrjGWt3EjyPK1NCiO0K0Sh
bFShtjdZoASHSRH9xpIc9XqS8xnVu1lZW6L9ZCExurZSU6F5kdQHFDfZeXOuHjExVS9EEluLpWJt
f3Ei/MNmVW6ftELqDinGW+tRtTg6Elv9IZVtfQgp2tyKSV2K3pWNheNkgbOG1BeietClWJKF+YjU
rkZCz4ZfG4sXpZhlmzcc3GgTgiXZqAWHQZ/0Ffl2sgMO2bR+gMDssW2neAVBzLgrJpE8tEIkiO3z
QlYZMc3OCKoJoz9V2U20jlcpKLZDOBTDikZ4sm2VGNtr0ZZ+2UfthZzadrANgqr8GkdtgiC81Oed
c4VsU97uW0kCxi6phhj3kqHh8VLSQzI2iVJjxOhaaeG0v1vT/6pB/g06z0c1yLuf0/fwZ5r+bF4W
Ip8/9LsQaZh/qA6Ult+kO3Cq9Ad+FyJ1fiJri54PjWOkLxbQ6d/tILQ/KBsvRB98bxBKAOL6j0Kk
RCUSCh+qpKC7KB3y6b9SiTwpUqvo7pI+AKcBVEMj91RwJ5+g3AbgUxctEFB9hU1eGIADa6fROdPV
Pen9/R7KAj/ucN6Auz7plOT6kGUg9dHeCXBtZC+XbmkR5b94/9e/S6gvPenejoK8IOrUwFWAXIO2
e111r4pqIjTBOjC2tYzwr9H9HKeeM12Rd0ZBjhT5MscAqs4jvR6lk3kGUiDh8Z5w5Aw0xWuI9tYf
P8szE+9FlZhXBmocFDjMhgW3dipeQxkbN6d0gQdb04+qw0Ohpmqqux0U2pjQm5h9X2bCLab0aOCd
2WXyCpvwFYa2HGGI9xfXaskNOod3H3+zE/QTXwzsE/wpWGgA+oDRv37+NmzQ+8Oq1YszLIqrNrsr
SK9cxw6HFSsJ45DmLBz1FBXwPKhK6wv6IInbbzu0l/S3EN8l8lrYqnls78ZCKnYtZRdvGq1mY6Ah
uRrMavBt5Al3qKTCjlHMy5wweGNqWBeHJkqTwhD2mY7caY9++V6U8GE2qiAD2K8nS64e1AljuTzy
EBSHrAmSea3XiiqtLDIHhKiUnpoTnBLpNs+C6y6s8CTSYvOzHUuTBwhiONpxUG+eXZIDDJZ+ShFS
dTBJId/hnlSIx242pAOgqPm2V3so5Ii8IhMgUZUKGioGwGMj9S+CJX8/FQRKjgVa9gBxX08xWP52
oDkRkrLOo6eRLGwqoZ/T/TlpZ/4ehZaKCSYWad3nlt+LOaV4OwEY0ygpGPLsAzsfV7PITNxBtAqR
BPjJHy/ct+cdwBe6P6gJ8x+URl4/la5HVWmNBjsqTC1vqHoiDQgSwOKJ4D8e6u0ZwVAamFdoM3BC
T6VWamTx5bLC/sAyKdPqMsUQgthzHMMTTWB7eYOoTqKoA3maqTplnitd2YYET6E3605+GQ3yeGXZ
be0nEd7HbWlRt1Aibd11xDppaqPCvlSIZ3MIXforMLR6a9iVyV0b4mqOQWd2jWLW6EUNgliVGj8C
yoxWhZAw4lWCGaK62hyMfJT9NNZ6t0cmyVNT29xRNk/PnH8LSuv18Qd0a7mWADqyQE7BFXJPRt2F
hOTUdRMvsuzGU+ckXVmUbb0OjvNK0ruLJGnOEbvfmTq0/Bh8YVQR0C2r9sWqVGvNbERFbB5OWrh1
qoH8sYuL1ccL5J1DlGvXWNRZn/H1y89fjDKMVlrnCJR5KJPh0WFP42YmfsTQ2CF9GKZwHXCgnRn0
vXeKBA9tTnabAsL69aCl0co912PoZaGeefMYJ0eJzOMu7dVqW0dK9LnTKOtS3TknQPDOS+VeJsRA
SZDtcKpnk7BH5mGKIvxS0BWTcml0G6s6x7Z6Z4PD00FDbLkkCKJONjhYCMotFibbCJdZHsI249aq
5An3QUmcWZ6nog8QZ1EoBMRE/5Y1Aqrp9btUp5AApKWYmdTKY4npUtiNK5Oe0mZASsE1cZqlltSs
JRQ4r6c6vw+zlFIAZLFNjtTcpqy0bjeSP3mFnce7j1fX6ev+/eWAZuKLS6P7VHrBCfQKwxu+3NwZ
4Q2lq+wiaKCDfTzKKYP1z3fwz2GW9fZiEWPSaSN7IOtuHjqTr0wdEnZ9aWDRPM1PiRyEO2CYzVEu
+um+SkVIkoMzXtSF3U00YgPV1sH3EfyJG0Uok9WO0q3BdH9dTB98C726m95BblK1YmQUhiRaZwin
4sLh/DzzHMtcvTxriKmJg6F3YatAy8k52RcczFNaV7Putrbt205U/RjN1PnExo3kVWR1T22Q4wxJ
FQI9vMKCOjQ0i4UHYF/sG9GY+lrC5lE8nc2ruEKxhE9bzZqgH2nKXYpUkOziCAL7DzYpNaIkGobO
U/Q+wtq7j1IyRr0JXIO6oPCqOYnP3Ean6GEmCl8dVQaLBC9hYem+nijqBtlgNZMBSI3iZQF57CuP
lfpjFFLptYgayWNwVHdkYM2yPdxGuE9HTm76QOph/xv6mZPonTcOaG7RBeGQJ3rSXn+hRgUan+iT
5QZ2MX5KDe2XVAHanKpZ+KaenlO9UBZg28kMWzRTQE6hQ4GK88luzdpEb3I2szsMONn1CtBus/O6
MZG8rstqwMsSSoc0ILzarhKfErnuYrpwZls+MzBffw22BIc+8Sunr3y6Lyc7qZeMwnY1NSt9YIri
vkXUyCPc7o5dmM+o6s/GhZo2xQHx2tQbUMzwWjSo/XJEso8SmvKtpE20KXGN3Ed11bqppDv3fUJ1
qTX0n5rqnKHwnB6qpKFA3HT0GRdOLpWo11OlGIWGalxLhaxGMQRhm++pUAag3XR7P96H744EyYPE
FgAwCJnXI7VVVdZ9NaCJIOW/kgmv1risZwTIZenMSKe3L8+EpJRswTmEbAwY9fVIU6lPysLa8MBq
G9vH3QivdV1kw7DCs+qcDOGbtQ5Fe1EiAbRPJA2W7vVgyhx2lTMURDKI0G/QHwg9J9U3RenbkCHP
bPW3TwZXwIIETF4PZeAUo+yU1WgnA4dVYM4BpdC+oPNZBJUrp0Z9k9jpfFBCikYfz9wpUBBxoSX+
JJ5ZNP6Je08WyajP4HAkYCwjhFH6i/d9Nl4UPViT2jnE0bBPLB08yXAkrjuzqd6sGrYTAHxQ0gj/
wOo+yVXSyegmB8SLp4W95msBwPa4sRMi7+HcTL55uQxlEhhCr+OBledT5sV9FwdlW6HJS3whcnXV
107ihmNp+TnQ9BXipfjAltVfZfQtwk2oGSH9DJiQg+MUS0jPOwOv0hIEk5RtcOuNV7GSi3014BVR
JKo35w6Ggsh6lqLVj1UdtFeK6Jwd6pcPZ+b5zTm6fBcwmCpgELwcTjeOHfXVPDKHuIGO0kq1mpFW
H8hnGiBD6aWBVW5oZlGuNtcZDtkY7Y0usJMz6Mq399lCTOU40iFAscxPUd7yANmySbMSCIRhXnOU
lBemWhbrmnRrpTniR2LUwSash2ilxqNyZQYY/C2iwysqB8b3MdM2zy/mX0XQv6FW/2KNvAFi3hei
eFX+XP713+VPrGvJojAex/GCchmz8Pfyp7QAKsk/nOUvcJULVvYfBVBF+QPZGIMfg+Nnhhf4ZlN0
bfgffzP/QMOYfJC/aMeQw5h/pfypPgsL//M65vRnMfP7iQxAcfP7Ti4csOiTYcW/rCjRzU0+pNKR
or8+XXSUbugHWk49f6MdP10ipOgoRxSlYq7kyAkvMe7NflnQVBJXS83gWuDv+SnGFfgxHJLyoYjy
UPZVIO7ClY1KowMj8Hfx0ahvvxX0vTWXxqI5gRwKReU6ClboOHT33RWBZDB7aHS1lkfTipofjSC8
7GCEd+hz1XLpT1KlfVWGRp++58FUK59h2wXhpm56J9wIGvQj5tdJtHPmipLggN9j9QDysOC6I0g1
HzSk6RK/VCR7rePet8jRFcno99BWYZrnRalovjWUi1g20sjdzpyUnp5S5RTKekTBMb5t9LLWvVaA
4wygxJhHGbrIBcFJUq9jq0DNN+kndCHHsKmfpHicq7WNBmfnChj2V1g1aZuhsaLoulf0GLmsCTBc
6jvtqGXzeojqfrqqu2ai7YEeA/FPNfcOYmhhZBMhJkZwnKIyDzy9srr7FGhq5DlqboNoqya5yV3U
dPvmR0HoKjxFMssHCELGZZSPoAzXTRjRuJqBE3Y3Fjf2D0dEQU8pbsh/QYcWhz6zONTiWh/8qi1t
zDD0ZCjWZa+g+mJn4gfm2s7k4hfWLIAQXY6oIqUKDhIFq9gd8ri+sxM4WBtDOP20qjEz0tw+ooHs
SZj6hjsnMGZ5M8VxdWznLOzJAcqkdSv0kVPPmALxqwsaUbpd0rIK0I8JIDgYEt4CZuzEjVsAYvnR
9HYTbgbkdmlytWgwupYcWh1414bGVVM1zgM2TWhOFVMkuXaMFak7x+g6rERZBV+alG4SxZtY/0a5
7ADKOC837EgQbnnQJXdVX/BgAATQnRzwdaDBZ1jppWNI8mcUd4hPE+Q5KV8YCHS6qjZYD6bWDYk3
TJbauEFrhZOn1SL7YVbIFqzUWZ3mVeNAT/dUuxap35qleQnZO/o5Rza1PoqoxY0aIYPtF81cPKW2
GA4iDJ3EDxwpBAqcAarxJ9yUvowoTzyh26BjhBVm1k+1j6JmN81O/CScOLyeYIlEFI2GWPKqRIMa
ooaStOBITZAsVt+NAqVVPdLcJDTFrk+otqYuKLb4MERRCEIIqCHWEQmWTGpu6GD1xnjA40Zrh10M
GXadwkYu3ExG48jtpBHYR4lqKQ38VpbctmuY1arFJFNzpOQraEWwRmOUqK2rCb1+SifQva6e2eBi
5cJSXVhvVrC1C7XPfEeMOTWgCObyaoYQCLgD0uedFqNk75mIfT7Vs+3AvtD7WFnPDuVjZ+xDw+MZ
LGNjDzLS0pMjK40XBG0o3JHQ7KGtgkryBoTGfqay5cDBRPiiPs6zrKcAk7W2dJ18zG7mTgov9LSU
ECsFov1zDPXkAZVCYD8l67522zLL6JQ2TkdzFe89fLn71OtrOf3WUd9+ZMVQIJRRiyi2OSeKwyMH
5d5qaAC52ijMBzC0AH/mwkYAETMk0KDZwrHV+8D4OYB1a1wavvCmlC5CXSNNS9WNEMYQ0Kpz3PCs
2WqXNLzvOw5UEKO5E6b9yggSYwPIwpG2ZqFhHf6vG/43dYKg9qMbHprAt+bfPv2v/6rFz/xn82//
zff/7eHhv7+69Jff8PvSl0z9j6WmSZltSXgWHY9/3PomFAuw+dSrqYsTEizR459dT8X+g1iOSOHZ
306lbPWPS1+x/oBZRfFi6YMtej/qX7n0Gf1FIQAhbYQaSWcJ4U3q8+QLr5MxidrSQPAerJykX2Px
vJnswH/xeq5/xw8vu5CvE5K3Q5zkQjSvqE+C4FuxdS7UctxEWFybvXP38TCv08q/D0Ol+pkMBhTg
9ZO0EqdWK8vBCgfodaFnx6KYVonhfJKKs86n742FlxDCJXjBoD5wEig5RlFXBEvByu77Q6i0B2qW
bqIAwwwmfDVITbT+ALaB7JaqRDZdtpO+nYSG1mfgO8O0kSXzzOMvb/Gfsdvvx6cTiNQB8uh8t5MK
khLrSoqBXrAiRrktwbSEA1U3pTuIZWJr+0Gk4xkO9bkhl7X1Iv3TVTERmw7BKpPFZ7B2t2UbkfCi
aIzcgRQD2BzPFV/eW64vn3JZay+GbO3ENOqKpyyBoMRyuOc03n68jk5qY7/fJOoei8EPwgLk0a/H
iEGfwZhrmdyguJ7l/DG3dfDm4R4m6YWZ6Re92R0IMTwUHq5p1Jwbn7PizUxaqIwuvbnFbuhkS9a6
0RGQ1sHK7B9Lvb5C0nA1Nek2yZ2jDRt9EtE+NpzbwUm3VWY/hM2fEJbv4/8UP4t3duxzVeR0McHl
RRgSoyNk2pav+OI1O8EERrtHZ27KxNqc46/k3MfSEi7Srw95OWMJTSCPz5IGwpyUpXFtNdrTRkQd
MvDzqvOEwfyw8VgKx9TpDgmoq15Otn05UNctrj+es2W/vf2+zBku5CTCp/asVV3mph4WTNlkXqBo
jsu68HXs+LTBuZOa5gDi7iKXm6ePh33vZIM7p6EjQEXQPC21ZAHd4GDIWY358ITE7XVZ9Dilhbcf
D/NsOXD6eHDsF4lSqo7Uq19PhyZsJahbkPqJfF8k5XWOVARWPeiqtMUa5a593Ov7Sog1EfNxOWJi
+LbOJOF67ByHPL2B47yZZwM+MxVVS9yYyeBnLdhdqQtdbeI8ot9mL25wRbqlZkblZEbnbFoNrD15
1PY0bH0Gn7AM+fjZMEt/Z+7sxd8ULZulonOy3XBIAx3YWs4Kl/r70MquVbz2hOFcmE2wShfzSdlM
iKj79Ry1u9Esif+Sb10jYPXF+1jTXamIvi4RJyriAHdbbxivKpbfKOleOfVrrJg99DjJzeLBt+ps
iy3ZOq01TkhzO8/x7VSzLmvq3YjsW0nn0cvYqIChR8x0YQKuRCM2yOS6BrTt5U3KUewFKidrw4Zo
hicLsf+xMrY1b1Tw56EzXBpVdRVkj5U1XoJ728VjdkQmbN2N4S3OzaimOdjMFFnnJmA+E5EdHasH
wGB4ThV/HW3hLwPqWXHNLj92k0CeX78UY7oiiP5aTe0hs+wfA+JjTYOTVWR64L7386jupQA51Bkh
Fk3dgmhaG3L9TdWjfRTn1/RXMk8K6yuqABe2mDa9GW6MITsUTbqxRHA3O9U3qdSI2+vxUh3Ytrr9
KVOiWytpr0ASGatyTu77qYSrlKfXsaNvHV34kgj9TrRXti3tuiT6YefQP4p5U4jIJ6/yI0v9DGrz
gmbAp3i5FwwdZ0zHJ5szEYInM9QukhqcMofHcpAU5q+Qd7ucu8u7LqdyreW+XmEwaZZelPNHmvFj
FPo2r7AM5drbWmZ5q8TZEXLEKputO2kYDhCQ1nUuUacAFdTPoPqbKycJ9xa+Hk2bYtAu9tlA7GwZ
E25K+n3Ec/Qi3DeE40kQediVPQSacWHiWz9K806Leqgg9Gv19FjiIAb77Rjn5raSnJvl1JEieSMU
7cJOw41qCr+Kja1IhKt34e2Q94WrlU7u1cP4NGUSdt398rdLasG12XS7OHXukL94wD/Zh0CHJprM
AhmU7BhX8qbsDBDV7Ful2TWV6cmB7qVxuJfaYZ0n8d6E0T1Y/UErek9paPIG7S5FywT246ppebGW
uYtEdxvosWdX9ZXNxBWgk+hwrwSaMDn5XClYhNbQQv9Qvjc59AukTt1IrXddo++XqQ5p2sKLWiU2
0jt9uxsoCyhVspVF76UQfppCWutiXPe0g93GYR333a4dxC3B8T4h5XXQ71jWQGtyk+ni15TMGyCj
fhrOKwsfZriVvg55dLlYTfXeVjqvUOK9oQy+4LXWy9QIvGLr6CuyV2wR/PdYJ32WbQ0leMjUc6T/
9w55GHhICEBQRkPj5PCda5jCNrqyK82uFzSJJ/Jx00GlOnMQLnX500MegcEFzQjr+o1UGp7UaVmh
BLiCWfsrZBfXJt3QtLhODcyhFH0fTdm2y82I1incJCm/TnLxZblTZSP4HPaspGbMbk27/WyN6TGQ
DS8ezzYO3zutHUQQCI1sAu1T3aVWi0OAWzZCnwrt01KRU3dy5u+DoWPbAduM/5UcZY8Y1xM1pQvd
GDfUEBPkEc/2WN6Lk6Bs0rsiUEKO4SRIUY10SCk2OqtpCG+j1r7X8/mpS6ZNmwF2tFpf1dpDPlTf
IjgslcVhcVYK7N218eIrnATdI1KfWYPV3MrQxksotrEbFuW3uLHu//riQAZ+kTCkmcUaOVmEfVpF
ktoCG58HmuuyfmFakk9at21n53mP5KCXLCwSOo6hSgu/TPWV7khrjVOIgshOkvt17TjHoo72EMV3
Q9gdPv6K74XN3N8LTN9kBSOM9jpIMQWYb6tWnFVXCFeaeh8e8aqRJD+Gy2mm/RotXr+TnAdJANPP
uN4+/gLv5GQLAHgRw4B4B+Dl9fhSbGkhlRZnlSmPYxP6dqB+j4iDYPXvPh7pnbwHeS9NecYj839O
R4JDUiRp5dBL2WWd5puxipGNvSrVaQOdjxP58eMBUaV6ezgwJM0BdBx4wucg6kVADiVlzNqIIUud
QIyLozMMj7Lhegl0wVfCe6gkf/nhknVGs1gDCStd6EfbZUVMJGV6ZewnbfChQK6zWd0aU7o1zfQ4
OwaW9/WuacUX6PvrspA3Xdb7UEBxosxWI59BPMa3iIJqIS5sMztmEdKdCLeOCW6VVXOlIHDW284x
Srj8QmPfwkSOULAEjbZvMsnX6/gmA7pi9eDozPgR3sIjSNVPcloda7708vl27NcT7pdtqUEW0/d2
gROe3fmDzh03hl+WaKxjvLzpDossaZm2uz4XFyPsUaVrrxaF9Z4ocJr1PbQd6n7TZtklncPPm/pK
5sSkz7xdgqUFboKy7hekqlawrPy8jfcoMf3q7WSrkSvr3XhbOfM1XouyC9dqDesVI9JmpxAHL5GW
xWXb9qj49Ok2CGFpytItHKuNocB5HcQeKYDvuooThRgvl/N7qvV9oD4iVHuLmj+wXOnQOAhUBriL
LaFI0NtH6o+7lF5FmD9CE4a5EnmUyj/JDSG4aR8pQ3hTbyALxM/m1mtKVoET3Qiiz4qo10L3sWmd
42TpblqH+0FrveUd9tCW8Dm6dabRU1Rns3wumgkMuVHl0dj2o3YB3fiCBszdUEW/Rt5fEXeHzL6n
8UCmZ3i6061bYGQRF76a4MMSJDfwW1ZAh25ny/HrlvgphdopT5slkNFj55OtZ6prBtpFI40rnOQf
AvKRALaFlU+XfdQf8KYDFMycstZoDLhykh0Nc7w0sqvZim/jmqC7eTSREq6G7HqpGdl0dQCBb1CU
3w/Qqssp3GvcQq0+r8IouZmhH4piOIBNcgsjuclJWGOntldSzWvjw2EfEySX4d1SC1nWiDlOG8Ex
hXzPelmDyxWbOVTOreQ4NfNGlzPW6+A7egtXDb3WgPVp665az5uaCvMyN4vJiYkomxVKd/R6dqpE
2hmlWxSht0pNJDfcs6UfPj4RTqwkKFKYzw6uwPfA9oNjOunyO2hFgE00HF6tdLfkA6reHWaiymUZ
5LG+jRJxZ1nzJtKR+g8IAzXnTFr65sDlK1C0NKkagguF1fH6wC3kSq5lbcRTIBV+n7deCgo/MNLt
lLXex49Lpnt6AC7FGJMOO4AlZDNOn1fJHSlfuAsr3Yj30kzDCXguyjBNeGvJ9LhnwvhGT24kI/Qr
zuG4Uj5Bj3ysqvC2nKoOCr+6D9Dz7cNhTSLjSuPwhKe5Z1OB9/SClJOzQYm5mqaeSB2j9GOcRPt+
TjtgcEuYs7xckrSyFJsuMrbKRFIApd9Wh80AeGopds0mUdg4A7Ivp80AadctsgRyUndAzGlfWNpF
kWh7iHQH2n235B+3DVsnq4dLx2RFTUPghi2tALsi+J/0iwJgxSpCTK3JrNnrQvE5tufQNc35Mlem
y6FdMlCkcsBPYV425pyCc3bUa/NiaMMvuRbdSElx3dYYf9lj4NcGSQXql16XWZyxrFUaK5Ma3NZK
sDDi3XyhS4/989Oj5uAC4r+TuGw9NQtvOxho7iTDltPbJ6kOf06jScPI1rZmXl7bZrfr2b4SpYhG
SLdJnABJ7oO7RVhN0ZgBUUnHLBGfW42MkMwx7/PSRyzV5yTYQ5XcDFG8D+z8ujVI6gyuq5BkTc3J
gYsewZ5+9BohbqtWXnMiawl3XWsfaSHeJYxJyewGXZW1PKfHStb2QJ0ubPLpVHL8ZV80muRrub4d
AT2wzPYTyT4U9i3SodvO6NdtGe5L5DWSWtwux6xVWg8KiBmrhUdfowugl9Lq+Zc78RZ9A5jpHWzn
lmy2SretyqU411uz4QcdygToCN6ppbFcwbFHef+HZbY4rtvGTgkbOmIhwpHgsGwX2Jgn7F9dapX0
j5hcPQjR80i2STNeajYeKK3hNXL+jQbSXVR3l9il3picLTR9jkviHXMoIxf9q4TOF9Z4o0iL6i+E
y2lfTukNLdNPhhreNqp9W3E4+06XcWDZ2bVogoclxUaEAPyKFeFk0a0xwl2pI51x2P0l/nBmyk1Z
GF43QCYpya0LyYfhupPJk5EWfjQj0nji7VRxItfkzHTlOTggjr+n5L9PLRNRH6ITUDKXCVwD2lQW
YiCVli7CBV+dvA/XWpytOlokcAXDfZ2LM7HzOycH7rrEzAsIWn5Tq28pb2VTI1sr2xmIjniZXLz0
Zg/YJhwTqhMfH1Vvh8P9jBI1G/qZD3TSGpAjKLRam5Mgpd1hiU9CsmY7z78tK70cz8quvsmCaC6p
DhhysjKU9U91vFGgoyiiI3JScOinJNi4P/Tw0+UNNRsvUpJHeQrvBjs5RmG2jZrOG5345vmZ/z+g
fe6LjP/++/KbvxflVFNRaf/z31/90/9Rv+3Vh5r/fP4l1LMXCM6rfyBaQwTtpvtZT7c/G5wKngf4
89/8v/3hn1Jq91P58z/+9r3o8Ebmt2Ejkb9s9D0rb/+Pl7//z89dfsv43MW3ro7ab3n07c2H/uwO
6n9Q9wCDunAfbLSDF+nsv2uzWX8Q1nHrOQvfDSwuK+3v2mzWHygfIwHDhNO3Rrntn91B/Q+L3iBB
gQqeByu+/5fuINhFqs0QdhDs0xZzmCUEeJF2qGbrFH0XPUb2AM/ZGqFGjuM52PxJEv17EJqg1D7A
MYF3fT2InmWWQA7hkTUaUrLEb7NBi2ovl8M5nfKT7tHvkQhKuetp8LyR+xTG7KTUHb8qU5qUrjI4
/S02tGdxu2+HgRat4dYDlnuhRJxUtLsBU8mmML4McqUgfEwR7340Uvmcvc1JTsjTMAxcJ9iHhmG8
oauqkR3ZdqV9mZEPc2Mj0D6jVottWqcqK+AJLY5xU+X1KFHuqPGVq4/PuZMk+Hn0xVMHo89lIZ7a
uSWswq7W5S/I8gQrTSE7dSV50ojP8Bc1k0yF+yiUQ2sYyZm4873nxsAdKjABIbTW5QR+sShB60tq
rcxfKlW08cOY6UPgDWaDwACccUnetlzz6socAytdFwBjLL+wUcU8U254u2qpOdHxI2Wy6MycFgFw
RCnTuVS/dHGo++gA3lcl8CpoDspfHgiwNfUM/OFZUG/UEbFnCBFu0L5IbVKtg86o/D6hH+CM4pyA
ObnD6yibS5YziD82nrm2b6JsDAHRCq7Cy3nSROpN6AS2K+T12Cx2UWaEH0OioK+ckIqqyCfsLUdM
OOCaOFq6zWQijxSbi31F0w7huMoXeZbACsrI7WpT+0atHSiWUNrFNDqv6JuZ85gUfq8tUjD9NKs2
mVVkQ5iRRWoetCqXLRjSi6BMDTAMMFnQKN/p3OojYc8cOgRLMcplmkLr35V00WduXqHbvZFMTWsO
UJHnC9uYu2M0z9O4zozEjtZD1ZXf7AxGObkpSm83NnCqz8SCs+Wl2igXW1yAHZA2zxI+iaL1iAaY
XbXW68Ee3dl0Eta6reh3Zp9niCCo+iJGMAEu8rJnhSE5zYofVKpiw0/lOO2xQ1br+6kfZMc1y1qi
O5JkkrUtI9HsqAGEsjdLZjF6mOMimGTMRbQVQujQM7pgAoqI03V/b8nJrB1mbFZxbE6i/jGU8vBH
LedEkUGN0YDsGgQmwTeltmXx1JkmxYbekNrL/lkNCgMZ2ww9xcQUNpeBIMRhta9aVQvlO/23ihTw
Ak26KTqzQc0B65S8QSQBuT84ONfBnwJUuBulDlR1LWiRdcE+CZJCSXQ8QOu5ROYD/bSvZVlEsXaj
znppZ1t5MLLmNpZrpWvcNMYkwbwbCqdox41TV/XktRrQvuiQKTVOEmtFj3t1RmPHCEtabq6GVCQw
vAzuLUXeLBVYZbdwquRAQVLOIsQhXFUMVNApSlOW0HTcAoVVfQ76Xut05KGsjqZhWhWIpOyAvNmI
cHSqYbT36TjNyehqclb/mmutw60cAdvK8fDFrsvgiMto3k3XhopgkuwlWqnV8caMJ3pmrpFRUcof
mrCOiwq0FcQzwtuq1MqVrjEUVtER0MKdUzVj4iGrJ2eXoSMn8qHvA1PeNFpU/xqmAj6lQc3pwgF5
V+4KJbM/a3UvSq/VzfRnnBYqsf2Ij9Vlg5JI6NbYhVtXKq7bV62dRsEG5Tgp/DTZIVYDip3L6sai
WjhfB4XR33A3GOJqLIU0LzJf9BaLNrY2wNNsY1gqJwovQx3G4jOut2W3CUlhtWNrBqG5jQan7l2s
rfTZRfREiQ9KHlZfzESVK9rPABR9ZTYVyWsVJ1c3EiTO8oky2tiiW6KNtJoJV/lX9VEekTbqRSe+
DEHc1+vWyQPpYRraXrtXsJIKrqK2U2BaTpgUfYmnxNDuJxM04Q8nayvzexNVWm+7aYZiMb3TLlOL
z1WhOFLsjmx35yKWK5P8FVM3p73onTZLNYyw2iFAj6Sp8bBP5qgmlYnq0BruJ8yfDXpbhZhp5skA
s45SI2bmMhS6B6LXvJ5IdnIf6TQMDfOhT28ag6a5CwGOU6c3VBRKFFJd2cec2CyxoS/V45CSv3kl
2N0bhSzgGl+AGCWeuhHOqk3LaORyDIyQuzpSfnUVL3TdRHFoe3nT66mHOgmNNWgWqE5m6ElfZJws
MPoVWqqbMmq4YaMMSbSNOprBjUBK6FODnqgM5MZgu0QUMmVekck11IjIttxc7/v7AP3Lh0Kaq3yl
i0wXK6eY62Hdx2ZkrlUJ2VNXzbso9wKjDhEKtOirTTSWOeb/N3Vnshw3sm3ZHyqkoW8mbwBEw54i
KYmSJjCKktDDATg6x9e/BSpfliLIy7AsszKrGl7LKyLQeHfO3mvn8wfi2zj9wwNCU1zIWJvoviYj
ALmaMt1k2Uzthsqcz0TKJ9/8fsA27RRa/FU3c/E8lPrIzmcSOcgnM/+Z2lB1o1RmlPU0Xb9uWqcs
wEZSqgqHoScHe9J99RUkC+BwOvgv+etYr0PPEME3J6izYlPbXX25kBJGJls9yUc5yfSr8p3qe2pO
aEvMrm6/95xS58jNJnHezLXI9qlrTjc1XjJiAzRbH3Y+kLAR+eqSfXe8yrkbwTd+MrTBesor8nEo
ZgP4jCidZg9GUcpv6WzYnwZdm56ZofJ8C8gv8GmrTkYW5V5HyEsz+kDRlL4Mobak3q85mX0UxlyG
WIh2wsrc6B1l56zEMhaqftDvF9OGoTP2a6x847aOHmXOQv3An2KDWhM2JfokS1D0+5LBUUEIWWsy
eV0tDL/BBKxT51ZroCctphv4X9PlwoZUfVCObf4asqK/kto4PZS8gQn6R4ZGrS4Gs7xm6MQ3At1u
u8ECir6+DjA/M9G2XrXx/S5FNs0qGYQCxO6zxXmfNL9xhmIxL0XyTKo9DNo+SC0q+kpjLjRdEmhQ
ZjvippQx509Y/c33bnIodaSo5ZlpOlU9uX7XGhtsshqdKVU7Y2i2Xg2KSE+KZpMszRTv+X93JVJ/
ORbbohLDVYoPwIX5KOt812px8YUhUxv7Ka6hHZuxpJHUwcvD4ES95d56wbX93zre3jY/64e++/mz
v35qjk+5/y+eX98n+kSdeHo+Oryu/+JvP0vw15q+w/mDaBKaoC6nw99nV8P6a92dAw0gdpMzyqrH
+vvoCukHqSn/1ePQQqdwlZbJ324W2/zLpoGHtAD7ONMc/+l/TtZ/a9Y49P9HDdvhIYxOJCkEnJ89
evbEIwG5ODwlDI7dDkOdpVFtEjIhXPTbft3pu/dPQUd16d+XWXdFPIIVTnPsvCon0xpFbKPPyYzh
3gW++bl1dfzNmd12FNz67D5tXHENtLE0Cd+pcS2oRDWc2FoL0jAEUi3KFk9/TCUsrFDVo4/cXnWu
CF2z1MBLuNXHtFBldVnQHsFexhJ5QzxFmkNdLAmOEMOci61ljv4ELdDQvgIJMx6mMss/j0UxD3s1
eWC00qoPHjJBKyEkXE5HJlvnl21hYPm1ZeHf+oMVDCfq9octgpenwyEt4JyqU0c1zPUl/XFUU3FR
OyXyjWhhkunq4MZb/Ae7/pQ4VEz+qau8oVg8PBO+vtB6WvvjQvDUCxxAXKhNhkfkSTcthVDXqsjx
sLYc4Sh/z3QlyxP3t35E/1uzwYdlY8yilADchE0C58DDyyYZxFKrBpAo12zSEUr7NmHHth049ezs
kawD0+lPUZ2OOu2/r4otGqoo5i/SL45KjC2BaGClKcYs1gAuIRizbVFSVp1UZX5oiwrLD6KEYjcV
Jo2xthcrHb2BoWP4J5r+LzifgweAAgQmCG94zeGgQ334AGRVOxNeLwraLjTRzTikzjVVAxPEtjXj
6sqEPtahAnd6A2dwYgeETfG6zdgCnSVgVaudzkp4Rae9jzlRdOoRL358b7fFcKcN0IMums4wCDUt
EhGHtqY0tbfzAUFY27k9wYg+SNRwmMoxSjvhfJ410n7CCqIQSOTWc76v0w3Ul4rGbWh1tqu2ncjV
PUInAPyzKbMubCdHQz1J61kIR+LyGkt9hoUo828t2JpT0JHDwgFvj0e2qvZJ/lmROMeZMwg8kkWo
gUSWxh84WLvtZ0VS9/dmNtWJz/NF83D8etBDrNVh6FyUCg9fT0UUgIsDTgsHF2hjE/Q+Rho59FcW
gOsPea/jwvFcLZJUc260QmvILWm7OycXy1kHAb6M6AoPV46VigulEw8iLLLT5oLV/kSV42imeHkq
PmsG6WkA0cxjfIjvFXOhhMT7VmvTvsqxI0Ry0aDtNHpzX3K8FNv3p4wjoNjLi6DDYlMs5UwH78I6
fDg+wtiitSFMyFyPb0FZ+j9js6rHb6rpkjqscm1uQ4yI4D0VjLVwcouYrGNHDk9WZ4EtLC3Y/6MW
KyjKWVFhdSsKh/NSNX5C8TgwIWj0Ns7e/9lH69r6oKj6UpBFjbY6Po8av3rL17/YvNKpyR8ayI4s
AJjpThGvXs1sVNjo7eIrRveGK/Toy0ECX7jlAqBucursq9JSbRcY3VMvmvqO/KIJCtvpUL9DCdzL
G2FgQAbwPMAUiLkP34iTeHgxhwoMFdE0brjEaiFWIWgdsWrJm682EWhLWHclYAIpJK3nIvWoHxij
px7+9WMGuwBuid0IUnz96KfYalzYX8BBXZC4h25vLbskG05ZY44wbr/vGFG3S6AQZlgm88M7rpyS
8HKn0WjYjPp56VINK4oJIHZqxSTNZYltfxunuTyPzcbOabbOFXNhlT43kFlvROnDRhn8eA4TTlgn
7B1vfGksaSjs/BWORD3g8LehMiys1AJ00ZaUAR1OP+fsdpJ/fxWKANTJUYwZ65J2eJUm6TTRBmSy
JbnRf/DEeppoTOvx/dd5WNh8ec4Mcfos2K6RCh6PdWSbrrHMPGfDSqud5spi3/ZGdRa31nIzu9CR
LXuAHIDr8Pz9K69v8GgKZgtKXwNfNxyIY2yhSSCKk/d8SDYUBsJFBBExId+bdpfbii5hP4trSr/a
F09NoPHAAv/dnfuPO2HjjRXHtWEToBgxGFzHQXPQu/TB9tcVZ8qsKNPqctPlNlEwfufcVn3pnjcE
uO/lYK2VSgelUhc35wWFws1Sev2FUU7q2klUzHIrl/Hfz/yMsHVVhHrnEfB3+AEMBnRjCFDU8FAP
3q4cGiRNbCaiMljGK78Ejbx7/5W89TGwGK4TGxu4V2vNjPEZhLpBDZ26QdhWcrm0J018r5OgjOiI
yU1mIdVQ0ldf3r/yG7MqJXz2HCZ2/hURcnivQTLoZExYSUSpkQ1ZR5nFaKYREY9NDaCQLgYG2cYf
//VV+QCRFOPkYVY9Fg/OZtKN5TzQndDaX/5U9N8QmpCK1AtdDtSMM4QM87hU+/cva68L6NGn779Q
ctam3noWPLxbVzeJUyQFFWRdw7dEnVSeSa01jb3r1u1FQn/A2SZEPSA6YT920Qy5NV5Y1aD9Ur3S
WOIqe0lgaev6rwzMc3KGfITI+oTuEoEDTpI3mywArZVVFoLGYGhXaBTm8SrySrstt5zMlmlnQAj+
6Cd2tQqk2f2cGfbgKHKHKmWHFEplHUnL7cSlLJR0sK1n1ZmVsPekBuXjzvVna4hMzfRu8mlATUXm
Bnznoc5dlEEeWO1wDsoUjPNcBF0oJiD1J9b8I7jay/TFkRisGsMYgscx8gTTdDnAhGQEB4gK4wQx
hj0boL2HKYl3A0Vq4KMFbK6xnK4As6sr28vM6yBAE6CKVpz7FCjPCYoIblowobejNXHKPPG633jb
HphZekgMK7rPh29bwViWyDmSyNRr90fObBZBZhhPSGHfmE59j7/vw+xDaXy8e7aDDlAawZCEApFw
PVY+RnhzcpM29FEorpY9dfWCNiMJEER8Vnin2tVvLIs+eZo+ibogxLAtHd4nlSZCPJQL/ynXjC+G
qWSUB2ZygjL11ivnPAWXb/X6OsyQh5fhFEfSE/GUkZPX1hXgAC0CY1ftwPuMaNSqJjgXEHL2Dh2z
HXqx7IMpl+C8wVQPOh3A3udUMFfn+qKTz4IIJVR5aZw4YLyeSRnfdCXXOg4Ty7EEEFN9AXObZbWq
PVaH2kKe2+j5YyOmhCZiAME7yR/nXndPrKpH+sd1RNBhpye6lonA3x2rzVPbGjnxsG0AXu7sSzNx
boU7TXufLuyZWCg5p8no/aLsY4VVksiLvtfFlTsFQUiuB/6kf/vx83Nszi48DTbmLz/3j/oD3Xlg
jnXLXkmjrlyJiUioGkne+1c5Cn38fdeANOi589DtF/XJn2WOVJrN5E0QwebU7LdWMZH00ymwIykK
sb0mDeNcU9P9xKH/62LocRN1+QSXvamwkGS6ILxNX51Uhk5slsydijzcPP1ughDY1y3MjKGy/RMj
9vXuAx7ky+kT1B5ZOkdrHpxC4l+hI4GaE99t1gCUF5KgMRdc9Km9xOv1lVR2PIR8FyZpgsHRHER/
Q+BL4fksMaeTYelKyvOl9YkuifuJgBg2FY5yv594K+tfPVznCOFY5wIb4hbk2XXO+uPly4rSWzfD
uTDbVL/QY2e0Qrqx9ZrQKr4kIOjJeM2ETRD4AoirWOw6tKQP96yYM+JrHLe5eP8nvT5NrzUZEId0
8tHwHPMNawtW7MRhKpwFsVva1LBgSc+mik96URlO2Ryf2FMdofxePk2bKhDodipCzMxHp2krdSkQ
BDx6s9as+2GaVRYuw6K8i0pOot+PzZzOYWHZGYwSU7OKDaKSYDqDNuPUUVXVoIRSjFZdBPQLnyMs
5mwPviqdvwSE9MqodNM+vw2IKsp2YGLgmSjiKowTS+0bM5q9fjqce9BVc0eH7xJEjoEFlNvwSHu5
Qy+enwkf9I8oiZwTnV1emzHu9gTymzw1ute/ffQdrYItKFFU03mIR9d2cxFklvLI6rYwDGaLdH5m
sjKKqM8r2iu6NmbaXR+U8qrLE8f5SVbM8hHfJKKfxLHa7fvfkPH6NM6EhgoCqvkqcjn2VymnAE4z
GhSP7Dr7OGFm3FDqDdCALdr4hVQhYo0KVPOfWtjYEY50NmirluEU3OyN3wEhAu42Wjeq+s7Rl5Wp
Ri9d5BB0NY3l64CIxN1JYRrX2aih0WcbFNfb2i3sy1J2abkvIKXiIS3MuT6x3L1e+tFa8oqoZdO5
5gRx+HEoLSZbzQMmSO5Ii1t1qjezSk4dT96YMIEO8NRpkbDROJ7Eal+p3hdMJxPyGvqpbU4Oi5l7
JNqABD9xS29ejNWUAsSaD24f1TnqyoXA6jsaB1NU71mX+099XX2ZzNn4/P739MbDo+jJU7PAm+uv
ABWFV2S4Y9aRVcdk5dTD6igvsxMV6beWSIgiMEUoJa44vKOvxSszhPPDOvUFWCW7ZiGOtM/K5Tyh
9/TkVmZqnnvgqDaKZCL46kbehImW/MDtPHSYZconfzAor4FK+YWAg0Rt3c2GiD9mJcCjzCwSytPL
h3//cCh/rChWlHUIQg+/LCqNDtoHAOzlTApm1uNvUHpzCi3xxrJA0ZDyIXQUNJDO0da1rFqqIAhH
Qq0e3Egyo+4zUxqfLJF6V+xr5alF4Y0ZzaWGxmugOWYDITy8rTYlTZfN8fp1CSZ/fVy+mmbaYteQ
A8YbUE5ZFc9XAM8LKl59f56SHL/ti3nJw2yyzE1TZMs5gsoaWQFKIlf6ya71O8IqOTKfC83CFtXX
8irvZXdiB/7W92o7jHf4nahv9aMPyVzEbDQewd2CExTH1I7QSaWrE7Psm1ehAsiAZ9YHwXr4hNIe
+5CzRoULpvuLbkEe4hldf+Iqb43yNeHZYUPAID9e1ZakyFBJsgeTIg42HRAFK2wCi2wdA3f//8GU
ghYdubBB7w8o5eEtzYuDnKpU8LHSKr3K4NedC8yFe1skwYljwFtPj3FOKiyzCmvE0TuSVtFOdcv3
tTh+D7Wrk+clAVd37w/ON3aVWI6QZ6NPfunaHN5Qgf6ywyWnAa3DScwhoNsJ8qaQ7dzPRFXnZKyc
eF+v74umDWMGMvzKFj32nDu0pRoobUmUcMoNC/K3bp1em0984a+/CnLjCdTFCvNykj2adAyjNqh4
sJyNg17udM170ZsY3tbw0uRUMYhndLi34VrUDpn6mQw4JB0+wyHHCqdhB4g414FJ8jXiR1oiId9/
U2/sQqnq4fVYgyZg0jrrLf+xFS9UqsjprsH9jlJ77koXV5RRJRcLYShnQ44oT0IBvAc0nd9oEods
SYs6ChCGbxoH06pDmu9Z7iGeJmi43Rjd8FxMdfCA0au+JnMk/8xBK/6bpfYfK7RvvAiXIHUaAHCl
qdAebfzKUVhw2vjAZA9WrtUEfReP2G9atrH59f1H9PpjppiAkt9GhcHB+XhKRoFGycSggIIlhpzG
mmag0twqqq1uXlfCLnlA7Q/J5P3LvtHpOLzu0T0GfTzMAj8bzE2qnE6H0qppyh0/Zdn05F/DG9U/
jYApDTRFvXsbjMVTVQSAFhUett3YA6OAzime3v9dv6uQR1/mqq+GHATTexWNHH4ylatoOwdLFrl6
2jZ3UhFN90lvlrK8oOri5A9LPZplZCaJ8cuXjMyoy2I333gQeZo7pxmhDXedpt/UblM6u3ylW4fU
eHFroZkhny5ALcvd2frndeIViJgtOUbjmLga++XA2QZNLlQk9MUA7EeDYE3siyE1AsYh4DEn97u4
GAP4PRu9R7NFXpw1C1TCwBA3/Vysye6Tq/8sF+neUzTnzLtgcL6jhpUjOUm6+nkURiYv+8FBr0e7
yS5C4jRnJ+JXYohqJz7vK+wdJNxl09rb7YVJ2iSqEfVoEV4MTKgzMIgl8SJAb+pmc0lpkcw6jEno
aoqlmJ5ns2VM+4hRAEq2gXPlxUXibKqc0lSoeUH62fMaFGSS5FJ4AMhlP7fdVJM9PTUBGEsbWGKU
6cCUt1MtliJsBsP43mtG/T2geFmzX0t1e1fwTIDbEIiM6EGD2UKjGAOnJIh2a/iT50QEtpigGNk6
09CvTeur19b2Dymb0tzMDk7BJB4hFJTOOO7rptY2s6E3Xkj1sMOJJ70CCL/sl+fWGppHl0KFTd5t
hNyMYPI0a8XdiF5yBKtiSeLoK8urdk6dp7St8q630R50JHQaRuxThqEpFHZz2kx7wk+JHtayNLXg
MGflfTXl8xeJjuPLrKo7/JH5eUd0o4HLuep+ttI0nmHYi0dYn8sHwJPYBFXeOz/8aZ6tSKPMJT7Y
et10kWdbTQ4NNE3RMqjaMyC0KjXDXrAcmujEO340xsGDjO9J4zOVEWuBH5b61rbEf21sqtRDfefU
ldr7pgs8b0ohamzMscdVXo2N+YFQvvlO70iBDjPD1x77TPnPsOjRBdd+kj6AA1YG0VMSOr0eT7Yb
NWj5vkmDenkoa03/VLZ5de3ALiJrxZxnc1t0hlVdDEiz+c6grRm8sS5xkda68YOaStMMyzExribX
FWWYzzoqdpWV34u8mm5K2+vX3FeRn3uTkZ+3JTvCpZ5h41IwlA8iz1MjbLssc0JqtQotuTUblwBp
O2/ruEggw8YSTbpzjVl3t7q1JPk2QKbWRHUck8WiAsIHQrtH7buZ2iZ+sudFW6EVNloUuH/I6PUx
qMiRbNI96eRIjwNvcR6cUSNMk+xj9OaDD6OK6Ey/K/cAneYftaWhKGmlUWyWBvMMXBuorOFc9M3n
ssprsSlbObbYaHTnOwlF6HibGsdn1CS2DwO5whuyn2kSoQSdgrrbzi5+9ctMb5lU2gBx65lGaPs6
CJX1WHRSIEE3SO7m9+KsQE02/ioMr/5oDJw9VwU8clQiWaYLmNWet1lMUtPDfKqynyIwphKArhZ/
cetEXNXKzye0VHHwTRf1+MUW/hreslAMDyl9TV5I4a0Fe8jRD1c8FtNbDQ8EFS/qlB/JFVrI+6VY
MXQu+u3UrkUQqd4s003aL/1nHX0seLjUkbeL4agRgJVjfvXGNP6QMWUPq2Z4uKdEsNwFxPkiY0VG
okjDXSzQZbZDNnRswbW4aH07a3jlndGiO62D21qK8rmXRjoCfl6mLRm0NsTfTJvuli5zvrdjKW/1
SXRpCDxD/47qtfQ2WjBhpkBTrudUSZsG0kZW/Bo6R39UuY6/hfSM5A65V7YynxzpRoxjXBhu4+sL
svLFJcGEns395FvUHI15nKHhZdK7mJul7zZ2aw/X5dADN3PssZ0uY22o5o2eZ+XHxJpaf0/Fy/5I
yDj2Yrct8nvdb9PvHN+ossex7T+Z1PkfMzX0D7Y5krqHAdZsKBgwukE2jf2jntbxywRUMaXn7Q0k
+CELk1RHO+xbWvyLfGb12HuJVTy41lJ+YeYO/Cvd5thM5nYjnvEA4MfzBm31ok+qVGi8yk9+2S7V
rtVZrAhTyMYHEAD4iTm8Wu6mVUOiXWqtir3tsKRGjpTZguUkx6FDj22QTxo25TxeZXE/XVnQFK61
NtafpCFn/OFTqX6oYk4wCDeUpM8DJ0eXbtm1u4R2kAbfChgRLWrfiXxSFu3ygpzWNiqC3HA3Zm2Z
Nz0hUmiNHUsaZ6ZyY2YOKy5u6WzH3QbhERqyoBV2H6ZUMFcsCnMpqfFqIiZwsdkPFZoyRRhUJmnG
KvOCJy4Arbp3iTfepX5vCAhyVvpp8pfO3MfS3Hd5jKnFghqWTAw4pXU0PIs4ryQzQNaYtNU1DdEz
n6A6S/xFu5FuQI65dOzkebFVJTeLPZk3EP4MY0t/S5yBa1gdRkT8PdsLkXhU2axK0FAI1oan3s3+
Nk40Gy2+37k41Bs7HnFCDf53V9TV59Jtgu4qSMSCgDojfVlvq/TLsox2Ew2uPdOJrWz9zqwW6tRL
Mlnpvu8tWpdMDsQxk8cCqMQCzA0GgIUjVIbyPsyGQZt21mP+nla3Kak5sadfdQ0BAijbNXGbKDsA
ETI7vb43VTclZ4T9BV/axE8QVmRSXgyKGHl0r918zdSsryj3bIlvytqoNpXZV6B7ShOigSRN/Hae
8GrT72zQ8yXI5URkwqd3w6JYBn8TA4Ui/iWA4rxrbS1bHQbE2GwT6ZfDVcyb++F03vSVqiY4Z5XH
3kPgL/kIGSUvibJp2+qJPSGS3GoKJB84Vo4xNJzJelJzWaEmZM+nRUgboX67GNcNIgYh3+CuDMyG
Omhu3riSmFkt7/v7Jk7TG3dpk9s0NTx1UUtGr6mQ/LIdMOb7riZbJZzHnAq8P6J7jHIl1Tc2f5xA
GqcwScPVpw7omZEVAOHaeXV1OKO8S1RpfsVyAEshWVQBSH5wPTT2KYcWe5joeaf6Zmja4Bc2FO1p
MGl/AqZNYQdCxc9QRiVGDMg7qYH7TkCgLEsZZ07eTf02NTVkMJ2ZmTuPDnZ7XxjxOEVNYzrLHeMj
bUi1SGIRCcZhCXVN879OqkhLOAl5XV6WNv6S0M8GlV96VdqhaCn1stuQ/5QX54UDpWqoK2FEjdcO
ePoMqmmhiQ6hu3YG6Nssd1VRbTGBBNamHdq635uaGvy9Z9ZZczH7ecE+QQcEs9OgmeX7YOxs5FED
lsNAG+ZPZaflDyIzg3lLxNjqqpPkX4ReUnefdGEVemQvzmiwZylwyLZ9kBTb2ckB2AzEoj+inYLA
HQdC/+xgQf7oiLkyL0xvTi/E7BnLximaatcXAWHFPZ/Kh84r2GJZsZ+fYfaa8gu8HdN1TQWNc+SM
4CBE2zHUm2khmDgcibQbttKVnhV6dhuM53zt81ld+JgsyFLiu1aO5l0Vs25UW68E8XFVCgjSIfuq
ge1LqgUJpCIZ3Btw//ydwHH5Yxz7xNstc4k/sysdsz4zBwfdcy389Nfo5TG/jc3KdVkr/caJTSyZ
3ip32KSTbz6zes6fGUwOIZZIyu+ENTlUTBrIpUaaxueNGXdfdSCFt2i5i3hb6VO7F9OIAdQzq3Vb
3RhgOBKtd7dJ0+UZJ/kyvbHtoefs3OgKAOMygKRazXkdeNK5OfNckcuNPbEpCHXlmMuulMqTu86t
CnMjUK85jLCBDB67SIxhA5k/H2BPYI3pqM25TlgMZY2LbEqXzwjs2xuD4868ZYdCsR/gg9C3BZIx
mhFTWhAipJfxuEmMsW3D2GirKkT3YKszB8dJG/6vZOkKKxlQ/4AI0gAE4YKMkn7UiNhkc2KeKIG+
dbSnMe7ZNAZX0ebab/qjIKHQXtVdRTgu7yrdN1ohf3oFWQ1ZbQPQOHGW5W+9OsmSLILMC+US1ozD
azlk/VjC6ll+WiHCdAzkZpK5/FWTfx2aemWeODu/ISxzgN6i2kLKtCppj4qXVovWgNSAJLLdAhtw
DwQoXIDz9KFfzj/itJo+EgLP1GNU7aeC5L/bVgX2Fngi5yeNAR5OcwsuqSQwYI/9lgb0+0/krWIH
kMK1uIpixDjWzSCi1EkuaVAVJ/xKQgHKJSS5oImW0dc+9A3aiKEW6sQ7f91DZIkkuBDrP5el9334
Hohib2O+ZK5qieFSm43JDwuciRsafMtOenAdM98aFvBecFzev+PX16a6tipJIUjDjz+uiJpJEBd+
zbW7JVc0wSb/TI6V/CrN+ondaPxhrjigg+U7ZYV4Q5HBlXHjr64bBF/HiMICV7AagclHhXIaRPr9
jyG1KWuoFAUhAGOGPfSbOEnEdxSsxUWqj/KibOb4p+vO6YnS5usXT1g0qhBaaHTBaR8evoI5g2gm
JgdjhjYNFxyCqgtLj9vtQkE0DYk3/EL3PD/x3t1X4291zhOTSlmH5t0x90EDflguC1JPK8mBndbr
cWFhNyScLCVYQpT799/1G+OP501gEP1qtBXUXQ7vUtOzYW4bpJNSE2KHsbfcYnEuSTJlz8nK5sbG
xptt1kvatlQtC21gYUH6md4HelvvFkS9F8Y8IGaySfGJJtNmb/z+j3zjobAY8mEgWaEjcCwCnPLR
b8gFInkG53U4FRTPEeKkubXTW+PH+9d6o2WNXnsNBwNdjojluPUwaTjvZ7BvkTcKceXMkFIiMQf9
EllTNvpEonmOGfWAbB+HZdaSPd53QstgjtWnkrBfu3Qo7rjU78EOIdfHpnP4ctDkOTAx6XdmQeL0
V7VWKQBQzWLegC31nE3c+94Onj0CpZrlx94oy2SbhTHD/6FpeiBOvIg3KrA+CX+0EyA8III+hrlk
lq81vcLvMOaduW1L8j2XdbsB0tm/q1JM7EaVNvtEtD6bdODf5WC1u3aIxzOMzOPXkcrgdmigcr//
1l5/Ievvoi2FhAo7zLE2uzPnwFI9X0heVuVmXqSOmU7hpEp87axc2lNCxddTJFJYehHYTZDF0nU9
fDEERegtHyRN9XryHxUtrDDre1ngaF0PCAkJ2EleDGh0HN+cTryF9Y8frtHcIRMS3RCmS5pxhxdn
5hESty2xpi0AxX4svS0u+1PeljceKZ8eYwFHDcEer3R5rpsvxqpRxHJtfyyQXn/ozMXYyXqR5365
EiTef4evtzmsczTJGCkom9kKHN5WQdECmRML7dB2yS1oBB9vcu1Fdo9E7V9fyqMPh0l0dcDpL6jU
P3ZUYwX8pV9tO2k5LJsF7vZ2RlUTLm18Cv38hpiAK/CxsNulec2NHd5W4uFUG1OdrcOcVpfuUDeP
qV2VDf3G2r9OxwTeKKZ4eUXKjn42LeYvkpfEBkmmHjU99eTBE+LCxh8etoO2bKnfxDt3sLF/FoU3
XZQIZk8sCm+8idUOSQgxyz+mivXr//PxBKCGkoTRtAYj/qxnbdpJNTh3mb4s5++/idczCg1r3jX5
ucx1Hvvbo2vhsCtKv07ZwGl6RUZZIf1NL9r5R552NaEQ7lh+rV0j7y7yGSo4dsgsHZ9aMy36bbd0
bRX5FcqxjUUzw7xr0iAJTuyHjiLh0aWhp4DdHawdHmSNxw5F8qdkXOpwGRZahuoxyWaCiSdsH0FE
2ihl8kQbVbl3QVtM+342A/UJvZFEW1x4RNZ4jj5HqCU6dCDM8bu2aQUWwaalbu0zluOQnpB24+Yt
7bp5UomIqroz49DEyNSE8xDX00UF4ON6wMJebPsymbcy0dP5XBtinZaEhlz7RtKzME8MlJfV7mCu
oei3im3wX6/HgeO5Jo6J+aXkxV6QzeZ+0lpIrKXuF9+oRFhis/hDlW+pJnrFplDQxyGvgArYICdU
1xiCUJG3sJZGJO2u9yAHIjW/lbQfHqwsV8+el1NKJAFgEZHb8+pDdmHDt7wS3Lw+2qrc5sQpS/qM
Wfpv1TLc2JpqzphcU1aPN7ltEpcFu+AUdgcHvqBzvKgBnnlCRPl6e4WugFObRcCnz27SPfq8eVJ+
BlISCekQN1d5NQTzXtZKppuysjsoyz75AKqL17yfrK7OUOKB18uGRmzGhl4nFTuHzLJk7vFxU/eI
ze3oz/lyQvL0aklBl0CKMyuoT4qec6zqcSl8GzMNvsgjHG2fDBIGI8fO7fuD/a2rBEyDwODY1CDg
OhzrVEicnMFKSSn1EirkiAqiccmzU1yx9aEefrQoR8hUwnrGGYInf3gdbXVZy8rNoqlp0o2TuUYY
UzfZqqqvxT5PZvdyXHtHkZxtedEBJXJ279/pq/0B/gKeJ4ZuVFL6K+HPpNej1S78AtskzEDaZJx7
ONSuem9OwBBZ/by1NSPYm7QNP7x/6VfrNpcGrW9wekNFS3f+8OZnmvCDngF+TqZ2iSbcKtd0HON7
Jh3jbo6L6oRU542Xup6NvdV2BSXBP3rYAJTI+CspvfRNoZ/Ppf0DyJK/ef+mvNdXWS3fnIhWT+e6
MT+8q5jzeV8qck4yt3IeC4rWxS4NbGr7HbsGCKaSRAfalSkOnUwf6nG7qNteNZhwJypN7SVltfFW
wK581ki56kNb0Tf2BlsMZ2Ndl4+W587fYy0dmAeEpNouzWm5R+hm3pSe13s7cyLeHXiJIEtv5Jd+
mxvgQeDEIcduFsYU+GZDgyPXQnTmiOR4YrgVqgGkWqKcpPtfa9pDhlgw/umX4MrOsNu4ya6aZivY
0qaNq3BCTlxu4K7W46a3q37ZUoaubILVIHntWOhnjmGsVI8wS9xk01FnvbPpNImPgtOxupzNYkGf
Po99u50r3ODkY8+lEdZND76XLrf8siDZMjZp0jjzJk9Tgj4ydxDmvi9IesRCaolbTYu9fjOSF+Vt
JIPlLkGMhQViLuOPudaNT7JxG4QEej7Jrw3t6HPHI7Yr5Ey4dL+njJVjAk3zw+9R+5vJ8Q/M8+h/
/td/pHnyR/75R//1/x03Zd3q/MOneBUCfP3UdcPPZyEPsJ/rv/kb+2n8tUb2kuiO1hyACpCU/0Gn
aMT7cXBl/+avQ9J+yQv8m51iOX9xul3ZKeinAg5x/6BTTP0vpgzdWS0I4O+Yuv4VOmUlt/wxCVO9
CjBxUUDCdsS2jvP04Yj1F6jitUqeusHWlstKFWZ1g/9YFWxuhrY9T8jgQUuVoLVrkKBAgSELZHYD
Sabo4udOme3LDLg05bXfBLVp7leeGuSwla6msyGhoLtS16rfBLahTvz+Yw53ChxZIywBqQ2PB9wy
JtyaoU4bVAbtY2L+BrzR/1l5by32WuhvudD0ma2nWcEYIwfkNzAuDVK9r68ph5s9qPzFKYcHoFZD
+UElw+B8sWyK+ttGzJb4b/bOo7dxdFvXf+XgzrnBHAZ3QlKS5SDZLlfZ5QlRkTln/vrz0N37tEX5
iqizpxfYoYEGvPTxi2utN9zrRsgW5oIVrW9AsTCWUrXAGB3MIwYdo6khN5zY8ONkG6a+KF77co3M
JXtVZLOOavUbE4C62rV0Y6tPvPas4tFqe7HB+DtNvgplLhhAFeS6uhLTTszdzNR9pKb6tnS8Xi7o
E+lZZNC6MAdU/CaP1MHrK9lVG6GsXa3OcAwWktFA+8zMum3GcZsfKXKgrhZ3RWRsLayLhaumShWq
+pGSVTSaylZ3g6qhGhdq2FPV1Kgtp1FLrE0Dv9VRCU5iIUClTYtfcIgf7xQuBFoOTTX8LnSP41b1
2zg7FB4tihsQRP6TAFMyd9D89n4A9KujnTKERf+50MQQYgDc5ZE3biiaU/gN9TZFhc2JJPWvEqn+
6MVCSA4LncK36huKf4q+aWtkADdBZ3TKdTqW6kOHhho2zGAKvsPxTDFZyDxKy5Giio9Crhl4A0kd
XRshafAMCqcMZarCD7CdriCDwPcrcRmhrGFqr+gWZJ+mtPYVAK9+94RuvxpvU+pRHJWVb9wbsjeo
NoSuetyMZkwnmH+FzJaf5/JvbommcUAsd59CJQe3NBnU85w4EKsjjUW8HtAntEq8Mep2siqE1yg3
oiifwQR1vFipEKgnxc92GViZrSQi+3XdyCV+sbEI5npT1xRg7prMFCqaJWxpexwQMdwEYWbFh6iV
injbSQnJSCsWd4GRehFpRDGgxIfuq3806lD2Xd/MIGE0hS7xMm9LJBNEafotdoWp7MRaZduIpaDo
d8nMK3XHRgR3VPSSuYdDpmm7LpGZb9FX8QxBC7/a0i2G5REGefKYGKAJ7M7jpWf7IST9LYw01BcG
ctgJ/bKY5rpoDQjjazUKZhQ5Ua13Mq1AfRPXNqDdwJ3HzOXpLH0NK7FAVT7JSRccWYN1v68rgz6Y
JscdU0h5cqjdtsW4eyP23XztgjqDqkdXLdz3uRZUqG9O/edSlYN0J0Ry/MD9hyK7OQ1l6ZR8GVrg
rU6fLzCArLjAymHTU1ASbhNEC0YbqVwK32UcGhg3jjIC5K0c8mAYgGQMdpkb0hNHr486UWsMtme2
lbmRPcBMT3GCCdYOr+w+OYSC2Aauz0sMbbceqV1HTiWx3kZCoAUvVT1hCpEP0ciWm4TYdKchlb7x
rfv+fsh19YFusTjAhJN5Tlhl110xcN4hWWZ+k/oyL/Zqn6qgoLy0jN3IVGMDyUJQahs/lAdl22WQ
Yu0evnyMX7MUT0ii1kNWIUifd/UWeDIiinJTJgaKchDWZBcBOrl4ldM8uxGpcSj3MAjrfIvF3ewv
NyBUbpeDEH6bKk17SDuDUx15wdbY5SC4FEQL/PI31nMyD61ILZ7Ttpew1pFCMCphiW7IrYJlNnJ0
fjBGu7aVrRd0UPMn1a/5WlEvFANUZGmaSx9dZzhGhOzotozVrtpIPo5EeIpEPjKOlt6OwaHvClW+
QyEUWTl6jbr8pS0M45uJQFX7XAuG1mwVPk3hegOKT580j9IhnSRRCa96PZS0vTro2Mhovibk6P3l
4qfYUEoUIyFrR3iFNqK4RRlR/t4FaLfYVtwb+QbV0VjBIiXopY0oFHXuou6SBq4KFUvmiKI04Ypt
M45OZYWN8isz84D+WooJtADNcxgtTFzwNjcL/OuDuBzvg0htcfD2UmBLMRbVodeyS+HCDTIVEA+Z
YtQVW6G7NhPDD2YnlDBsnCnWG+NWQ4Cw+o5YkucjvOhVFU/AMQFt6OQJehzPgQ7cymkBok4/kAsR
P9dmNUagZLUu8gbHElKP46UzUNY7Vn6L72zeo5u5NWKY34Cg1C64isYMaBq3INjnqCOxve+Ao4+7
MBu5K1216loc2hJJ9hCNxFC9A+mpxPJjqptt4xQ8rmmkD0BCKJ4M2nSI6kAacH0JJWgrtJv9Xd5y
tzn4yfPGNUOjh/yRKqW/F9EhlXaaFFARS8ao1m4VxQza3USxN36JcenDvj1CsqiT0X/Iyc/toEUM
sHCsCAHgX6EvjDNRH8g8ss645yTZ1tMEs/lmTmk2mKiINE3mSl2oonZYl6OcfYmSaIBKkk6o3wL9
YHKLfRJJipjQZUYJAa2npgnGuwzFaJDJAWnIjVq3tXldQ6bVd6qchkzcFFQi/SwjHVoSQG682kN+
0DNVbCRE3vTgrqSijVEkIIUBPAfwQyPnaDOp22H9CFFsbmSL056l63M24c1pBHdJqgj6a9loY33X
AURtj31W9XppK0LoVc8ooRTabUNJWb6T20rQbwIQJ/G92cR55lplbxiJjXbB1N3DahbGp9KrxO5r
k8ciEFqwSBgF8UYaw/0o+6g7cpSnVfWoeYZe1DZtgvy1pJYRQp3rBYjBWpV4Xz38jctNGpgGEDTJ
uuPDGVRaDTX7XhitV6rOVA5R99rjdW/ZWeD5441VUJG5DnkZxE9jUFHli4FsfwfU4RVXSd4l3e2g
s433HplHuMnonPb3cVrgtIFxlKFfxW2eBTd4JKvptScgznRFn3xqXlKxZqSqGPrV84CY7acqbbOv
M9NM/qyDHk8cCHOYntPLLdAUi4EPkjhn4CihpiSiK3d91e6BBofCU5JwS+Obm2vpLC5RhtWVqQZc
BV0TSPyopuwfA5FD//8nQjgs7H/+3/8zo+X/33nQpm6+/czr/9r++vmrevunn7/+6y0jxDj9VFdy
/kN/y0rqyr9wPYa4rIKX+CvN+bespPEvaKAUgBTa6rNj+v/ISkriv2B9o8JoIbTDP8zd6b9lJcm1
SLJIjagUomc16+QvZCQvyUqeNpbBENDm0OeyI9q7lARny/b35fVQiXIwaVl8J9aUwsxm48fwgsSM
pwbvJOvp3ef6O4F+b51+Wjn5O5rB754BHbNA1Gm0KRwlYYy6+I4y7FWF1ZwqrjTKzyJQIaf4Y4Dn
Is2j+nQaYQAlU4DSUnn7i7IDYiN1rDDxVupMZ1+N/t5sMo+OH0VyjvTTKKlpgEw2k+au0GiexK2m
bkr28a5vAemXUw7CtpTUFWWpRQeWr0f5kP+ZBayIrMjzr3rXCmlCYGS5adV3NSjWW8nLfhcGZqdx
bpl7cKKjW0mqv9cCNXLHCbMSCGtIhmSd3q50x+TTkuLfvwQdD+VNw0VcIkIsWekFq6EJ0KB0BHks
p6ipVNKLQE555fUNJo2YZ23VEJngyRIMO4cku6k7eCKl2En7YYjjzZgo8Y3B0Q0PTVY22VgWV/7Q
veSZmmO6SKMN421zJ6XYT9ihrnY3OsnQI3WxCFehIMegKx2khySyvJVFtOiT/Xt8CLvOBCaKxIsv
DeTLkrNGru/MvHHB2vYOvDYsafzG30ZDoTyk5Oc8CjBg1lgMgOdL7wgRQXMlORw3hjw+AV/NXyqY
C/deGjeuPoCxL/MOD9ve1HeXt9VpeWP+uTTH6I6x7GmRisu+VZqNIxLisn5Hq0Pf9UZrbAfJUuiT
9NYGalK5Mv/n8bBRh/rM0TQrYSyhMVOZGukkKOHdTACIFBvJaydAvXlcM6VYCD7OIzuNtNhovcgb
c9CJhAul4oibwNEdkMNbipQOLgE8j+zqOncL5+efflHwLuw22PFA71HoOd1qAIB1H+JneBc2W2OC
9ZlRqjDHG0ojK99S4SR/V5v6a4gW/D6FDgNn1rJBIDdBXMWjHN6hMr8LH6MnUP63+jVrXnqJbsEY
7rLb4YgI/rbY1p/9X9ad9XAoDvlepqZMjuhov3sYBsfQvfwJ5pPyn8bF+e9anKRISWZhyUv+Tulv
Rgn3rEzfCFWz8/ppG4UGXBHTiYIVcYSz45tqHwA3KoicLdSpF313dUJOy2vD4a4ps98q3real/8Z
rJCBvcWgF2ZxhSrAWU7nVmrrQsxQm7/TS0whzMrRWo4g9X6If13+gucH9iLSPPXvDmygmJFHp3W4
A5fu5tfaVeT+0JzKqY/FyoV0NllEok0OVJLbHK0q5TSSP6ZoSnhEInl1FA/OE2w2afzWTc9h3W0S
Nin50+XhnV0CbzE19CNAJ9GKXjwd1GRSPCzvhjsLBgsVDIw1zA0pgGl9qlFm0sqVU3kt3vLxIDSK
1UnECzw6skl+103ZFhKj3nh73yru5Hgl4EeL0VBmXSKeR/P/nX5U5N6MocTG5E7qaW9TZpLRYUME
//JnPJs6wF0WSxH5DYrhkOZPo+CI3SZkHuXB4I0fBCgghaZrcdrlcPCwmMD0NNgPXb2yYs6+5lvY
Nz67jnrfElw7JZmiDlFZHgQ8V0Uh3jYYxE9Gjdtk/mqh2u838p+PFNAJCBewHDr9gsV2KA1BUr15
pGUmbfLU2yMNu6014N9i5Xhy+tBq2XW9xqk/u6ws+oHczmRds8C0tbhC0rCymr7Qx0Ooeu6ojhuv
wsJbgpOT/bg8kwuNM1y7RZBQNDt4ghqzq/FiKs08qUi/JuVOvROO6nV/iHGxd+QnzM8ljGp2xYaU
FKaa6CjaynTOf/r9af1X6DnorOF9pqE95MooW7Wm3E24Pei8BbXIgvEDXTFV7YqIl4f6YTgeANDf
Z1Gd5VPU6lDeHHxBufNN0Yn6exqlO1Q1b0IF7Hr57XKw5T58G9u7YIsZ1LEFM8LiLdiNKbxK3uOf
/n0qhThvsUxmJb7ltMk0DJUQBdO7kgropoXuZo+jYK6s/vk4PJ0hVZ0f7XPvmH7UErijSpUUUrf0
DxnciW1W1q8UwBJqV6Gy/ePxEIVHOAnkm9TH6YmSAzNJp2AKD2DJQvwaM9OlPtivLIHlvuLUh+SP
/ApZCQ+lpT+5L41TqAljdgyoyO8S+LdPU1dI38NgsHalmKzIri3PK8KR6loadxxpHYiK00FRw4uC
KbGqY4RMMuSOY58q8C8kd6zlT30h2W23sp0/GCCp6tt06RqDVU4jFmUwlVHZ1UdFQW6skfq95k8i
pWHjpuyMlTV4tjoYHu9MmVoA9AM8Ck+D1Xme+YNX1ceG4xiO3AisGakxS/sjcA1HFJcNgjwztob/
cHWfxvHiIktCpa6PbZLfhLhii9buD1ffIsLiEKSTEsWDR4TSMJ1JPJrAiS5H+OBbWTj1sYxnoSe+
1ukYipxqcOc39dHg8SaI13K9F1ZxO2+Kiyf7dR7HP1GWQsepVE8eXjX1Uf1cHDGZmJ7j3BHwq3gI
f0RUe3/1Hh6lK0M7O1cXQRdvU2NIxhx5wfoYVjYoBkHaeAo9T1tbuy8+2E7s3ZnHA6lgNjc5/Ya1
RR/WnNdbPkD/G+Deg/u0ozhA9b3aCA2E4777eXneli+dee0ZBjcw6LNZIWixhQNfShAco2VqUn9H
9uGgRFc1wj1wy+GPtiun4FkSP4cDKgzYFcCbhUfQ6RB15NZj8GUVE6hdFfc+VJktfnM38Z2/m3bx
Xrm2rqdX4SdsluJX/nx5rGd31iL44vBQq7SvMKur6MPIDg15eALu5QgfzaAJZHs+hbnzz2pQHjy2
LiUC94kbaBnkWNVVfC3k5JgO3pi95lm4cgh/sCmQXEK5DhQqiPOz3Iminil3itAf52ZJQpUeBb1b
6M6uBDketgzlQ3VbgcgU440OsLTvNdvL9pdHfr7/NRTIqczoM0abF8jpxApV1qFgFE5HFH8co/JA
bOw16+flIB8NlRtHRPIDJD/12cXyKStzCPn0I9RBm96wJTkqMpg/zJfh0Nvl9+5L9Rnjq8tBz68c
RvYu5mLVIKWAi2TvMzIkf6psm8L2w8GB7b8CzFuwm+Z7AOSaTHGFlyqLR118QwweqGoW0nRMOWg6
0Ch2Ct7kp/HaJXaWuvWt8nkyNpdHN//N0xP1NOY8r+/SYQ/9YT8Wx+kYKBKSJ89FE698v7c891KI
xfWmSCGcOFWcjsq2dpSb8m6wBUpF5Is3wl5wwz1GLvgHod9mh/tql/4OdtaTmbn/2UAXVyDaLD5J
wjAdrSC8lgcoo8VKavr2wD4b6FwiAVPKi3XphDLJqHoqQz0dx2sgC/ou/xL87Kp9kKNfYfe75JP5
6SBthAfxh4eB2wNc5kP1JX4qXWuDreBNu/KsOCt1vK0n8LQiUoXo9Sz7CJNHT62EJ3GMv1B1kDD/
20hAEj4hAmV8XUvpPtybKNT+T7TFNMNjlhtDnKP97n5qyl4rd1Zt1zlOUNxhNvKP41Uebr2VRGSB
oP5717yLu5hYJTDVVumJm/4OH7VtsIXAvtfvjZvgU3gb3AAgF5+Hla16fs6za1DNZKKZ7rPirpga
wegLxBR/q7Cru6t0nyifuKyVlUBnxdZ5Dq03WThWlYYN8un+bPEl4dbSx+Pw0mzDb8bT9MO6yR+B
BoU3IsBwt07haNt665gv7dWfbxl6Qvi50ttApHUxo5gsW1Y4euNxknV7EBx5Wns1fvAemIf3T4jF
5BkwAgxx4kAXrzW3c4ft+Lu4zW5RtLjO9tFe3cVXJc3vQxbtEV1Zsw776PB7H33x4EKBCABYFUzH
ZEqQEhyELYQWfeX5+GEQOCHzs5Wqh7YYookzgJRV7XQUUPOt8RCsy+fL8/TR3TuLxf87wmIYQtqV
QpFw7tTVF0yCbsDwXZWpuLIaPrgHqRTBcuJ1Q5VxibDGhmxqxvkYb62DNW7b/rnKNqgSXB7L/DUW
ZygqnoC46YpAKFEW6x18V4R3ljcdADQfRn/bRp+zoHkYp1tLUFfuvvO37/xagkxMvxAs6jLvQqtj
lCIr0w5yZEEdDT4P1l4Mb6Cx0qQc7AqQBxzulQF+cE7q8Mp4uzBj6LkvewvYfTVVVLbtoWylqwLC
FBiNrWcKv1thPxrNJkX3IIHQ3lXfAQi6ACrJdLrt5c98PpmzCiy8ZRrZ8BSXpDM9UAqzisXhEHp0
UOTR2FL7L4E21k+1iSPW5WjnLxsDyiWNFP4XcWXqYaenWBHEtdAPsn/0SEXtoVE3ueDvmySDKOjt
AupVoxe9onq0N/3HrkKaAS2Ty7/hbJPMZGkcQuZixVt///QneB1+YzgmWwdgZexBtaBzgqjTFkGI
cKUp/GEolBahKoIKQCXmNJSSleACeawfPG3CnTtB1gogD4TXHODq5VGdLWEybSpKsDlorIPJXmyX
BNuDsPXF8dgDmxTpBA3Br3D4PGnRLSBgp5KOQbPSYvgw5JznM51zh2xxnqmlIiP0JI3HumxsqsNX
gyW5SGjdU0FxRrnZjwhmT327sobmj3ZyMMxV/9kkbK5sIV8un37UPCyMZLD66tjJpYzrR9fdWIk3
bYYgkBHYEA/hoEv7Th/zla3yweIlMmUH6MzkV+oSIEHHC30hZNOIHO/y0LjSMo0qAGm5rwXfaezg
xyhuO99l4e06D5it3ukrq/eD0fNNuT4AtJJZLoWCkxpLksAoq2M8CSIE4lSNN0ltoZ4jWfVPXQRo
WDWFdN9J1VpVQp435+LLUxuYcfqAUeYs8/TLa5BT2zhpwSRraAsCeRKSXW7E1hEGS3aH0Nt4g/Ti
dDNiv+sUGFLbfTNJLuOoNmWBxApY1Wcx1ACKViOygl6nOlBvp22YIxE6Ve2wjytEVI0iLXeXt8fZ
3WtAy5mPOKDHNFSWGZU3ZSDqEq86YjPebvoUMZlB0K2VHbGQBGCXE4bC3UxLZiOCcD39QmoJvDez
qBBFkcUzqZGKja61L3EcSTc4poYuoOYHP0sqp48UcxOZVfmHPdq3X4DaERAYujhnV9kUZiiheGJ9
1Lui3eNJkW2H3lwTgzjf+hRE502AK+BcqFyO0wK2YKIseqxrXd2AwE+/oVlpOfo49p8A+oPGDNrw
ysQh6JCXavJ4eTY/2gTsQzj1HDtzU+D0M1dqXzZtqtdHEKbqDnsndNXyTtkVNOOwuIq2eodVrYCD
p3M58NmjhE1H4R7xVkIz2/Mye5ckmwJQYC/u9cOssGK3llLu5Brsqce6d4RIVK6q2PrxhzGRm4Zn
g9sLF6bO/juNmdLVmlmQCrvuuyDchRDHYNK5UvKl99cEA84urEWsxfiGPkuFtvDkoxWmEC/UG2uq
b3Jjrcl/9hnfwsydRngbCjr0p0PKJ4y12liVjwho6b8Q6jIwuL9rny9/uI8H80+UxSrRra5pxIhX
U1cOVzmcmrC7Dvw1QuzZWmQsb76889kyl1BPx0JuFHvAX+VjX2316WpUroeKnb+R8vtmzT/h7LFG
xRT7Z1JOiWcqt99pLKEZ0TwzBkb0kuqOlmyGL76yv/zVzrb2HAMFFRqy2EEAizyNIcVI1DV8uGMw
q156dfw5biaE1wx7UmvHk3LRrkd5n1X+yr1+fr2eRl7CSygOtdJklSL5UUvVOQ+veCc5wvSjSsPH
XDR29VS7so5/2/RqtaI7ontzeezz9zu54OZfMPP3sRUDP7d80XC7Q7UZCuloGcnWQFkssJ7HHh2S
9KHxlZWb/Pz9P0ebT2nggrz/l/lgxePUQONXOiaD5PaGviuQ1KkD2cV05Is6vHiJ/BLkn5Asdnsh
xt+m2o95svKo+WhJ8YDTGS5EaxCtp9OdpVIeR4EsHbVJcOv6VUEk1qh/irWwcnR+tK7AafCC4sBC
TGPxbJtiBKKrqpKOyqcIglz1WoY3+c/EeyzVIxCfyxP50aiAy+INx1UI5WMxqlCUoIYhZHnE4PzR
mMSbfojv4Ku9VLGxsl8+OGXQGvon1GJPDlGIrdIgK/Rq5Edfl7dtM9wMQ7+yOz5amnPSAlCZlwzf
8HSeyhR2ZCRNnMyzrqMfWS9eh8Zqo7ZfcOa6KvVwDfpyXpIhN+WVB0MchS2unvnke3fZFbAvw1gq
m6MYpuZLMkrIDFbpdK3IwYhYZVrtOQ5/JWJsbIxYzVHSbjdd0N1qhZbbnshV5YWpO+VheTcmU3BX
xPWPXIKtiYht93x5ws+Lf3gmAO5Ac4PpBv64mHEt7mXUE5KGW7JTHPgYX0urKTZ5A+Yf74/KUXmK
3nQI5doQNUXUqItuM5YTSrAdmiJtAP8obUHq54m1Jst3Pnfwa8nOcD6A6AFw8fRDVlwPfZGi/VvD
PtjITXQbVSAyO22YoHMIN6YXFZvL3+MNBHt6lFHPopcH4hQwKWnSaUwrkBtEqAC+9t5ovPpmG/zE
izNB7RrFRJtKfP86pIqVOxPuVl/zNlR0u4mEmLIw/ZtPQ2mGB1NQ0VXJkcys7DHwos9xEgmvRSlK
uANJBthgYbTCVyWUJuSAWSSWjeyE/BAFjQg0MpCn6x4V8Qe1QPzTqXw02WwLHWbcpazYe4JwBvdu
HOQpA8Gr1YdMKChnSsiSfqV6jmxQbArGqxrJ/QPWTzGaSUXbfx9rNB6dLo3SJ5TpSoC7id59ATyS
fu/7tursrEx9FF1pZ/zhqUJLFkAFFzCqh7g9LAUTxMKvQY7o5ZGjG6GNDSwXWwkaR+p3l2dveaYs
Ay02O8pifa2UBGpN0UVCyjGTI9y9leHMj7n3S2QZZbFEMuo8eZcRRRPB0JYI2MNGuzyQ+U+8D0FN
gtodd9ybZyN6E6erUDUFqcmkqDsiOX7wg3TfhWgHWFWkO2lMde1ytOWAaLWCdGSXmagDzVzy02hR
BoStSLruGAZUdkYRHzdcN4KVrXV2kVFenUnvINfAWCNPchqlQ0AQn7IQkEbQbaoaFfOuMR5h82xz
Q7Gx8qYdaWbOGMZ/uCrIswiM4wgmwjCWlqm/2esDckcpySWkzbxCi7kM7W5NSm659t6i0J2nvMHn
5Po8HR75HCA2JaPIIXSu3B6hX9o5CJ4/nSrG8i7KcqrQ5MZ0PSdNjZJsk1reM72Hfns5yEIyivtg
/mJzikgkUqhlDbnVpl4M0Mk59o3nJpFxLPPJbppf9HExRiw2EY4ZhdVzdqE/7YmjrSjDwL/prwph
bSucLxvePnSPab/xu2gXnX7XMU3afFC94H5ADRNG2nWcF+4UA5GSG8fTEHtqHmoo85c/wdnVAwEG
8zAd8iOQeSKfRlVRQB1pHYX3Oo03axsO19rkYGaVPl+Oc771uNoofsyo8LnAu5hPNa1qSc6E8D6R
GmGLdDatcU1eK/2d1VfIsEh/5DeO0hvm8HQ4vg7XOPFlblI0jW01ltE6j/oR8jrk8x73Xe4tlfJO
/a1GUJ1GcrEGrFsOlF/w1vjgxSdSAVMXA836sIRALTXHDug1eqNpb09Nmq88KteiLM4YSYjBN+co
OgzWLHAHwB+mxVrP7aMgGqLG8zelZiwv1sbQp0kCV7U6KviNoc+Av8dnCLPiyi6cf+v7O2D+YlyW
KJXiX4w84CKMwaPHzMO3TWhk2xKHLkxAhMqVBzPclnX5Z3ZWZOM8sVD+4ckze9zR1TldIwrSIRqG
6+XRR3Sia36X2ufLa32e4pMBvQUArcxC4Dxe7mTe5jquB1p5hE9tWyHvGFpEwZf/LMji5hyqjBUg
ESTMeicqn/vpU2lUK6fD2QpYjGQxNVmsVb4Y8gKAmdsDowyn0b48jOWp99dk/POtlNPJSMtAx4pV
KY956Qx7bApUNmpEl9r2mk2/1sxam5l5vO8yltwb0Evy+Wip8iQhI55jdlGvbZvlkboc0uIEkAqE
JqJ5+osfjGfal/i6G2To/+HcLI4AM+3aBkpSeRy77wqAw3AtRVj7WPM4330sJUQwSEDy4mhSyxfS
e0N7kszfl6d/LcZiLyaJkIZYILAXcfMRzW9K+kVrVyreazHmJfhuHGGuT8aEiNoxSkV7llqvkudk
tR29slWWgNN+Qtu8sBhJZ6LVpgZ2qa5ZGZ4dlKe7cUl9SmoGUZRyeURa76o0emgJR+R6Nkrx/fKs
fLiCoQfM/thwRJdQTxErFMCPbHtSC8xUUkfrX41R2RjWo6ettEQ+nJ13seZ//252TCw3jSyfU5nK
QqD0Vuog0gfu5QGtBVnsFTQ5wqSX53OswxxBuRJNwZH+N+kf3IB/PttiwzR9bFX1WxQ5cAqtRAgb
bSAxRNX9z5c0AEraGxQiaZYri/HoglyhbiVy+OuFoxYt2jexnQ0rUT44mykmgSYioVVnFcDTqSnb
OvKKqi6PikXHmOTaLvAVk2zUP0b84NbSzQ8miXC8yMHEUZQ4a8GVikc/vmd5l18nSlexEttwYS+v
hLOi6ltS+y7Kcr0hSJtQDCqPZbqZM5dDcR8/RGilFHbd2eWP6S54kNcSzw+HpgGh4CVFR2PJSI6b
UBZkrPiOoZW4KDr80tvOVZNspTz9YZh39YfFdW1g4t7Sm+XhEX0bwHolwiFuf17+gB8cQic1jsWF
LatS3GgCMSIPl071oZI+1024m9Jk5WXw8Uy9G81iO6Hn1XdNzXHXI26Afi16UiZePb38gnGjq+Qm
Xbx2R0P6UTOQKrSi685Qdp3sr1y0ayNe3FFGHlNWRQTl2EYNDiOyqzQw2EV5ZxZrlt5nCenb6nw3
5sVdJZlxjkGoUR7rwNEqN/Ps5ql+NK7izwjpK6lLHyxPnXyLPNzlaf3g+no/rdZir8eSkMT9HBgN
E7dJPLsbHy5HOM/NTqtjS0MCtGcomczVMQQPrJd2sqXv2MOhvYzxioV65ZrJ58q8LZ3LfQmHLwso
xFEZNCSF7+RZpirOtljXrny8lX23hF6GGl5VRkikUC43anhdxt1Wir9c/n5rQeYZfHdRpilWRfXb
DGXDldbeKEG9F9dMIz64+U+Wwfwj3gXxhFpWc4U5EtN+J3WVPen+Rm57W4gPlbRmw/vhBfPPal/W
oKWiCgVt/m6dxOs/xh8jRzkndy31s4EoAXpGwIbWcpq1ZbE4Vjqc9v4KCo6dY+UY9J/N4XmqV8gW
86mwSAL5kvTMIHbPDOv5Z7z7khbEPdxseZ4jFLzFfgpXodLWATkbVrGlTndop+fLC+TjiAhvkkfz
3+V6z+nTlSkOBWgaWq4XRbdFNjpZhj+pZj7GiJuVzRrY6Aw4/td59U/MxW3Q+KHV6wG5dKYKTq+8
DJXhmkqH5Wu4xfMizOS9ZG2U+lr5YxKrAtsTZCJmkXSeKC0tLrsoynOrUATt0BsqunOtrdDpGlXX
FH+KgbTygDxbqYtgi3F22O2aWeLrB7H5jlLjFfIJ+Huh0YKym+/BuKhM12iq/eUZPT8yF2GXez5E
2lnxCNv+Nkc7UR3dxNDG7St38F+sX2tq/R+OErwOjBlpLvksLgFRMLHFlAln+bu43xi5O+Y2DoRT
63q1Y2Qrx+ZauEUJY5K1lKIg4bBp656UyAms7fAtG+w8s4dfK59y/mMn+3H+lDOeFrAMz8gl1DJW
UsWsrUA/INTadbYVIEDpVsImbDZeY2uufKdvLoc8O0sXEefhvzsBxGQclTgnIjZTD3L2JE3hBulP
t/K+TMFa6+nsdjgNtmwhilYWlEHNt6xgdpnVBnE5t6uyq8tDWouymLEEOWnEYBlSXm/9qOJW8O1c
+nE5yNk5thjKYmP3oI2VVGcoIeKacpOTPllXSoWtXooST1nZuF2uJKFnd8JbSISZaAHQJFpe4GY5
VfS6PO2Q4HWeJoOjxa6QXAdrxK2Pv98/cRb7OUwSuZsmUzuEPlQm5VBgTlmuJAFrY5l/w7tl1+fJ
JCFkqx2a/ClJW1cxBNuENJWtKdOfP1YXX21xxU2eqOQ1PbBDXNnig/Wj+ZSJdngr75Pv7Y/+BUEM
XDHx2bu8PNa+4eL+7rVhECt624es3gQVdqRT58jC5/8syLxG331EpZT8qNC4XNBE35hhuI3SX3Uk
by5HOb8+F19wcURgGBEFlsy6q7NNpx4FhCW/mT/JZvRnASfNcKsXu8shL68ORFdPB5bXoLJ53muH
Mt8p1k1iPNWQCOI1bMhamMVBMY2FGiQ+k6T5hSNjgdWPL9mADfHfqu4nou7vNek+vEPgf/y1c8/6
VyLUqkgZmagidEM0LX18ou1phw6JKDhB/qep4Ml8AYk6/XqNKIh5jEXkoVF/eChMFuV3Mnqnr5Q/
f29gYgOCFiMqFAWWFbjU6IQ+rwcOpBZNVCd9HJAfs8OfVudOf9yxAgRlzmx82B20rZfkLXUEFF7R
6T1YymYsBMqw/4stS4S568fdi4jiYplbIL8VbIe1gxiUHvW3pN7ifl44RqytXbofnA7vQy2fMEKq
d2oAZeiQ4qiclZtIrhwl/H15E60FWaxu00zEsASRchB5HMV15eLq6KTG2tpeC7O4COUIlJLSMRbD
6B2VNoIYfsu7NbrLeZ3lbf6hhdA5BbW8LE7pFlq1TSlqB+lTevC+lAO6D+Tmqqthal7YFTa5mFys
IfA+Htw/URcnbD6NYq4MRM1noNFTo73ozf7yNM236eLJx1r4J8Ri2WHVUwRFPsHaSr+k4bdi7TZf
+ftLPGqfNVlaFCPLIEpdCwQBcIOVA2flK2mLlYaybY7CIUPQ5a+J9aTrV+IYrlyoy2HMxgom+SLw
ZDxJgVGcHmr4OeMq5JftfR1NiQux75cwiGucwLdm8fvJmLf+jBFEtw3I4BlsxATcJyW11N3HQiYO
rjl4wqtpVt1LPE7t1wCdUwDEutQgY5Gg0m+nalvP6uV+/yVoMSaYAB7P7vESaHBsqPtXScd4xAE1
4SekYZ71rBRhGTkD9eXRTtHEyuxUqBsBgnzZrDxRl0/7eTCAc2U87XgvIv1y+smsVikaX02a+0BO
pqcuKzs7qsqU4qMROBiI72f1zZVpWj6L32Ki9cF9YCGzt7y5laRN89JSmnsO7O6X1Ec9ysI4s2c9
WpFaoUxf8Qf4PCjayi5aLkHiYv8xC1QCaQAiMi+fd08hQmpSKYr9fW5J8U2Q4vnSt7QAUBxbyz8/
+KzzF2URIqRIorZY7WMC/LGftP4eU+vADrzu139z911JduNo1luZDbCCBP0ryevS3PTKTL0glDI0
IAGCIAiQu5k1zBJ6Y/+hVBUtXal1Q//bTFR0RXVImXTAh88c4+i0gMHs4+gv11S305ntdZqmrM/2
/QVPImwTQjdX+rG5xaij2pjWeUy7yEAMG8wppegfVhm4Gh4KkqRwQ4R4S3iSPXhJHzWla81tSiuC
On5o7iNq3ok2pp/UMJ2TGPnFwwFpA9Vs4Lbx7U4lRnB6kKgtubkNY4j4+LMeixKabXknGC0c+Gqe
SS1/ymbBeAPqDaBSANAwyTlFhpVhqPoKPYTbNv5S++V9CLlNODLvmYuUjMJcLkwuiemuG9lfBc25
3vlP+wOAN8yoIPgBOAmkmk/CWDokodOAFHfrz817G6jyMLvlmCNKv0OfSGYQ941hU3BOMOknVgKe
+ofrrp/hu/1haGTa2fp46sZ7hvvKtgr9SwOzp1rCmVGMGaxFskHRQ2M8IFatD97MuU7KTyF8lTgB
YRzgsVXu9BTSAlMT16mXOLoNGbwuhR/Cq0rN56ZYv7wKFg26iwHS0q9v4rsn9fB1h5VRdts6VO44
zF2QwYFu8ftT+yek9qqDiwEdiJsE8rRwcvzxhcYJbOuFduo7aMfqJ9IlSYOvGKc3qbCQkXfBkIWM
LDDENmvbMfEwavXbl4UG8yEFTf+ymcdDqQTbLqUrL5bGab5F/z9ykvpf5xG1Ntf/szb6Ttf88we4
/6p//bf+wSdq/bl/fKL8v1YhNYhcAt68Ojlii33TQne86C8wi7E0IA25Gsat1M+/faI88hfqMzAe
3QR4UZyX2Lj/iKG7f+FAATEZUDgPmNz/fyn0EJxfIMcQeSBol0Rgcp4cU1bSefJoc1NC/HfOIzVC
u2Qg3N1R/NAGig3Dk9sO3jnNn5MW7bfrIuRAiw3St4D8nYQd6PsIOfX1TVXCDAiqpqGCtu7Is8Fc
RXX3OYCpk6JwUk599vLdF7r9ljt9X/qexNuvl4aYE4jjMD5F+naauM00lq0B03eq/eGya3o5bSBS
sGzjemyenIhgng1pelVfzJ5RB0D5YEbkRpExOX6AlNszt7Melv/O8L7eTgCBE9wR6ErrEfDjvjUe
2o/BXAGQVoJovZKk20JBzgeiZAsM6NfY66qM8KVF5iIGhWjcSSpz+JQzzG9j+H1gfcL/JP/9jf2Y
VXy7L1TQWLDQfAdi4qQMgIORE9klPcJsyzNZAIvYoQhAVHma7WjnjaFLLy9LIgG3/f2F1198+kKg
OwtwG+DgYN6vJ9Z38TKckwBG1uWNi0XwJkIt3qxIo4ISW1+0Xuc9QwAsvnVSKd65yAzOPPa68H66
+iq6iCfGAXVanXRuoKJQpcemBPawBjT8DYDFagth2HNjvB/PhW8vGE5vSKWwFhG4TwK2X1VWLg49
0sp3nxJPyb0H28Iz2cWvHgegfaQXON7ARTvZ35MIS1FSH9MWmLy1sO99sqXrbkY5jk+//2y/ehzg
T9BSAiQcGnsnSWE7kXCsfXajvUg/SoVhaJw28o+y6m/vDLk84tWq6g66/o9rQ7OQEdXWN9xLZ5nJ
ENQHFyX+fSPG+Yy606+eB8qbmEUiToC2ebIvhTHUozW7gWUV+FdjVQ55V2p9jnv6y8sASI44DjlW
cCR/fKIxNdAkYTVeFlsem64vr1TNzyU6v4p5QLCgTY/dvMrmnWRbzYiScenqG08HGphHmHjxTMZy
4rBp66pH7nfjgyFL6BbcjgSxFzaxST70UFLbTZOrzqFUfvHUq/bMKu+0OpufPvXSRrBvaZOjGvlw
ID4s9aqyOYdYXh/qZCsjrq6OqGCUo21xUheBGobQLb0jIYCvwf5Xg/zKn6uWvdl0ODM++MUDYaRK
VhMON1z1dX78jPEYdsjKoJJHWXmAv85cuEDMnjsr1t9y8kSQ/8M6gdIRqpOvYlbfhcaGV1DUbgnk
gSZy0akItfoAg12sLpHLwFW5pCTYEAGjvozQJnwJo8XZDEHjX1kqk8MYJ/O7STb0mTTlVGWDO9jc
d5rmPtQpPxN61r14erOwDIlW/BZIL19lL7672UAToC4JQQ9mcG4WMfVvURmiMTYHadbNpbt3jRve
/z4I/eLswMHx72ueBKGxci3gRsGxIbgnuLc7BOz0CqN0U4Gg6MMQMePtGE+5F7bzVaQi5+73N/Cr
dbAaWwOeAUU4+IL+uA50r9IaUeUYUzgMwwNPXUM/pT6z2E6Kp69hENsG6AjQlsBaita7+O7VKuFJ
j4/uEUmF7280ul26aNAVfPIguASKYA+medb5XQJIgc+TKRuiBCrc8G2DqZ7fRk6mnQ7c598/+1dw
xukXx4YDsgASMkhbTzbB4hEkKzI4Yg0nBR1EdQ+TjPZNVBgBLWyo30nfwNdLKV9kOMTti+WhB7fE
qcZ/pentFDh8N4gyyTg4RldtN55r2p9USd/eHPRPwZ9bxa9/oktPS5galbpHXTfeRVwJ0uQtm6YL
NSmYrIW2ftCDEq8RfOcuh8HUz74aQUeAbtPswUwtJpuoHMjBwj3oAqIO/ePvX+Gvlk8KahWquAhW
lqfojKjXaiW6Hp0h5LApB0G0Yck5ZPcv4mIMzhISAiBBUECcHKLl7JU1K6dj13sTK+QYVE8YB0Wg
KdARJseN7c6c2r86fqCFBU0z5HXgpyUn2X6/TAZQWXW0rh4vvZGRXLEmeD9EhtyagdsUjNfAvjdx
JybwGGZnF4Tu9EAXAEPPLNJfvOFVqhGbJwF7EpKqP24dJhoBRcPh2JZOtFlq/cUltj2TOpzMBr6u
Msg8rNU4FAjQHT553pETn7JKHbuBhLmBIWleDXCWpbRCEiaX+BDAEbUYRNJmxMw9fAhLKupMz+no
5Ms8Vhs+DO6Zr/CLw2OVn0DbGl1r9CJOjsNhHKAf6wxHU6Fu6Ij32i/6s0ncNyqgMLNg+hefE2U/
mXV/exEId2A9ooENhaCTa7I+iVQo+qNvgiZzegxFaBOEOSysxkwEHt5Db/DY5Mq2y7Ozxk1f34Xz
uBlBnSnXHOSP9xcITFiDWPxfVUR//PrwlJVTOvJjupTDAQsd9nszvBj+9CJQkFrnj18zAqip/3gR
h5eDGYQ8dpZUT7Vbq0evEn+meri+2dVxeh09JCgioBj040WEN7edDM2x08Hw0TcRu1hC1p95kvVO
fwzouAhGkNi7YK0gVPx4Ee6kwgkjcxxdQx76cRkPdFmg0gueDkR6f//WfnF6oEoBvwwdjwBOlaca
dpinNiaohmPcriUtTLXLu8qG9TtfWRD6jYWtF+kb/8mlnT6AYVNfRlXfv4Yapa+MXDgaOvGU0rwd
rYKQ9whm+0b5qj8nGfFT7wLve8Ungmya4CD7OYSEIZ19So6DmTicyGpnCbNZBM0NBjk1zxMVQuUH
9ifQ6o+McvBv+I7u0VsL2z9czuudoHIAWASi3yCFn6w05ts2qeR8jFi85MhLWbG4tXvmw5xGzLVG
BQEcUhwIZ2hinVQoc5KUzljqIzTSWd6GXnMTgKl1RtLvpyPi61XWKhjpDHjtp04R6EF56ZTKY9QN
QbvD4D2+gKaYv61V3WTuHMW7wVR3UMGubnlonM9jKtMLMkbu65lluG6c79f8yY2cQrrruITaiBjh
nKLUNY4RfiuJ0bcY5VxLJ4g2spyrJwE+lJh5etEqzjdzYj3oHZekzQVx2Dl1rPUF/+6OToIozNXr
ZqDDcYGAAabKnveJtqq9MyZSGWVxk40wB9wwVoHa1Ms/jWbr+8AIC3K8BIRvNCt+jAGwKU40lEWO
cecZOPyNyKhV2J0JNL96xDXEYEQHXQN4gv14EboEgVgWeSznfimqKOA7nN48Wxpvm3SiepG27He2
t91OVfU5Ju1Px/X6iJA2QcSO18bCamP5fTrdOrxZ0lEelUrcMYPEBbnq1Lw8JLDsPkCiKbxyBgiw
Z8DA2TGXScdr2Mz45edw4kOcR5VZfPQMhZee2Xq/vDNMorC/USiDUHQSgP2GjyHmv6hnyvRymTqk
9fUUgL1EG+cFwQ5SiChEDikP3DziQ1pMknUbCJ/cC0b0lej6c740X2vM09WInGYV50qgzXxKSR+n
LhGRPx7HaXacgohKvcJVHrYXPgBfEGpY6nEv5KzkxqJbBBNDAamKIpCTefDmumK509erPkqQTFB5
pFrvmnr2IVneut50EcAz+/OZHb1+vtM7RrxGpESMRPpzEsBwmrjCiu44xbyEMgwL4EqYuEsCVU0D
PcisZaODZkepKpkPcLm80QbmsxnQsHD9/f29/CqWrpVbgk/qYkB88j2HVlvQp/uj50CMHlqO8CSP
vFZP59bNGhJOH3kdsGOIGSMTOVWCaxOfN6ReH9nnUEeHzNEbdBGstylhFH7gUviwhY/0AoBAxbyu
aIcOYIk2FiR3ffbHTVVsMMCiURpCvRzj/9PbScahJEuSXqtkTq9KHrR3E9xs3tdLbx7++AXDmcmH
JxzCCf53spXjigYwtXeuxRzDzLrroo1l0jkjRL9Go5O3ix4kBPYwlMZo5lSOMkaGTjVJrnuIR+0p
tbrgaCbfMdYPkO9EUrD//UP9HB0hZQwoAebfaGUlp7keX+jUIdm4VjVRL+7QjzBv5oZDHCjRAc98
txyCSzQnJfTRPTN/4hOgKWdSDcSb06dGZrbiNjAyBZ4CsxP8+XdNB1RTldW6v/arYKlyZiZZbvzG
GcFeWNKX0B/NE3JWzCcqhhTsYxBMxs0dKUd1a9HQ8jMoTlfhddNRqrIujbnEeLtK9aFLy4XtiCcW
59l1VLxczLJ1LxztKydL9YiXqocQzKd26UqgVqPRHiGNxB5kE8qPGBMEYw4t3a7P1ZIMQxYvPOiK
wDoQkgm72HnTXLO7qR4YvOZwQn4clVsCQGXnj2GkSmglS0BsoFbSxns7h7N/KDtm1fUYTdZAsTzs
Ps6j3zr5iBZpgzlxp+8VrK1onraoMzLg9KjeujGM2vOFEPYp5kSWmYGczb1cJsHziSgYWgA10RxY
I8xrz/0ZJuPEWUQuGGtlEU++/97zS9JnE3g2bVYC8HyDgAqCPy5OWC5cl+sL26RaZ6n19X7kmGJ5
GYxhY7ieyagLRLaq1bq7tE+hkGoSoAXrYhzqpP44QobC5qrE6QFrnQDnCArPmW99aEHNuQAMoNt1
k2Bp1kxTxcIMPxW3ZcZxDjt57Pg62Q+rYNs1TA+qJZtTW9sthWesvU2hBrfzqcJfT4Nh1PC3od4X
3tSuKUbf2DKbFtiAZyMtjcQgGsE4S3rTlRlNhuUIT3lY2COVk1CiEh4kuYeotfiArBUwUvGwNZ/G
xrRocQUBeyRTOOginVQNtR4qkIFTg/IzkwtY/Rt/LCFwNWEetprwlsOd0/k4LgHpIHdAHBDvGCgb
I/jRKeryLgS6arMorYe9h4/7yhpVJvlIKoVyteqgZ9MQeNHjcNIVrNbT2vusgN5HGeTY90IDxnTB
XYF+RRnQ4aOImFqOsp55l3tLPLY5K0fxMLalUHDhS5ogG/3G8/Ko9sLbeSTsvlwkVpA7Q/4407IH
xIGmNk5zMaSiLDAixapOaa/gnqcSIzIT+o3dIvX0SvR+/YlkVY8Gaz7ZuUUDwXhzuilT2g2bqnMC
/4q0utFFDyHgD8EI/bBt6fP4QUSzffRnEnWwK26qaYs5mK0y21j2CJPfBKehy+oqR+063U7UTHee
wLwu0zjuu01tU/IpYhB03A5TSjbdUk/wNPb7HTzDsEvNpPai9Cv/QEP8mlymNMqM6ZunKJ6hcUb1
UD3W8EO8Ah7GuZRRWUF0SXkQC+qSXkcH4fDxcdRpfWNHqnhWQ84R9jNoHr0bXYA7c2KrtN3oxQSI
IaVUZdEHk/3b8fn/OGABbZ//DFi4+vBf95+Rsv/rf/iPcAX81De4Qhj+hdk4akqMTtaaf20TfUMr
4E8w7kGajHMAOlZfT/G/wQoOcf+CJt4qbQr1FmCV157i32gFh3h/oXhY+faA2wBwA7moP/Bu/4q/
+vfhixHLqtAKGA0gt+h9YxL44zFEkmWMGkXB8o1Z5Rxjw4wAq54rp5gskugtcO3YHDj7G5oHE9Rq
M0pmx1x6QwCnFMujBWGCps2ycyYYgWUQsU7VwbPEMTkwj017ob0a3kAsVulWBn3dIYEyIL3DIqKN
C4VhR5+FQ0Vukfw7vNBVytss8GZECA9w5k9l0ABb2Ent31O1NKzwAws+pmpTFSHl1GoflMbX+eT3
L0pH4mPp1PFbwAfx6eu3/T+9gMnaX/jPC/hBf/rXf38Z6o8fvl+/X3/o2/r1k78AtMJoEVhPOLwi
Q/tn/QJsg2WD5fs3auYfpI1DyF8obNERX/MrCOulWFL/LN4g+gvQMNh9gxy6Ljb8uj9YvNB5O8nM
IXS/tlPQBMcuQZ562k0JUDwn4UQIzN29jhSliyMxJK2Ke4DFR/1KbBDNyAG4iq8ADFgYrI2lhVQ0
LYETPPreEgVXUadlVwz9YEWOXTc7Te631XIMgkYnd0b6aZlm4TKW9J4FwTBd8cZtserdPh32CzD+
OxYGZXlBTO+NbeZxrOECbvNmeogWl4AmP3Pug7voEJAYyxHl3IcW0uyGQBmfgNRZAIdc3nGtFluE
6TBH713Fxj7NoSIIoARrLGDN2QJ0kYUMhm/R4kZSRqeNGWAM/2TiPopzCSNyiNcn89LedKJrhx3j
MmkeXOKE7J6gOujeFPLBu7DkkXsX6ihILiIhlS18K2JeEM9207abein27TRMyaOeYxGqop4SwZAj
GN6+deXYN/txhcgGBRmp6A5NVE/p9STGAaoE0xLH8zUQr2GzFGMHMECYoRttyqOXSA1VGjyemF/D
MXWgu2nl2H/2kyqVLRDSQtUf2kowOEwtnQHVJFg8nNZZOHNF9qySHrvrvaoZ3ldhXKtjHTmJkyEh
Mc6h6/0m+ZJohYTJg/+q+jyz2BOIUD6rA6hBT8Z3SNGiBQXdhjYauS8xRrCwGi3GaBHLvgFXP/5i
YYIdFjVfPGdLhSfw2WSHdNuiLQSXjxtuIGUX5bPfRBEecKIOTvoEN1vjRdQt1evfH6CiijJU+Mcp
5enyAgAxwBy5tbW29DC1kafeB9ZT9GUhgK28k6MR4jaWHOjfVO4WVT+iYRBcMuOzd2XPACU0EAAc
WfwC3HX/CWrI1ObwlHhxk7IvKCqBrwv3rmIwmAwiWxYVEBdL1skS4qVdWSJrtNa2t00J+cdnH/mV
fpWEteYyJAOYp65fG7dQtes0WaL7QINJrCcObDvibPfYWsEbmAI2YtuAO3hHnbHf4qM6E/I617pZ
7KC/AQ+Fqs1UyHA7FvqoZZ7WTfQqqe81hzSEizLPu9TU7pFZNri3xklpSfMyiSC05kZ1Dfm/sh8p
PNV9WYf8I+RS6Ug3oWWYZbAmFbA+Ij0jzzFN9CtrZ7KRgVPrHHiVzt+JtJ222Fz0FX+V7JoeCHlo
DxOJjnaJf+AyXg3RhevVGNG47jCN906/sAgo7xEYejRGBeqwh5GJwHmpp1lNbzNwCOZTEijIRbhR
54R7WBeZ+lpizES+DK7LxNZzdE0vIiObZlO5MwqKBQXFKvKrejHuF0d194EfNCwfZ0k9rDrJfMyl
VJODXjC4G3eKA5sH8dSxXM+OeHUm8GiLhvl9k1UaUePYU2wXOF/BjXlJ8T5RqzqJLVLGkn3MFwxd
gHNwNoHoZJSn8SiQtyYCxtGpbtGG0U5zxWa3EZnHFPMvKdQAlz2mQpCIwqyMVxhylwnZECO6l6nT
RmXzkLJLxx+mW8gHOm3hNw300MI+aBXIUyF/0aRbPlMRRJceZJ1z6DybT4Ik06YUJrrvqgRo2HDG
mQ3oyqHGQ3sZq6izNUSxXQc43AaK9BOBGCJCJ24EbslL7IoD9EK9HQAOZlOj/48k1lHq1aY2CrO6
c+qPJTXOMw+m8mbE7yxYpOpNO/vzfcjhINEj2dpJqucrTtrusWw6c6c488kFjdUXtMrHIaM1h5Cl
s/SY2aXiqYlR2+Xu6JEvE/FaYCpg5YsRahJnw1LHZtMlo/dY+ighs5BP5Rd39OOXuEUVlFuNarme
bbQZxm7NdSJ0MGmdhO+CyFgYy1APVTLIvECQCLjLo98XV8VEqLypUifeRIYmbOO5A+whufLtZ0gD
P41DBDRJjHnIS8Bd+YjNT4bMCxw6bDoADQ4aI6xPSTvBHUgFZZGEHFI0nMzXLSDe701VLd5VK0az
mXQLzcSEmAZ6Rk18h9dsD1GXsveq116VeSLR2ynBQ2W8dIOhKHk51bmFuit4a57X73sSDc8G5zyK
AksiuYunILhvnQRCzF5cvXA3nq7LKXF2LvWCx6hSw+vgGr31AJDdGhvX933gwxK+te5+ip2LOanq
FTvy6DIrjyZIDb2ZUQXuh2ZePf86M4HKGM6XI7Cu+P/jviYjgSURHeRez9y98AF0eYIT9huMTPiF
Z8srVqG9ikopHN95fR9g1bvBdRzoGzYn7SNMq5Ziho5IroelKqwQYz7V9GoUBPYEaIjcaaiewkRi
zQL8nnSvNVXxBRgUzj0A7KyAeIa4cTGCLghzyte0noadBDtyA76a86VdiGvzVDZ6pQCJ4M66QrJD
PwuboUqNolzZqdw6blNftYv+UtYNlPtrtA0lfaUeuUXOrR4CKZ1NUw/Bs3Qw9fLrHpO78XrwpD40
VV87mSM69wtlU5cNQ3UZDChiPRlU7xzHJdlYqsLyLjikJfrAi1IXMnVgNO1OCCxI/QFosgNBO20x
9NGmItzi0PuEuXo95VEsZohq6V2Kbsplb/iWc1h+FZNqw/7QkwFy27IHGUXX4w1Xgb1EfpPsEVDT
qw7I9l3XleE7ZEBO9F6KYSo/2WhG895tubxnretXWY8xfZHWDqB4tKHjc9tyl6IxUaeyCBOhumJC
77rvi7gcMMtOQiRq+65EQnLvLZBMBe3Mm96qpIv6Qs3VvK8bzeFAELmF03tf+lLX8xZRrvsMvS5I
guvouRVO8wq3PMRnIZe8htdjrqkq5aXfT/WejrCBmtwaWH4boukOoBPJeOzK69Y6DErfdb+NUzR2
7GzZVdfPyQu2hjNvGscPd8L3NclE1ZaQUx71O9tOtXNo+zVsQ9wvjnIUPXrcxsM8f7SVA/55OqF1
fxMEIC2UA7pmoeVkI+oBTS7PtO8DAQjPdnBIum1UrDbNHPQb2vc3pGkSoLqTGOUXcLyFIyHpkA1e
0F2hLYmbKJsxF2a5CqmBP1jXc34109BmKZ/5TkCgFURuJ/a2jmemDWUO5OCQKrcyCxSiKGaqpdna
hegNlP3MlY8mUt7Xtg+yoWTmUwqxogfOav6aAC36AiOr4MXSary3aSi8rIwXuZ3cOXlOBjXupwnS
RlaLT0sXu3vZDG0Bsym0dj3eXQuMb7dxsrSfOkP8HaxV3H0Fm5pMpkBREjQCb4bJrYowQo9Flaq+
n0zAc1U53paarnsiYbJcrASx5yrun9oarqWLTNydaJbpMwkl7KXa+LPAEthNaatyzIFgkwhXmmxi
0z2SA4UjtA66XMo0BDpfJrcERkSHZonL6wFYD2RytsQJ69JrJtTnug0bJ8eqT4swCOT9gE/oX8BM
CFIrWnfPgd85heBuu5tEW70ZpI77ak6wzRTx2JMKebsLVMfRHNXBe4Pm2qNqOuiwovSwbeZYJ96N
tkc+GnNA1gMzaICiGgZfAiAgWc5HFuYM1RpHMmYnk4cN+cLrUB/aBVlFpqwbb4DyQcOK1TGq9BCq
aDlhaO5tSG+iQ88A+ck4IEFF6pDgMPjd0Gx4B3h0JsuBOhcJXAUx/rKJ3qmRkqeuqViKFdmPhUhK
TTMLCOQLlP7CL2E0t29EanNdpyPSwyUY3s+EwyarU1TkQwP4eDYq3n8A+6K7mCKIQBTzErib0qd9
IZ1BTnddG1dVYaKlRA6nbkGhDI5TZ4ed57J00wGjdg/jBFDbXQ/LWvE5zMoW+u9ZQGtAW4iW6Iih
I3MRkQVqgK07YBH6Q8zjwo6NZteyITrXfadyz5qY5YMzQXmi6lhYBKRFdzOulivgTmP3WmBZtwWf
ySqbMwM8n7nSR9WHxWqOqY7Zo4UyN1hqcBXoL23YxPtKJv69dNx5LwULoPU21DG8o8NAPZkePiqZ
aayXzyqYQ8hIemAgKAyE7LNW8zV4IIJmEE1u4VTeutV+rri/Qc4S3vp0cnayDKKPITHgbLZM6FsY
HraHYGbNle2W8i1WXaIOpVuSeMOEGDYmCOcqY3OEIMVqjJogWm9ZJpp2WC5DEdYy81U9bdNYs1en
SZD1tdHwWFqFXSiQKGYV+pRfgmTsNhGlzcFBVHsudVi/TY1Xw5SimV4GofiNDtIu86KVg+1HQKoM
Y4Wp3qJLiLI6PMgpEekzellrympmmCOiFrhxBLjIVROHmyasRIJswYfpnc/iYyoC88FDDglniyj4
OKGtLnIOGiRY+Q3Mz1o3mg6AGgdXQNzxR56k/DVOSuTPfQAR68z2Y3/fg8exlbxtL2cYZbyPWKk2
vKHRwR0HB/KacqGfgn6UhddR85D4g7lzlzZgGebl0NyxJFxnFmG9gX5tsBOLxiFVyfSJTbBt8J3J
7IMx1s8BS4YtVkT/PnS1e5gDyj7OPG6uZJ0kF6MSZtcDbJcZl4cXMkqWuQDr+LnyPHoYMNN9mKnT
fI7QBsvn1NeX8DIAWhTaph/DEniDMVQVMBqW3XuIiThsaqicpaiO7iqStlhkVn2AwFR6V1OXbolN
1SbykgOYh/qqjbrygqeQfcswZ3chstXKB5A96PtxlN016QcU2EbDVLircXg7FZuPIVayQ8J9Szmm
RqpG9zuvu9B/H1LaXUaO6q8av/Q20hcPakGmghGIJ7ap39TRFuF7xmCgmeudaWl94ZW6zT2gGSD0
Y4b2XbAoMHLLBYdyzFtRAOJQw7qy6ry7tCTqmctYRXkkZoOsXcPlPfdoueAnTJTeASYiIHWPeizO
fA4iQoNuCTLpEjbbFlOT/YhUiWcjpCPSIh7s9EEOInjRVpkneJB3QMFZkCkwkfWSdx5fgglLCgap
ow779HJeZN28LSJO030jkdibtGP+AQMQabfoz3Zqh/z4E8Rt4wK2dOZ24kFoskkmX9ykmV5V3brq
0i6Jbm6EF6J/lCC7d7OxnVvYgtG3UUbO/NgB2ZM3ltQ8Y9KUz0A59BcMeewtGh10J+H5CIEyUrrh
wQ8li3N3KOe9sUMIWYUurJ28gz9LV5ByjjZJMw/8wgkDkAuMTM0V19xtNhDuSdluWHx/m1KVFLWQ
4acIJMMdBRrTQGtiwkGYjh34TTF1CgYkwOdomdH0EC7Z2DTGn4ACz9gWNeliIGiExP3QR9C5LGxC
5is0cqCy6pSyexQ4LeEDEE5wY5mhlppNbi+f7BDUUB7T8bRfbDijNZK03js9euGFbromr1FLFoM2
zkdXdRUqXR91/+Lbh6qpgyukpH6BZlSc244Am9vUzZ3XLnxHjO/DepzH19oJ7EM8cnbEY6L0cjr2
GiHWq6Iv5yEfVNexrK1HcunApW0npogWOFObMsPkvNws4Txfy1GKOAOh3KXgaUI8JxQr1VnQCogb
3qabagY/Pl9BZ7eRUzOVWypC9xqOMWgDYoo/+0gErB9f6KVa3PuhTSc02STczS7R2sATsprAJKa2
OsQIMfYd/2HolShvHdprVGpYVgY2VYRVQfQ56BbN33TZNSF0+AY5Qt8yGfoaUHK5iHd1gtix1wAd
NTpLKLP0ZQx1MrhYghF1dqSDqGqKwROv/h9755Gct7Jt6amcOO2CAjYBRNStBoDf0YmkHKUOghJJ
eCDhkZhRNWoUb2L1QcdckUclPVXvRbzONSGJIExm7r32MsmBiIjCue5pv+1T7ObFAIFwpnVB/OLH
56k5qXXn6RlXTQfHvXAW6T2RcJP7nxavj50y0Ad2JnJULNFdTHHlXtMr2OTm4KKHx4bKs/5kN17u
7dOxib1LtMVLfOPEVtzsS/qE+bTO7JL7dSi4apZUzkNNd9xGq5fnOHFxNGMrVVdYxhguvewSyNxO
/Eg5ZmzsYlQsDAwtIKcbdPyyPObGpJF2yTm2F+7qw6oYp+HcntMh288V58xtO7sT+ZuFWcUHnaXk
XE69N6znXVEo++gUsZUeQYQq97yEBjserIVE2TVYx9WIbzXP4eIYFWte5HGjyQFYUE2nxO+r4Vpp
Q0Wihlek6pB7rq7ti1SvqyOer5p2nWfSrw4rBQy0Q9WbzdG3FxFflPpSUyDTOOnvBLmz7Ll1PlqU
WrmNGRTsGe3aXxeuuw4rqOz/6F3ltfrixjB6ehTpSeEy9kxR2oSFP8nXjmpdFcZKFFqwFrb3foaq
6O8dXCouQLHyT43uTX2QGWqKeor1vbYIG3ew0r31R0IDc8mKofBLQWBd9zZuFhUk1pKFWTP14Yhu
JMn7G7Nx34NRziCbibwFQc4CxpNWVEIb6gclDy6LutsZ69ofxyQ2Ir3xhtsyq+o939mdt9pzZDiJ
GaZ6Mh291eo+1s4wnoCBxfuq70eGq0VK5IWWg4KAqOxLOOzhMtQPbYxWzquG3dR5d3yEfQCPm9Ux
DLi8CqgEjj81O6qwMpjS2mc8WZg8CQQFKXtrmJbph26lAplyiWSzJalpHrRuP9hrtWvTJD2kS68d
3amjF7YpyerBD4piPvSYN+4GKDsItFduvCI/Bbr0SJpyYVw7fRuHk13Ya1QtSUrV3Cn/RPAXhIPM
1AuglQISlm3jv1Ub2X0P2X3v8MyiAicR5RMgOln65dqt+TEt3XNt6pNjbjXVztZStW/N8rb3nPsM
LhDiIvb8m8SLjcOkJ8VJzHZ/SpU03w6FkE8KIsBVT5OG3Slaq+ty9TjMWpJyPdmM5NaO7UdiF4dQ
783yRM1PQIHkcp8Y19NHESYRVayz8yRrlyev9pugdnoWu8iK6RBLQ3xO8+liWpfyfTkNyYdJaiKi
+3C/WHHuftarDOCSp3vn9hQiE8TAN0olWWAsxnRlGKXadcyICDqUJOFYxAdb0+SHnpZ0e74Se6/L
9INofJUfBpw62NjaOQ+V6Se32ijksRfZo13U4pS16rUFrBgUk/vOqKHwG4Umd06b6cChmyniEj9B
dslPBv6WKFYR3leg461ZPShpCUBmtJfr6nwYhZUHBkK1KJ0p4bWhjc8nt5PXbrXcU+drYV1OAB8s
RuLBiuQ685QXCRgQQ+S64w1F2eeKhRzI2OdEWvLrkvlNQNUy75me13drU5AZX9rGsJOZbN/goD0z
Ps+X8nZt1I0xrjFN3KjvVm2WJ6xxtc1OG+fIWCcwp8yMsLaKNznUgSBu/a6LYm02DigZ5P1U6Lfr
YN2qQb2DWX0UtcG4Y2juNLdrzvNKHDNDT45twXeVW/PH2ljWy2xUZ/EyrTvmyXFgp9I+xAiXzqel
ay6r2lvODAfQZ6bYPbUwZy9byWI0Msc4+PDMr7J52CetZzy2PjwKSIbmBgR7XSBaMZ5cq/uSdcyv
sOIpzlz0jMyBm2NTMigxBx+f7ZYCLLf9w8RULUomY4kmkcyh2Ys79tXp4yjnM7uc4lNWdFNojbmY
dmOLN1Lg5v1x8JszPHO0yEllCcZYWTVQrOHMEEQm6zUz9AIyjYX0j7bKrs9o5+o0Mlgv86GMRXZu
xbG4IolORHLNlqNvVSpap/KDxPmI7y020NbDhwCkqSLmSzWCJEgxquocpK31uy4Rd0nHl1lkwxKV
Vs2W7hofKnMlB7zMtjYuX9hiSwUmlvVetqOj/WCUBkSUtI2KCp5jb4vqQH1Q7aasdi7setQeiDzT
AsNsICDOLkzMtHknC17pMjLvCsngQhta9uaZmHIPzKVNPqwFKfLtMvb7zEW7tWKZG2apqD5ODBB3
naYWni5iDZkzbaObzJ0bq+/nw4DeZA2sRC5riOTvge6U+sMsjWAp2CDZDCXfMVv72QwCDB2ovhiL
uH1vdNII3QT4Oo8XFqXX1kfXyBJy4Vxt2emJI9juxwOcroxeeRjsiAmhmnfkCF1geT6eARFCHknH
cKnL/kbluXPOO6wf7RVWgFnUdC16lr6zx7G/mPOyeJs2FCDBitqBmNl6/rIhxE/aQHnd9GPzzlR6
Fo00V2AojI6iqkxnDL+skds1tNm+7CRf7Mm1nU8LQPJJ82WDIGHG7XY3YL14OflNuxfMDaPKWD6n
puav0ah1cb6LpzmzorHQdInM3xbNYYZrA9OrGz7EIKnnjRJ9mHmpvMEOog4L2AJU64Bq8HNmn6i8
TLsHyqCe1ooD3Y9xaWJW+G6Nc7W3IAqGQ5s9eMpJIuCpG6P2bwatgLZG3ShCey3WKG/XJMILACC7
QJ1p4xKCZnDGCwqI2Yx06X3JcjyhKsYR8Q7mVZtQO3VEwRBCncPHkXJA2JkACAsHC3aGaDsbZtEu
to0m2uyJwIPsfj9lIyDRYk0QvQRZVqqT816tJltQjsfnXiql9qle6sfaRu6hD1r9hHNXBvSuq3Nc
DrTXbNXioBTnMrWrFolapGfgElrUysm5+YZacP0HqeRbq4gX8heB+huxNPxZG9qqgS31c6oJeYez
ZtVKBIU5HenW9oUaDYa76meubs9pwUjRLEQvUElJUEfeC0H2+YXi2ZkLN6YR6azabs8qkZnLuXII
jYp+fEfPNWCoJmBAYKmAXMiAD43hx4sL4WiaE0CawYIuZ3fXTO5AahA5cR+nhlIy8nmoa5A4fvrW
SITzM/rzCz771+vDy92iq1yYyRBon19/bj2fysvPdlmt2WUQg8jagZNBWrBTqMp7T8Pn+w7uRD5d
6mNpXOurBHWwWyeOGKZr6UXiS92/NIYRm7NfZ8tcZl8AiJqn4X9uJJsvjVRdlqTDV8rHv//f24ZG
svrhXzk8Nlf3mJu+/EvPfmz/v77+cfLYRPfD/bP/s6uHbFA342Onbh97Zq9/sU62v/mf/cPfHr/+
lLdKPv7r9y/NWA/bTwOAeEb+Mre39APGTfbYdfe/XTw29XPOzfbP/rK40V9BoAGLsBH9ojneSFl/
WdxYr8jfgXiPtxTMdya+f1vc+K8gNZNdgAoXaeBmZPMX7QbSjYm7Jna0fK3w0Oxf8rh5sYxZw1sg
j0ONgfCX3+/F6uoUhoPx6p1GZjL3CpqsIj5hHD4bjCdO3zya7+wYzxcywn8o95tkjnw000Zouf0q
33Cke8PI27ZdTuAj1PuwqAPdGbyfsPu/fxHkhTg+YQz6UixjSrMdqCdOlMhr5JjZvNPy9mcJY995
aMRWk2CNUFR38a16fifLaHlrW80n7nh4EA5bcmNa8w3BVvFPpF8vb8dhJyIvD9MQxMEoP1/sSaLW
5zSem1MOMaoBxSmhYUimGdGvvZo/LoNiz4R9tYUpPr+hQcy+dBN5IiLTejumsLchVA/HH19k+yH/
JidyHzpR3Mw3oDtuR8ZLaXXOSHZRMx1+NavDOA+cdFYvwE6IVASMteTPbKv/+fBglOGigMULOKow
X2hbzJ4qfXStoxBxFQ4oXZDXdD/LLv3eXbG00Rmi4kbx84L5DzljTvvKOk4ZGdmMrfBDmkENbEKa
IqqAn72p715OcCJii2LrcMqfv6myhjasYuNYYGhziR2cQa0puytrTPO9EEV9++N39pUx+uKlgcGa
Ao8udiGMNZ5fb8UGggzR+liquf7U0Ap+luOa5CFtcw2BQtadFhSVV1wvgvYhMuPOF1sbhTVW4iVM
6m2HyI+kLt2PsjIUDV+ygCMvTGGus9bG5DZV8/qxrwiZDWSfAlU0mE7eF2XmaDfdYppcu+9bY/fj
G3u5hB3oj3gHW9yZCfHoH7bLfhXbxGoy4eudg+vP3WWFRP+IdjX7RUHMdiWqJfZyxCG48rxYW7EA
+CtVf6wTIsA1K3EhLqjpEf2BE07DKn8tOWZbZlyPiRduWJv0+eVXX7bK6GXSHevM7XF2ntTB85b5
CMhVvP3xM/zn+uJKvktiBsUg+t0Xm9OS97lAWHNEH78y3Wu0qKzptn75Its2zgnIscGhwMH67akx
gjKoPG6O1uLifOBqWFbPlbH/8UW+8zU4Bs+LWBULe+yXW5NpZZoxutVxGpivQ96nt0oSbGNbp/2J
/cF3r8QFIL/qOpvS9ky/OQQBLz1LoxHPvS67yA2Ca5umlrtyTq2fWIN+5+1gqQep19hMstl1n1+p
Vbq5GFp1VKZmB4h2aIPddPzJmf692zE9/KYwH90UdS9uh5iiVu/d4jjXqDNmFEOHFGblKatH+/rH
r+i7t0N9Qn1L5wFn/vntoIiBbqfKo+Zn6tDMVhZ1NlOHH19kkxg+3+22O2HuuQl6Nx3184sIfW1s
a8iPjJbuHVmqS+mO8nKuTHFbg8Q/GHKRPwn1+e4lgfqoIjaU3IOS/e0HAfbKlFjlx2IlVj5H7bHX
Z6M6ik7VR6UGyexGq35mOm9+deB+fqcUpCT9UZRuHAvzxbICMcNtuCsPvTASbzeJWf/SNxnkSQL6
mjmCmWQG+YAMB5GZHD5aepd/9jWAyUCR0MCMkLLyignG/FrNBRGusWi6M7GIDhKrhxGrxxakw8SU
kB6BRuP9VBpgoGnR+yosOj/rwlbidHDTp6Z95RRuN17nUzNle6Osi/4WsiAGIHiI625Urt3QBH5s
VgPIcjGl905u1DosaBt9FqNbQYpNa8avzc7InzLHb/szwHdG0pAimrcwM6TcIzPTmW8U81FfB3OE
Yo67Z6hmPbGieh7sQ9/ySELXqOYzy1zdNjCYQSS7voKZbTDFzaD69t5VY+TxR2GpOAdbnMxTTcjU
U2s7vX1YikHdlSNU9QjUBH8h0ebJIwLqmqybUUeURDJVsSf4B2uZDHLphdcg6gpMN55Qx9fLKKKk
Wtr26EvyvgLZdn4XJqnb81rcAlvSpFVs5W0+qTkqmB06ISI7lYc5XFKSoT1nThnJrPYdzBuDv9JP
1VMK6e2qY1Mrw9ga4jdtq2I9TLJY7oGEodBr9WI82MmUaOQPiemjnhhy3eF4sFz25YA3SQ356EFT
EkFdXPVMhca0ijH1z8v2nEh1ndz7maQTYNF6EMdE4SQWNf6Q10GtOWkZrWWtbkdbjB/9uRg+xyyz
PmrsRIcstHbT2xxi+m0qY2LtjTGnlD4qClLUeeZspAQoZo53MblMFo+qr4qb1W4a63JNZ41IGiCd
Q+ctpRGuOH0dOtm+FVpTxkdPcfJJGOkQC5wZB2bg9fGQxgsGVy0r7tYzDGzrLKjjZ4NXFO8VfKRP
ZVIZl96yJB9oAJYC4D8v+h3FPsb13VhDQRUDphUOyrS7SnnNyHA8QU86qoGmRrqdVu3NHBE/n+XQ
f1Zx4k7RkhplBuVWZPeUac4D4YaQI2FLqzW0ZSMrIOKChV45ED4DY17Kp0T2bG494S5ulA9Ves/4
qTFOk3Ti7J3UGPxtcBwD/HnAIA+gusvfOHNlDaFGWwmFBFIrKTdsLH2Q6HOth16aaAroVF8vE9dE
jthWijYpqdslGmNjgVRkd9qBqgjge5xS7b3lwtmL4tEVCCyXtjSDpBvUCg4Ry0/p5GcsJ31UByai
UEJT14DB5cHjMm7gyZI1knqQTYXRNs1RLA2aQ6VK733ZVuiK6hQuESxnmBo7MRX+ezXqi4wgipuQ
XiCvSlSrSTEAIZfVO+nyrwI4figPc8CyhSFRWn0pFpW9KbPV6XdqZrlfSdetyshF7flUKghBUCdr
yX9WDIICokBbcuB4FwmojsfkeLIKNhSo6fEXaMcJOgBG2khRh6Ys90ArcIhKiORV4IqUcbrdmMsX
mDfDspcZI8ywU6bKwi5OOrC+1Cnn98skbYfJLmpRxwqZzOTxBX4o7hgoDEzxbAbmSi+F2f+ZS/BL
aqb/HD7zX81lGBefb87wDeH5E7nZIKR//f5V8/QCsuEf/K13cjCC2zwHN7N/SvC/oBfTeEW1QguP
wGaryrfsrj/1eiieTMQ1wDLUmyZ4IH/0p+LJf7W5YVB7gEMaCEPcXxI80WQ/KzeQTCGPJxwBJSEX
xPD3Re9oe22Bb5C467t1FG/TdkLvyh6f53p34dWEdj6ydrs8ZQC69rL7ZA+zZqpdEteVolVhqBR2
axPvhb74BaS8Ci5gypHgp6t/6O2VwUwsLWswr6ylVbW5h8sONSpPndwuwwqfgP5YoMVbwyabOaW0
eBB9fjmyN4uojxfLvMoXdBwSNJ5M+AInH73hBENPbaQHuGee+JzEaa6KvYfsth/2s2dxlh/dAvlt
1PYl+t1SWKnYQUDxbeDtFSJbBgdKbw5YZTRzqOd41yb70VEl2/GaLHNREAKWu1BtNDhJuyGG0xd1
TE/7LCq3d3mmUTo4D3lNoMJl4yB/5yRTGfnbcWrX2d41e5I/KTeoQNpxgRLZ1J0BuTav5RSsNqkH
odt0xhBJvpAByYocLtsGuXGwFYDdY6PP8xtOukI+WXDrmshaHWx3A2wr3fZzDoUEL54kabA9ARGo
a0gxHbLwFuIw3NcaKV2BWMeTa4AUxMNaEsvQ4gkbpJqZW4ZdyXgOl2YsdtoMCThQJjZ7AbhZ8yE2
hk2BBM/xlMb1CocsYV8MurJsr8d2gqe/+Pb4hlfmjO96XJmtc4x3IE4EeT1al0uFH03UFiv+AWa7
xOf5mMDSasdaG/ZFss4bNbdcJzdoen3tDmVdmw/O4BI4JHEHKHekSprYsI1pkSLhAhw8q/Q+aXap
wV/EK7eGNBM3lhdSdcDlQoqRjGfMhfQPnj4hNLdzGDJsqVBOsSeCN3zTpPCLmZf4pPkSyl0sE6ML
j4dZ4zFQB/6wcsMGdY0M3KlefWZ0le1GWj+4cucVFgT4coXltkR1YkBhgd7aph6JanGCyW3DhBLq
ozRH77WQRebkoelp1sKAr8keZqgk88EVNd6vp8lwFus+mYvWutNlg3QKOo4mwTJ8+GUUck2/Wvlh
KuZ4hn7aNWYwInVrQux1LDMak8x6XfuYgu+61WuS0MgTfqk1ayisGtuB5WBmcdmFiIykOmAd4JjB
ggHB9Wg4/YM9dpw7a+6pIaAHJHoXwEsfg1mJbAgMqq9rVu3yni+XxzjrfQ1nQeVUeJo3Iz7CN4LZ
W4p3HyYEgCyMJxQS3C025KNvzW2/Q3EfH2ZtqpjmMh77VDOQeuPiHvRp49y/p5isugC2Vn1RdtQS
x83CYL4Y03R0g16acMB6ZJlzlI5iYdhn53xspSzBspyOqUzgVyRmRC1mdtmZi9Sc4eIsmpPtlEgj
Bn2Zbr3K7+5QGaD1lSqdcdF3Fb81dn58Km5KadnabDPEaalyPsKwVc1Ft2q4i89O6X1a0u3kDXrb
ipfXA87sA7OzBHgIO4aqTYMSwhODZJGJcc92payIWtEZ3jTAp+UlZdiGXc9rU/lhImsHNZspELmN
QdFU+dyHzH3c9cNQ0MbcaoM/wKfR2pkZKgtQrSjkOwBc+zKxWKYGpG9IqxFWZm0WTqt0koPp9xQ5
fKWETxC1PetGd1p4HFUEgcpibFMZrTjXEs0eTkXjtP2lGlNPO2fdpu7ZDPPPa6PZR7qBGVujixDl
eOet4eBNNWT1UkxN8gVZbDp9WnwcQgNnRkUR9n5jIJHyptxUaVQScDuJwNSAUrGFt11pfAa+89bi
VOdaYhJpnViwSY7+DDjzbtV75zWkrg52auLa72bUaeVFgrGHdTDF1HUHie0OlMk7E8PjOvQR11qq
ClNjVan+RiScFZ59bqKJW8NiLIYPeV8U2sU0mnK8rdHpylOa9rEKBAsmfVPBoIHSR8VfRYuVLbCW
G5/gdTfFsmBfJtiF76Af6NZtUvW6GzLyGm4gsDvUUZgQY/lYafly8JWMGWrlM+lRU4vrBR5O5r2n
o/jbV/EIy8PU0+oKMZpoeHDM3FlU2yeZoXgfw7izmKVzmbG6cmCuaBAdBGw4rbWKKmS6XlxNiIU5
UHt8uccAaxbz9dCXsTq0WklMMaqU+BrXyTQOEB/O6sSpgOoGvVn72Ash70S9rmrv+7l7OaEevEw4
n7ZPQ9fPKih0JYYpup8f1yJeuyCd+1U/ZaLnBG04e82IejtBkaI1IoGWV5KpAudrUuke95zpHm2Q
fEj8xSsutc5sxR7uhNzcIX1m3XiXGgYkq5luqUx6qGxmbOtns2ryDvooBwD5YXD4W0JCNErgtm18
+No+c9MggYcGKu0mxnlmtaQ+gWnPnxg0wepbOuSe+7iWHerowqUwTqcy0cPUk+C1yoRFYrsJcgeF
F1kVOHyuR4/+n4x7NLwEiGeyWfbo/NP8SKehn2+CFDQxEFEQ1jVwHY5YZQ/rrWj7FFUjMvUDKkPR
nPFt4RLUogmkpO5m8cbTWwlfY9HTBxGXrRdq46DOTGjOXiQ702v2lpRTdzWSHHoGm+8Wfjgekn41
l1e+PxFri29LfV+NvXw7a73wdgucUhxUBFxe6xIWFp9bltQGbB2Ramkk+yzWjnFvmq9JKYE20rc5
Vn5lWqyMXga6W0Q3SXrDpmJ9tJqxyI627WSPDi+cZ1vllnk3DaY9voPe7o8HTeQY23San5pn3mRP
+qF2J9r6enBXtiO/Yod0mdsau0FUrdRuFkdaw0NWw7acQzG4EOVm3SefqMvMzykGb29aCxM4aN+G
/iVeUuYZGTQ/Dp6mrcadKgv3FtoNvU48d+52BqbdWzEb+kMHiwO6Qpq4vGLdWr+Q2WCw4+JRmePG
WMIOS9Fb3BMi45kgGik6ws2E91xHs8LL7hXmPBoFzbwzwZxPTsWDCERt4/wA/3e6TBODYPmuk/q7
rh6MOXAbqLVBkg+UjfDL8IZAyaSSXY0rDTszSZFVmBtr+7nqEhf/CT0d7n2jGc5EZ6UftKlubo1U
IAZ2FaIMNrxmuswaTAhgYg5UXLafiHqXQYsfkHtU/qnP9eppcpz0oneH+Al9nn43UgnKg5pQd0E1
hljRZevcBqhgMCgetEl/nMdJQLVhYPMepkj/lDp+E39ou9zC9leX1bLzpyI1Py4ldN23MDIKtwaL
GWv3YGYd5AOtpHWwfgJAbijmv2G5rSNwt2DvzbgUh1RAyOdooD+18Ma5qSBtzQaZmSfLctcYen8D
cjRUfJhTZ/zqNXFhpQlhMs0cS0f9/vyazBGcyevhzbhGUZ3blvQOawGTSMVYixborHbfNGjfmQPT
dD2/R67H8AW7rO2CzASfX8/RFkLh+NSDRiU3gqMXoReCNQOfwR1umvgiQVKMTCJ6YWIs0y/B4ptN
BaM6Jre4gm6j6K8Gpt8A8EgRsRA2CgrpRug7H54y+W71w49v8R+NHQNBDN3oO5lcOPSgz28xH2SN
H1jJJGyyRSiVaG22Ywj7CYoUmAR/Mw6+8zi/fy0BeQD7ODxIXwDjsYEtU5c1Ihipv6IBev2Hdvb1
i7HLx/4n0/UXPrTb0/OZ+egIXUGPGeNuv8w3T08z2nktFylob9h9hHJrSthKX48dXPqwGsp5JynA
o3bJ2zOXfOzPGlPFXWqRsTzJhH1h9uwPC6zvewkqeLYykf3ZdP75pODP35E5GwyezbrkpS8kweoW
yn8eft54zW6csvIIjBfvvz72/0ZcfscW/5sv8J+Iy309NL/B8fmP//2b+u26+4//U3/J5OMzy5nt
J/wBwbj4ypjGV19pJuSG4bMU/mC/fHWcwakZ7z6+fHYe9rq/8p1ebZ8XCOtXWoqpb3/UN+OQ/ut3
TX+lYytI6A6OQnw6tkOuxC/ZzrzcjoCAMKQmoh6qGVyblyAMzOmEjxczBAVwH85J5ePRljcHxLzw
XuchX+lMyzE+uRX+rIG1ptYZ8OhURlXhVu/0JWmvnZiaKsRebf2k2kmL6PCat6blLac4zhCwDaUZ
ffPMv7Pq7Q0b+vak2Mo8z4ABwH8z5XNeLPsCpk7ZuR8nBweNIJ4M4zrNEkYBQ9HnNwk+lUFKX3FD
MwUkVAFSvi490T55pmldWqVln1m9ubyf4ebGMNM943yhd6JQRyz3cUJ3zK9v6faOta12g56JC8zn
iLryslL70sXO/Khnk7yd62XZO6M1fc7tKbvUktjdTSmbXtB1dX6hGnMPJkKkJGiDVofuiglcAC+g
f0LnASeWg/0C90D0lRAWfzblej5a83RYV+yHDCUdCniPjfj5ZjWYmyfV9ogYyGD7fpWO9HIFQjNK
mQHhgIG84L83hUGdHv71u7Fxgv4+lv6xKZyP8302fLsHfP0Hf+wBtvfKtnSLFEcg0z+4bH9sARhI
wTzDiAcS2mYjtaVz/rkFWPorSBm8OJ3JMofbhgL/uQWY3isWPT9uI6ACxgLQ/kUA/HPhwB38f6Z9
G9bL84K9xoHvuXFqfFzavv75N2cazkKjXXXAXkSa0VkmEx0rNN1isbswGw2/6YKuQcoYxk69zPSp
KKjw69dbAiDjTjfCaUkwNa+TolGhNzSxjUwjjc+ImhmzEL9R5CrCX0hKq+DqLJhUpMaCwtpI4sux
QC0T4YDZ10f8LJcvXQKwEWox4YthV4wGcp5hWs4aPV2BCCfPoGIyklsvwySSwRruKyEKiolFNY4U
8KVRChlICdq55YqT0elO0oLO3NYnkJON2y47/VLDqNI71n2ZXnRZhU1qbJtpgi2onV1XJh6hJwwf
yZ2N876borluPBV5dTxQDqrsNQPUK+Ri3tXS6NolohCB/t4nSecmj1X2MVk0B4+DTs3TUeO4RiHP
j03BNN7jJKXXoYPpzft6iAk7mLBjUrcrZOtrhRet9SYWcTI++GOuOTuSRkv3LK1nzTnzjGZO9kie
BcOedQIcUE0G3uPG+NZ5KWTpK7pOPDGpZc1N0tRgZ8kYa/VCkYD3Uuz7x3qdjfVQjKlFL4e76hIw
/R2O0s6G+HroWgvhmlUNZ8C8Xn1E+YNQvG1r+zMsd+N1NcfOymv2QCSJ77ouIRcRFsFTxh4sE29i
dDUXfZcDz3TLunmYTh2uTRK/4T3QnvySgvYHek3ZeIfsCkoOJihAOUpeOZa6Rx3tRisO7/glDU4T
OvYZcGL5wUVfMOEt36zQAyzMT5EuO7sxx0UlzuxyCCEXZDsDM7GhBCAIxnkVU+T1SByDfJFhN3sU
aUtB93XIm6X7CaHlhee1ywkOvwSKKv9jO6kNzupvS0K7SX0+E6zQZIIuE7s+cTD1GAAa1muFfM4T
04zRNa+JHnai5ep1P6jrWhyd2ZLndd64N9JtgBw9mV7GtVG/U9vTA+1afnZovqyVv/6urrUNXUz4
tubLgcvA6LsoC2zbdIxZgjwniuQ6Rh7i8bZz+l0glhluAL5hHWY5/adlRTWKx4iJn4HV9lNUdCVa
QZ/hSocZejo/iUEkT/7CuE9qfg09pbDfmKC1tMdVZ3Shm2PDkpq1iOq0fhK5d2khLLlqWIx7lNGY
v839WEQJ3KdH8jbyGynX4VM1+bgsmhMNLgIkiMAor434feVo2qPC4+mmtb2SQHofFDtuLTkGwPSm
F5Z0+vxicZwcRig/MDC0cqjCb7b279QeX7OKvq09tsdIKCfv3qRxhC3z/JXnBkP0Od1ylUDcb5uK
yO2xFe+KNDOPKimH0za7DesuVbtWdPleKwb3nja8v3bRTJ3ElA3vKEuQM5eTOveAYPZuOxR7pZnT
T1759qu8+FXppTGZYHeH2/WSdIzhdCqFVo/R2pkjTiO4esHyX/fNqJsHvxbtnnITbITl9LPy43sr
AzX4Zo3kQu+BDPz8Mfl+h8eN6vnaFkec6qLzjkaOD/2wKvnW0ybjyqrMAeFHXyH06Ifd2DSEUvnN
vsLwf4eHxmNcJdqFrcxqB63GPFsKu7j88cs0t170+ROimdN5OBB/MYd8aV0NWWep0ESNUenlHCm4
3THr6OM3ckTBzGQLY7Peg68ZrGrEck/EI6ocaw1bt7jzk36G+SrsOxjfPcIbU7uCc9PvDG+Cw4RE
77hQOx8SEPUbg0lQ8v9RcP2Xm2jTsPyglMKvGwOe+9/2933zbUG19Tl/NlXmK0ybmUJTsKB4Z25M
bfanpMB5tQErRFYbWNwTv7Jtx391Vc4rqN30TZAcqXNoHf4uqRhsI6/ZfDxx39e/WtS+KKF+WFJR
Zr/4qPhhm5iGQ3X7rkAKnn/6ZYFPBOqo0MU2JjSGqV351n3rcdBwW4BHNeEGiRucqH2BtXZhfqyT
fM+chP0TWapZ4aIcQGTdpdQcvpvH0ayl6PI9baSA8d1zzNGRRJfFrjOJxxbKz44SB/QNUsJHmqos
YuaKD4n9ruuGMzVjolCaKdZynovvWO+L86bP36TaepiXftpMF+PXGYcjQwOxx5oAwVacXOKu0e48
Q86vQXHxJfQ16ictK2ve4XDbNS42aiq+Yfj8Ia6nKNdc5GTuvoKyvxfYYXzws7hGNl9fKCBN+sVV
jzidzbtq6dP/y9555EiOrll2Lz1nglpMKY2mzbX7hHARQa01t9VL6I31saysV50PqAJezQpoIBIZ
GekeboL28xP3nhs06FIcuVVTd4MV50R6OzEN7Z/LKdMu8yArYaGId/FJ+RvQjuVF7dxf8bJtvzUh
/ZDNtXDlTSIQt86zUE7R4JT80AsQdPVQmXN+w3UihWXCQgaI7/SckiAGdSdapL0WxSISL5bXD2pc
CgAVtVuTzu7a6B8WSr2fJSuYzfbZUs5uJTXibV3AyrHRV6OjKS+NxE9VN7AMm3IiFqeqvTnOdD8u
I/N3m0ialyQK+21WyxhSraaM32uzl7EoLnJ/jXPZeC0ASZpAyLb1CmK+PCt8KghdhM1la7GhhL0G
h/MKQ7U6pZ3x2xoKLIgRL+HEAomNzKpZRsAGWWeN0Q9WkgZ6bIAOdrIK0tzYTynkl2oGOjeCJHDv
ff2bTID98tX3MRigvhUvTan0qjNMhSw9tWIsnqfOuFW6QNu7SWnr6AXxF7aQsWQaqGp57dr8WKdb
59WZUrHVBsW+X+RCv0wW70aSp42HGmy7RJSj8CjKhJqnWs5EToAgRHC132LjxZgrOd+nMkEuOLx2
IL1YpW7R6nNKfuCddBlMis6AVOI1jWTMhDW7ZUAudiNqQbtpCnG/RsjmbLus3d3htzFX5EuU+Hbf
qdrlWJ3Bvh/VXDxmOVtuNE0sMd5gopxiDPaxmR6qkaUamGAvJmT6XimwD1lspRIQxOPAzughTAP3
a6cxt9PaE3beCyyCoCgnx8wjdyn7J4MoDOQCRbCIAA3zaTnTBzmDHuKEnurHVmO5OK1OLH/nyuYt
WDIZxb+JWtY/jPl4iSZ4VGobcByNPqN/mIDyoehgp6wRS9gKtF8BbGLtAE7IHjalybM2c5emWYSY
PXW2jm1qLFgHM22qkLcKielyKGiw7sId9via5GA4kRykYcBck34/qdp21RJ+bnKv9QQENl5rFM0j
H5ujlF3XWAa+85Hm5jPUCAfRR7DCuG1HK1TKDdpeFa5DdmEBhQfHcFbITKqKyzn9rXKqGIuUhD07
z+e5U3RbKjGf4ztVa6gQBgSRKDGeDUg7Ts6On3Ou/4iopo+oZyZnydPfiM6uRdb0iARQAY1i+9a0
848QWZHX8mkMWS8dFtD/41KcqxbmcJoGkrAA/lSkr7XKl/hUbJHizik6xzWrouKGkyICGVOr9/lL
7bB7Dti9p3BZ5OY8ENdD4F8ah321dYqfQSV1M3YeBzAvK37WIuvi59iaFIZCFlZziKdJ7gri6q19
8Rjnya9UEL+w1XDEJWZ+Kzdcv1PuNRGm9kpX2boao/CgrlH/o2zdgyiI0QN8GjB3MXUCaP1a8SJA
LHAgRGs6kRxG1d8I3W5uagQHxliEcdxILxaJ43Zd9vjp64qMC7WLPAGpyEOVZT0OcGn7zLveOqkK
/UckD44xyNvdAgtLqQZjxoQIzZ34mEQdzWdqvgG8pCMqsiWcrQlK2yTSBmfpHpCltTdjc3RU0jqP
oNFNOwEukzWm0zflk1TM16KdXGTNbJS2oTi2UZVdogrBr5A8s7CK3FocXtuy9tX8E76coyXxo5Gu
Mmsx8ZeZIo/Vo33V11RN+JFZPju1oi+HeGobT8jbb0mST2Y+fpdL2jtRrwKvqfMbusFvkGuFQ1Qg
HSD0S3vMm32dDdwWFphR2wZgsM0tEeoa2QRCcm9SVhw6BYwvjkDWiuiJFLvcmu8Ixa5fIO1ZWFH/
THNhBlpd/VhdvZ/zTvQNavdSUx1UjKNTiYmXReV5JSC5bQlez7rVcKiqvfyOOGkbt0G7VKkv0vKy
4eOhD2oZ9yW8yl0135OgkC7Xr+CmkZ1wN0NP7A3jstOEd2hjAQQx1Jjy9mqYeZAJ73qHAaidwX0u
gIKgZ1RdW7lcHZitQTFoRjCK1a2DDKzWS7jFOh8DuJ+qMV3jobmgRjqk92lImlVfhgG/ODX7E3C5
cOy7cK5Ud62KEzGsz1GbvEWqsJ+mcZ9z8dYokuIhO1S65YyVBPAgFj+i7s7zakKVHVVpnDYQYukq
7GVBeRIQ9dnIfc+GVf3apse2NxJfmqLcnpsUROGq/tYjjQwYLYjkT5UOz8wEiXlDjIBJe2S89bb2
v0uj2E1lfNIZDFiA/Wx0C+e6kHZN1DEZMNNrNqq2PCZXS1ZVNLwFnqtV5OMt25OB3s40k1OiHGao
H7zz3/izwrjRPLlv3KxpkCVLRIuos28tH+jkAaGT15HQrHqrLJ2saAraUhBCU+zDwkR2h6g9k9a7
sttO+tdkiQ/K+rrOSWCWsb8sK5IVqbAzcW72orxgxYmnh6m1doBIbox9EcJZlTdG1g8fVjfplYAw
ttgWjWgNtVZBFD0LP3qDZMSyfF4wh0sDWkMS1lB7zM0Mqg4kJ/NzUX/ShO6zS8SAFB1347iIxbTl
g9edI1RTmBMfZEQHhgLPSmjDdcocA91PpIKIa5WUQBjJkbP8ZPagWraifM/7X2ahn4lCeJOl1R/b
dafmmq8RqYaSvHCKqnZBPzLuD5Fsm3gOIIySuGgFXaHw9oo6eObRZcvMEaUeYesfV1COtijFt9EY
n3GkCG45v2/l6JZ6gV9pAmAExSbjiVrrfih/eCvDHFQmlHV3GcsTHy2GIZk75epevyu6WTifu1a8
S+OMm06skWOMc+Ypo4YPBfkC+GIPu8RD3Nx54XL/0FJgTMN0FRJuh4sEi2MOgeKKtiX2rjz3gbRo
7n2gMSv9I2pOzQUjjALRLAGvVu3oquoC9atX35BNVE9g0ipP0XrrYAlcfjpqFrtmmPeE1PRNqp9g
IJ2HRnmsa8D2k+yPwnBLzPagkwlnDDODDDjDrHxdtev3GANsPW5vaiczrZx2cNQ+ZtG8DmPpC9ZR
ngUXEBe79Mgeee0LtT+Ws/kE3nbyN3FAbEhrXKromYx6CgrNKp1ueG4rOYT7j8YSXX/eEO4jcre2
EkR5Jtw+WJ7GBKh1fQXTgM5MLfw7YTPozf091d1s092E4s0TjVTyVg1RP/gGV8tKT7Dk77j7QpcO
D28DDhKxKPdKeXwh//1dWs0PuViivWYUHt4hjgAIL7GcvSpEHKaWHrKevcshuVdwLkykZjj4brhj
pOhCFSP6HLTJGafiDE3IpipxjCp1lLL3ImX2+/s2ujyVSnRW43OUflRoD031UuR9MFVCCNfovceP
UxYq1oUGF6v4ocSFnwMNGqLEnkluy8Xa0wAzNlsl2K3Y+SiBXBigCFGN4rMFo50tq2emvCGa8GTM
W1iljdPoaUDfuVsUhhSyxcUzM9Fs5KCqhChIkecmmQrtWdOhVBpRAJPEbtXowWg/shLMNq4vw9/U
B8UsFaA/QL/n3PQjQwFIuoJl1qQQYOzkGMaRxs6P4B+lqMgcs8hfWiT16WrsrL5+SdDnkSP0hcLf
UaXP3lCvbOO+pPgbfOQSQGyRQBXuR+lVqeVPLd+4ZpQnQqsSv9wM7taguDI0PxSUfWvXVat8JJEU
vZtxyw20MkFM2bO8BiyhmO7JdW23XffYQfB6SeoIiSCi3PXULw0k5RTzS6cPNbDBmBsmuHFbVqmr
iKzfOCb0g6LmXyhi3mbOZ3K7Iri5wv2ShI9DhtRVXpWvElK2u6TtI5MyDH7ztrfm/lVuk4dZU7vX
TMx/svu9NMqPuLtsGSgOcPIb4b6iJzfpORrFn74V9gznFbIL9bsiy4Wm+YOA0lnvwpDFPCEgOUPk
8voiFxxeRcMmPirgzu9h5TnG3EqvmUWbJ0MpPVUk259JuLDw0GgyVWmBB8ubimy0JOagZXemwxX8
qbKUcJxz7bEY5N63zCp5G3Qj/4BYj96s2gonVeX+qN8JK0MjbB9CPLRw9ybMOCxYT9MmWDuc+XXt
SDKWG7uPZt0fkPAeAckWs6sIoyjZgpEiq5aA3v2emgRVtpGBac0zZbzEWndHNm+myQeqbnWQG/2I
1jeWuiR1pRE7PJQVuZGONfXt3AZVLow1JMh6IecgGvJYeynFUu8cU5viLhCaVYB6F6cB2UwlVmQW
KUuaUXdslN7XZp7ye6THbDjJGKVnK1Vmmm5hCIcO4eLUI4u0obxKe1PuttghsCppQcnDHbLB2Egu
L5aERGoykElPjD0YbVBYvI6coynvm0wLqhaCvtsUmG8Ow9t5cYoNcTlpVtVd+xyr6+omhQpgPafY
QLUF/bvIhp0OsE49G22D9WbBPRRuvYD0uUdNtVs7ozsQB2CxqOdOAP1PqCjJ6q10xDa+i15L9W7A
IgvkHA294KQ6ulcQu228G6l67alLqtNIuBznkZk3N0ZHxWp6cy+Al2fTq+k+7vVte2J5k+buumgC
naNlJcSbSWlYtrRpLhD79aWt6kTxdZXPUocQnbIzRg6aiU1/iJEeZ55hREZLfIRlCNK3yW1ZDAej
Zgpr14bW5cou23KxxVUltVJzEiYFpbebmrxQYYT3rDhm8yKix+qkDfF4tknw9FtjMQgqX4d2hp9s
6MtjNmqF9IvGLTF+pRUuw2nuK3WfaJG+vJXIv46gkBAhSgTEUIOxyVs6M93JSAelhxZ9dsS6a5QO
TNstTia0q2tQQRWLAigVoJRmlcraJo7tfp41lXnKdNNsbB0zoeZOy5LNGAx0bLCiFUOqQnHKe6Fv
WX/Se5SUgGCFjSyyPNfAoClqDBAach0IsErD87mtIGY1JYkcEm0mLSD0nFpvhWIl2cyqjUtDakzj
6ha5eXpfKL+qxhq/WObLt1Va+l/1QIVSWICRh65JgqVa+30jTvV7I0kkst4zN7ZwFjEFO6MVGSk3
EyR2FQb+IajkrX1I0qzZT1kUs8Qji9012w3FqL5AhGNVgTx+hcGttUn6lhZZD6WsgNDSi52noi5f
7YRjAPz4FtE/5LH0a9Aj0Hs4ux6bQTMfAOzWJ3kYtRu6BoJP82qW9l3fjDhJS816HWawWG01y/d2
G+4w+66+G0CZ9eDRyzVb96CKm/u7P8MFbfB4XumbNGcRsizspbjEgHXfIWlk/qr+Yojm66Ilw28E
1lzrcyTiE1US2OfMwS9V2gl+m6/yoVRj+gXpmCJC/NNiqSKBbMoQwion3dKJMOm0IpYfUd9bbxZt
8z6DN/kYDR31iDoTJGKPE1M2jWL8XKayRWgVogc2vah1XRR08Sck3ySYSnrirO+l79wogPsMk1S+
ZPmqMV6MMRRmTVKDR5W6X1JcXbiOCpaATfYb0jPJwstMUmIgD7gzmS8hCNbN9AwJiuFoxflC0R43
40PWlsgvFbTdaFQJAUMYzZb3OJAz/yotDdVMbJAE0iiTxMhHon3bVBk2bA0jAyemtmzM+oZkfmbW
Oq+I7sVpJ1ldjH5epUhWL4qOtwPUsxo0ohJB9kWB6sPs7XeM35RQW2Lt2oF4o1lT6lDZPpLuYWah
7UQwno5MPFfDgAQ7Kem+5VO4V/QNkwgEDc0eY+gBpSClv6R8o8RZpOiu+O3iK2xW9XGGNEVFtPVA
wIiMRxnMXozRc+/Ho7acijFWaVubB2Cb61lC08mHSzEPGmL3Ha/3cFM4YSg7AADOy5MC7dGWGS3s
yOeR76A+AWWn1t817EQXZQ0rv1yRmLuY3eQXClS0VinvcH18lJMWMUkdzuOcnMSC26mWBXysClfs
8rd21R47kUq4DoTFOixl/EOga9AXqi1Q2hg9rEdr3Y0W6GpyMe10izwx2sbjDMvVrtMMzwQ2Qy5O
AkwxaFRkenTTSa3naM9CXaP5yZUfvRyEV3bBSQmscdZfYGVQ4UveJF+jdkjf8HAdwMJ1X8tWJids
nsrv+e68AH0pToeWZeZbUa/rr0JVindJHVg0r4JrLknndZg1MHxEq9HtpsRsQC4XAhugssmrJeD6
LJNwYhH8BgIz+2FPnVxysPTf6obXmUNZSD3Af8UzAkzpHYBkc1Z6UYmdOeuFT3RWBoZZYcEykI9P
0iYRQ2QK1nRZ5Xi7zah3GbeLg/6VdWq+l1PKWL4oGLVZ3ImLqv80UkHyFxWS5M1yPn12g8p4Yh7a
i1IV5c7E3hqkm2DQcxlbUIFPhFF2I6mJ6yQ6rKsKb55wIGdKluRt7UopmJNSJphrhGlcX1ivr27U
pHCtLXh6UZxaoRgpfs9h2oobwXkF1Vpm3T+SSzqw1W9P0wydPiObC+FIDJTdQlatxCDeCrIsp5jZ
7jZa+su8Ld5SKSyVheRnIE/LVuv+gAcl94h5JhU6ggCbb5rqLoJxNDAd3Eljj6XQ08wO/bTroXFR
K8CIZxBqaCpajzp6Rh6WBaAFsmMtleIdpq57MLm3q9HX70va/cqmxc1Aq8Ryi5Zarar9yAjekael
dnMp3k9D+SIUAqF/rfJpsOHzmiQTfJ2MC4iHQYzqI2zMjEHMrD9LOhd+N0XGZQSQe0iFsvOZZXkr
tGib9K7WYbDbYcTSHqeZpCumjuy3eyP6ks3qwBLCnbVhC8RaeG/BHu7qBbpsyWVsIed3BLZCw6gY
njn9ZIAk0dLLu6bqS0Jep1sU64RcVLwuU1Ea3mhOr0ucY2eLtTNDm+yF8jMPam2aPI73gKU+WSAx
8pjKXB9MJXPZB/kxgWT+BG7Qg7237mpl0kKRFW5oMeTdrVU3vWPGA7eudwwrlFi4FtobkSZBP+I0
YKSLKJrmRtHhheYWq9s4O4yrEu9wsSlocPINgUc33GHYecx226T+VeWL0umMh1PpnteUYdPvuL1V
rm6kjjl/m9usMfAQfdrrJsQpOtkr88LZyKWHIhkQ3xmlJ8fT4qG+RUUff+A7X5myoevRxgGoPSPz
1mpJ1ZDZoanafBVMlG0FdZgzCJi3RdSJziwtYb8Mu0Jl5pglaXebEe5S2S5nVgkDZ52e+UU5FscS
duGjFYkny+qlkBiWp15aj3K8/CyLsW+b9mBuxjFrshfrz1HfPDxSwRNPQ0wdiW7G8hMzuJOzpDv3
kyl8ZGluXHR0F8wounHHuTt6WgHrn6z4jOKDJzOT8YawKf8aRsALEZ+0hK2iC8JCtM0e5tXYx2fi
X55VhvcEX0EJZsQvNHBORcK3+vzGanBXmmQ6JMD5J3Ph7jRTfinlLodW0QvjBbax1yzZ20Co3W1t
R0cBsXHL+lb7rJfJfEAhX2xsmLhsl1wsDtYQU1YssvqEGXB0irsQnpg8u9NrooGhrXsl25VgGorh
OBvKXmaI50zifO6BPbxYVp5c2IT7mjykDyDsGbkNYBvHBnOdNK2bnVjmZ9uyTnTaepVP8ywx1enh
rYq1ykBMcodC/AB1L+3uebZmaskMAudghuiPekF5GjlK3CVeuj1cguFrgaJAMQp2UhurByWNHbHa
jngNHoRe+pIVSOMciUj0HN7RvQLDUrYegeuEQ0wWxzDLIeEGhzhXQ7miPrfqj2adnbSaDrNQDhTi
HQ74ps69HvCy1TQFI3UOdqtYSAVoxG9lqtym4NlkWfsjKcpD0+UHbHG4aDoXs+hiM9rXA7qldacn
YgKQo3hZGT5Oiaw8j6W1HxnkVQi3bdDf97EgH4QlkfuXBYjB61IKXt6ybTEB7qJpWmVfSjbtYHTt
O9SUg1pnLAnYbCNMGJbRNxYSuLkvp44ozm9Gb7z2Zf1IO1s883QwUmhz6zRmODeFnatMjDFkuWMW
HxUN3mpzwDiYXOdRTP1x1S5Z+iMXc4ZiqGcu066EAmOWW2gI31P4uV9dt2iXKZ3x8MTzqHt9hgV1
WYhFcMqUiF8EfXin7JoouMnGHGHdiE8eKIPNxXqJaUGEA5tx4aKsZvVex5r2Kd5nbgWPEsCmef88
mY3YEV9TSl3vYRxpgQxgVXPl6s5oUQG5wnsWpUCTZ6bOUT9dMAWCSG8SIPiYVza3M1hEqYW4fRsJ
JQbzGPKV8ICyP8wmZ0CmwQFWSHF8iBWWlgyDf4lrbPfUQSmQs0CmMAPfrWfvClyJ+RSpyspws88g
gPH1kkNG2fpvSqP/L7L/XxAc/ysRyOn//O/q8/tv+o8/v+MfonqEzfTLpqZDnkVo8e/6D+T2ogVi
TzMQcjCEvstm/5J/qMofMLTo0NHSIj1Hrf0P+cf9f+GLQUhiIAL5U4f7L8g/2HT8Xf2BCVmmg5W1
u6UIU8o/y+yMRNTWaFpBt8i3vnVidzzcNJd+wwdx5E6702q47HHs+NF0sC56lVsGaWBcsFTSLzs0
H4eXmDBBdJuBEtwp8/b6tnT2fvST0s38+W3dafvJG/ZzvNP0vTi6C3OR80vv9Xa5K3fUEP7WHVcQ
8/e+R9/J5Yu47tiEweJNbbjOANxPk/ZAeTbxwFZn8dFMSh6x7RReH5o7OreRR3FjVOBZbhEkIS6W
IHVxcB6Sm4JLbz1SASX2aL+MdnIUz/KtCEWejmZPvrxvjsggg8bV3g9g0fhLWGq8qrtuX3jyV+pH
3rh7mR3hkWLCvv8ECODGhWW9coz8u5eYYd7D9C6fiD+yb5GDoupCnqZmv+xvLy+WfTrc/2N1umMR
9t6H6mCwtrtjd6ztdU/CG4+9tEv7zX96iu2vxW2Ogzt65UPNHzJ6BcqEm6037AMT+MLm7SDz0bLs
8SVhYO4a/N2G/ZHaT7xWdhYOLox1e3GNb8sWbN2B6vDVvStu/kCwlF0dmaqdVwrf9JlUlwfK5zTI
yDEaY9DGqHyUW/tN1Rc2O4IgMpd6pVZ8iR/C9x21W3qFaRmw97Oly8BwjuwfgtTlC3XK2O/5pZuX
2bh2b5tfuESkHOOQ6+AFg5rNduOj2LeVrTRwo9zeNQynmq+tyy49TW1yBfJb88XMlNHA+Ku5SLmj
/tL89jYGY0BoxzcJdF1uH4igYkyvhR/ovzWBJD535b2eFnv7xV4aHEVAi94HuW293p24MGKeFZ4N
L9xpIjDJ6z7icAFkmYQsKZPwWiXhe0eb85ulJbM4XbUzP/aGgxgyRz527+sH8+6FPKkCablttbsE
1S/6mgHS9By0RO4ce9GbplcGjhqm1ltmC24TmK/NKTnKJ+WxO87B+KwbV+HL+qqRFWF+dia2IY7C
b8R9fk5c4QKxwskESgsPUAjKFQpyzSdsRTQdfk+NWC623gTz0QgJFds09vge65u1YmZ8Uvpw1O0U
X9lvBkj3yErLnjW/eRo/E6Yix+FChd3V4bzux9Gtkx26lH1yzcLsqI18U3Tjr3S/SAexr9fjnsff
OuJj6wocAXdiADmt7PPt5gmDqaI4yG1I9PzQT+UhCawwMn2iTulL9rkvcIHR/KSCp33Ta3ENSIGb
eOwPS4cUk/iGM5Z6Rp9dpvvLG1ddq9npq3QlBkZ7d8EeRY/id+bbg13ZUzDu1NOkOJOrm472zRND
juwn/uhf151s2U6cHyAZ8eqoaF/c+KxcomeCRNz7J1hUntdXVBA9GcRfPK7IaSqnedM4N9iKv0W3
7Boflh8sx+0v4Wtkxlsj8cL757fsvIMqfmUQKq+Ya1xpt54qX3V89BQA6O0h3NxL42uHL8HuT3xs
0kP2k5/1PUJl/bNyCVz9hZpM8MTZMd8JOxDsbie/X+OT9cnGkw4tu8oPyjW1npUsnOT3bQ0HR7op
J/ndPDZM02K0xqP9LYbSdjIv3uYYAekdtnAqj5Oj2s2XfA2Vh8BwpHPyWzmbV7bg3vqo7M9tCBPP
l1r21w9GHgJaUV/UjifUnRGsJLvc5Vj2Pj+TXdY59Mz2Y7Krr3t2l86r19iJfV5dT7th/v+WXYK9
nf5HPvI7W3TVt+rzHUeVx9QMuJyPCtad/eRzdNnX8ScEjniLV+w0Z/Pm45myzzlXdvfSJ6562fY8
BRvmZBnWx9EdPPNShyJfwvTEbmwIbGRQ2hZfYwUYAoszxZ3LA+LX65GKhR56B5CGnQfRhPlJf89D
NdoPvzXN5rfF73cj+PNRnIcXhET9gURau3ih++RcnGxGQv2xPc7+yDYeoYg9/c7kfe+SeC+R++Gs
PmO1kX8NHiNFuz0StsBcT+NWNRAFZUcXCjhmgUw42Ei7fA+LHladPgG9+BYWLk/xpH7HIhIozVe8
+KoF78JJ4jlYyI5gStlJwFXpGoHkgdFWPp8ZBe4fnd1vIUTyLB/0g+k/n6sNjDhDOFv7JIEw7Lhv
GifpzJR1vaa8RKPfuqAugvs/gyfcDFaMH9xjefhGUKLWeao+4Sb0MIWOPCiyM3kl56PIysveZjtB
UPGxUuP+TKqL1UpnyadeIu9muXTxyGsCPCNTvEOhwp+8FzxkLHFMVnvTbwQW5TvLlYg8U+s9O4r/
hkCYFQi//sSJ/wen/O4Q+o//+p+EJNdxLfznTiyvnz+HtEr/Jh2+f8tfSCz5DxxQFjhavFUmfkdE
wP8mHcZxhZyYytAwVRzSyIr/UTqC1/njT+MW+G6wwwpq9n/UjoJs/AE4RZNFSZV0ESPivwTF+tMm
9v/o0XGi3/XHGD95MBLl4z/7MZV4UuRmgS9IOmLQNs2TugjICCs24WvQaUxYTKxhnhUjcRrHrLo0
fZUe5qxlqolk/mNBGfstJB13p9aSM1SOeSuHiCwv0yjoIKwQVuXVQHRblryaeuo2U/oFd1TxoWLt
K7yOoOJMr5w6yHvaEz+LhNgKhe3a+SPqdxdj+iGTx7exg8kUK2DjTFIw1UVePHkqn5QRvKJCqtpL
KegtGeIZ0tB4GErRi4R1Is+qMIfkKSvl6KdL2d2wUR2K+nFJqoIGS9LZ9KuMjh4ZpyQMSjaSzDFU
rU45i+05rozSYbA3XAUN4bQtr+SuBezKWLWyN2rjF6JXK4arQo+qJW27NfXkcjTTH6hNdc1GGcQo
kYh3KfO0ENiS22yIkt5dh1k61YnUHlndCDzLQs+n15Emz/J0+JIBgV2cXk0Ti5QHHXIO0t3H+JYw
cDolPVAVWzfZQXeNMkeuTCdbeo0QxU+bxHANAFk1BnKEYgptjhnfR9rLixxNgIxoRE9zIQX87NuI
zQnBB2rQeBUVOEhCv8OZER+5aLw5j3j/mqwlPbmzQkEc7/STPtq11DzzHHEHTN14THZqiig8MZrc
nVtDPVha4jX32GMxOwxd/kQYTswtrHu0BILv02nbbqAPmJMJ6etGvMNJZooUdKllUauUuly5A5Pz
xmnXpJOIxhWsEoEovOgO9sc9xdeIrWF1Cc9UEEn++eH9lzrg/3EGBx37939+Qn18ll/p59/PJ77h
r/OJVvRuQjBB/ILJhJD37+eTLP8hciphfKCnpPOVMD381doKJhELmEH5/3wBoOh7c/2XW1SQzD9E
A1OkiJrWMjAs6f+SXRTX6t+6W00HYYelmIMQ6zWWVeOfTGQDegIiDantthGbuqsp2ZTsLZkIVuyY
6f3mn5gaI0xDF8QfWWqmGr3/WK3nOZUITXHT2Zh/FiVbBzLqqrjdW6UoMj8ZptT8pUFOpubuoAgl
5wElGdC8Dqv0c2pF4FrcHC5QuGWZLn3IAEqLK5awgTVJBnHTMdNVBL4JlC20YP9gJ4hIvjrFqaB0
rgoWjhZwnN9UUqXptIVxNX0zLkpSeNcyL+km5UzqUHMOiwKJFkhfd2AazmKikbDG0lDGq9Deorsm
hnu8gHTFE1sdfjDGpZERNySZPNA3Efie0sYf9cYhQSy7dUqHKXnaBGk6JJqIFK2D7aWSS/0GIrDZ
r1bFeTv242PXb3wgo/pdbe7y6bH6KYzibgWU5sPMi2vzQaSRFYz207jvY8Bsb2EEWo4qbu4Cbamz
kyiOFyHF0wpUZLUN1saOZCW9R5SduqumeTz0fV6BLlXe14HSMWpE81CVvXGVSzFCv4WmWS9GkkPB
w1cLkbdrorwyWJwO+JWnfaKK1W80lMMe9asSVGZnvmDlYN5KPL0rRuQkZ1re75qBuOOsJse7dVhB
sna1C7QvtE0yQnMIyda6MYiMJ7BQz9rYSdCT6k6WRjtasYHecFNq0XvKydQdRgsq3b6XWPKteqkA
bxNKk+e/knUtJFwhoySQz4hBWeXe08XTJZtSyNFZfFDxAc27Dswj1e9aXysCwWLP1McmQqSdo0iA
Z8Ti3EKqQouHRJ4dayvrz3KDtIyNwVMO8Ip8P5Gul7OPlbu6oq3r2GeX7IPxsHoVGu6BJbTKd6jE
kAsei1PTekhTvBG+Lljjqc/+L3tnkmM5cGXZreQGKLAx0sjp7zvve58Q7h4R7EkjjTQ2u8m11Mbq
/KhEljSoAjQtFARoIkWE+29o9u6791wLEG7sjuB7ayiCswlb7ylNO5cNuj+YD9PFoTigz2TxaclT
L7+h3b3JTrzrhbyw9/tGNLbF0fLioTj5yk7VtRvtU6N8PjVB7ctdAhwZmTthTX+IcTofyrB+cMkJ
wD9S/e/F7/1jAf79lYZAzZp3du5r38N/CGqblKOiaLV2qnMVWiGYrQ58vs9Zipgw0kc/JJbkK885
pn9oWbzeEuh+y9e4AvfOKPNljQUIguRYwoLELlME0TGMKQS8D1IVojo5rrl+GeirNskjV5xbII40
iuf9bw/8HpuDkMOsab03WgNl867DpW3OSkPC3Fg4tk/WPMf1N3TQFPN3KYh/y1mUwWYqaij1pQw0
/C9ZWtMq7v0x/zFlUURre5C3VtPgqOpG47sNV6axXovapMRbfPEJYhBXVTPLH0qnj4XR6sJTCnGm
WjTvKfZODNEqaWkRJYrmvwkSL4Lfs8asNNjfZq69AH8p1dkWX05v+sUDgU7HbpEl6nPfMaPkJTgZ
okFTdv20w/LbWotHe3sWZewkp1gvVP7VafdtaJvLVjEplBbtI4aTFmGs85FPbJ8CYjuMo4NFSCzf
dp2FCqPwRidcdC997TgPfIOnrT9XzQ2M0GFPGpnlUlIuHzOb82zfB6O1lkYjlXjJL2z0+LwxMKx1
K+xjaoH6XplxeWGTT9l1R3OcpzSaN6yseShx28j53PDk37mxJc9hDniTs1+cRJtZP0A3fZ6eSUMU
yQ9aBmwxzO0Ov5LwSLZqfyej4XeRFAw6RTZ/tn39pi3j77JKzqcSQvKu1aTaHDr05qXh9y78fl17
/q9xsrIbVkwhg1bdsgEcxdvIhnFVz9lyAjPQbceKxsCVaaYEGUyY4kIcleqbeNCHsrZ/R1mTPvLQ
jS9RuHCHIf6Fc5WnyLoLyRORLguAejX9qlfB8pn3SbOzbLl8CtaTPMmoEr/kZU13uR8UD2En6hOh
sDvMrX+mtiIdJcM4RKGLmwt0djqqp6HfAQN3H+GTD+9twOaAx21Ii6BJgKGp+MWbyoRkmPLgd6Zi
PDqzHu8yzpluq0YH+kHt+l+F8aMPb4YBFbnZeI97MX+YSQuJMK52Eo/3YaKy7oBvzLooC2SsSq8R
qDHgRcQmpPlJZHCZqJ7NslLeylE/13FFOZ3XEt7eisX/E6bTI/RWccTwYfYdqOaUPtYhNrwWMKsb
5X4pZ1g7gb63KqQwn0Ozamv7ycVGQu7jAVT7OQEBJqWedks0j2dSeAtBGtWsqT5ECxnaHZ7OZFWX
hG3sDHepC+914G3bdXAPYF9Bhi6CTSfQCVJbHoWz6C2vv3iNxMhfNfYKuLqI9mkmk5spDu0dR//V
wFDG4PYr4LXCSr4FhaInWjjcvU//5CY1srmh6/AgG6q0q2jMVqU//2BQGB9CrL9dlj53ehar2nLv
fIWbUDXj88Aqi8CEFYyEttJlH3vDn8Y0DwVo8ljjuu+9T03vJUzIk27Uqkiv6uYUbqYlfUvacWMG
+y7rnJN02ZT1QYiQnSU3eelh3u3yx1SigOTjKQ2XfGt3iYOBqHllX3VIA3AH2sKd4ePyxW56ztto
Pk6Fct0V/c7z3m2WlxynFoGeudqBErkPxpDfZdpFjWdvfIplWn62D0jkGDTA/dEZObNHWGbu/lmQ
FjyXhP2YFnH0XEQtYpLJYPVbzEv0J1LV7QkN2txRuKBXtckF5dQYDGnlVlmfHpfMWDiDSmjk604H
5ZfrLXcwRhUE+mraeEHnbXB3Eh+lHAfXZd6lP+6YlMe2dwgE3TiFNyAFsbJdGa8s12kFMjljAOZh
XdjndImrt3AEsoFfl1LhjhTBCsR8BUuBbxDa9lx5R9Cx2IjyobqDtgBBsBFqOLlRs3x0tWvv/G6O
yk2XaUk2JrIerJqnC+u7kfJI0TPH7AmAT19mZjK7uqEtbpNL7rjtOp9rGnJxtHrk7lwj3wxei2hL
bDfH3E4r7b1Ns+/dot3gwLbYuxs6H3s9Fm8W0+PcYl/HAJATprq67kUpG3JwznIf5bO4VeALiTh4
xXaZKBswSYFGO/CmuxWCckJ+E9J0KbY9xMw7lfQ205cAvF6BsxyFGV4brtQP40wIioX3XUFwFXQu
n92FK//euGrG5uV3N7M/PGbW9NFyoX8AZ8ch1xR33AOnixjasCTQgzlyIgBzrb1+SjS6fN87ah3m
3Ssm844qWmIJ9oJ5UrB/IN9qUwwhkztuLTYe/vp21PaIPXkmN9dgSMrY+RPC/J0E1lcpnfSUSpPA
wc8w51pHHeTjF3W3LV3mxAJGe+mPU9PiL3I5OFfjNNbPvK3mo0qp2bSS6GcSS7sjB1YcGu2/KUt3
t8xB3nFkKF5ZQf3k2HxQ5SxnwlcKV4P4C9C2FNFYeL0Zyc50SS8hmHt4J77KD+VkvPuuLZen0V+K
k5d63mZ2w5vSmeEi6tnfhW41blsvT18q9Ie3CJ/Fo8gdtTEqi3Z4CnwwiLAA/aj/NQ7eAxlp9V5d
vRyyIoTQO+BVRrt6iGNafx1al3+i3I0uTbjY7/gv92nScO0L2uY9WxZaJ6CnPBLpfbKzunon/fbL
mmyiR3m6jrp8/rC12VF/nh3oYRDfTaGbk4/L47EfnG5bA7H6Vr2U343nDyCRhXiJCP6FK4fidC4p
sf9Uj3y7kqDpnwZ7Kc8WNi2cViYa/vizNe98qzL7wrH13uolx5mrrX3gtvJzdrPhrmwJxySBPTZY
8Vp2D6J8pmiSuQrE8ZNtcBpng7u3lXDIJWADhh9vfYhyqj910abbZmaDWExDfmeUHa21KyqgW7P9
kVWVu7ODstvgg3oz3uTsJ89gGsdZ1IzpNaKbEHyCbnMcBPAhRUHDGuIuXfdyWU6lLZv9op1s35ps
ylb24EoeRlEXn1FwzF6RqXmIhp6+MaKLuCYBPQeNvdwXWMEw/Q0ZOwSreFmK9JrzDfw939HHVBX6
NNv+1RIaP6TILSxxemcz5cQjRpn6Z1wx0abBuGoyrBm2LLb5kKv3rLOdB/jYz6TT2/PkJTdJFQB6
CUDLh8yaB48+jbvGon9FdcRx6byiTUenfNXC4SMUU3pfUaB5VovjPjnaSy+CU2NdCCjbQZYQro7n
l7iJTnhBRmz9qfeYczsCLQM4JnfYswU1jQtT2bEkwSSXsbCK52dj8lRsQSZhI2PaFjsHnBGU/KGB
FI9vhVttdt8Akn5kTGe6jGWkb6Ev/ZAFxhSdXyEqPi0Z57Yhn1THln3KWk0sJcILByKccWO2FA8P
sdxnLLfPln8t1HXaR+PhqkY+Y+xJfGQAq/Jv6aBNbsIcNSthvuJohMJGOo31rJdFh3bGxBLijd1k
bq93gOb9R3C0bMFGUnXCVT9k5o7Ga/HBFxFpGjqo2ROPgTyOOD2x0rT2zuv0a45LfRWkibcv+lEx
e6vmgHOGluKatMPan8TvNqnfCZu4L0vaDau6FWQDoAV9835B0u//DsrZu2bof+fjfKRMPoPTRgFx
XolgbxnDwjNaguooVF5uK4QChNFoTiYmwRhPYRdhsvFsDa86ncotBcreSRQ5GzgvCVfwCi6JCcN9
7Mc3wrUfXZfYeI7Udgsc+6XJzMaxm+ioIsA4qKPrqSVXRAcArxRlvFHsk6QaTEwHS/aFToJXsCn7
fQAb9kwO4IARcaGnaznaSflpqqvLte21viNRjK+RUpzFSeXdzA32TJJazWtqAcqx/IHIk9Cz3g/X
iCD+AMSCT5pzcDyVVkO8fdlbc3TGn66eoPlm3+Z6MPfetB0sVTwRwbiUgSQiTLZmlwhZISoWzwhH
+lUP0Xg3cARs5sF4vxgNvkJl0RtU/9Q6rb8ATrC1nwtQ516OsZWG52Dt2DVrZou6QLqHwpNUpIFZ
hryldocxgt6yr9wJ/PdpFPYeKMWlxMG65iGDldxdsGEBUyA2jav8wPz96TWoCIPo3wMx/eIjEvO1
8BqEctfaT/FoX7K6IcLoJdvGa/Kd35fiD6GV8TlA1FlFucEkdoX4QtNgjzXE2EfBoR1ovvkxVdlO
q7Cii8Glix04hKleJlP0PLfT7j7Xqj8yrbFUasGAqgHnqFKuT6orIYOHikLSbm7WkV/2u6Aiom/D
ENv4wJA5wuZ8pSKnfWkN+gjRdkHiaFweXCHKE5hDhl/7zzIRtI0cO9nR0hDIjcot/aTm5Vces8ql
Ex7Sam13N7VVcUyGoKqnxq23neVPK8z/et/YbbehHWg6u0tk7xPQJA42+XGWb9yMuI+LStNsRQqg
h0Zwgd3Q0B9B/+EKf7L8rDNm30ilf6aZY/zKE9loE9SXPp/UVsaRvDT8cvRfzVs79V/LFBL3QChz
pSqU/GiI8D1kXrUvdD19lb0z3eq2Yb2Jf5cCj+V9WNpl582DvGRLjgGmccVvsIrW2q4s8VAO7cS3
x4s3TtJX6PWaRkUmX/YWmfuU1Xaz0y6VFsa+jnTeQtZoCBkHgUx3e0IYgpGaZ7xkxNiKUD60aoQ3
0dnk092Qrrh4aY9tRebQoW0HaLL7x9I0jZd+/qQxgK1K8mu4Td14JdOazG/ROZsW6LJr8uhcGy84
gI/rD66TU73RYcGjEuA+cHOJyOLaoBgynzNQV6eRq9Mt9alQzCAM4UQIUDpw49FaRUCRYQlTN4FJ
z1/D5BsesLE2uFOjGrmui5BHoRTRB8DFKB6jeLN4WFgM5Oe19DGf46FfW9YMhSDuJXEspdcRVarr
LrU+OfEsMnajfYaD3hzhsHm7CuDKXFdHlYb52Ukmte8a+DJxLLk28ny4EkbCfDOLsaaSgtBQPiEq
wehx9kDBKJsgjUZPCSUMla9fmmR6nROUReRF9zMpu++yCe7cKu421eKPr30f6etnSx9dJxv2iOB3
0wKxpgjEb+rOwCw0abEdu6BgPQqFZShncIHB2J5cPIOXmNzLVtW5vC/KHOU1MXudTCNheGKlpqck
vBDp12Ti2DsxrvfxGZIacA8Dd73ZFwGwj4vbE5hq09qntnsohuU+TlDi4VXEdk2C1k04cgh2kCwJ
Yo/sDJ32OkYoi0z62kpWtwURIeTHKM/r94n8KiOzPXngOmhWeh8X3WCuRLp9K51RPWeGT9mKT1Th
Hr2e5w4VTS1SRx5NDIFh6tgTPmlPG47I0sK+YcLxarGsFA86bZfeTczs88qHzQ3uE8t3aLnqUeke
ggJwHs5kdjaUi3hXSAc/RO8+9MZmzs4B+i0bJ6JFAeha57rETtqIaTHqnfSsZt8zW9/pClrYkYO8
J8/Kqtsxgat6ItrDpX9Jg2q60KMxeKvFiukIyOX8xwQB/pDR2JAJJn0N4GaoyveI/tFB6gx7a508
V8uQ78wccEOrbujQeikdGhQALmKHG8vusU78Uyuc7xgDJyZsB5NbVWBgneQv0zvLK5+B8QXVFne/
PWEHD0B6vTl6xq2aI3BUVjTt9LS4sEyLyl+RR1M3Ua7tpIbEv9TXG3kIIN0qTf46xW3XP7h6qPko
EHo9RBivXWzhBrMWslG+TQzxiae6G9XZRgZaFxqxUndJ9VYMuE9X1aiGm1Ett2WaOgfCz5h1UqAx
pbtYW07NhuYr81ayh69aws5dWIjHIbPw1zlzvXbT+TIBMSDOFdQfECC4VvT+E45bJgKejynPI7fa
t4Oq76s+VUcqOiQiJ5L566JjeQRJjmkrz7p3d0nnPx50wb10s3xeeSoA6dHE7+QlKUa6lud4JnGg
A6U+Sco4/xN1AyWBKQ+LkHVBo52bcAINsvKnEcwRGVqeHovy568qmCv3UGXQgLbcwlv/4A0iZQWt
Y9IFWaYJj2KEnfQxI+XZeaw/2847T27uZ9vAd+J2TaMsdq7GRctnMA4apFs6EPhxVybKt1HGs4BE
ptHNjjR1lZO8opf8uRB+R3Xgqsg4UDEDFRUB8U3fXosWDkla1ZobUSLH8RK24xdboJjEMO/Nrl+i
dE2EaNkuw/I2pc09gvSJxSnhrdSD584+4eAs6LOVnYdHaIMFgzrJomWc6akIwUdeQR1cOP163BMz
xmSSIF5DQr52rhTLekjCm8jApGDVsRqZVD6SrrsriZ+sWzNVe3cUya4odXCwm8m66/yhYZ3eTGuT
h+SbebA7oEEd0x5jpQhDKF2555pUyCfJJPmeECW5tI4AX7l442fahulpQhglnp2ixVKchbZbLVi8
higk3TMlJ9id1bAbVd8p3p8MmvDgctCrNCnwWfKRAfArvApzmE2JAlZ255oJfISH9rkQ1X5iHXCp
HAfXWqqGnT9BcFxwb++xVSu+ESUGQVfVRKmCeF3qXksM3LO75uhUd8bnqwumkj5VhT61AzXgocKL
K+TEReh5W3TkqxVPKJjy3Gw/iC/+1g3Kctn1wUXRz7Dm00QUpeb6kiu3uYHy1H8bFd71I7NWPhAq
4nIekZqfplOYpbjTk8p9SBvvFsKqte966nxNdtuyYOpUEJ0dHAkdR1He3kWhYa/OTmBNLhFObUFg
looQ5awbo1n29JCycHP0z5aMb9lxcB4yRz9AQOpWNtLfI5mGm6DNdmbxTxmbvM7x+Mw7af3RWk2L
5Cy/fIU6LQS7pTTKk0dnToMDAkD6UMq82UZGuPtgctFsU37oiJzN7EbFt1oIaUbmq1akqogPHwgc
euMKISDuk4eKvN0Pz9vqzXQSAuHSXhvN5jthaX+TyD6s1hbiwKbzCrQjz3bGw6A6/wkgqYCoEld4
M0bHO3j5BMFsKdxntNjfI+03dCmx9OJ7d/FJwR3Ag1FIHS49XUbRbYAl/z5RvIcras8ld5yhI4xQ
hcd2YsPUkaDclADOgGtDJ2l6z7odHL/bOA6FjZPVjttU8HzmCx1aT2XYtE/GFI/XEiCGVyAWIWvN
FU0DDm4nsrdJCUrLAcGGM0u+1blnA7oKcVoRw7mpLJf5L6aQyxX6O+l6xtUhuZXXF7VzOrlldss3
duXNm4yLHNb/9w7HysHEWM/4P72mVL6saQi98lvGr5F+jXVocWnfUGkYgtnTrDi9uroBkhNsaHf7
qaXPakZ69jN0BHftFeYm8MFoLGTyj14S7/gFEaEDytMQyG5ru0AxrudtMI3WpxRAJhQPrROWk4pM
/lLVtI6l6bMRnGLnAh5AdztrbkjJytdxcAaDOcafHdkxSlkjGTtnqhexvBpHnKzcA3U0jslEaJLi
kZHqWJhxXHQJLQYnytvd7IV1R5qvi4gZ+FBQyNJvGAbT9juWdnB2+6Xqn/9948X/o42KV/fW/8We
kVXfX9/D7381aPBH/tugQafF1Z7l4c0KXRvrxv8ykGEScz1J/sCPCAIKtkf/26Dh+P8I6GCMwBTR
RkX/xz8ZNDB2iKuVAvIkXO+r5+PfMWiE3r9i3326z/F5gDbkmR7YV6o//o1/4nm3IYk/eFM22dnA
Hw5zM8R9/UQlGE/BG4C+ubVPwX05N3msg13reM2ZWH33PNVNtKI4Cf4yYMsdy8lmDa1sbI7RhBMi
U+T8615Nw5qO08dZhm8szc8SjP5eA0/ctyEIHxmjFoVhS2SWyqNznSYGnBkq0BD5P8zm7DGVfpbN
GO6GYXolnCRpELVT6yHMkwZ6syT+v1Jirn88GwAaxiPn0AX0gIkU/lzOj3/gq2GelAiTK666Cc9u
Q7CKFihnVccNCJ6EsSigORLag8N0J9S7cPrvwU/PwMAQPcH6mAHzEsgnQseDIjgrYnPmH72HlbgD
4PAgu/AWWRiEYpYOZzknXGXmueDetaRunP3xJhvaSpVw7K40gGKAIgi5aI44Wzu7CC6A0/2vFgTD
dUNEh54tnmrCbpy7xbjvwV9zDQ6jbV3V5S4t7UMmc4fIqT9I1qZzvetG1u/jX5HUBSs9LeanCvvx
QbmzIoCVwICqch7iPCE2xC4H+LiogYWOXwYOujXLfBiGJMupYKGBcF2m+n6JekX3jzcdHTvVdw47
7dWkTXO2gF2ACmQ74Xh9csytnjoqGBTPJoxrHOqm7n86yOE70HrO+1IZcaY3yvtE+rL27Ckq7Pux
OYbIsLyBGQyXIHOxsKm+VpteYFqL4KtvbOlfBlS6FQ/rZQJK0HHWp9iPaZucD7htVLrqcwV1Ho5b
v/bhmD2PGRQomPIotbn0HypYyQdJBdxmggrFrUcV53DGjG73vtgn5cBrGLhYCn1dyp8mnJr3MK/I
QIZztV4UGAeB8eg5N3ICnMOZXgSG6rSqaE5p4nbnKCYLy6HPBYzf+jaEGQZKTSQxVDMqxLaTU1g7
8PXiMiLbnAOi0HpTAQHGWz37zj7uyuZrHkezn33L5ka/cB92F57ZXktB5NrLOWhHUPHrkvrji9f1
y9FNQXjkS0hakI0EzUcZR64A8eFBAvlJjfXNhWgv65kBNNej9RqVDv3SfTTtY7gvX02t2xdLpOKJ
D87CJ0Viz6e76kE4jb+bdAMEW/b6J1nAvdk5xLKuWKy132VvdSXk3q+JK+BJ1Gsb/XIFaiG9jC2E
fu7ZHhP44myjyOt2fmJb2wmdpl/Ztk7J0Xip/NNi79lHUS3OMp8fAH8k2GfqjKqwaW+uV+IhBSFW
NQeNX/N26oKT6qvuQrD10I9t/SQXV7GRSG/paHrKo/qL6QHzQYuaF/T5psN4wAtmWFBE1s3SsJ0x
4nuhwWw15KLbp+1coqZ5xZNjRbJZ0Ql7G3bOuyQtTwbVyXdebQ8Ht4MzKquvglXWzq0b53YqS1Cp
1vLjdZb5Hk15d12NNk2zxxZTbahU34R0hqTL8lJFeh/r4qEa5q/RTd5nI19iRGCNxLYLe4RLylS3
GjB/IO29H3R/KEdLzo3tvzul+ZFuzAKcosUte3/m3fYuZMn2mVHJsGqWUrLIm9LfcaAeo1Tecl3G
zDJZb03m7BZN6R74jI0OsjP+kSNtbe8UlGDVEta8zbKWVSUbKOYY5dFC1qj0ni3zyVPS2tW1fbIo
ztsJKJuUg+xB+dCCSFLIypJ8284ejwtJn6lW4gmKi96X+cyjUTpL9jy1vv9HibbcWTJ58kTMSiSY
z2HJ65eODHSqjm6THsblXE/XXhNsU7MkeimcKUCKiCZmsnAbVr+EV6gdvdYUgwbpTUg5+iq2ovI0
B417qoR7GyUsgJQVxhhaIoqUSv8CIoFEy1L+oJD8hmew96n9xQaD0z5vTxmiC6ArPPTST3+AFp6W
Nnmm7OUQ2IylKfXYwHNuvAadMx05U/pO/o5jNBroVQ/pOD5XZQRKFMUeqcd9Hyy+T0OW31UgBQ9T
ir1Acn0fXW9LH+h9SV3ZnyJJGaSKPtilyDirBvBhnnF65gHhbMlfsFvo9SZv3exlFtmrZOlRxATV
OfTkkQM0tQ2sWJ5ZzRtkuOXFriS1tjkCMeFREAx1r5/Slpz1DDdk0I7ZxnlYwuzT5WNk8aZ5HX92
7TYkUzXhsr2D4fIn7KJplXVEqpncul+LNssGkkK/j1yr3TeS8qlNAqo+P4+y7SNIfQEf8GUhbZCK
Php3rkSGhJeAbhBfcWXrluXA94AV80m1/Pems+tyALw4GKYOOhZ3rQwehjRuttYQMev1Kd01iAUr
YHY1xBIdg+JqDfZx4nDCLXDFkOUTC2zVIhKkLXzkY95s/zYP272LNWtv1e2yZg9fwLHmqu/00/TV
ArDK8J97Nk6JDl080a2qVwF+sukE7lhaG7DxZnquAo7BU9YkRYvPO+ghOAYTO4r7Kc8wGxTLFhVN
4Y52ql1eU3CRxdkhwTieDc0XTSTbliUUJgJy1eyWVfFhU7NM9aOdrFmxvE350B95Ye5t7a8lxMCo
sXGq+O12/EuuAFcnik0EKpbnNifAWk2GJEfmEKGav5WZLxQI9Jt4sh9Uju4PjP/ecTICeTCjgdcl
V2Rsy+/Y4hSNi+pPaBO0kU1GWaNDJo230AapuUSU1M/jtGnL8isP2P4PMektKGZM4hNVkcTDhtp9
BjnKdzPwLJ4qTbnzR+t7bqb8Lmh0t4c//t5giFkNOiKE5YNHsIAEkAgIXrJ2vsFS0x+i1kPBkWA6
SwuhObYrBaOWT6nAebsai3nZxP5sjqjAHmIRdaprG1wKocZkvCnoRjw7oLcBy3TFHqsF/6uuP2ix
QfyTI4ZgAmFZhs+pjy8NXqZbQbXzJvSt/HVE/T/DpuifjPQ/Zdq2u7YOrcts+j84rXZty49i85G0
qtEcuYYFn7l2CELkogca3IF7pIpj53TQKlizOH24EcH0VsxxuyvHItl2SYtcNPfQHYN3ny3H1qYw
6rmq+MJ3DaRgWpnJCAXslEa/zb6HNs5Oc9XOxTqQqCNt0ZmvFlsG/ZQBlxuGVA42dR0K2aZhUTNQ
2SgPZcxGn10qXoDmagsuEt6Pbf7XLuyOU4F3GEKY1T44LbfpauX9tRgLoZbu3PRX67EH0gofcja3
JdozugUOZa9opnA3Tlhndm4yvCdzNg9bK7WwNlfU7FY34V/Ls8GynRxB7toP9l9TNFtMTWusvWTl
vZXMnvOpPXs6thRb4IDpKinDl8m2CrH2egytt46ybRzYk5jlb1UnI85sjBOxOkWlHPs9ysv4q+mB
hAIsWpZyvgVbqZv34Or2npzEw5ZLPsOi7jo1RBUinjbpiYQN+o73d061riNr/Xd6VX04UDYNTdA5
LH8nXJbPS/airoOvCoZpXVg8yVC1AW8d4uugTKOvOJXX4ZmdOHO0/jtTg/tivoYiGpwzXD6M3eXf
GXz8O4/DSUyfdab0hn1AttXsMQZoOJgJKF8tHQxHXkiWMLV8FiJVVPG74kLnwG9qmHEL/8RXKOnn
QXeeB6xC6LjFeHEWlSPpmSp2b/1gNswkrtWZo4ck84yD0f+O8ooG2TlwQjDBS5APWw+3EBQ6WiXo
pBnEgjcuEPjW7nMDxeHIDv9q+5muWmGf1vqznq0Aaim8K6IYYOdZ6A+Zct/HRFssvbqAhM1YY97Y
eHiXEdBHeATqABVjsh6LtGOhi0sv1Neq4jZ6cyS4D8a7ObN3wJusfs+3ywbEEAwjfYZt1vTwnzjU
YPu5WBk2telaa183TV1z+PdJcCOdCuPP5LhpucVR0APht3BIr0qeGd0vz/Qj505qjfSylJN/KbwY
aF0XR8mrwKb61Yc8eCFUxt0LVWpzRZIvq8ZD3MWPdu/AcFtmmU03+HX0IZuaxfkVerRz7lkC2Aae
i3Ml863aeZjPi8mbW6vn+Nvz5QrGU8N+kg1CaOV7yLWheaVE3QYEnE9TfW+3Iy7jupoZjL084zLQ
K9RNRLbrBg5iP0v2d6ChwWNmF9URP6a/7q+nTaezijnWEDE1U4H3IgdymiOnaQJFMDDc4Rgunn0v
W7u4xzbNVmCMeF87FeM/6223/YjG2LmPJiE+4hSnUd7x+XQGG6dEWsfp2uVrt6Zoq3ofTZDfORmM
1rXdWwTToY5cc/lBjBV5nuyvqAzETNiZbJBWssdJwS38jVmvtzZdO0l9UqxkbdCy83BuJwKKiavb
HaaE3l0HrUMct4i7PjoZ0JblRgWmeIZx99UXbkDLbNTt2tjBGRyK28U1w7bkDaiT4YYN5rjK0/wB
utqaLaHKT5WExM4U65R3MM7+zG1O/Dxpimg3o0avRy9wtm1LYbIxbt6saCMdvixBjcT/16n6v5Vz
7rXK9P+sUz0Nv/7Hf9b/8et3+R9PQ/cvatX1D/6XWuX/I7omiUgHSXpY2Rj8t1rl/UP4AqnIF574
1+45x0XICqBhUDSJk98P+Ov+K03EHwpD0Bt85AQJIP7z72hVThjy7/9T2lG6Lj+DQBcLw2ss00H7
+hexqnZC/J3T8GrobNm6iwi7C+Vs+mzj2rvj0glLLx0irh/RyGmbsnyKQ3c/p43PKc9mwFJlf4o8
OuoMIH4WLAC/W1Me2tQHeAqEvhoq8PKtOFI7AQ92udaRU3CRm9g9ZA0tXIP0idH71u+EejxYOAvR
9oQysap64M58LDKLppMCTFmxVNw9+j/snt7KTN2RErhlbSBY9JPPdKwYvmTrY9Pyi3uPeONzX+Pz
WcXKm85WgOC2D0Uxl6DnNSgLG4sddg+sdYhjef6ZOOzeTQ/oF2dudpID2Uu+5qArK//DB7wmV4gN
zU8tYjDYQZSaS9K7zqGyEGXWahiYo3UIrDcMaLBoE2wX49jRUV503ZGYSf1QdIFPUj5OD4vf9Ycq
MvmLO+irCjTGIfRG5eoN71K6dbHLH6rS/5NXc3CqFtv9aAQLC9iESbsb/yd7Z7Ict5Jt2V9Je6Oq
AdLQN4M3qAAQLYN9J05glCii7xsH8PW1oJuVl4oSSUvOyqxykBNdIhAId4f7OXuvLYoLY6ky9J31
iBl0hKpTxGdxHZ+Xc7SfdaLjx+TcJoYhCo2d1fTXUoLSrYTQbAyXQaKcJWV1ZVvDTeFEN2MhgQiI
J9JKOBJZubiVB/TTJNlLK4Zpb6wFkpkXipNHipFE1mVx13N0siGyzxqgaGTtN0kP3iKKMRwJh+BB
NnZssaWqMsB1DIaUvXYx3+kbIS5wP4oBLrY0O/QMJSWJoRupS/kjn+l2VMCDLLkvfYoYVrxrR/wZ
+lYaUmAOwjLGbyUnlcmi65HlSrktUPrbrgjitH5Efy0/ZENpxMib8lxc68IW4b1QkhGS6Gg7s7SO
4sBI122iZIHb5IWeu2JqZ5Bb0cAZz4l08v2QHgwWA4eIlrT1LYeO36qYLZuWTsK7NNByWu4NZLNb
pRn725b30O2ApQ3stj1up1y3IyRjvHssBNLu0Kj9jT32ZEuz2zjYRlFeAGJNKw4embXB0wp7YZ7K
7Bw7nLSnj17dE5ahP2ZpQW/KgmDv4fhk1OizYghU9rRVvUBMEK2sfOgCP7d+yUyMRdfrYhJYROK5
zP5PWaLLpaqOiE2l99d4RhXn8LkKjTGnM+g30E3LrQ35Cakzb+kVDtWBkgJ0WPxCsYJiUDjorIIc
rbwVzXuODP0xzmvzkoBuepXCEtlNgGrJTzUFgq5a5emjlCrKWiC32NlKLbWkRgbAhtNZweBllmX7
hJQt8DgDqU+9niHzZEvAhsaJ/CDO0p3N2auXMe11qkGv3+mNXanhR0MUrfykw15f8Zz1dTgODcWA
HvG3LJg0q46f7ZLSM/kOsoxaSo1ypDHwuovNYE3V+ZSGyc6hgrMfTbl8ROULri8OnVe68hLClar8
EdXgxMmhrfxJ8AOJsE887nA6CGrdHq7Mco0RPdoUM1sZ7HXaJrLmcUvhnDJ0n5FhRs9dv8yn2nRB
beHfyoburBJ97QVRNpxHjk7mTFTNN20dLqCZ2MJmB0UMoBJdRg4xg09iDDphFIvulHNMFPmkbwmQ
l9EYoQBEWD97RQ7dK7YIQXJwd3vkWJNsNNgcjPNy4lQLxtaT24k+r0Bdq+LY/l7TNb6oWJ48zmPU
qYcwalyFUem2uk1NdBY5x4kotMx9nQgN6TyrliBGcUNek+MiHEUg2y1ZAAgz5qCcLzq1uw8c2cAx
HuwSAw+WpIT+bCs/SCtB/63CJcUytGHBA16Wpj+nWoq2hUTAThUaHUp4FtAqO+BRQjKGe05Ipex3
U4GSOqb/3xrsz/rBKY6mbm9EV6hrJ20ptJSEe0LeVvd4ckwU3UULjmIEianHAU/A4a9mEbuTNKL+
SjKs8vM27q1XMiposIeJDL8+h72h6NW2VnVPIPe/7ntF8XUjebWpw6mhfIm4H1sa/dsDhZoKWyX/
njewelrSWb2CSKDNTCLTLIyUUC/j1in6YF5Jc0AXf2ivOmeg8p8onG2wCd0xu2hfq5RZ6vZYptIS
g5VfyR0LbqQhNAvq+VmyITgG5H55tL7A6YkHMnUA8Jm3ZhDtrBRK49RMTF9nUbJoyrinyqYfUGJO
PjFNvZ+E9Qvv5EsonipeMUj6aqNexnPVbw31F4jfxjcVZGvboqhrEODqm62Gcwu8TjgR75EX1hUw
82Oj6j/KxvCMuEWaU4zSOkxAYKVquYMTdB6EOe5R2bgLoOWt0E7/EKL7GU5teQAtyUznZOpk8loS
tOXn/CgDxualz8KfN+CvJrbyfjDxxrWNI8cETxkM2UUX/KN1eLGhzsZj8URzai8jO/DGgRFXZf31
LOHzQo8Qd7itAhNVRhCMSxRHsyXbNNDaFx3ubmy0T9VIwsXkhNhpCgg0BtS+XJYuh7C70TpceHTv
xSHlrEVQJUJVKyioVxNh0WXAyEv8hjW+JVppxW3Lr7PLp4gImChzOyO9U2YLmNIcYu9HFVXHVDG6
OZRo+IRwYmwaLmZCkHRS0IYD16tVvC9NiSZ0UuwHs6G2mrG81GqfcQhDpxISiIK86HasHN4SGWlK
DotpznsmNKwLy0pfKFHvwCVstMGcUOVhjHH6GA9ao97HqX3Jj/Gdhky0knRz60g1fEpN9QczPoqG
MoKIi5c0Nr9liEbS2L5Re53uXJs4jutQZKasND2GSXdhdhXfXTTfDATxD2j4Ud+ORr2tMWMwqbp2
U2SZeJjp9hwFi/25xiHpHhLmzAte4jASj69UAckmqmqVzKBQc9upWmOkVXmFEqBXzsKGwximtwpm
M5+JDdS5b26JiDorWl7vCNirtRl3Nn+9FF+Mpt/x/XHr2IaNsSnbw/Bc9/RdXAKeNFcDUntsHAQS
eCEwDStlulZ6VhZwsRyK1WBxQATFkwLa3MdABzlbfSZrLd5AYix2LUER1KxMPANTSilea1CcB8pP
OnUUI+ncTFoAmM2xXgcZLIO8OOrltuaLBJCcgWQot0UxMH8Hi2gb2Dmgd+0zYKG46RystANKZL+q
7cAzwl46x6oA7l52CFeKe1xk9eWgqOMxgB1+gJzJid5SLhXoc/4YD8k3GXv4WhE10pIszS6SlEw1
jueC3I7xAdk1FS4bWX/LegxWuRHOK10TLHKFJVNRzJuwfZSm2HBlJ6qvYbbfOE4l4TpUiUjimd1Q
ImGlmvoREF6UJp6SjdOtRUozYBxL7S77qI8Ab+uatMTMEg3oF7wv3a4DImvnsfOj7TSM4rNCslEP
ajZQ4x8yPtkbXM3Ut7L6HGW6dTnXNctgALs2J28VnaHkZmYWuuOkH5CHZEjEYIhW0V1PT4EspDE7
ZAXiKEBmccFy2GcVKYk0cG9mrfqWFclwGHMFfogwiCyolelgBchUU8sUO2tqvlNxo/Yg1YRZg42M
itwdWrM8K7u6Y5+qkEdTs3QGxbpLygJlR9ezIxjuneZZ7ocbI0qfJqwDXoUBTKd8DVQar590bMnV
imfH3skREHGpQj05pIMXKN15RgcVz8tMRhG6OuY8YlJvkNC/od4JjIQI+1pW4+qV65H9nHezNT4O
dqpabkr1lkK4XiI/vZEivYjX8zTFClX9fDR7RN6hJR/DpjKMl5yjoLHHkU51nG2cWK4+E1uNyBvt
LQui2vCfN5RD5NBABjy0+horSHII1GZ8DmbL4uxFi7fc5OT61ZRrB1t3U1OLTH8cTXEscmjKwNiy
mO10YiiphXlzKoh4kmhmjUDQRGub382eHI6Naeaxla4hVacCBhv7Cg57yGCxt1qTVufGUQ6bGiYW
7JvY8qymoS2pYxXhJS5Vmtap56nOPzEOWNQc9ES5jT/F1KZQUf1K1XR9O5OAlIFVUdu2P8ejZsG/
SpFcWSxJfWmy08idyHEjjLlyQ/wPAQvHqXVwNwLobVvzNswVHXMsP5f5UxHG+D238vSYFHER+hVE
Ut5HU6bmw63gXTOu8U4kpPfYmX3f9XFAQz5I6w1vkvFxKmL7WenqJnho9H7wJwuCQUsOZjzboTfM
bIS7VrnrdVxH2vw46iPYUhgDvdz326gJETxaTb2vhYW2nPatWfNWZP9TrQrb2msitbHs0JOui+6x
V2mhNynvjXGBVFREPsdNqazyznoA/ECvozHE+TjM5SYr0kVS3ti+TOD1ZkotwvkGcn06Ag0srBhR
qmg+Uqmfs9m1OyIpVLoKfZdvS6U+on3EQTUTy2dwXnethgmoE3+SZnO5lZQ53CSOdc9PfIkaixdW
tNU6mZSrxLyLykhf54F4bsbxgH80WbF4IWDXH9GwVpsoErVnwxfx1KTnE1v7IVXoI8WcuklIpz7H
SYK5Rju+SU1f0ji1DPoVNcl9ptWPs5QflLx91Kzk2s7ms1ozL/V+hunRIEZTKRfac3yflRW9PTsI
9uXQwSipqNQbVv5KhsFVQowzODT6CNlCEjBIdE2kykBQPNyNcdbvh5iYQszTdIRoV4EwdyN1Who8
zipHbeYiFUq2uL3yLeEwvTdMHaDqqbtQUwtWYM5LHtUtPfR2fOagKfuYbV7lLF+XTgjsz8KQ3ss2
u9K+axYzbk/WEUdCnQqvE6ItoRy0Qz/7NNTF2dwB3Szi4AavFgRFGMQHoaW7OKkbCqzRpVE1M+g4
FSCxILmU+6TxjquuipzrOGvWjhVGHiXdp6YzniMZyl+occ5aGsKcgzBMaWbLgSc9RtTbAUQScIH4
4km2eGNNcspSmhIZkoH+v6oCgJxlWoGDa4iqjXLtu1PU1zopB5pM1Zz7KnydZ+bTnEbHIxnRDq8f
NgnEIK5cjN/lanq2tErzCgvtgJRbql/Pqq/NWLiSPDhP5mZrDuZh1vCQhbnVbCwR5WdTaS0y/Mlg
y9ESb5cPD5GkotBZzo0Rhn7XmWLONbYZu1IUvuocCtfaWD5oKlCbnos3M9xlkg6iQ6I1CI3pC/Tx
uMkN6POZhVmP4hQ7BOjQmly/DkNNu7osPW7QWelK+0JhHScfcQfaxDghVNhg1zE8J1L82FckbeSJ
dXASAMWiRQUhIbSKo+TIb/QoL+5jLK621zcmWW5DT/ZDnYcb0YgCawzQcW7ZN2B7u1ktcQBKcIiN
Nmk/0WIul7TOH5F/USyS0+1UW9g24kispDEhQZE42i21oXanqcpF2XDKreYs9gIdgsdQP7RdyHFD
nmFkduj+lQrDBDCvo645gDZUGuxJ6hhUcSC5YvlRLbyNgujsitQdtwjq/srUYHyRKF97vRLvs34k
oQ7F/DDMzzprkleGU+c3uMr9IMg4FlsZ6swJ3kOQmvJeJb0DCkVC1I0pbcg/SY6FvVA2RmIZcEdn
HMEiY36QNJVAiIxTqS1VbmGZQOiRo6w0g7A5nuKwcvTpOFTa2nZIMaQYtOwFVo6K028kwE+agosA
VrgrbEi3kviW1P2DRBUoIBjcpe1LapKBX2YGBW5GG8qB2HKkI7FS0YVcRkhA2n03BNtyOfyp3TaY
ZIjmkrFu1FRD3NtPqB1CJKutyjG0/Z6wcdYpDC5xghdECe6YTn5K7cBz4pTAsOICOxvUmdCTyQ2o
1ByUB5kGFKRejBE09gRDUUteU/bqfU/3BSE18WB0c/RuY+Vs5+0KFEUB3aZ6tEvoY2AIU1EeiB+8
s41wG1jdjeGk2FxC8S01ghuVtgnaaQo5EyIW2hJzhps6Yfs4rlEvo42uYp+iieINBKQfMy3HbDc3
bjgj9ApIRkJ9uJv1Tl3hQ0JmlpgYEzVxRdN/5vQURBdYEQEttv1FPbJDRxLh2aFDPbS4AWTn84E3
sg5yhAQHahDj0RnFsYJoPKPoKOl9VGxeIip6NOtKSAM61aqK3Wowtxcde2LS27oljo/lJouQWRvw
qgavGFkG2tY+Aj2g+tBqKalFc7hTY+UldwDz1G3hz7AZirDjIbLNsvKjg9reCQE76nNyzypKboiM
xEa8RANO3ABP6GYcwgs9aH4MjUm8TY81LnuRu/F26kzVo/GJjVwFdqtwJpZ0cYYca9jHlvzAZUOW
INutgsqLCLTjbEXWF1CcH1oI/daBL5sTKGHbzUYrqTknuvCxhngJdHyEjBRlFNE890R/syLlhyFr
nrR0FgcEoRcl4YgrnTCYjWPgqhlRY1vaxIYKIm5TPDtFc2un1qGCUZrXnCUJ8s1JAKnXNDbvEG/n
a3xx+UoCEOj2ZU0+VXGB2dB3WlXhOIw01Op+Vi1M/rnHvW2ZIYeyAflffDYrJWIyNCGdoHQx2Odq
N9Aqs5L+moyooQGSGU1msymTUM23NHjZknVma51r1agMtxh3oD0UUS+3WyY70AlpnjL5h4goMRE0
MU9bnOOCAq6csDuLyCSrsNM5vkaPebjsCRnYFEberfVK75CSzxnlHb1e+lXmKEfiSiJOudnVg2xh
YuekUDn+WBrNCxnRJVo4Hcl4xHZVXKaCPZinRXOKxzrTUAdSHCc68sxRzVx5gjL0nQoE1m49pvd6
N3Zyg3KFf4LKLWuCpqCt67B5GtwU0c9mjHVP1QXjPOjrJr/RxoDNo9bRfEjh5+wGwwqMLUA4Cje6
Xag3BE81SM5FsWEfakwbo7NlrBByDdsi6RCBsnvESMehTKQHaIRp8xymi3O7RKbQrBPwA+MG2zGb
BDJsGpJWszBz02m4LauOI3DRoOeh+qATuEbtbpaPMlqJq7DEDYhnmybTqjBERvG0aLScmgQ4Lgr2
665DCYsCUkOCisSX/NtSriwK+qYSXSBXi4Bj5XkfkvbYtodBrcNfyX16c94UBGj7qdAhP/Oz49tO
OPih3O1zBQFh2BcWaSB1CD+2hcq/6/LYFgero+BoFX27UsAMSaAx8evNUH/LSil29pgoAF/S0iHj
oSZTCa9ma+Z0C6Yjgo9mVauGlPr0pbAs2ZYq5VsRxmRIGoVCHJLVW8WqMyyjJ/GOc/tFSlg4ZSyb
sJ4kZiguScJ2cDcarf1EOl6VuVOhJJofVVGETAfZM/l5RWd5Jo5e1xlm0oaVBu+5xXFFhcKp0H7o
RjyhcB8iEEPqtJGBGMHTlXIPpUWKZGQuvICchssY7cBW1exjZLT8bAqzca+o04DhpE03fTLTbh3C
cl/r2jEOg5QoIxpY5pw9NwE+ReBS3ZZEO+OgZKXsEdjxUItlOkpwFYYUeXJGrNia3lYDa0Gwykbj
xklLbWP2KUItqKKrvhwDwAY9x1ykvISMTNtBQ8oVhCSX9Hl9BaSSpopjy76itbqH+olkNctO/KIu
ehbQsKOpQlIOofTugtR4aaS5v1faOUTtaiTSvnIEo6mxsquMRrQbNHKz1UR7R2m43Y0yuZru0uEk
Q3egeV9jcwkSybhRTaU95Pj8fWE1S2mmGPaBPsdbR8V9I4mt2kB2o98NMkLpr8vQPlP7bj80vewJ
KYOLZ4CEJoGVbaU23keD/lNTI3HeRSGpa1osjpmk3AOQmnx9GBPyxAjDozFKZnVC8Fmp1YUbETzK
46ODUzX1hgiUFX723nUEVO9yFLXfw1EBZVxQrekgXvTC3qqcBoiMzJx1nObFNYLL7gpcx8Hseyjz
HRsYcglJ45un2jcrKdsUGpx/2k7tfQtPYB2qYXRLZs0RO+0PWwRrdPVin1FjXEM80TeoovQfAd0C
n9h3ausGGlFrMPjVAfP5uAA0hCzDtNNALuzyAcu2WejxJXo3nOhT2O3wAD70xKttYwY8jcGW519D
pJX7itdHolWuqZJZWVkOmSEIoVySzTUEaBLv8AishIfmEwFLRvEs5kc/p6EmX+U19L4mtXuPcpO0
hkAmNrpiST6KuoucNQZKXYBLLYVmW6XYj/uOXkoq0WWVBppQw5RZhG5gDXRQ5HB2xjHZtn6YtZxG
5tF0jVSwcth53ezrlhVmCMjAhBVy0bdzRmJoxKaAKg4ADr8xGxv1Pg05KjmEodhNzNZPJoVUzSKy
QGYQYbOKyWEyCZTJBpnj8CjbG4NOjqdwviWhLNUITMP/RR/NyV8srbiPtDFhdypFtM2sa7nuSeKD
84nVMnyqkUcd7LSCVI7B7pta55MPNktel1F0H6ThhE1f0b2kpYESBRb6H45++dLPoP9Jr/MSKiiE
WZyKt2zPtdsiE6bPYTG8G0ztakzjHzivcHgOxV2upHcoKYttmRVPBC6HVxpW5DOc4WI5Q5MiUKn9
gSMLRPUumI+RDM47papIghExq04ai9ViL+Gcm1XXg+kkHhlfjYeIB4isIaYALD9nVkgY1h6RSHNV
jPgQyYJKnwsayhhAyYYCjDYP9KnhZ3ejkW4Qw7iKABBoytW4tutUcXVSD9nIs9sgfS98DqPpOss6
ikiyZAAlM4J1mZQveSb3ZxWEhlTQggikoLwkJSh1wzhaj5QFcl1p7sOmzb0Z49gqtarGTUTbsoIU
GAmLiA2T4hBnBZ9MM82Rkg0HKatUTD/o2LYK9N27Vld8wxousnBsr5TGORuqOvWWkhkH1PSBQlJ4
MBqRou3ptBu4VHQUyjp21XG4hv6yL3iRegZbj60BHdKr1Sb3zX7GJSbLr1lIV5+M1rtmmo+VHe/6
IvqpmcDGuqrGP0oy12OMTG81mYFYlXWfb8zENs/rbrpsySOtQPJrhKYO5i2Uim6nwwO8LPs689jB
IYR1EHSvHKNHOlAIbRdoAeJhNSErezrmYBt3mcHkJzXOfKSRyMfIiXqIpPyskVj/SOzpzoIhRVNd
wscJTLzkWIGekSoQ4GqZo7btamk+o/rpXEqgGF102lAtFUk5tjX+V7TjyQ7qD0iA1DbtKzukdgxL
Tdwz8brFSy2WafxYVeJSLot7RsNd1OK7sCfre0IZ3UNEhP640djWNjhY+zB/BnkqXVOfz8/ZMXn0
FpeHwOrfTDUsFVEF247Xsq8EhDVJOhJb0kTz790U3WNO+kkgqsZufXqQtRSmkaloKgg1c9xGdosn
1Aa4YqXBXWPga8ARsY153hsF4dsOWxE2/NoB3TK3PeC3aHjBbdORZEqJZuROj2oczVQTRxyyiDHu
WT/JKI2xR11ZcxJu2NaNJHBK32JzDv14MOJdxazeGlFR0B+EI7BhK2HtmD6aq8SqsZ1Vsz4rtPQZ
uEi4kwu7vpM68h6DaPIqItW2icmpfm6LajNClvBmPdfXgt4EXmdTY3mDOpY4fLEFB+CXqJiJnI1L
HJ7SwRoTL7JJYu/L29bu73JVT33bSO0j0t3kaERo0kUb79Eka+zDSHS2k/6H3oPwSxKUqu1II2zu
GsrILe1OZL3hQSVYCUvAc0MQIMQp50zE9G0c2c8WFpJWdCv0EqSxO7GNak0YhyCg1KpKHGOZMUqP
dC4wjGNdsCtz8QjRxkpS///Lwv6ShRnah7Iw5P7/uH0WcfZWEfbrb/6lCNPBQTu2KZtsbX9Jwv6P
IkzT/kkSFnRMh3Qk7S80/r8A01gUZf7HMmlpwEo19W/7oqqQnWTwj5qtIOSyVOs/UoSdRidpbKxV
CpCOrBlc0VrMjW/MizpDU7VnvCmZM7TgIfhv2KTOeLlfEVJFNX66yGnI81OStKM1aIRUu8MVWlCT
xine+RRned4YxvV/Pp7+X+OQK/KHRtdtWYT/OCz/9z+u/5f/P9+Ol19/+dd4URT9n7pOhCbI71+R
Wv8OTEAd+E8b+yX6QvQRtqL+7XdlvBhMeB0DKoNlGUv/VhDyTwrsctK7OBRby9/9J+OFj3gjH5RU
hVOaJfPxvw8TGSyEiJpBPtBtclPi5YvMpfTwRk95CTAkLIt/0Ai/BKHYtf/9X+9dnPn2dgwOU5tD
gIaQA8ICZXR7X8XhbnDUv5YocjXCn+UfLv+79PHve18+9s0QH6xustK0lQ+OBUQSgSAs5Y9v/HdC
+99XXj7xzZVtGVkInVP5UHOazVSktyPzhVbNNB4587rx8PPjD3rvK5yqNhFbqcT2yofGPip0v/T6
k2/w3qNn3Lz9BmWvzmqs6vKhV6XVqOr8qA6BofP+a/e9rD5vHlCs2YMk6uUBjZ5Z3VkVmP5/K3D/
8JOqy/39NZB2L//9X38/+RMmvpTE1HSrSjko+rwGLLZ32FkNucRrmjd/Olz06cg5YHS1MdwCMLuk
IYev1WHbVp2NjoGYFJFAZh+A1hyTqFip8t40CakaRbX9+B5/t4f/+xZ14k3efveyMmywuLJ8GI3k
cQrkVZVE3py+Onq+V4xh8/GnvDMy9BPzOYZHpQsIbAdD/IRlbTUmn8yad0aGfjLjQ5RbbdYy4y35
HsYvLq91bh8/vul35o1+MuHDsRw7IEfyIe81n8A8zn9uovywqN436hav28cfY70zSvTlu70ZfmFX
qlZJX/lgaD/NsT3UNJgJOPanjPAOI8g3GRojrbQ8pcz2+EfXocKOja7XBMk8tMlfnWQvlARHsWCz
WDsla76oaQs0kC4iI1yz2/dBvuLsF55ts30LBOokWJzolP2hgt5tA3DR4aiEjqsNmRc19+P0UMGs
huh/CKpjARVDUlM6otE5guqLnogyGyJbSU03pT2Df4k7WcLi9iUpmlm9gCU7Qq/x4lJWiVVzt5hW
21ScS/3T4JAy1ryUKo77mCpKY4KdfBlnUmmCxJ0tUAH6dTJrq05rrj5+yO+Nk5M1sKDWtQCW5cNU
3NTNk56cKeW/QpXeXbl/qdL/MM31k3UvQYZGQjBzyKQullPnI7kmhg5lsTtPtuO0mzoqEvplrGPo
UKM1iGSfJBhPxPC2RiILNbb1mXRLRMEWu/w+dYr9xLvMk0iJB5f4yUBbpvSfbvNkFS3QaaAxYzwP
Q0VQ+GOKi6mZnhRE1iUxggDtUt1affK8f9+5/b2unKypTMtxVqROPmh28DDBT2jtS5MCTYBHZXak
3ZT9VGhf5r1x0ZkEPnSy4oWmddBifJFs3YZuUQXIDyHFaA7VIE0Z8I1iHCqzRjeM7i+rtlaAPNXR
3YGcxhLFdZIg+q9ROH8jmGkV9dKZ0qogA14VLtIMwlVMm+YjJ9K0x/RTbtRxdkFyu6F8I5T7sjwG
AArMgJ7Hz3Ipz3fiL1/Ku2PkvQXw5E0QoIsSfc6zVynmJfIIx/aTK6vvXHoJqHq7fJRKNo85B/DD
ECJ7RRCI5RO/kx8tJ2+yOyWSGxve+4UrK0/2tLXoR04UldQeOH/kUBV+GMncnhRasjIifFz6JtHS
FEIKlTjCj8fDezd58gJAgKxhEXamQ9xN21DnbSb9+PjK77zAtJM3gBMnfVBB+j4o0RnmRV/SiSh/
yeutkiuf7A/eWTyWk9bbJ1yJMIkdyHaHTuKNfT+IZ036+fHdv/dclo98s/anVT6kLchMtNYYVLYA
qD++7ntPZfm8N9etMlCIlcJ1IbF7QU+IaEs5rYHGQbmzufn4Q957LtrvH2JmRTsoLR8igsvSPE/q
H/jUPr70e8/lZK0qTYGUNpyAwDdeQanJ8D657jvrknayLpEIjxFuGOVDhbQLz90Gl4JvkkVWgFE2
4MFZ8bemrVCu3cXguZTATUr9VnREvVahG0t4YUCJSTHsjybdDkO8dlq4YHruGWqzDgMNTli9wYyM
MVhZRY25i/vLNh6vButcNYC/5c+tXvgSKZSGW4FeiUPfkddV+ID14ZM93XsP72SxkZDS5BN+FWLA
KWWTuOFIX7uyerLWmNXUNnGcL4eU62Q603Caf/y7vDNel0rCb+M1CjIqtuZ8yNsO0Um6lofIj8wr
sh1WViZ/9utztT+8ASlK/PYpGHlmSV2iBYYIXvCu0T+ZCO/d/ckC0edxwoxjA5Au8szwbE4e5ul1
wfGkeFQ+fkLv/KjLsfrtE9L1sjPiJJgPWfijVw4BXaavXXj5wLdLBc5goea8qZvIH0IQN5/c8Dur
w6/d0pvr4kmnjhOoNLBaFNQQbKciupDCT9bk9x7HyQKBLrJpMXEwYLrY64a1VjqfPI/37vtkhQiR
fpckJs6HMrihzg4ol124KD95Ku8NlZO5Kct6SPBOw2bfQWec3o7yZUTXNOGdjVrk41/0nW+gnMzS
eAIGaY3LZzTbTr+zMIDHnfnJF3jnwZ9yxOIyQ5jUM1NL4HbM0c/O+O9d92RuRvOQwzTkuv1zlrj6
Z9uj9y57MjWrzpbi2jHmA0zxxZIyex8/4/euezIdR6fBTZ9xux3yN6HctOYnb773frzlA99MG0nF
nkjK5HwIQ3DtVwpnMO38a/d88r7O+ikWAwKOQ1HtyB2LyuuvXfdkLqpOm0gkqcxESqKq3BrGJzPx
vWd8OhNR0UBmXO432ljXZe9/7XZPpiAhsG1T11w2jY8xidfz5kvXlU+mXVqzSWxarpuHV6P2VIuf
X7vuybuxSyuE3w4LUmY9j0hmkQJ/7cInU05GiICekDXUHqFfelH6xQdxMucyAleCbNDng25Clr3p
PjvALvf1h9e3fDLnolhMyMl4EEkF5Bp1BKlGo0Du2Ni7EWX7157KyQRE6xTEScmnRLB6J2lPhNjX
ls6FEfl2aldDWw9zW8mHOfLp6sCy/dodn8y/PEJXFqcaAzrbloYLieJr1z2Zf/CSkh4F0XyYODT0
bhd+bRcpn0xAbcaAq6WsFyLfF/o6+NqhQXFOJqDocpirtTMecuEZxXaSPhkRy9//3+NOcU4moB0V
pV3joTjMzrOA49Znm6lvXS1o8T3c6qgh4+7yK48cYufvQyRVGiWA9ztzTqaURGBx8f3jCy9z5E/f
4WRO5rUADFIxJ+Uq5pwvb9SJ14Cx/vjqf16pFedkZqZ5gLUyZK8HOtxVSGeNnr524ZPJCA9YqwqL
Rz80cPS2Qf/FGz6Zil1h1kUw2mxOLVr66kX81Rs+mYuThvyMjQxrX3Wp5djQDl97ECdzsdF61P4R
v18RHTKstqhcPxnd742Mk9nY6GGrOcvq4eiIfznYomssws9W01/7wj8MPPtkUsoWiW/2sgFTkqd2
gkToEPTWI08sVsrC6TLu8P2sYBq4oVRAC8T1q1xnyoaoIg1BnDJBQY3DT76rsnypP93NyVSO+5gE
JuLSDy2IsgDyOzCE1ajse0LkCLWDNBq7vXVNxtOX1nzFPpnQQxnzCXk2HYIsuqyr8qL5ZNF/52ez
TyY0nAEDDjrfBOVwogAfDC6ipPvkrt+7+Ml87lpaV/0y2jptgf+la1u+iSX1k19BXQbtn36Fk1lN
KispTY1K1kxDLQWNK/isdWGC0CufAqyEEozwUMVzA67IVIhBMXA/ajE4iBBxFN4pVV2XCmCRArp9
YqLukvfdNHxye+8sZrb2+xo8ox81c8EUjuSaktBuRHz3pUlsnywOQFjrjM0Kqw5kGJDn1ier2Xs/
18nioM9l0PYp142V/Qi/VjenlRxNnzyPX+WRP/1cJysEcLupMJc1TbQY3ZNsnU6uPBpuWiUE5Myb
MdFeneRBJrY+Gb4X1i28ewPUl1GYXlG/ZEI/DDr8pwd9JkGwhZYFBa9STS+ZDdfJNJRQ94Z0/fEz
Xsb/H27WOllvGmyWTguf4lDhpknjq1ZUq5xsFJ2osI8/4Z3xsUC7327jaPf0NbA8km91fELZK+zA
r134ZK1AjwesRi6mg0xvj4PJ147WysKBenvDGC1QklZU7QR9Egk4/2Kr+NotnywUcYYXY4QHdJjK
w//m7Lx2HEe2bftFBOjNK0l5k0pvXoisrEx67/n1Z6juPUA1TykT0EM3eu+upqhQxIoVK+aaQ4vx
0PnhV7w0xrMIoUjahDZeIgAZuGmYPbDB6wppkjFb3mVCVy/OIeMOtSa+T+3zdSMxW9tAHgQQqLiy
TLUrn+D1XffY2dIWuPMdJVPF7CVztePVj50taQuZVBdDPd51D1BcfxVJ/fH9+14IRfps+RVwc5uq
4aK1q9aR8DqYuGooyVUHBy7r/juRwSyG9CsN407A9oKG5OuSTH227rqR1Bjbi3EHRZICbnnl286W
3QDFg5+Pxyp77S4aros++mzF9TACi0plQmS04RrGWyLQXvPDb3chOzoTEf4OFJWu/P9V59W5I3Wv
Flsz1JYyBz0ybeivohfPx0C0soVKs7VctcfGWgTmZ+1l8LmKRezdC9Ag83xnmbdMXGfkgkN+iKtn
veQwTatDDZ5ozDM7BKk2RMMiiz76Stho0rg2vbXW3jX9Vjfxfd/gdIwtS6svErwHzuboI1ZOIvL2
s68r3SypCA8jkOi9fazEl+9H4ELY0Wexgf6eFIfIftypBj2btJy43z9XOj/gH7uSPosOhoUr9+iL
eM6hq9GNexABDr2oy7R/8YRbMfydJJ9Cel/2z1r35pP+fP+5l77PLHoEg9hAheKkbQpYl63VcX/d
c2fhg14AMVMxfdqhTgateeVuos2Ch2ENMbja82O/tHzbdj+kRxdSAm0WNtjxpDE5/6pe9KyTzCXT
na5/wFZxrhqNuewQwJqvmwqvnXtPik6v8w+l4HP8+cek0WYBRFeLTJeraeBqGxs3ESt0xBNqdKdl
rx3m4Ne9/CyeWEkDUWCgCAgyF/cveky/f+6FjUA7T8m/6tilIdZdpZ5/S/oWMJCPMgy7MJ34/ukX
JrY2W6jxaLapHvPWtEM3OYTEzffPVS4sVG22UGknR1PWtCR33h7b4lt53Pq96kLSFYPHADHWpPb0
V2vLJI9ow6ODQzpKlrAMA9T2dYmevzo3e2wzLi5hay/KonXF3LjFoNYVBE4ptF1mn22xrsKHM4ck
k2qn5wKILhU3iYcfflTpT030X3NntvLVTuqQc3OqT2FhTn6/oEnLNblz7kuYoMCvqC/5vsL1cOoE
orlINexXhsCNh02HabXWGpuBbB/aNphCJGmZa6rtUtCTdczGTgszTHDEPD4qNdVVkG4VckbD2H4A
gkZfqU1T0MKSHgf1t4IXUBS/GIVwr0rdUpPTmzz+JTZPBp0aNWBf7CBtXdBhMkCzxnZwVD+KcB8E
AooWfdnAbwuek2hpquVBwsl+oAPZ1DYZvp7ddNvhrFI3eAfjBlppGDaYj0qRutjLJDjUdyL2PLJT
ixjlVvjvy5UjYJOOIy7UZQGzh8dJOxnQYbwY5AWt7bRwun2ymMRHbzSd1AedLGpH3XwylT2to3Sd
Wq41WgujX2FI6gSReDJpgBh0ARMQyc7TLxEOZRABAY9PNQYUkDCvi7nKbEFhoOnnpXa+ZVEcbsi6
/Ke5cp4S/5gqf5bCXyuVS2UTD29y7aJ4yDGL+p3vK3qSQyB6y0Ja+zH04x+W14WgoMxWV6j5NMNq
nCS9ZIsnhV3j2oMX0/dr94/o819fZDbnO4luKjxqqXEKtPVX73TshuNXotAn9pDAK2ppgrptMHqy
jI/av8eMbpvgcRQvU623y8BwsELDdwZ3cvXAoWltJuX9H7McidKDEUCvpfPHvKt8yGLVMoGprgN7
SGWJhq8zERuoQLxCg4aVWt8uZCwNZAtwq7wNICViYuevGmMlFD/pDi/EQGW2CTeqMXijQIeoRZMe
JIWmu/1hIP89IeYqDy+pwqrHbGeXWvTHnaru4fvnXvj1tdkLww2VwvJcWDHrfUTLOm42ww9a3XOG
8I+ffi5jRh5eaiP8oF1Hb68f/y7xZsgwd8B0ZdkRsUe93NLG5H7/RS4kFHM5s4fr/th747CLvZNW
P1TxATd9u+l++DKXHj87j5hSWExdzh7k4aZaCYARcC+zoGTQGPn9F7iQWcylzXXbiXF7zljEbKfi
34CJmFdvmbpY8nz/CRcm51zULGeN0Cb0kZ6PakoLamFx3XPPn/dXsJKSMKGNmOfGUIyCZdr8EAUv
ve85H/jrub0it7RLUfHUY3rLsTn84RB46becRbysKCoJA4VxR0EVy7EM+XSKu+kJssxP2qlLc38W
9iqh7WhP5NX78ikp31ThWOGAqYiYrFICE8ez4PinxOLSMM2WcK7HrZBFlKiGBoJta64Qml0XdeY6
Vqwt8kwNanBCcF3DXfTTbeOFua7Msn8pTpQxON8Khk19kPpxk2NpVdIWK4vJVhRU9/uJ+WcP+0cI
mgtR9TzExpEutZ2h7DOA8YOyt4wSMsVpyhsa00HsWLSingS09MCyFTzwxfpG63q7B+QR4XfVjEuv
kmxxKjEiCPEDsZyhmB6K8vFs0TOF9MZmn3F6EEwsYkJM+YGg6eby+/e/VOWdq1wHfcjgXbCy8HtL
Rvymh86JoKhaabfIgl9RGpPmyHbOJUNZYMt1k+i3hvmrorG6ZKvD2pw3j105LncTdTXBsgBIL5sz
Ci+4leKndMTZ6qcIfGErUc7//1/LdRgEIEcNF45wdvrG7VZKdF0Rdq5ENAMpOtsxoL+pfrVD60ZY
dHw/whfWzlx96DX0xQHzZYKYH1l+wjDq++dKFyTgknwOPn+NBuCmoJ0sDrgVlyUycDm/uov7t1S6
qTLqZKP/5nMjkBRvt5pdwWs0YKUUT5L/ppR4dUAELil2GJO4UjFi88evfmRuRi9JXzp0DSBTe5X6
3E2SRV2usIuxVSGyezzB5EZbdDjP6r5kDz6NJcP46Qn7pNoF0V5M76TioKW7IjuI0wFL7Wb8bKp1
oS4l4VWP78PpJNR1iPP9Qy2iPheF8WBK/h2URWZ6JT3HKvS7aVvpr2N/4+OAqZlvTbWvdOhVz1lC
o70XWIupwFly+jKaO7Wp4KMcJr0H98UBRUXxrjmlYtCXjKeIUh8CLPPC5sEYH8LiJPcPZU83eeu2
/knM7qdsX3obUTjG2dpP90V5M5b3kbrTle0UmsAzfNfAyg1/fqu/ifGamarHWN0Vyu8aUz9d2oaj
twojyBz176TpF6Jq3Jhl/TzS9BToz0Hf0Yl6y6ur7e/vf/lLM2q2Cjpf6ctcJFGjsSRqjqFw5Ro4
f95f80lNMWjIB57byzSjHKafQvGfRfSPGDnXhJY0gwR+MPBg0VtyLYr/geUGHoRAAc8XaPB4hLxE
z6/eUpv2gvEqaB+Y0ACX3ljmsx5+akN6V1TJrSastS5eB8a9FMEg5HSa+zTYXSeMkv708/31/T0R
HmUoocLwsB/WjJ3o/7BUz3vOv77/bKsupxB6KJ0xuymBDxhiFgsO8VEZtp3oDsT366bFbJMOSyVu
q7ohf8dUDb9L6bocaa4rNfUsU43irBSI95BPk879/n3/HAD+MSxzTWmc6LgbnAU2Hd2pWH4uLOM9
6JYyW0omQJSQ7gb/QzE+ynFbYM+LBYPb59s0G5dVtcYkG0u21jEULic7z5amX9V4pKSRmAP2+3hk
Yj6UHYX6qOh0EC0aOQCPnSxC+Uu2onWWfmJ8h/lGdiwqz06kbTwIjmdOSx9E31Q81qDdvUXTHgz/
RlOOmra0NO26X0qaZfqWLmCQjGv4rizvYgkzlisvuaTZjhB1MElVnxmM6ZL+0YY/JAkXAo40CziK
BkQuPdcgRByYA/3Fo3L1/Ry49ORZyMGHsRBaweOy5EPwpeNgVD+IXi9kCn8q8n+t5awdfLGvRxQf
Zm4D7Oa1Hzpgwt+/9p9f6l9TV/5vqAyyQBEDTeUoCJCswjdD7WmmSkSs0ppm6SufJheYHlY4jgaF
Mo0T0hUxBWUaHeFIsTXDDc/CTwsfoO/f6NJAzkLMhHQdbjoDCfbwt/IcKOrv6x48iyp+78X4BPcT
ynXMZF35p1TuwgvPZbO+iQ+1UvHclnQ2cIPPq15XnKX9ocB1VRSjj5H150rcXilKlsTZkgX6oZdC
zuum0PDAVf9493Eex3/MJHG2ZDsxarH15YXPtErDmDDFfDRTBabqPsbg1+++spGDReNGpQD2+pZC
JlaPdI4Od5n5gQMibb3Yj2vyTR7RhZK8FGN3j7sgAAHPZZfxUjr6pNVgSrbYQN5F9Na9TPJxyk9+
uUqSdSutgL84SnPT1y+KL26u+yFmMSOSE1EpCwZMfVMK7KavC0VnU4u/c5R6HCLYgAyXEN/43Uqs
f1g/F46Lc5EuxJ1IaiSFe3z1Bj93wBFn6kJwtrA1wbkE160mcRY3/F4ZW5rxCEty5nZGs6yNh+vG
exYA8nrSsFk8r6dh3QJfu/KWa67aFXLPn3KT50rivn3pf+p3+Pd4i3PR7qAo2NoZHer26gFuoZ3l
3JE+4gqZ1/fXDIg4l+/C2il00W+pDTbpoa0pwbY/pHP/3lvEuVpXK0eksDLvriuvZQbtQdlXpvXD
1vLvuChas3igaJmK8y8Px+W3HZe1+MNzL730bD3Kheo3ZUgOqkWvMIwTrlMqI1hcN9azVRnCwRl6
mUlS0o3tOepPL31pMGblOUMkb8bJedzh1zqssby67nVnq3CwcIzVW17X8N59aa/6V93VYIv33+A0
CVVlQVMh5iUU4hZteeX7zvZgcxqoBIkxQU9y5drWkh/EpBeGdy7SHQ0aO3G2p+K88k7d41WDa853
4FarMAHnod2+Wvxk+HHpTc9h5K90rrdUC6fe//emlH2+f9MZd/B/3QrEuZjWA9puFhLcgF4rnCjG
Z3FK9V+9hKenWuOhWeNLvmt0aRnBh48xoQlTbj9BJZvmqcAMyYbnsco5YUS3AmK1LMPG7CktXhLV
X/eZ74ba5OKo94FYDvplTEsr1gtwobSmxoBdkWFo+LYWAj89YXyaVxutOyoyJZSbXO5WbQFlugIi
V25SXPiH6BWFiJOJk7KJAw35q55ION0bDR6Jhi34xQZm9KbL620Q4C4xjMWhbo69nG3NZtV4d8NA
QWUX+Os6wQCvPhvm4g9ua5rvUrh0Cy88Tfh+h8Ji1LFLZUexa5y+1XTaWHm/saxspfpwC+lbxuft
wQp1Ded/X1/nMN6+/0Uu/Mxn1uTfP3PuT6Hh9TlXRbELZb5Qrwt+c/VUKTLLB4PTQNjsa/lFN2Kc
J64TJQCW+e9LWz4QXgz7uEjVcIm+H9OH7wfjQsSeq5LqAphFA1gFJt2yMyGCtS8Vk+r7h18a6VkI
rNOqHzXZZ5uhjzFyQ3X9/XMvvfQsBFbpWBWdxEgH3YpM3E7T5TmL+v7hf86x/zdZFvVZIKyATMC9
YnMsB3BniuQ2mUWkfarw9ZwyzO3bwQZi5Kap7LbmF2jvAt1rXHsrtetuMY/84UUujN5csYQFq9Tg
w8iB2HwR8qf0ypxlLlkKxVCyfNQOO7l4qs0bpb3u1zbPv9Zf4VNq6yGNesKnsvQfx1/f/xoXBuFP
VP3robmIbV9ghUiuN95y/GH+nFf6P37huQpfrQsLdGIAS2myXJWaNnaTbiLoaP9+iPrnLeNfnzCb
+VrjKWUPS32nePoywwZJ1OBykO2H9UMyvlw3NrNlECIrVQfA0LtkUx6uu6OA6/zfXzGWPF2NzxpQ
jB4eS/7yr0uV5+J5oQb7q1KH30Vqs0iVu4Lmiu/H4UI4mIvmy7avBpEO5F1TbdoBOi5aijT6qUXh
wgyc+0Oi75MHqeW9M0ypg3uRLrTrXnu2D8nGNAb+QHSMjDfsbm/NpMXIOEl/GJVL7z1bjqlX1n0W
MjvK6aYej9irfv/a1r+ntnH+vL9WpDDmQyx43KV6pucUqNS4FHJiumhSLJIFUXQrOVxUP/V/X1C3
4gb634/z23zSu5pbYSVYTYXlNvnbQKVNE4dVn9QrNe0crCQXeKFTlOVWpj2BLvv+m14awdkiVvS8
x6iW2BPfcWXzQ2T4c+f5j9BgzFZtBXU2tQqCT4bDc9AumhhyjandZFTUPVA35VitM1VbFOROY5ov
RMC8mYBNMKqTLFuNJj7i0itPcKAyxOZTKt5M+Tb26VfuniKz3fh0pXgoCD2p+9V373F9H9drcdq0
ZYdLsOlU1m8BTtH3YyRdGqRZvIhSZcwUrZp2ikStZ6uiGM+LdNFjgSa22Q4VjhpvxviG7oUUbHQt
gSK5+/6zLwTZeT9AFGi0PEecNtPg0PohNJxNLT8nFvDa6+5VcbD97+wbNVNvmAdIQp6mu3j5/Xtf
GLJ5T0BVRXWSKOawS+CgpcaiG39a87J8of9NnAuG1R7NTZJnZLdaZzcQZPJfer/3xRez/uhRF6bK
2u9u4sKCSvTeBeBfoi0aEjxBK6eNDbvr1oG/N4sBr7Ln3ng29W0vvTBjbTEVVqaUu7VALyN2a5Z4
kuq9oWwU/pP2lHko6jW4QNVqytuVgMAv19eaoa5rzNCaYGvxV6LfDaoHfqHYSdWHAS8jLGBLKgBd
BrxW1M9cqzey8SBU5hHKju2rR0rs2Eebq0EsVnKIC0Qeul0+3k2D7MbFtvFOvZRRetRdL/NcUQBz
LcAT4milF/R/m3arZIfcKvH8rhdcOQNILN0qukspTKRTgU009Ce/vwsKcakJT1nxWeBTj+XOUrNW
vWU4iZksZO8+87deIu+8PlwOymma9gibAV+52LXaEBPzfNupkoNTvtN0X6Owl+Gr5tJajfxlpQIa
PButAyQvvU+xf+8HEzQOmk8p+ioYIr1rHb/tF4J4hMEm9tGiKvN1LPln1uVgF1CjAHpthqlejSKW
hsJnnw6nkahbZl+luI0b3OfNt/6svA1zSrhLjSuvSH5Oi53Vf4bipg6f5DxyRHDYDQyQUTjC+1rB
Z3iqvbsYDX9VpXeQCYKRBWxxle1DWbEmtwfvqbVffV5geA6LFwywqEFLBrSgHMsEAjBhye7HpeRb
y8QXXc2oHIVoBATTaXDl78aPODqoQNZk4IQF3Q/SULhmOLmqcU/VjIoRnt9YrI+N04YA47ink+Xd
mTzcxZ8GjHd1wj6Lbs5eOU44IJq15qDFtBXrPRlW6I/dvtJXUyDZRptC6rlFDVKLLigqdRGp95p8
qq0Hf3joon2XnLpxOfA/m/M/a+ArytgpS5wlH4v4yN8z/t49WCsoIuWSm9PKWjjxGZnCKaMHMWCs
armyZc7ZXXfs0KEE3N/px7TalfJLM5aoagjEGVTl1zr+UOo301x13uvovUrtV8K/M6RVjPVdaKRO
kgiHJFpEycGb3jx5HWnohFPH705DclMkRznZkE47AgMqWR69y6gx4aAf0vRQQREQ76wQ8AqdLKVw
9NBSREGxEMcb6jhLXwBkC6qxTl+6KGN/oVOK7KJ6S6NN1lYHLxkxKhyWogwZtERcQdNLIFhrMxvA
G9wgCHYa4ah1h15vYKCCLKClOn0H+5zBYjfqBDJz+zBgXSZTk8Al70CetGgksBq8cL2tJgFaw/OU
b7RmWHb+rs1lV/dLILfbClCJyiQVYsseiDrTZIHfeKGjy6DND0hNrcaosRntHhpeW1tURdCWTIMD
qtrFjF/xYjtkOQVJe7DCk6beGOIphZbVuWjRuQ6T2gDbhHejuoU4u/dV+W5IEKAoqi3ETxEl1QmR
E9b4GNoje7qPGwAuleDiHLHAGzUTuBpGgAuBOS1+V0N80k1tGyW5Dd9mpSh34N+B/VR2LuAPwt3I
UCuIzOGvpxpH0da1+gfLAhFSqwujfNUBxcQj0vPCdxt/eEyoo7Q5nDfpHkteWwMNVVmPbY38iWVn
+iqM88ExzGPMCFjpewi92C8NJyrSNdf7sLzxKqaPWdH2wI7cvHpUJSR5dbgeko1GyzkMLFoN0FjF
bqU8Wfq9Jz+1YXWUcZ30aXW0UHTISrFEVb8o6je/o+SS1S+VOPySEPMZlnAYauI/yLWzbaaT62C5
qnYdiYnjQ4euOCx1Me0HYvGao35PoLGJ6CPaRINEfLZtipdq/TCWmW213nIYW7eaQtfItGU0buqk
2RXJMvCXDfhVFm423E8dHanAe9pdUr/06k1bPukyvfu3QvZM9VQothq5Dn9isEDoCW9ZcNszeUrP
4uR2dotNwagt4KPc4NFuy+29Dy61kgFFdKugWpj5TdRTo3qKwnuVdRLACxC9rSdbO+7F4AhFrh6/
DXmxJU5btJsJSkBxTkR6LS0K8a6T5BVgRLtTHhXjbqrRWSZu0tN0Vj7nHm2eVswnbXr/kENPU0uV
ilqwMOThIVTesmorCVRqg8JNBQpxdJYh0MJ8Vujf6uK3Jm+Umnyv2OTabeF/SFNtWwichn4dlesm
+SU124hXyv0tOqmN3jUkg7tOk20veujHldBBt/GeEA9JueRaqmwXxVI0kF2FHwP9dVZ/q9WuX99b
5UtlLtPhRui2rRxumgamr8vumYz9x6RC8qiihSwIK3iHWvGqZ+81x6gAaGY9GtuO6BoVeCmAZ45o
qD5kGaB3IyfvqtZQmQC5LJPxmLegHjMCV+DW0kmK81WGEWxZT0vPiGzJh06hnegD3CT+caJ4ndTr
XvjUsS9EryPmrH6JmmflUCHkUKRhzufT25dlo1Okln0ONVNeO17dPLTs7/VtGi9HyHcw0+N9QIel
Ea5EZcU+jGwM2nBhh4krSu+iuB7knaY+Tu2NpD5JyUlJgJwat6WAdove5Va1PThZpglP+6XHAiNi
J+yDZxhhUG24RcLP4S7sHgW2vcrERL0psD6eKuq2fAZdH1bm3/g+MupI2FXNuw8QHnil3XfVRm49
N0JTlosgwMnFOjDD7cFMartqUihrpARTeSNXkNhK75ikXEGQsKRx7OIs7MBGIjIfjWLXEp1AwDqh
7zuBVa+EXgM40pNl4aiadQuZrvi2uLcE+C7dAcTGysoEzPFa2wI1pAingLpVUFOZ5cY3DL7E8RDL
uzT/xCVSkE5JsG3aey9tba18bSZv4densCQGD4cifJpC3HCnyjWVRUPFWg1f6/Q5kpdxj9Ncu2xp
rYHwfCZRuWYbLYH+OXkvEsC/qmhNj5ITZiGTyHBrji8TEWB4tqyHxFhPzbHUcrcMtVXS7nIrPUpF
f4RGthfwBBqEcF9iJ9YgtQc5Mzr6AJ0t/aRpGVBxfVeUJejCM6o6WQVd8dEM5XpoFwZf2rPgi3nl
Pu17THEhhnmEAnOJ0EZP3uUUCk0YuiMgxzqvl5L8gPDHzvzYmcx9p/2SpU3qncdVOdWebHesobqJ
dw1DoHO4CAV4OR1W0qtMLJZZ/DGxtaUkLhPpvGJSfmASKyTXpRIs+1hz5fGXQJKtYwTcVsfRf4fF
WouYUxjBemKUsxLImzbdtJq4yFT1vACsoF37tXWAdYP39W+jqsGhmQtfoCHMg0s3AiarLKdk3kRF
vk6ktwFMr5405ACOdJAaxfY0eVE14VIKdSBc66oq3SGhj1A422Bs4/YQ6+19pH/p6snT7+L0RO7Z
1PWqyvvFFO8sH2WJVMIeW+MP4+jQfGWQfwjL4IweEklzVTgwqa4dIPC5dUlamMvrtBjtekpXecLG
ViaruqQTTJNYGhCBCM+Nyqi1Mh1V6qrTfvfw2u2RO4fOKJ4VCIzDYzG+kC6sO7F/gwPBxys7X4od
WlIIbj3SrQ+Yy1C/FxFV2EmHDW3Ykkwm3zIZyciLsjuFcGhr+Tbra9fUChYGyDByqRYaE/UizgLD
SjKeIf4upzbbd5lmj6D0tKy8rTCqDCrpBPhq1fWtXZfxTlYyjgHGwo92YemCa3StBPZHZzplij+Y
rlIMzm1rIrGpTKcODccQN2VFogiQrE4ZlKp2tXgJCh1D6eI0Qh0tsmUR14cQKndqBmsU5I6A8YXJ
Qw2kGRE8M3zvuN8z10oR7zu8vhWGeQKMZGVIx1TtNSGgVjjrSCRFk/wFUNHRPcO28nRT9xttSJyS
5qHBIrnHg0bWYCOnwx18zlXG4jTzDv+V1u5I4oc4OJnScJgafDcUTQSS81s38hs53FX5ew3fSTdl
Nq/e1cd6bUDfk4NjndPeZJK7CTb+0wtM9DjW0uKWr3A1tr2vzgNP2jy1urUWSyDQTbJTrC3fI5Ge
Ay1YBePSAvupDAsPx6FOWY2p+Rl1uORY2SI2BjfwXaCOtb5v+2aZj8vGuDEUXpyGvqxHo962x7Iw
Fnp/J0M0bCj/5KJpY8K3HEL5tirSfdmghaxQr5qcGQtX1gPuxR4bToe+/uQHuVOiiydzjCB+m36+
CCeDTtV+05nll4EtuN03hDajrQ9FcY9xC+zs2zYPf6VqcBqJNDRAZuUqhDKEciFNsUQe9pnUkdzh
BC4RtcN6yDYpnjKNkh8tc6fRIoa3jt3rGe1aOcJkc+0Vd3V16H2d6PgSWr/w5CvsAg/PGIquAWhV
CxvU+0Rx7ICVVjr2JiWeqQJJUw7Ag3M3rpRDj72AIUGibuVVMT1mNEr6bLxaf4+DItBWXMrhn/fa
8CBi3d2CcOe+h55G4H2rROUDYYfFw7i3hH4BQXMJJgKNgNP23qIMWluPHiSIY4ZsOePIUYIzZB9N
Ts8SHMAZttOTUZMSpKqT6vraiiQ2dEtYZegfU0Jl3GC7Xw0nS2F3laTGLTXvaapiJ9WC46Rarixu
xDg+WeWXWarArnK7VgZ3ojN5QmY+DKrTSFQYzPqojg+TcpP13m5q5IVcsB61neXdTpzHg6BZeRYH
YL90ZSjpIGZWWWBAnuj2Ra5+qRjSY9Bf5qdGWRrZ0Ze22EHblvQqh09dcNtZgW01e+IWQvYqPJQR
FY2yRQS91HHV18XxQYD+7HmyE+fJiRsu8ofC5oZ3pY/WrRIFoJatTRP7BxVMqebLv2MyVL0L9r3x
NHYlF1VkDAC2M1RYYaUsrTR0Mrpis5jgAVNasYIt/EmCy8hZnNoClm34Qsu2gvu8mvp2wVmC+93l
mbXl6UeFk0ZtcI/cP7TGBJqGE78xKStfOXQ6vbdnG/t8gCRZLWQrtzWzcGKinaxKN6EQHHpui3vR
VekCE8h0Up/2JNkVZBgDo/42mF8WiPGyjm0p/NVk4SMXMjcURPBtkLZZwA6XtMbRVKuHuvFWKO04
LZzMPL8pgttouDufSZ2UZDhsFBB5hyTjbtmQD3o/OqbakJ5NnIt2vl4dC49tYHrHEdExgKvKmQCK
8A2Ynt2ziigZIcVNAm7Hu8lOuBzO3vKEjvVzESe4a6r3iEqNrqpkZolb+l+ALyhp+U7NWqvxqB+V
9wFNpMyFr259eEZwD3XNJYHWWnOttxxVSmUfxIpb6LBszl00FTx4bZVai4o3M/qv3NBtoTbWWnGk
2OhI/PS4iK98cx2AjNWTzoGKt9SpuqmdytmeNQERoDFpzx7OgWej+PUaoyKteQYTSZD9mgicDd2e
kecfU6Fb+yStCfiBVooRH0eOHCZfQ1E7qNLhDtyeKyIS+xjo2vtIXpvlkfs2GmBwNcs+w/Ldqr1d
KDYrqWTfkcZTCc3RSL6EaaWl2lL2NomprIbAcoKpWonM2kgh/xy0tUb2wNlYUqZFME7EPFHZlIbJ
uTZ3o9Rfp0l3yqy3TGqPOYUoTYO82ZGr++Jx4tUaOltrKAyh8ZJOW9F47lDn+MJnPp6oaIzmvebG
iz78Xcnm3qIgFBvHsbaWMTlV1sc0eL/J2nvqbXuK7NW6b7JVrS5r2pCF+BCTyXX1S5RtcuoXarvQ
xIMXNnaDIrYPfmV4KEeBDhd0sqtQXU7T10DCMnG6HPDhVup9LPWLktpwhJ+SRqcTpTUU2/1N2gvP
FZ6WMGePEXG6TOAmpMkmKGlmgeotRSjRitusG9w4VOycc+k0uCknbWTfe78z90agrFNSuFQHhTi8
pU27E72bIgRFnN1AfnWFsnUb612tVQyzwkPErYXI+/qizuh3m0aNbwStJDP+Ss3OacBVdyXZX167
cde5nR+C9PGoVD56k7e2zJXJ9ZYO0Cc0kl1aPRWZ51gTuVWu7VqTbhqRIm5zPkcCugvGrVU7tAQ4
lYEsHeqdkKAqqVNnRKJuxeq+GAjiVmXrQb3I84Eqk0TfQ++kZAVDqVKsQ4MKa6XsmIClRMsLTcpk
TlX+WbfZkwGHXJOjG380FqJG1NAtVys9Ny16/mjrBlHpBHK/700mShrv/fE4yMldVA6nashosieI
RTBZpXDV5R51ANr6s34dE6oq483QY7tE+gJmkVY60hAh5GnEDf25oSULEORtqVpPGoYuVCceadB1
isA7lJP1GGf9Rq2lQ6N2h9EbVjUqWpGiNjDANMFxn9rj+Y9HqkA2ni2gFUJbFTZsh/JYBZwxScf8
7tCMv4Y7s1F2TdO8yj0qFJlTaOv1sHA9qrm5RiuwcB+0VNcqpGgSxREtkE9iZZL9VhMbPHYMRheu
+7H6EK1ilcqTW4p066XqNpWERZNrwqpP3yZP3WkoDUYNakm8kMPYp/mJvn/Rd8f8dajRQ5fjUfYk
SOb7HH+O4VUxBvipD5r/4lfWti3iHbZ2r8FE5LZAyk6jo0UsEP3Z7CDdSF9l91yC5lADYOSAqAEm
LYK4WKRyf1P/D3XntRy5kub3V9mYa2EWHsiNnY1QAeUNTdE0eYNgk2x47/E2eha9mH7oGWl7Ss2m
lnc6N+fwFAmggETml9/fVclA5mZwy6YEYoDbETqtiG9BY+/6IHsZeli7Zn4cS2OrxBVmErJEaL1F
BG8GBMVGqGciiiMo8D3ja1z2uuRY5UFS+oNWcY/Hsz8ebOlqiHhkmzpIA0f27yNrmZuU+aIhocDG
poKsTFc3KnJcJtkpqxsD+7ZWinyKKMOZvNNtGU4/yAIuqoIUFYnuW80+Q1TNqmffH4h7ubq1ovxG
KsuliNVdVo+0rstVjaOPr0GEGs6CcrUuxa4qVPZmjDC7E3gFFQszfO7rc0rjwhPqTiZHW0Uysmgq
g5ppyl1JP0Xx1rd1fIl0BkCVb4h71qdTAA3f7ns3J59hqSVlApP61vBRsHTZiz2LGuN2FQgV/Ktd
zT+TE7PSgKlK/t2AD8w/zzJRL5+WJADLPYG6BQq1JszmfQ9GSRw4bRVKxAQ7SX2mYm8JRlxo5aGh
YKin4MZS24VkBI6kGD8GL8dYCBeaOrUds0HOYl6jZHRjEJ1436c0YSpK6UGrznVurYe+WvQAzh6p
wH5L/0lc+aHmyvBdWrl0mrE9k+LyUgikB1VG8vazB9o6/DCqO8t7nVqWSclaNUaxLnU6wdh8dMWb
VdyV1i4VHWtuvaz64xBkq7oNl1p7ZdrSyuLXi+md3fGyM4pdW7frWuguPq/IJwQR1v6+aYmQOpZV
tPbH52zcBsY+VdNFmh2E+VDK9bLoFeKSZVeiaxDJS1tGpqmoTmhaqPJfasZ+QYtXAV5TBXV4TsN4
REahQPhSgnUoVd9Ii30oeoMk9bRf0/q6Te2dVGxiy1/2zXY0pheZsrMaiKbGzbbyt16/8cpy00p4
embyKgjpUrXtyiMtWeZFGLnZbfA2xNlLWKe8YYkrmT1L7Zs9Dk4+2A+hhsOksOKzHSmOEsOjl6Ce
TZF6xAtm5RNfaqm7rt+zbGwZ4OumkreVwjwQdz9MZqm8LjaTcueTWmJy/SV3fwxbWoye5Y62/tI0
HSS58Eb45kLrWKONDCOtnAbSNGWbrLNT15J1d5huyAhSyFWlnTqMy0wLDxi23BAXc+jr+GCb0yYI
1a0nyRuCYdnV6YcgzG4UOFxNU6899gQdabBl3G30jtAREAslIYT1Ph4f8+hVRK9R/+KzBCjYmsSH
RnvJe1rtzZVvnHrzpmPPlmET7NOJpGEiSckynl6j+lGMj3H7Y0BplY0nvdvQw4chKNsrOqhaYCzN
GIXCcUauK8VHfXkNlqhUGUe49tUbm66MIJi32Q39TVwd/eKkJ0clOIbKUR5fB3W28j4zDN2uILhd
km7wA82YmiY5chIPTXLcj98CNJ21deqMq2ReAe/KIL4dTTakZbpMys7hZrzl+WtlrAqyuBVywL1h
OXhiOYQOM5GNeUtwNql3SXZ2swB7T98tCS+fYKXgDbizdDZgyGS1nZac5u3lKK5j6apq6R5lR8nT
bietOhgsab4OCrjBkRzUbV0bKIap/qdro9966Q/8SWFaHFr5VZH8jabxQvXHiPhl6WEI76uByNsd
rYIMw6i4ny1q6r1qrAtNuGk+7tj+J/b8vPetpZ2k8FQ3V4aOawlALzgasdjdvo93WWtrT9GkrhEW
7ZP8WR3EQWtv9ZrgcyWTMaIRL23eXhmEDLqiezHkhyZQVuy0Vr4ICTsk6apZZs135vybyRcbXdKO
szNO0t7YwWNKJLba3kvhQwpU1Jztwo0Ke6cHO5vSfKNbb1J/Np6yaCtV9bIeCZmXT0p6hYofWMOp
13YH09Rf+h5ePbV2N6aKkzAf917JuD1pSXcTxierDpZ4o68T1Xsyg5uAGUE28PahRgQwYONnh4vM
WldbtjOpqTutfW6lZCtp7H9kTlQQynQHSXIpt3QlpXPhv6V++irKfDl14iBr/t5Up4NagDrXteaU
FrRevFcT6nDCiJcG03dYrkxwR0JQQroA55gtqZ5Fq74hPaex22UVQFkKNFft7okExCK4Bm7ey82r
WvUrKFMLldZHQiPDSGW3UaTzULyhvCprehkFn2TRfdvnZ7s9K7L0Ca3jA4rCpT2YHvh11fZwBJPa
lTKg+09sxz467gUpKRrSnPWP49r1qhTHwvoaKf7SEUwOQzk3Ro4bgWG2G/mrXMkL9lFGepla2JC/
xgofaR7RJySqD7R9snHBLfLTUhuaVGJR0sxtFD53UrdUTIU1FjBW1ddDXDp+oq5S8W57wzkJ6kVB
/9UXleujds++m3H8ybV89EwuCEkI/I0kmr9jaQBNufEXH/UFMaiLe9OOcx6JnJ5GoCyw7y/RZy79
eOzJFF2YpoiFFLeNluFnXJ8PWKGXzjuhVtmxpyJtZrHJjHSt2Se27QsvmT7h/XzEzflpLvX6chtm
PlnAyn8LZb+RulDqMTClXVc67dSs/YIaG1y8U7ZWJC8GifhBTduyY9yHhrHU1UdvTChDrzIBttIx
D9MZUbz8JFfdVZN+ItL48NIuyIhJF09y4EM2Tul6kxSLTH2D7YBfFIe4fQOD3pbtJmvuIfro5rHA
Pd3EwEIqLRwc4kXCHoKdEIGABy+9U42vKXflS6cfHkdOM0HgUJu69JwJSf3aEJpfhV8eRGmnbV3L
kFwboNlRfW+/Zsku6xfzRZ9XuVVNHFhfS82C+J6vXe/FbGH1saJLwsStUXVkjW2o+7XjXrz6VqXH
ZR9WXO6ouj7EQ4M2yNcOffH6E4anZlOLCDFr9nKyCoevzfSXVj4BSQKZ343jXnmdHvO3P1+s9gGV
8P8y8glVyTJGi+lYh5gFzaMzZiNa2ifDFAJcJ1dhqlECejdCmjFrPEEq8MU+ORT6ExCEJB30aBdS
TRQRiViqTiatja6OHKvpLetwlO2H04zOh7JYd8o32XvpyluhymtTugv8Di7UTplMnId5mVLl9s9f
a2Yp/oZq+vPb/jLMLTUKFJWO/z7pzyM2JX3VEcNQ909aUb6EBV8x8IavDdGfdNdfzjXGRmomJUPJ
iq6mamXZD3/+Dh+sTpduPFqmt5mih8z2/iGP5r3Cn4/7wWx/aXlo6m2BzSb3ppNyJmICGCWPxpJN
+Pdn3rA/KeK/u/8Xs0EXyZpcGrwDkRo4U3aT5QdZv8u75yYRdBk9AORtpx3q/GAlz1l9xbKeZ4+l
JMFxixd0MWldJ05evqbds5DOnvUYqk8kq5sjDVvCNAhBr2fUUsJhx6e1kyervHzXwEkJwTbVguX8
PowfjNCFxrywgWwisVbwXbLKwGmso9qurf5apo8ofw+jG0N5FdMT3WenC66U4Xoy5xi267QSJ6na
D9EpzKEd5CUg43NBf8csq2s/06BEwuDxb3EytKuJeN38POiyW6QPnbcroWaLnd9+Ivj+iA7+0yHr
l2FmogdrohY7otmWg80gxCegGmw1x4FGvwnvUTiGrxC2kbsFO2Gd5rvwgy85z8mXCZ/1IHKpR+O1
H8qj7236z1jUHw3yi8lSzX09kOAP7Nsf9l3xyZr+0aR26bU4hlJudyVM/ax7NEgWhQVKe8zBcEv3
Ef3WtOPaajX4iquM5kKWJ8KlQSR8yy3qbRBv2e33zdpIRpqG3GxQDctQj34+fZPD+kroGWwD88bO
AhdTwbVCc3kIza0/bVJfc4I0PIz0k2PtkBLLEmqfibo/uFeXJlqNnvTZFCvUBDvMB/qvGdDIlw5a
XQ2aXQUcNjyBxoWfmaXMG5vfTAGX9llzzkCcpowYzwCWe0MzsTGrL66Fl7mdYd23VYnt3D6csF9Y
ptEnhepHFz3f+l9eMkVKEVsXHDfwU0d0dDogk/Rfi02U1YtZUSapI5Vb/MqVV9DRr+02Lm2VaknN
6mRAJmJ98+7M739eIz4aahflUWz6tdRB05ltSerIrb+441IvXnezr3Ovn+/A9G06fWby8cGCdumg
lLa2ELqXUsuJcl0JqOhwkCwZmoTduF+6H5deSnrEhNIn2rDPn1s3e//aQeeS7JfBFmHELIc2g636
VlpLujhfO+x8m345bFqFlpBz6kRYjMBc4hNbho/u8kUDQzX8SupVlS2c1m4sCMCpXzhWra215DPv
3Y9OcfH2xSq2mjZMXCzlASXeO/MmIqNexJ+YFn1Q6l6aFrVyFGiS0jB/jv1h8LuFSPq9TTtzVK/R
8XytTFcudixRovfmEGOaq6YwzDei8Vdfe64X76Ra6l071gpy+gf/TvriwL58IfUcwFYGIjAUb0tT
Hzn7n6/2g5n00oDI9HxcN+fdShhvYkhO1Fd5kC3/fPAPpqdLGyJVkCacInScu7V9tx21r92NSxui
YowMOuPc4rpejTNf/JMtwgcj79KFCPeCUsU6bCQNDlJwg2d9DGfuphyjpadPn5zkg7fnMshTNWPb
byJOQlt05nWAL+iwvrT6awvNpTeQZhAV4tfYOZhlHS5MXXFz6IZfe6AXK6Nv2Erc2jxQw8MIDtOH
T6rmjwbKxctoYyWejiPXrBpu/ypF6z9f7s+Qp98UN/LFu6g3vSFi0Q97GTnYiB1gBCdt8A8RxqzS
8Db5HYxHJEU1Wo2xdKVBRr21NeFcyurCBM5KcthcV6ZqQwBG5lEG66jQAD3TdT/d69k4I/37wFYd
yJKzMahWBPci1Zf2aK7zia6stlbMzqVh5ui4Z3jZ91kdIcUyVIXniU0WQQ4HE6++YUr2utxA1TzX
ULtDE/wcI9nUegGiXyrssnxafSaQS5Bk6ykZtmpTLRus/ezMlSbzkPjjVkR83L4bgKnN/aT4qwBR
Upde11j5e/qtrcJMSFWkqPd418Eu+P7n22xY8/383X2+mJ5QCSsKtWmPaXeDzPbBG+4N+EYSBMrc
Pucj98d77iNprQptO4pm1cTVbqxNMIyd1Yzg8v0mtY6Zh2k5/FQd0/JBAJUXi85+m7sScb6rLHRE
ar6e3UcGbRlDA/DlHVTBta+j1eHTcboq47dIfUH6gMLhLgM4zPTNBPY8tKtBh8cy+Tgbun2ZuiE8
77B/zZF84V7k6HW9SCALW8OABGijK9EqBt2YICUlAPXGG4HRZr/X2qcuEevU7tdGQJMEhvb4PVe/
R4SUDP02gpehXDXJShLwbsBsS8Wpiu2g/qBN7/Rmex/X2VUhNfsxBlTqQCrRJ9da7lRQyjw4JrGG
/Wv/MNYwpbvrEcq8n3InopMFJoc2DY4UBmghjvtSe1sHJRwwfZMEujOM0m3ewPl8UZRx0bLZLIJ8
FU/xw0D0dxI+5NOwzKu9Zq5yGaweK8dWqVyLD/v0YSIFuTf6GwnxeKnzx2rYwZCVZFeDMN6O6oLX
oDBPWGAthmJjFs2iqm/IznCysF1q+mtSHozRcCMzc7ReeczqEoUinHSuqgu17yYO7qRMbUKB4Xrf
tSt5ItQaTUoa1LdDWczsL82ob8eucW2UFK0qufA21kN4DW/aSrNlgje5JSlOH3bbDha+byUOiZJT
QeJEMG0lBFb6iWw9N4GOLoyYjAzbUbgEg1OXMFk6HyrWDDAuVd1zda/aKl696noTk1OxU1B5Cm9A
U5UuA6vZtGBtTRgsE8gKcTWsS/NH03mrMBSbrATxCrTXzIc6jUDLB6C1U3lphqqbJeex0mZ3GMeU
cPWtklOivoXW9YiUgSapQzsEaqogOi91bKvdNoHhjLPkcPIgE31LRHFjT9gxgaAYCwk9giQdRdQc
C4Dfclim+reR5N0pPFg437UbNkLX9Muu7Kk/KOJWCd4HH6GmAiWhgNlu5M6g38l9vxPxmo4SuKi3
NuBbcOrF4K9A6SxhOgIOOrQgUZPecOwVGbpYBgmzXPbJdNfaCIJKaKOyvsh4Ynr2WA2PMiMRatQA
SOB1npN6OVSpdFH7klON2I+Q+DIJa6H1j1ge12HgxAMSkxRm6pSuem0nQ3MwmwA6G6hlAds3QQTw
kscaisJtGWmLwNKISMThL0XUWB3CcVhhAIXr4DKKz3FqQxx47zR7QTiNUu+kDF06faKh44F3pqNh
FaTJtwaCa4Q7OIerOGfVxnOdp6sANMOO7tLxtpYhmPvC4WHAsdqriIVFBt9eMI5pRjbxo5RWmBJp
aDHUTdLbN74hzp21h76VQnsuwl2PmXkxrMzKPLZM0Fb9TUrQBMbIRMPalQt8miNKK8y2gE1gzyZB
vEyab4PB+9lC0yFspNPeMWt0VBkB1qi7hfFSwm5thodmyNZyaIG93sQ2jpn2BnKQ0sROGxAbOese
u3iXT1cKS5gSPtYtrPjoRZj6pihM6IbVRlgy3blukaPiTCB+SjIvHYKfKzO9yWOG8WAsbHj9stiM
4uhZJLXVFmbRudM197YCexOOvZvHwbscJTs/OKfg67xL84LYGxCgrEe9z5gis+XU+I8eaFcDLTgV
6dH0n20fKjwDroE/1xMNsxghDRW8orL9EMH0yEjPyePp2izl+xRO/JiiLB4y5uVIPKcSM2IwxNU6
GUzXbAanMug9G1X+VHXmtpMPkFIDjGKwd0A1jPmoma20cN9035XqGCZHVX6y+2EV5azKA6BkPbvl
9ntVZ9l/G5tyWxfaOo5u4RouRy87sgNwdJ4bQTBVfDYK7JiRATYCfm0DeOSlG8USx0o9dtX3EkTe
750G33qzwcLQL5ajvTWqYVFa9439TG/JjcLOLc0HI/2hmecueiIyzNWRkvgUHW323ULHMBG6o9bW
TRVdFzVJKf45qh7ScMUbte49jmYk4dGPx+ueOLBQ2sW9BZeOGRgOLraqDogLQjxYTXFUIwe2d3Um
O30KeSCto2Ub3Xp5s+8ydBpwcUxo3iXcTZPKhM2UKcSTN97KcQYPFwKLH9z505nLcGVIR7Ldfdc6
71DJN5J+34frhp4wUqoh7LeJtLM8esLiGAMhFZDYZ6eUdLRe25wVp3vP0eaFY7JK2+HQWEjdBO9v
+c0TynYIQFlrmJ0SgzWRZfQy3sIApJvTbKVwoBTuKdRujfYz87yf/f3L2oQvdWnvFpCb6CGI6fdi
PDW14obMzXWFKLz8offROqO0aiC6hFVG/hNKdvQDBP8ufVNy+gDtW/hjUtPb2GNx885Vmrqp4VPn
qW7O6xnl9B3tbdN2kK7QuoeNUwXSpmpzWOECreZZJDBDs3xlNpCqIAb/ueRCDvCbkouvdWkdmTdB
GxdBR6e3g6+YIHjHt6a8CdR2U0ulGzIZozTe9Nq6LKaDrTxV9hsc2IWamK6Vd4tgQnuJEKuA5TFE
BmLsK8JFFhOyiH5CQCotS73dQysMh5uoSJYFbvNmfN1miFYjdV/PXMKCAhWor9ERxFuFk2R3sXLT
4HkwNb1r59pS9kaXvepbighVxNMq9DGkAjQYb8hKX+UIOcNtj04sbK4NWEzaSPyQfN/hymghJom8
YxK8QqU1im7Xm7cR61TUZ0ufvaTdWscohpFGN9+jskLABs6QxyQk9kin6x0mQcoiLUPU5KsKtX0P
Ol1BCmI6mKrnqdxj90MlhFzZyh9lCddrWomzA20rHYzSv22YuEaUAEO9EuVRGKeqcpvwRs2njRxt
R557jZrL82EVS/lGU30Hchp1wc4r1l6yVfvaMc3AnZjODAs+J2ILW4ecrRRL3b7KmJTlsl2oTc4s
DuUTIZH2ore3fXoboD+jC5vPrerwpoAoh1mGqMQqjClA7bVkolPT5EOYnCbpmSUDRmbvalRORXc7
RuCk/kr2jhOLZ1We7cl2fXUtDYv+1qqP5TAtvBlrkff+dKNmd5ZybcTVkpzjhQ5IHrbH1vpWo8tM
tgPTmkm5bCiM5JkXj5VAzHOfwmcbn4kYxX999voHWb4J/O9dtQ+jRw9tdchYSBl/mnEq/O+iQkvF
gaO7vArnsGtqDSZcG9U+kBbRCp5vXweocAYL3jIZaMsWIWKVyndDcpODq1uEDkC0XdqpuhWqsrJN
75Y87mUs9mRg2HG1Kgro96p6aPJgm7H78aCI54kJc4rHI0bggvIhr59T71yH90oqdoiE8ALU7ryh
/SbJxT7hlc6t18kcbjpiPwldIOHNzcg8q+k/tfmd3jBDyAgZgnznwf7UQm4AaulQ8s8QvJwamWgn
swiMN3nqkVI2LDrvNBLcWcB0K1885bZT80WFEENYWBfo9wbetGmIWlaOD3px3yXrdvgWxaObtzuc
yuaMUMpWWFg6E6OiHTNeRa24IXB4wUuGBh4dM6kNvOwvSnTbUl7IPH1xj76LyJGmf6m8vQYqrF7T
LqHcX6oQiZvpaOiHsBvWti1czD8aeT+yfqT6c4TSYRAPuv2ukOZnhvnS7/JbS/fvM8TaIQ4j2J80
OMC7rQc1PmAFitl/+th6r/mfSoKfwxisU+XVa8alPVAGwAp3Kn2jB+uxL1Gy7xVAzMRk71s/xlGO
IDqGN9ciaseBoavvbaneyzl5MWXQsGc2vc1EeZ239bcAb2xTtGiwgrUuMDIAJTLRIHYNPM+0Wfqo
Dmq9vDNbscVO/9Sj6rdGWK2Jm5o4pykI7xTh9KTrRPNWvKcUQv3fmtcG4v/AO80qGnxTPHvVDAJs
jmncR62MsUA6BSsETSV7gH4u5kjUE9KwCqD7Zv7g2ogmrHoXygc1fxhooGnJiFBkcmKPihwth2La
t8VERMj8PMW4zrpN3W3nRUhNyh+hnmwiT3OQnDt2hSBCP4+0EFK6TRKSrCnxXQQfuFVswxYatLkZ
hl0d2VeWniKsDY+ahj9uAqmwbJaBv47wW7Hr9NZT9HWDEsav2pOnazss09a6N8um7NtJt7dWK+/r
hLHIbGTjv9wbTxKSHy9jcqpvfcj9VfXcVd7KSuE23xHVU4zeYcyscxL3G8WGdYj/zSdL2QcL2YWD
EaolbgR66f2IqBBNdFB90rf/CSz8ZuW/dCjulc7sdbUc9nbb3DORnTzceQaTGlTDFIJoqJHa304h
fNrvWDVQf5gOwrL9JClX8WBv5Xp6COwfkfBPwvvx52/7u37rvGzPXcFfuv7VJEq48yZuYYm+iCmA
ZnpyX+SfdEZ/hhH87jvP5/3l+Hpsd12ZAOcVsuY2k3zf+7tMJaGo/xFKZ79VAOW3Sg/LuNn1rIft
GJ0S61R+mrr7E2v53RXMPb5frgBf8txk/PEN6aFMqOvVMUULUi5hke28XqC4IFwyvxqITwhROdes
U6nKCpMdmmIPzXXAUcFW5S/0+ecbftGyDBCBhTGg+D6Q1kp/P4Wf9BZZWT8YuBdNS8vM0G6wVu0R
3i9KonXpxKFJ3ECLOLNxRhiS7Sl+SPBInAzEPwtfywR/esWVp/qcs5pMge6WCNRYB5Y6MukBzUKS
sfW96YonzddXhtmu9EnfBUW3DKQnHXZ4rtlXIv/WF50z+uEyTR/KyXL6GCVcsa3rgzc+ZE3pYmok
UMMqzVUVRU6KoUhFk7n0rjV7ZzOTMp85hXlA9VeWj7Hc0lrD14YMoQExGTN7nSMGiifHKp6wCUk8
lGy7poMwJLswQNrUonBEIi81jwGT5IDaaMjTuYvgeFK9mB0GyragoniJAwrFGJIu5hlJgyo0sI+N
OWwlHTb/7NKxtJODkJcIWPUJqWJ5CvJtPXqOQXtQpQcxaOkmwn8rZkuQNwjpla1exAt83NCn5uN9
1ORu1QZbS9gYbD1ZGiV7uI3LXUF7jYSl0H+Zhh9Z7u8LRD5lAHcaBSPuLKq2NvqDwKU6J84AeOww
TeGpCkNWYmp2VtReiXhXUtcfUH/3SBn9tbfyDQWTKYtHjex1eIp09ZjlP7S83CT26CbtrOzfFcFd
WE1PcU/hY6IZNJUl202nCFltkOjV2V0XH9X4CEkUTycvWonxu5Yqy1GObq3mXQSvuhq4RY9nXGrR
9IjYZ8WLSpWdIdtIxW1jFe6kFT/6Ots00sR+7cnS95DIkbo2h1TTlniZsInXHcyUFp2ZXk8IyXu0
RlU3rPrco3mUHBC7/QwW94PkyYZUECQ5UbnfYprD7SytxD/RmiJaSNY+VU7BdGyoHKvRvzekxzGq
9iJ7twIUtUbqDlq5HNEUtL046YG2a3zte6jRfYC0IeR3qdPQHZOmVRu41Rbkqz9GaLYwFWuLlcBb
I0v168iSP8FAfgfkzHu+izWljKOOIeP1VBwdHcPz4AeuZEMfCVDGTZ+xGz6Yy+357L/MdJi0ZioG
Qv2+ie9T0oWN+iCQtP55ofgdJDJ/hYuFQkwZGxSqqH0ubyKfnLxh/Gzv+Pt5y75YIixfCXW6uv1+
qI9td2YF+OTAv0O25ku+mPlNoeV9ZtElb7GG6LwJQzC848g4zuTPlrffAQ3zKS5mc8PKkjqeDB4s
Ko4ibogONGmV7SLsSsLoPpDXY2Yzz4SO0G3nz0/io8d8Mc9nEzko4/y1quBFs+aqED0f8v8/H/2j
m3YBUdlxEKRTy3P2DZkA8v2gNohP8Z7r3/58gp9Mnt8syJeGuZHXwKI1NFZAc5xn6m1Yhae40L8r
Pg16EnlDZtZGebW6ga1tckq9b3bFdmQOwENsh8OS2xaYhvnjJi7Yzcr5d2Gm2watJcDdquqUZRQl
+4xK+pMr/uApi4t7IpujL3vFAMyIutAMgBTM/NAn5zh46otv/tDgsOY/Tdhx6Rh+iBg/H0vCzqxZ
SD2MrgJZZ40Qyc5l4KSXTHqN8H7/87XNY/k3N1NcIF21FymYytn0EeEcsoiM9Ab/fOSPOjqX/sMl
e2Cl1RkJTRZdp8a4LlN/KZp+q5rjOkeSJinFos4TF796HH5w4sjyB4E4SKGh7WcbO+qdyHxWIliU
ubYDaVp4AXzUyMmt737EzB2fy9mkhJamolBmEAUqow7u8YHya6y0ZOzcvHhT281SC55i7yU2iiXa
uE0xxg/5OGxiqMZJeK0B5Gekq7bi2fN0pxbrLMT2YRq+64N+S1g0HQLtk7vywetxaZ08xiLwS5z4
90qS0wBJnAGfYDLeQHH/wV3/19fh3/z3/PrvT6/+j3/n59e8GKvQD5qLH//jGL5WeZ3/aP59/rP/
82v//Ef/cXrpEL3nl7/zT3/Ckf9xZvelefmnH9CUhc14075X4y1a9KT5eXiucf7N/9cP/+X951Hu
xuL9b395zdusmY+Gd2b2l398tH37218sVbUVTWayA8dRVEWe25//+uv5/vHLp5eU4/z37+N7+Onf
v7/Uzd/+MrM1+/ef/2X91dZUYcEGV1VLNmaeR5ZXTYBmRP6rYvIPi4EBOUA2mFTrvJ0/En/VdM22
ZMXE70azTUv9y/++rn96Vv/57P4la9PrPMyaWYzyz7OzpWm6riiyaggLy1uhWxcv5uAbXi8VzfOY
DYW51LsE8i99Xl/WZvMgy1Icnb50se0zyb7TSkWnL4sVSWXf1rHhJx5eVV1SVM+MjmrGK8IYW5Mq
seRZISkHuvX688b+l0bbVfGenZvq/b05vhT/H4wmY2bE/GH0ZM3//B/Ydb29/DqEfv7R34eMMq89
fx8z0s///scokUz5rwaDVNgGo1Qo+nyefwwTyTb+KhuKouq0SS1DE3z2Xxknsv6TdvSfc7epwFsQ
uikLzVR107YvC6BilGO1iGy2vEE7JnWlprs4VlBDKunO1ypPVQYbT4yiT9O0ayhh6rCRrz3dUKQb
Uyqj2CrZMlSERzi0O1NdXeaxr9XSEck4qxZGXKKNyp01RtiUnuRw0IdmYfheYMxehXmjraukm/Th
XOsGlEXIy2U7dDvUsFkanGaeF/WenlWjjXNDCxOeQPpGv8qbAQOsghUIVbaQA2UTBdVYvcl106VL
XBvE+IqpBGWu7zdjuoy6qQJZTf0Kv6UhmdJ8l1WNHxVYedQSinOvsG15Mxp6qgyLUfdYSNkTRn2J
U1mgNTKbyBSnl1aQR5r4XRmfiqatw10dJgXIl2SGZf5asz9r8FEdvFseHk3FHsMdViClV4OjB0rU
P8a1MS4V2/fBv3pcozp/FBAXLKkobgQS+3vOkL0IURanQQqAm6tIC1LHVD0z3xieNe5qZdL8RSZM
NVh7VdO9JUIrIVGkgXldT56Rk/MLZTU66BPZ0SgW7e5bI5JyK3RZWU61qb/EDdSfPhzNgOBBbe70
pHIu1oMvydh5KcpD13XVuAwtXR4tp4p7yh1uVgNw3SCQzuSZVBJ3lBZe35GLgy9O/tinweg27UhO
J7i2tR9Ei0OaNOFztOrr1HOLOM9WXl57Mhsywxs3kUE26XqQNEtX8S5g/DzU0yRFP2qAEWxVJUlC
YD74oXUlJcEwzz3/i6PzWo4b16LoF6GKBPNr51YOliz7hWWPbYIRjACJr7+r78tUzZTlkdQkcMLe
a4tk2I8BJ/01Lis2rFsbFNn9mMqh/u0tYQt3xWdrh+PwsjHIvjcyxJq5xmyqFw+JUaU20h9VVybs
IzFzL/bmt5ApUewb5Wy63RiTma1f3GZHu/Nq1f5MB6NOq5ZVuPcL5e1cCDlx74nIU5ymMpkO7FTh
HOUiB/q3Bde1WcbvciLGfO/ibZx3OYfmR5tO9oXTn+Ij6l35zY0rLZ/o2aj+6/y+n48RPYN57aIE
sKHUdnoetoCP8ygkkej5MYCipUjgnrbLtBVsnedghUvsB7P/4I+tOCqHkPbRtA0EmbiKY+++q/kr
7ssxGWNqR1Gw+cjVlNHe1qJJZ6Ai5cJ3OZZGf8a67cyv1m+Ck6c8dyFEMFJ3i1A+5Gxpc/mXN7g9
Ft2a37V8dOJB5YQiXcLNYTbovCkHQiRvS9ukjdXLquqVyUoeHKckmEAEza4/Dn1o/tpIB98zIJUX
Gc3iyyxLne9l7rhpjNENDEXXvGd9CAKHq94/5Bl0Ae28iYdzQSRwSDI3PddKhnzyqgvtHmpn2O0K
uIEwCoaEwa+1YZQds8UuwyEhn8ntXVGx6evKKTguC8MVZ21/NHggePeXoE5v0OvCe/XwjiM4iJqk
+C8OAsKWgqrp71M9pOulQGAOxFQkYFkWVQaEVDrlcJZ02t+vOWmbD0zymkfYpOWbb1f9fTCF/pg3
ab9v9ZbBzTDRTUbEticYZR0zC9PkjO83HaYtNCEc6H4N7daZNTy7uC5eTJNIVF3LBG6KkBlNUnJv
xX6pRPqg+7V6lCHUe4C82fg4mcx8j4dqCT6TcGI+0uaWzOtEGZaDQQtYhRCu5Ik9Rm6gksXrSS8m
eZzUlA6HsE07fTYyoJ5eNvYyZnFgDFKG22RegYBlut82h1qH4PF60cmfY+hMdkRiiWbFhzWVAWsX
/bMxjlHLBDLtKNrVQTUoLM1pxN14yFBSJY92MNFnnnKGM9RyqFSqbZNsBQbJEEz4cObXNV+jH2RV
VC+YvRjR5XXsw8khizpiOoX66EHka/sOlmZ6qEY81zqB69tMYoWI0kT+mxpU+EwcRf67sArg6861
MxFSa6djxHF0E3HHqbsB0ZIbzpSIDZ7ct26LQIPotlwXIrAMX/45tQG6nnDLvOFlgKt4w+qOkz5Z
K2f7SlBvFV9kZ6Gzl2X00+lE9Xv+H9ZjE93W2SluQQN3CpKR392YYUEHBxrcvwiRFUFZgGojzchA
g/e+fEPbIe4ZZnX1j5xT6k7kLYEdWa5hUfYoiF/jqN+weQQgXIy3ea86TWOa/CUKX7NEcJ6n/VbA
5u7sh57bwPtWei3Cxw74+99p8qMvxRGFE02uHh9200C34r0q6ixtMRklQX2sUiXpbGcelV01T9Vz
H8HXP+ZrpR6LJWS7L2Jjs6ORydyjfHFdcMmGhtHMpBMWzsDYCBvjK2f9e4gJTzgDZ+EilnVVXGQ9
9j5LHw8OEJAw2QDNTl3vs6aOVMrg1a+46aconGBfV8Vattm3bID46+O7BPAzJiFob4hLI4H0KWEA
fGtjjgI18AiIT5II+VepGT7njej6EwsO5KzpwnFPvYtMANmN11oOwQB/na/gCgZYqU7LzGkh48xn
yRMOLQQUr9L+ibW5uUunaZX8rkRcXIvFI1dqlnPr/bba9+rh0LXc1WSBqJyZYrP4L2vr3XzKU5HY
Z8qnjZOwapDIzvy2iqak/KmiIPpl2j5Mz0ovkKcce1ihb6oJ/xJ0YwlfNav53bBkHjqYY6toPrKm
hb85CG+Z9rPNK8iIss9OER/Zk7BtA5ep34aYH6prx/2Yl3V39W8Tf+QI/BLO3L4WR1mgIcCIMDxy
PfExZVBJc0hkUUosjFTTiAcwz+ZrHzlf7oZoDf/rfDcWlyLJRrrNapvN21K3tnn0vKyGNMcJuAtk
10NC9qCb7XTayFepeqLqoiXjEPe7sPouedsR/IVcuh95vXnfvN7xrS1VeINBOR7hBOHUm1IluQim
ET+qoMz6x9xg7X1WHFj7BgGz3RHeVcHpc64uj+RsmJfBOiiWfs1Bh4awTsrvdcECHk9USNzyvHRo
neu8CB8WIUk4SdlnkXIwjhFX1uDFcGgKEfzhb4JOHq1l95bqaFjPa1JQoMg0DL80qyEPJqY3D9Wh
92zXHCM24qw752C7zsKLumPJ4qaGCRwEMbxIiyxJZA7hHnm34c9+SSq5H6diFSfrCZLrTTAXzS5u
0xUzJuCQP47gmq/N7zgngdixGaj9AXNmAsbW2419BolHDDY6T8rv14+tmvP+OEUu4/HtXZWd8qCI
m1Nlx+yBj3hedlbU8WXkpXp1ope/1hht0RGMku/ta3j28z5M64HvT6DOO8Brh/Qy4lAtefATDvIy
DE18TBFzB5S8VdLfjfGK8BStYabvR28IxHAOnHMsSpfM5vrc9Kg8DkkV22/bEtZ/pmSaYIutDczm
aTICQYxKHRxJSd5MZef03chZgKVcw7o8sPxDFgTNDOWpL6UXPG0up0ppUPWWaDHT8VE3RcL9nZl8
Qlcc6l/LWMeUI/z4AJ18ieiiHgu0M4Au8zswV4w/GzIOR54e1PlRm/S/hrktHS6gJe2OIuZEf1uJ
bBteGxe7hBUUWUn+3sATy0jtqIPoY3CWDBIZjep+igrieEzcbMAmsnVlQDlCi2FBldrfeScilnXZ
DT3cDx078kWb7GNWWSZOxu/kQ0T1FQCQKsjfiJ3AHO1bo1gFVUM87O1sC3C13Ev1qSiisMYh65WX
DX31eteUiz3nQUT0CHnbbd0hfjXubV4n9A+dcOl16HzYhtT3DbUlBi3vNISc+HwcJnrIm8qPeCyk
rU8DPON/ZVOLZGe3OPoGayvGM5L1xVO1LEH5IxbOh+cZdnIlx6WHkVf3LiGiAjuIuks6mf5u50YP
uzXK87ukaStwOCOA9SN3M6oldP/qZ9B1Vtx3/MBouIsxmV7S0gv+jnSLHaFZ1YLyhpbhmgxzAofR
ieLXqnt178wYv7aVgMzZ6VCB7E5t+UgHCjecv30mkmWSvBaEWhXltXFlFj5Im3b+/Va1fXBgTyP+
9FKhDk+Xwqt/h83YmT9ecQOlV/0YoF/WpaX4tHH7e6vsdlaDae7NGJR3caMUNVtR/E7qaBh289RG
34M1nckl8YT6FAnRVvwtun2NTZl88jOTDhD3nAe7ss8gUfbtZG7U1xqZ34Da8MN4s0S2Fc1ZcuRU
KhEji7ENHv1MRNspKddm+LRBPJXf6iUAcIqS1K/fVm9rx7vWQ3ZyABdP+7fvXFrfJEjW8x7tyvNw
7NcJxTWxYRpEKpfZV1BpNnJhDG837JznHXtf2HkXj2llnuSKCXyR/JKPxig5E4+yuK04u1KSdCc0
UZh/rTf30cca13I6t271D9UcmXO5If9aXOJ9+mkqP1oTL9fWg8P3GZKCdhhjOf8IuJ/S12qEILEz
aWR5puPUg/aC4H6X++mAJHzW5XjW1i/Sa5EEAyFZaR+SHhO2z2tc1Jdk7NJzGcHVyeEense5zh/9
NWcom9f+p/BaBC5yyiMojdDXOXQWjK6VoY4jwqbNIB7Tyb3E7kaJHEuHpiGNwsCdWX/WDnYUkXMg
gSavOMYVylUq3uUHxSim/SVuNMTrbXuYZ6og8gvaKCu4u2RyIgKo9PdDOhKskTPIGwCx9bzRXRbp
5rviWege+8inu1gnut9L1jqKizSOUFTn7QTuqQ8lPbGNzZ6ZXXXOu2m9tiKt/9OU/4ccnd376nW5
91St8XQEHx0/r9YfHkN/7uglVnbLot1gCMaJ1+a/Uia/hqK5mJ51jJtaLWnZ3UU6XJ+sr9flhw62
4i6q0uFONhs5E2k6mfulmdwfFzRJcpw3v31qitCc16zogamxHJz2accI6IDAyL2xxUM1sVNlBr8/
W+f3eq0Qb8qqh4FnOqflnkSi6Q9GEpwzQWLiu2nUeC7IJh0snWSSfcS5LN7RZbf7oKaR2RkRIDAq
Q+PnxwWj0K9IbP67sKH/WW4CHCkBNO7YaDWfdSpBeM9Jk39NQaP+mUFSmMnKPYHm5lN1KQ6ZSZLf
SYUZh9Rszc31PMYW/eCwVuYsOmWft9RPz5kZy+yQlDPk0m6bUKYqvDKkBiMLW+QS5ftyDLuFJ0XW
ak874e8jGmhLfQSmwOuBzkBsyEX9FVWCD89LmZACmKUJePUHKtkXeuw0/9uZCrSnjWhBV57UO0Tn
iMWCSH5jSOuGK6XgDGTWL9j5VmuTgcGePe/OUZ2PaBHb/j8fFnLyBW4ojg/Vksbhgyia/ta4ysea
HhZ7g1LRzyGovGu6GXhn4Vy2X12mU/RQPssnWUbZayr/D36s2W2kTgJzqDdWXOQSCJuAl7XLfbTl
it+31XF4zZNOf7kwQfLWj2X+UriFvIaymeh8MCdzvyku/YvLTPqxZrxfx8mGW3NfYwkx125LRHKo
pIAlt0bBYxCT2eDrIXgKS2v+c2GI50IzYToWc1ack9IU34s+91DiSosHKvCLFTKvH13mUesb8nOL
3lsrx0OZFHDwMyJ0pyeq4uTElZ/5Zx0XDn0dKFsSFYh7oDgN1/HV60s7HNwyivK9qVBMYn8nbMPS
4ymoTbshjparmrr5WS3MFpa4DtQ76FTW7qtVwS/2Img1TZkCzK+iBLBLBwQ58Ch/eGGqMx7i+hoW
Sf4aCTKevSAhwmrVSxtfBAj0w4wg9C6Lqo4Yv0Xq07rp+kM41V4IF4J+6gq639Nik2Djak4GhJdp
43/OcWLlfT8xFOa8CDVqygCU5cJp1SIwvA0nUJKj4lj1mOVnrsvsXVXEie/YSmqLAKRxrzlJGz9F
HnHk3oYPj6SSMArIQo0ITswZKlYvhlQt6gY062BT8YOqqmuvrCi6P1CY40PTLT2mCwk6zwgx3qlQ
rmLbbcwkKR4yDRKk81DsMlyEzDimYX40QSuRsYR+040fydz0y3PtxOr+aW3Xl5SLaXvCq8JsLO4Y
1tk26J5cLhQih8rr0VgrGx62xBPDcUTSX1cHErYt/O6RY+opqQJgnJg1m8d+jtruI1Al4JQ4WBeW
fpxTrG2TZkI11ZciZgIs4/Fv37XeT5WNqTr1o4eAUsEUngyxT7XMXt3kkwcmcvYkL5pgRkx5Wz7D
8KTPhdKoos8NFCkp2z7q4jEysLbjUnTdPt2m7iFuSUna+3bJ9wEzyz8VM5cayxAt8Mku8CiJ5Muy
B+p8nGCy6LZTycya3J54+2jz3L7NecFEgGMFcGDaowopPYUfwAdwf9vPq5DBXF2iZxSmOFZdEH6t
AJUf6vIW08KlsKx7f+MBOZK9Uae4WSz+hZWpFK7HklftUCrbfA2FxBBiRDq/BHKD/NVYDxOXS8lz
TIONAMEhzMtvrTIjGRPbYjJinnxk4gTJxeahvKUs9cbzfiIpKEO0rF21XLYJJsjH5mPPNH3aflkC
pPatCkhlChuPenUMtjuB6YLB0mCXD7XNHJnAaL3tGAxpeikRnncHnU9oPTlNO/2a1yKD8buppH4N
m4xhnCgyzu41G9JflWLscoOgIo2Hm90/y7q35zbuOzTqXfEgMMYeKiUWNsEIiOoYvhTo/dgifvW2
6FIqHyD9xmQceVCf1H8ggcoTozUFeHYgDzGYxUO3zOvFdEt0jUc/ejbkeP3E3Wge+Ln6ZxVIcTHK
RfeV7mRCHIEvlnO8iehvl2r0aI2Zt8uyxf15Y+/+t5zS8KMeXKceu1WvQH7tln+v2qZ7LTpRXfIZ
7fwt3ma68wnmqPeFROZN2IIjvUpPNsFPJkpmCkEjb4KkVaX/BY0Lfw+1mK4Bw9rrgO0I5NxWVqcA
V/pnOYTuJry1Zq5OfuyAzDGa5zVKyOAa80iVdww4dXhXBmmEQLpbkvWYdaWfHtq5mi5zavzhkKUb
xlupMqDks+xlQ6yE0ROjADkFxCurkPtf643y3g9Vdp9vQfy9I8YAd2XoLDNAWYmHpQqG5C9jR2KG
8jXFXSikl5tTWy8MokdOMzbrlmTGlbI3EGv/VAxNRGIEJZY9sctG8o+ljDAL2vWBxQtK5Id4iYtX
Uy2zxKjTGdJtXI/MpC5myfA9lc2L3pblK99k8a0cVFxybCnWEtFoyZWMiAAGe6cW1L+Gum/duz7E
RVk2qixfjG+TVyBP5PqEfUsE3DhtyvvHuZd/uWiJ9V2cVOmjqQb5wrydjyBosbAUOiSiwg9wtek8
lHdR2Vf9j0Q16a8lSogEbHRyjOp6+Mp6cmL2LkspUp0w6cUPWpTPI7VnezL2Nr/0Jmu7CweNeNjq
6ZbV1yATR3Co6ufYpc1rg0u1uxOA70IUc336K+D19jGtBaiC895bQfjk9SkK2QGwdnJc4JPAN8mi
ntQ4Nw83w3Rdp9wtXajTvd5udoyJP76+zwSlQDcnI28bmumXcxsvb1jD6y9kTPBKpkRwiTKRmUMa
i/K+gVKNoq1Zpp9QxrHPkzeybcXJTHL0D3U4V9c0c3hiOcO3U58G4u+CJuKPNIQtoX0YmcvQaS/D
rmvnW+yODLffKUXOQwlfn6Gv6Ndn3zThf4XEA+gGrLycKzhww6bNcX+J/CGSomqOCascRQbmgEjR
dcwKjlG/VPu62frqzdkOSrkJ7CRPw+gxKcAWjlov9ZqPccEl2k5B9s+rZu+t0JH+3hRI2avKZP33
cvYNY6tWtIBj1zZ6nVJxsyf0vvdvDOPtca6Jg7kL8CwYnkdELpyGTagvQ1agV6bXIZc02xi+vTId
WUfqCFW8JL2qp/tmy6b1Xk1GqSu1zPwcZAJScSfJB3mJyIfANsJ/il/CNM2wyqRYWrYyGejuNcKu
OYyk2RVpnhTnlOg/QPjgsHfrEnXRYWQJs9BZjXlxnlNeFg7hnOVXXGNn9swNCKyyFUpLI1ufTAUn
TY/NQQRorRsf5S1Dz3kJ9kwrYmi3Hjp9hnwTESPMMmdKzK2PwkcEMd1/uUtJ9mxGQ6hd2JPqc6Al
TomW7HgQOfJq9T0Lh4l1DAl37wFUYRS+RLQf6ClpvMpQaJ7vjTVRbOrqXdXK+odB1D41b5WaQ4ze
4EhbOBsFCHvAbpK2OmIsLYKK8DxkI3j0D2u8VcTrAM0v0fuSx9ntYzXYs+Xtf3deimRH8f83u810
WAiSGdwyyAP5OwtKH5a6GpIvvnZ5IzkEh03K+JVN0/LLyVl+97Jp+5ZWt6VVmA/ozuqguAXy9oGD
BG7Wtbur4sE1n43NrHhIk04Nr1EIYAZ7+CJj1nax/ibqPn6NR226u7oK2+7g3JRA1hqwG1ND6v61
y6CwX/pcTuKct725qSv6ZPmRk1ymf4aEALV/HcmRGwdRwgSAzIWqg9/d181rkNlbqJ7KgLeVqp7t
nxHOqIG4v4Tp0a5LBYCcfR67zagdxH7Ls/w/RlVMzChY7K9+DrLkom9eLT9M7GMe1bN62uzN3cdV
w2BqUQs3fDDdlMj+FjU/4mmIf8l5oz/LVr++aIJif+uNXcourJA2YqPBtVpdRyblxZVWPLhbKrmU
+yiWLDs6/KiHtYZe18TdSrrMtkQTDbXRz6wcPP8c9AxGvnHRJCODnvjmY58DHP0rg43lAx1CTkiJ
0e0ZXvAaPxVzn7G0rGR0s1SRf2UepSzj7OozZJxOaT3dxuuMPiDpSZ5SoBZQynvp5N1kOq2wds7h
PfsG3+yGdhQLmKjZEeLZRK3/bY2NXu+sHshk6YhO/5Gzp2dU+v+Z++07dUgC5AKS39rFvncafgQK
ju0LHy+N0VYGE6HJnBbmug6l9a8ZyoRrPIgtZnfHqCJIW1v/Zr4ujkvWy/WQ6R58cLzo+tFFQYm1
Vvb2UC9zcvsUaOdH5rb3osl8yOaN2KOQ5K1Ok4iIjGYIj4vnrdeSqpMAJsJi3vN+SKZvUZJvKVaY
rhSPI9kOzdWPxbpHQevjYve9e/az/fdtrhPe3tVsGeiOeiCFzo7+Wx3GRGJp2gfq4G2L4oNQK+7t
MbT1Hkdy8zGvnkDJzL42OjQsiGoum6j4WnU93FOKs0Bbw7GCg5v2cfMhU4KCvEU53h/0C5/cezmA
JJYUMOdWgjudf6G48SzpuCHj6K+iaVV5aptgiJ8d3RWNfTIh1av0uJTvdKr4HPuE0u+SF4x1EDFn
rXE/p8mBezmwMerLh2JZyTijjqiy+Djlii7uoV2IpKyO4dgbMZ2c341xhmc1zvIfSWJsh3exnubw
9zpqEewoWBjDzAw8zaunuCfcoVimtrjqvMva5Tc/Vi0v4eiHE6d/EUbLvTLNTECkLgiA6q6KN9N+
1VFZyBetTVJ+xSVwYCQBEy0oOU/jjQ+hnfTEE4iqkBjkeDDzedMRlr+2rGrvjNoWbyT8CJ39kNOS
YQdD9kDLSzCMR3aLWLIJPUs5EU495symccgtBH/qah2n94EdDLETvJqKOLCgLvKcBnpibH+nVS/I
nyN9Jpw3IPtWF97euIaQqYMcqfeGc8ZcmtBUHfn2Em2CCu+pq4JE/+54aqjyt9WRwEaJgBuQHTXj
JB6XEBNBk1MtMENhX0aLwBh7eGnXSK0vplZVi/FraHKcXBaRTnJYQw9E1I0LWVQVNA0mbRdB76p3
PrmtS30uysanSF6Zz/v4kzb8hoqp9bpHHVqX97XUg3rm5Jipp1nxshFs57ryyc1qJ03oJr/GifQX
4Q9a7qS1zYTGvputrgkIRz8p9mU5m+SvDpMx+fDTMoBcalciBGwXE2lXV0kSEuM5Ju5+yEEzqJ2X
p/7M+8eI+VOLCstdyqwKnnJYcrh1kGmTaz8QgvjELC1YT9k8Wnt1KiV0Szd5lv0dkfC00wE9U6T1
BWOUDgj1irYs2qs1uomDdKFo64/sr7C5x2vdYrRA08dYkHVxAeE9UCsUcFq5pqqCi0pKNd0jJ5vl
bSYt6UR3qEmIcapYj92K9Q5kIsVz3pIt0KxQxC1av77w3XvmjUF0RljDUp5KaQ69s2Iag2tzQ3Ay
7grCtqJulzi0L3uddBXxR2k4L/erGFR1VFCzVHJlgTHrS5IVK9l+sfaCI4FN5E4NY1EzjtJzs6Vn
b8QAkp85G6xHwqW36pmA+oGNcFNvwv5lC9OMkDjShVxUfr5ovCqHsuTV2nL1/uHBEIy3eSv630Mh
2K38i0g9ZQkcdl3IHoti2WXEHstSV9ime6/gJvIiblCxX5lviL/jOmDmSG3Q1ecGtcl4gstDZn1c
MQ1mL8dYb9cXW7OQSRDxHSs5qvXOgDAST9W01TBEnF9nJONlmEZ2ijjFqN9Pva30+5BUOvsnprjc
LmokBf6hKVsq1Cif3crSuFTyVxW3HvuumGmWf48VSEi2qdGY/JvATpJ7Unpde5TMl6f6UDsp8SI1
5NI8Gh123zxJs7wfcW82v6vVm/Vpm7c0qidM0QxPOjbIqi58fXUrioRvSzC3+XyslYiqp5p5vTwZ
ogvUcUna0oMNq/sMb1O+FF+6oQi6gjVdBdERuo+vExd28oPjkQyz1DZ9/ZmLZBufJjIciYJuJ78w
+7TpC+zY7TrZjqm01P1pKTnruC2WajW3ZiKVp9QVZa+PuUyVO2VTAe2iGZtNcFU6tf5K46mQP2aG
odEDgyiKZ0wyXAHvDQl7zbmjeRDkf4KvIWUodlNF0rVBh8hYKJsyjF28kGFHNCamKFAf+FTbBhw0
yJu5OyWQn5rhuFD2ZnfMcjQBK9TH7qsP6WvvBpEvAs5VNw7ZoTdbv15R7cjh0SxhlP7jnxuNlhda
PT+lCYsopP4EHHd3q/YrSyTTxhNJ65OnFayWlgjfkllYfkKqWDdvnibTrl06ugTORKzqjPrEaugq
AvgpNDE5v5qnjg1W9j3u9LBlRJ6aDfJMUgTtHdkdUX6WPmf1yxrzL5fE84KwIiF32gBXh4NOqbEy
hYjgZR64MPcuHIuRoc4mx/wa2wLCS2P9pn3vu74L3jg/0FWcWbW79q2qW0UyvClnjvOpadvtoRCp
8ai9IfaTStsm3fIZNrPQf02rvOJv3A9L/caJrFlG9SFZVyNnjXzA+TaEJwaV9fxJC5YWF1cwYSLS
PadUOdWS2dQzD7kdPtxKVOap2Gw4rm8LAZDhQ+NbMuspMVmhbbEr/XoX+8nWfm042khi19VWuDu3
9GV0CmdZ+//CZO1Nt/PmlLjsnPOONctzUhg5oTKpIr7J52pr83DaU7MOt0jPxCxwaebZG7sj48DB
/DK9f0OxUMMsOc/TAvOI3em2qeqeMYgyA3quOMqeN5fyOe0cYpNS/VenpTPm2Sy4qf+TeUJTyBiq
1JiEG0PdHzz4aR2tVC9MrfblMCzjXtZeZXf+ksTiWBuo/ccasB6ZYk3VhvNbqBrXy7O9bejfZa3T
HmwZNylynLVpyH/rsrGrfsTG5T0G5dKi3dwh1TBuPdUeqx4CZFp2+Y948ZbwiS6qbUhRUmg3XjQq
Px/lBxqu+oIChVyqlju8+MqJYLX1sZ/brWCrb6aYYtWYJF1PU7j8P3ROydfKLCqGPiE9ViwxOrt1
GNqPKPThDI5uCv4oq8YfppzC11aomFx7JeaHZeiJ2I3CmAyAbvQqvCGBAk40tkjggZ1kM3nDeRql
7jimbUCr3TIBnI+xN3qamIXaqLdcBqN/yvK5bv/OhrHfM6IuaX/IxcqM+2cowgR0RkKfB5Qwj9sz
AsqFhxbWMHE73UZcwIO/jiGpi7o8EQq5ESw9CySeZY18zvNzQ18pSjB1wg/Hl27Ks0ueDqzRxxnA
k+vc+LSiD8PZ7s/znvGhPsy2Jmyyqax7C6siJN2GzRWrmKH6MdZVfC5NEN9FQVyGzDPH4OpHQvyI
45AvzwUTntjlxWe/ZMmhjJX3i3KTnJw68gkK2OzeM3207VduotOi2fvFXRTejQBoQNpVjkCvqQxe
OtOaZ6WEkLvGLV62E3UO4Yni4alYobbIwAWPGZYhdsfMoK8wpdt3b10lCRBd8ialEgTqZBrOy+TJ
gaYbd6nhhPjs6IyPSeWWrwRR8V6XZXdO2h4Wx5CWe5vb6a7iyitIcpzj714x9u90ToC56DAUy9ms
yx9an4z2fS/JAWbq2HxVVcd6OenWf15SxBs5jrKgTBub8KLqXP2ZJtvMWAXJuebIVPK/JnTjts9S
vwAyts3jiT+P3rNQCa9GVD6lS1D9bIsFhYs/TtEHGlr0GeEWUyKYJbiOAA9QPar8QcYBc0ZRIFCR
tgTeJMbQ33PI9ugv9YKUJp+LER0lWc+qr9rjEjXyUv1frstsHS88jHKA5TzBpFzTe+5snScvSpbs
0nRtx2/eHCHl5RtWj0G9WklyO09jMTbtY10znLkSEYDgJcg7vK514nqigYS0oA1Gd8jEtj3FxBXv
WcC1Z1l46ujjVabx0MxwSoahEJ/yrgLbxqTi0tkhPtdbWrByS1B4ZxNDRbbDzLurhv38XgV1SbuO
p5dkQxMixWVycsbnHP5gnlWfgqlaCUlx6YlVGRPDJbylldmqvK5oM563pOvuNvxFKVv12DGk/B9F
57XcNg6F4SfiDAtAkLfqkiV3J7FvOFknYQVJEOxPv59uN7OJLZHAOX9F2Npf/ZV3lQ1Pv1UO5D2w
QbTKnTKyeuiXnJXXEOmSZeyN22mFMuS51mi9wnKgWWktIWizbp0RFEROvZLUCnhE4Ltv99CFsn4E
lgweJl9AVZSLiYhkaCNnx0ZfkRVDr0oelPY0ukR9Q1+QipdwAJ2HvmtPai178tKAJqtaDw85//EX
etr6LR/YUKNVBJj6gYZZHO513TqYnsxU5tckyuKbuyYT8q+YlF5vnACi3TBUr5mOkZYF0hGnZmyc
S6Jm8Z8LzFNyxoSqFefFbwr3ECB0+GgSp6KauW8+/HqJL/7c+fuK/P8Hss7X9MToCrWRjBRnX/sh
+qEqGrB5jTci7b312oKfUJNd2AYOx/OuU561txxZy6/ImHtnmi6Dfa3DCKMOnofoJPqYPtmskuUF
RwGvojdo/dRVPcKiiJsmEzzuGz172bVD1kJ1VeXZ3TxGA4kiKF+2TH85RZ7d3D+W0Hq/6gB9/6xk
c2I7rg/dsjawqLFvSGHs60+e55IeX5uSEcLIse+cuLy1VYKzEA4hfOy5odB4QnayykNMncII+wbo
aJ+8g0ev14E1/VfviorsIdHtG0SlBEU1QISpj7Y4S2ipjdto3VVFQIsbWO1BBoV6FMyp17ha+51Y
K9x6ucf0/Gyn3nS4Ckzx1qhoelZ8D1uubj89eJw5fxc0rS2hLixYBsncb4aweDnVPl7bpkid1xqv
xymKFBsuIaO22K5mzn8WXLafebUQyDeQu8fw5EK5Ye2a2KyrcCYXYupH6PxQfrddkrxlbScATJhe
gFsop/RPAdQHrYStHWcKHRhDdwqC65ntaWIpkJri9yV+CChzIzrQ7+XZAmgdqX6eSGtE7uJtpljM
H6TmuI8pzhdYijZ+8QCSzu7cTecGNqHdAN9H3mEhdPCYAjr/RYgp5fM82/4NGJJ8opSCwXgXOZRl
7pZJVcR32Kx4KRKPzJhSVSBpKcDmuhQi3SW2Gned0fVf6a3jOQulc2EyKLr3rtC0zo25a5pzYVHx
7lvVRu8KkaZPbN7ssWDkGbVxyyh9/070hSQ6Ckvjru/Z/0YRex93qUSEgWbNQEowgOcU5+mja+KM
9mU/cddfum9VAVo58/+f+DZooQdZE8OfdM58CLcqhyGE80cK5M4+DhKs8Pm5X1BT7x0RV3aCCWkE
Y2IW26J+6pNinIAu46J8SVxYifvu7yWh2shhYcGkWDoOHrgIJ8ERrTQShGQZJsYmBzGLRf5d5TtX
tD4aZb3m6eBvG7p8aa725x40LVhkfo344RApwCCSqMUX0f5Ea66ZY8rBDA/MZvSDtEMYPMs5GSg2
jSvhHhxFBsS5AfwSrJYckBeuxnk7y4Fq3kRhN6D8OoqZq5xpRtw8YHveOqnsqh+Z4yUZqjsU9oee
k2jdlP0wUG7PZohQMY7tp8gVKyTJYvLgFHnb/xlZF7dVXJv+woHm/HYZQsxukQO/vXNvIbSoQnnj
DCfLpjRjOaDwTBd1EAXN3Kdknlaye3T+kuq7sWQt3F58tr0hFCPKcrQO6+TQhZ51jg9s6kRQtVxe
DMcK+DZ/GBBvEpNaiLsscfYTYx7ydLLqPRN8DEfpE/fyT49j6SAq4PNnijXcBaSNW6O+QHGnAzAH
ilitVJxxv7RV+cMuFWrceIK/3fVpLQ8pAmDzjfempWkxWULvte2AD6/QMkMN/jBb5e303KjmvPQZ
5ifKAHvczFu5dFKewSe7d9ZVP8McUtYXLw7LDOG669nnbK772Nu0ydSgtzIMBT/6QhO92RL2s35L
rwPILJXmC6GeN17A1lLRt5vOJwiVwcTBPj5ajq2dOzU5GLLyE0HdvAKprLFgJPji2n05B1PyBG/q
HGTfld9dkCLPt66rf6fryDa75qArm6yUSYffqn5VI+mGS19UIckmtY1PmZc3h2Fwy/nqAMvSx5yV
VU5ElbHTdyzlXG2TItEP7SwK9ZIgzPmLOpko0bDXZobL49a+2+jwZzRp+q2tsPxyawnAN7vhSciw
+Fs4drpAu4XhqScZ74o0+K9rVcTpVag8qD/XucNrBzAmCXMLEbG221Ssip9ZwYdxGhoncx/RXjXZ
NuMDTL/NKqQ9Dg75+8NuKuBskRgu2p6CJUvCe0k94XFUXqf4+U6DYMmlukZ37kFrkTgIZPxxZkPG
aoVmq4zIEnyuJ5joo47XXv9y+naBnzNdvJaHkSrA5St3XaE2JQM9GWzaH3F1EZbFc6ea/u+qYmM3
vq7FjDtwQqoDqr4i5ckWh+MnIF4mnKW17IFdV3+3hLQSnlRyPYM7pL10PnCDxD4JuYgH4j8ttOR6
I4UBIVA35ahbFrRh5S2rs7zeuWNaFoCZa2+bI50as793+WM66lNbxTDUyPIJBO400XLbxcr6P0OG
aEws0Yxgk+KU0Nf2Ih0dJyv17W6jCLQK1lJo+UbY9UBmfaicDnyFWWxY/Z1JwMSRrUxVPT9mFldX
s4U6FKRLLksvBB4fEPJ62EoPqTAYqFvtwnxdfobWtvYtGFJSUkNczDzGjDRhTj2RM3bVuSx78b3y
SVX8U66bzntpuHg+6w5BwkaukPcdfoAAuVOnogVJE+G1bXewU1sTyzU6euKV0GKpn7xGTPyzgy8L
79YP7ey8uE1WhOIDGKsI927UZfExF8Du7E6i75BOL7Kh7y7KMJ5dUyTMfbKrcJrqf32Zef63F2cw
nPvaoAZ2Rwnjgtj9xVR03FxYickN9hWQz4tvW8SqDflG08Oc8/G8dcDkJG4iix02SVKKsywRR23c
5o5cmYnOZa8DOkU6TyAjp1LbnB28WQ+cSek2GmGtLoj4kRe26fhdwjfuSlRK9IQyRWF7moqLypLJ
PXRxLQ6BUd61QfM+/u7anjNob4Mi6Q4yGyYvPsyCGnoiiJG03iGRJZvObZtJZ+vz8xGoWzjhn5VY
g3K/yq74Uk7fH8dpXfKjH2gauIcQiIOHdIF1r7osvDtaHc/bpks0kj04DYe26slwU/Q+uHsphv7W
VdgjORSa+gV9bHLxW9m8LehmE/bMbn4kz8T86i2kwa7xGySdQ4rjFwq3nZ4Cp0NCu3Qhjc0R8tjh
jBJjpSszwHGCULfK8JJxTQIegx2Mm1HHTXE0btfxn8q1P3dVVjyVMcGUQT/7+TO4f9g8jIjVPPJm
Zf4sZZy13Ck9bNwcw6US6r+OWxBB6z7VA+zqnQ9FyU6AiPPaemOEH7aiEG5FqOdv0ioi2oFqnNI9
B1njR3uNYcYc6hDSfquSrN21ys9/EtJVbad4iDx2mhJ6rUKE7jyGa0Un7YC0DXMeGeFnAwC7zSOg
l42NbNoeauFlw221gn0OC5xdUS+UMFNYi2Z+R6a4+HPOnPZdZTpKtwN+HQ4/k9j1rAM5ekdukOn3
0uA+wJWDaKetxuzDjxe3odvRId0d/YnuHkYEXbhE15g4qpFI3baaxRnsN8gOtLkTDeJksG8FrPiP
cMrdCOfxsPzNJHbeB6Pi8VVnk7RnJdfx3ZtCBebiDMVRtgnx6G7MZnnQqqdpKi/8mUXa0+LJAqw8
12VuLkZMRj4a1XeXosJBKO9ZNr3u5rNLev+ZQKXwLMNKfquYPMfBZqDlQpTts8mqAquz47EgXfJk
0ASZ4Pj4VkNanDSGzRNvSbZne6H/mObsMr/kC7ve2cMugpez7Nb41nYoB0/GQSZzcIOF0U1nDuQp
7fIlGppkgm3XcSaP1KV1ezdnROW+HM3fPp1Zddnpyfae12ndeSZvHwrAel7ktnc+4wwu583TCKB2
yWhBQQRWN3wdGVwyVzTptgW9zm2v8mk3jRb+t09bBqax9Iu9L9EVgB7Ew7kZPFnuYiaBty4ugHoC
kwCKaUV7sm41Cf7QdvFTM9mEyRob5oY4+PBl8Qo8ftR7E+xep+5CyqMzPCdOQWRc6ejLMibdfhIj
YqSBKA2NNXLrEOaA+WPs+selKvG78MYZNtBKTTtvLLqdNMwckMjKHBbp6yfDk7cNQD13xMnl5aUj
H4ugSpuSqEkiHG4kkHQKwuc++Bg4kyzwqhLHLHLQPOX5GN45+XQAFg4qpEYAPw2N51FfOLvQMTFa
g4GwV1rm3YuDXoexe8AjfEAig+p5VcVy84mea7YavyKWpsJHKZi5PSSzP4RyOeUIx7FkT0PEgOGL
eOdBK5x6d/IOZVACnmVe4vzBS54d4yrMvmSHUHezJm5AhLdFJVNb1aiND8QI5hIkX2SiRT9EqQdC
2JFSXXCeNYdMDmbvijouPnvXC94k7acrsgGoix/G8eazNcILDjUU0j2JzifolaeD5ACZZ9UfZxjC
Z5OsTnXSuITdbR1Qz+G35fStDX5CgRnypV7acqeRONfbzM6IHVpHt1sDbXs2MLzPxJp2z30fVAS3
QpU+tQOkDBqHkDWqRIUEul8H2cYfbUqzLetgs8k9NLXWbVgIp1oH3+FUL8nvum6SKxQD71pdBypg
/0hD/NpAXqe+QMqmNz1a1KdBN32BLx59hLPM8IicCcV7Zty6OA2JG+49iCLmnsHfwTDPwGcopgtX
JW9CeizEPZYt1GF6zv9Nne1dkvghADZVkHKoYmpxdtGA+TAzweIefMQEb0uyoLgFYHOPne2idC/y
hqbkDgPGd+Ss2MTcMdoaz9gnt/DycJ82HB5bUzg1qAjTxg3/cdvtgDWTx5mx5cdkXH7BsJcZH1Ay
9WioQbz8mlGj6ytJ5nE5vrIEk6eniNI966YLrpHfzcUlxmMRH0wDob8JxxbXkiu0b37CndDUdKfu
uvMcdHN9wFCk0fbCuUbFDi0rCgZcAu4t4fkwJ+QIw2/EBdWDVYu8+0RG8uvWWKqdn4zUUIYmV+AG
hXhEAAJOmgkDupbODcHTfVH/bgJdktbq6uXMHwePQVMjpOVbdPyLApX2bi02tscp9rKLE1h9cgi2
+8XaWvfXxcTzcp7aUQJ7t1yguEyUmHBxKZMCnRMBcenve6puDB6whjD/4mznqQeOdst/ua1ZLNpZ
dv9WZKtig3zGYIaNYxxclO6M/iXxmCjeJ9WTdr4RcdqEe90mOWaBErpLjwaBBHrKgmC/rnx2RCPS
o9Z3F+ZEKiBwLI4782GzZc1dgqB0iORML55s/2CmMg+EgNhliz0THaW1bkhcAjrWao+wm0HE9cfe
UF1ft4oI/rZkDqTz9wSpF+O1IU9kx609PTG3dt0vAfaMmhC1TXOOGJui0yrG9LIuzvwVWuDjpXU1
0qE4+VUtOIFe7qDy9MuocMGlBvVLg2jil5/FAnRB0nG+fnjIbHiiIX6RNCasYo9+pj13V+JxQDkX
Bvmp08qPDqLpxwd+RQIaWA66fwSqJB/+6lnwZYMMsKhyX8D+eMQWoMwkM1KUfq8o7swQ55M+0KaY
N9DTpNgTER2NxCWH4KfrJ4djDrHDQh6k8BW4amHhoUFP6YyT+hiT6JPtgnpEkRetLoEUthKBJTJz
wB1xXP28+88Ph/alR6iwbpZKAELyKCAHqFCe0pngha/kxSVbDIQDsYOLt3fasaXvsyl2ix8h4O2R
l83vckSjIdeiPyKwi81rRLpV9pCpLGuPARdAAQpbLut5kqR87NMFL/AOzsm/Wg115eCXOTdB5mKE
Uw2pwyvJaUMMHBxYfjECKIanBP3dJQUo/3ZImfnVZVNLF89Ic0a7REhvNB6kgzu692MzI+6BXUM0
0EA5QdxW2vA0F2Lc46Li1Jkcv9P0zqx4TEiJwTRj3XxADDzw2TV4KBb+Xt57yS/dQDfshnSIaMFI
opmiiJmLhgqZFn9ff0TEsfxW9/adzoxEDjDJEoEj7v6oBiXEX17EOsPan/aPbJR+sBkiUb3GiCX/
TN4seZ4AXkm1rsbj2oz9DZkLjK+dknWPTaB9WoFfznLxxyO54xVq3aEB8Et9GM09n4vz1vcSL3W2
ImEtImQAoDp9sx/7kM+VhN5p72JZ+OWmvJv/Fre17pezoKP0+xX1t7fkDOT4lfVuVKN5wogUna3n
gh+VYx+zQKWuhP1KY4tklqo3GsApbUDg/daxzpysyUYWmawujjkIMQp/uaAUbbvOcU6V8pgrjMTH
f3Cwx/W71YCRY7sO+WaljSTjU7nylPGfsbxQdclsSjFNR+HCLeELp342w3hWJZ7kueswGmeLxrRm
UvwnKqIanU2TYiYib/7YQeJU7awItkhzumQ/WRL4SzI5YtyBdkLVif3gXWoZtD+KltxYgDY1UfwQ
mOokVYtBt8xsxbkQYaCHQa7DrtioIE8PrScIFmCjmYiqhhCo3j02jAiWlW/vnlobBKcxUDbak1hL
Vu3QB1l80kDLzb4iwQU9jIJqxyM7hrHx0HhPGaYhn7AVGGhZpcfWMa73jP90GG8DJpMnnZWsvNEE
6P/sKousH+WkQOoA2Xb0nDQH5+Obp0YYW6shIoR6j6Io1qd0ngilTEPcPRitf86QZ+/MmSgchSBo
9gGtcz5d3WEpUe1Ng18cddtHES1T0rHX3Gtj79qtbkhVjeejxE96clkluM1PFKzF1xyXY4vgMEIx
y13UfnQOexQtBUmOuA+xHoWytZORiODJI95ZcEcK90Y8se2MWtEvHsohKT/zqVJ/gkiEL1UaS/+2
enrKH9gKUDdyu896lwEjgLkCOz/WxNF8R0GVP1m+zhd07T3mb1UVNE+hh1zGbTgIWv1Ih/GDF4VA
OdgHlHuR2wBG3hNEg7NhG04IYSAzKmgil/JTQ+/B4JHZC/0wIjtMGU3nLqE1aYznQ8Jf+LfSRNxA
pTtxuldpPrALdB4WxyLr4+iw5Ex8WGHQnfxQMxp2OgdQweyVG8fnZSiiYyCy9qkZTD7w0RA9Qrpu
3+MzQrF3tvW0dNtpWYefU7m2/8LIzM2uWkIsznXIhLZR5bA8pQ1Kg+3srsQoNMiirioEcXqc03Xi
0wkaZKiq6aCZo0yBYScJuvbbGqXVi6PaSt2cNUDeInlo1dGZMnvxV2fZN4sXXqogSr5d6iHvp3Bo
1YNs0LHdiMXS625xXaN2aHqr5pJVvftU5XVH18yUvDTNbN9LdMZ2IxN0YA8N80VEqNIqoOxoeIOy
7jBRbWPt0M5HOS6QWQqcPX0NAx9QdTd4JujepXH1CWp+ekqLJBmwB1EttaRle5JDXdya2XdPBDMt
/i8Y/AixdcnkkBWIlRnqetO/Omz04t6eFEVnGg3XEywXocNELwnK0IckfkIxwUbXNth/bzGmDFLl
tRPs9IhJgapnCHLfQ253mRxXHArHR2m1dZLIDz8rbw6K96629QxPWpNRhEcr9pmPG35fKHRPBLi7
TOa9Y/HhYED34PsP3hBHj2UyzvRxWwLnO2AVflyS897Q/cfDC5J9xaruZRwDEQAeJAURaeYlFnI1
Dx42+1Gw4+AY4Fvpyn8uo534CHTrxIj0Qkn8dz+60cM0pUQANVmDzAKrfm85aaOEFTEnmOGPJ0ZL
QXvlyptjeqQrGKSsxDgw6BVaawM85EaSNhvoLlj4gChto4blxoti9lJaYoyqOd5VfowmPneH4bg6
gIkbbQRBQ3UQl8kBCYe8FAvzuB/74VXj9sBpsQTpC37eFtGBx5AQsnfeqsQPf09RYWoqwWLMK8++
g9PkRKYUNgIiETAINwQmk1yAw1I31Xgr6ZHy9wpzVLcbgdiJgvCWKb8ObBB0JAQ9aHcxgnxtaLzK
x2PQOAPp/b1R17Jr3OkL74wMPgymrN9G8oNmna6LQztwCGKOtja/mMm7XzgqpOcnHNQBCNddz8KQ
yr14fdVfvNDFAjkRW3cdghTNJSk8tAas9bzIr2EmkvqU9oqFGwEU5EZmQ+4N8kCH5c8Sle1bB7e1
kDA1WRSG27oqweyXuizVv6qvm+In3IObnlA6FATYwyMiIDHhLFDvy6I7RG3AtkuAqBA7S6laBN2u
zFkwUcBQ+63V66FD5cWrL7C7RO6k4weW4HXkd6UBLWSVvTZD3v1MIKTyZzVJ9QhEtJa7buyijpwe
iK92i0nD+aunrvMQ7ajuAqnJSQZX6FwrReMdus8KF6lC9uwV/amzZbgjaaghEwRVe4G0tBH+hzNo
BGGjoG6R4IL74jYVRVp82tibISkXBG/DPDNQh7waadJA4ZA7wxHi+5ibfyC0RQ5GkhdH84FUKKSj
BuRW7WN3WofTLKktHCsw5Z9BWQOrgCmWwERyStA96fVagvyQ/GWQVu345RvMudQRJONQQIZ3HS8f
PozXMi7yox1T3ZLRNgFLtN7kNOfR8ntuyBUp499Dvfj9i+OpBM1kGOaISC1/GObeXQfT2xde4vmF
iCbvUoy6epbTpNZN4ybyG1g/uiEd73fVHK0LphRmSnLdUHvfc75s+IvU2TsWkt/Jz2zFwXYBDM4/
gzZWcoPJPnhsJcw5oMmsS/kfVD+aqQRCbVM0onwKdKPwsPhi/iKXJKbXCjnlfsV94mLadJfjLJgX
jrN2EkFsS2vkvloK94dFXg+gKARxfimy4P7EK6ZIjmuzXCNVQj6hL6uc7NUU1fjeRaiJMZikU3Uk
FYdWE1loTbfFXNSvK5vyVk5Z9dhBgRMf4kVymyARIUACqZpCQ3jske3sHZb8v7z4mKQc6zN3eZhD
ybEaouTczsMcnYaSNo8TPrD1o13HaT6GWjjitewKCLsULWu1DWNSXYiaH0Mw+IhghU/c5iuvqk3D
+MUW4FdbVvL2Z8QPPhN/4XK2aYaJC81BCVbZjPq5BzFbb9yOkV0/0dj3v1kPSrqD+oXouGQmU0pJ
wMM0LrPDyur35mXlClIAm+AeevxmxV7Dnd6zjlCXJ4fAc9HKFR4aU9iUDAk5V6Y89BxN7Uubqhwh
mhsWhzqqzW32uPhecDSN/i32KnERWmhK3RQE2Rnlexc8OF5IAlMcRP5XQW5F5GHfrlscCo7U7SFT
JsoeK2TTxS/iwcOzkehAybQarCKTIfem17H39EfUMO1VcTrsIXPK9qGsm7XYqZBkm4W4KeH+pItr
/i/RjXOabeNn23ValtfKkaqHYSbRV95VuNup6jr/GZ9BUB0YRx0kgpUi80lkOUWXaeK014op5kaO
AkRBHAhrQAhRTJ4jmqz2KgGqovTN4qPa9NGk22PXs0aiz18FOK0Tuy+Vt97NuktQtSiqplmc6MTN
LxrR/Y5YszZn7ZjX85iE9MgmCBQRTGmedSS78dCc03qOT0ET3xF+VEgEdXn1e4NC+zsOKEXyUUFd
89Z2f2dZBh7S25HUjdR1b1yhI5yliX+6OC/nTWYQJvF0iek2omO/NGCVW0JILH7OBqz5GYIGw6A3
QcRd4gxk8n0RdY7OyScJRX8tq+MekhmDJMN5Qlmm7xKytM/8Fk6DTQh9J+N601LB7RJqmk/YfQzo
hr+Pwnj9WZWD/lMuk3NxaxdWwxgh0ZoRoruJnXQJoF+m+C2Hlri2TVt+5OOAnpgPn9wzyQsxhonb
7TTpTOq9sA7MZzuFAfZFibLxbsdALdD36lxDQZsXg3ge2azqqj9EJeCeyMQMDBq46n5ELlBihNi1
/61x17ys+bL+l41KfDix46grQY61cwMwyXlZoAADAI86mPbSRW3zMeUi4loCVbkHpY3zA2y9ol+i
5Do861yN5xTsj3LCwqzOrsKgceRKzUjmdovhiUv4XoiVxvoQVZri1bL1iqMaqqE4FKZwr3IsuRkc
JiDyHnmiHPIXY9r/ioU40hgfBuoHe0e/st6e1jUGRHRHwiSwX1ZnXsweBVlgzh3iT7Gp4iXx90mN
NIkwq45LkMQznDNp1Tfhzpq2zuBlguLbdadsjwJfPQSQ/0zQIkbq2/kpyriuD3eNNnjleBiIRU6T
GI93RIrqpa1jRcAN8Uc1/ls8NoxsEGgQRB7GqQPmkXlbiwjccprz8a2gFhRTW4tZ56XKeobyZFmK
gztgeg8Hd/CfSGVY/aPXaZudVw+vBslaYfbegkMTluN1JrsxZaS3McPjQlYp4wPH/epuRBvH9TM8
8do9kbuIBouMPBtd505B6tWLNsGlgUrn2SWSETGXk5plL/qxMQ/rsugcEY5TY3ULYvzzCSzXQoFy
gLG6N6TiYq9CY7hDStwHVDqNaCVjN/Xrf2aN6nuLrPwKChu9zo4YT8KZOJfKDF2z5/p0kMq1gZsX
6Pwfi6aivBaFTPTUS6/+scqinPbtaKY3kESVvcZYW1ROAUvujp/p6sUNcWNRDOsQenTK4u3BwT4K
EId/UZ7SwyVYMv5N1YJLtStm9akaP9+mqEYiHOqdgl6qhuAlqGUn+a2neX1nQg7uNxZYTbVLQ7uq
U8Vq1X6EY9J0f6oxSvP/2C1y3A52TctLtHZ40KGEuHkVTN+KbraKxKGK0pr0EKWjf+0k4x8yzcjT
gN7m2kdiwXMBtWrHd2BA3sx9jyniUTok3FA/K5AkbjQN9STx5pH8GUaVeJkZSpoTfUTLORA1qgd/
ad5EPqKmckWMm9FO5EmZOKFO2M275VK0MvpqDZFU3zXGjP/qjmMUGjOsu+9J6rh9TBBXBLT/5bJG
Y0a2M3E13Ex4b5Gct18sdGb5g6OqKelwjfy/xvOlflb30A8XFiBAGVknfX3skAjhGI9YJTeBSqJL
wcl7k9NiQ2JBlP979MfwFMQByhLV1tE+SEKecju09dZVavKQawTdnrwBVq9mjvHQkImxngukUPMv
M4jQfBK/4Rf3/s50/LK+mSZu5Tz8icBgsq88KV73g1hBQ5TEHNMpsJ3B//BzN+UzZwR5MN2Uofew
gPUm7NK9VXH8YJjAKcRNPCKycL8N4qTLWdOjW/jpPxTuqt5xUvvPjKzDJW5Wen4pRer/K41uf7XF
jAejSFNzwvDRv1pyA45t1LW/R2KgHg1iCfsWuWl+rPtxXJ76AMMi4ufchWZGGUl8FVNP8R8o/OQl
h6FAnYKvNohq/pp8oYm5dmVCpiviP761QMvpT0IXAInGDYJBOiQKsrc/Obn5J1cGpgTUJxGPkKXj
bWFy8i+dgE5B8bS68C2T6+XuThJG/aMk8qMEditIssB7otSWj9H7ZNhTBLNklSlIF8NhzBM9O0O2
U+QNTwd63vv6F56GAuWfM4rxhWRQnn5aMEXYXgc8ge2utgsRNbLP7DEu1AhU1iAUok6kzHPyuyy+
LBGNtfcs87FiFO/BAptOsjCsOW3cWG5tJwl0ta3fnImbryUq2Hb+09eM49cii4B+x65IrzO2iN95
DMue7lNIO4Rprg97GpByOh8rkRClZqs1e2FDR/5kuxIezM7zSxKQrD1R60zgKNAp3EmNM+B3E3VU
tua10OTBIuY4BgbSCfaOg4dst4TSS98s5pRx6SJh5onW/Vdd1uGtwJlSQxc2ufw7mkLT/5QlJQsb
8lKemXtMpEle8GQ11YfOyXVEk+Dp4rD4ZbqvfMKLD2lCr+C+7oq4JpGiTPS3i5fP+xmEq9dy4ZBZ
+DFgYyh/RqgPIERRzybZhRRL/w26j6p1vKFIw1wVt7S/kjApRAIj4VFbfqwDDtuWbV5f1TTjuKbO
1HvRnlV2qyZHPoN7J/m+9Ii2/e79bOABIVs07I+MNthPyGBk3R39c8JgQyt33SDTi+Yuc3ZBPOBa
QGKED1NSruxi+jzWFc0ATJXOelr9yHHeef6FPUZDluZ3tt5Lr2vgELoX6FlQHTqB7N9om2zNsbQ2
Zg4UALMUb+b9led3/UHslq24g1pkyaZHZtKErgcZ4uXmv2zuBgrDAhodcXVkBa9FJILx6EqyrPbL
4E2kohULXouAHZ0go3o5N7NbUE5e+NU+RgIObIbH4+wFEo2BigZYFO3jqNxUXtLsu6BJr9AhxZuW
LVqQIhD6R0wJYsaG02S/4bFSzLzCJZRkGhFpI9zkuyWaZIsUMiBzypGp1gjXVlnZr7JdwvFUzOz5
JUUOYq9I3zmksBVYYilIYOCTBP79uAefFczOvM37jlkn3gQBLCjPVEONC1rQcYcFjEwybBfEMAEt
3Wl4MiTJ/Gpq+tLGMKqfgODx++dVDRAdIfdCDCTdHPzEx6xVgxLIpyAjbXMTlKvB7WBHsJQkXFy7
h7TJoZpWmTgTsbq40v61HEgEubagGG9kDDr5a5gDW7xBITIRxB7Z7SemjiX7CIqpufxP0nktuYps
W/SLiCATSOBVQr68apd7Iapq98abxCTm68/Qva8n+nSrJMhcZs4x/TAXJHEnKWYpOqdTxToRIk1s
Dl5KtnFauMsZZT48OOCjxwUfMDlnbs5OoxTGx0xze51tG579gRsx8+xNgvxAM3fv4LSgHpmnn4Av
crljBrtCcRMClxvi+7pnyTrwSFxXnt3iNCBHwBk34KBFKauCP0GZTd8wU5z23cJfgbeh5mMkzHTO
tfL9u5wBzT/ayxh9YteXrOOH2nnLYxkTvJWt+V1Kv0yTWjhd8oRCRSKUWCZ208mU3DMuYl2WJ+x1
PbxhG6bXpNEFxnWfh9qCIOkJUoYHl7H4jmPL+0A2Y700hUQT6vYuAF5QJPfzCA0lhfLKipxEw+8G
bNelr7t+T++Fg8m1K3k0yBte0xR4/n2A5zkCJ2HZEMvczN0icSkfU93JFV82nuJtISY2/6y+nB1L
3oVwstk314UO9xVdvLIPChskX9NUkIZmzwXhAJ5fnHtP+9a+aWP/UZnBZ6e5JKgPURfI4S0Nq+Z3
Egyg8R13DcI8W8WXzF9ArLB9kH8c9uj1aa7WqbuRffrsCAUhvk96bkAccrfx2WYIcRbdXrlefDQ+
wMNvSlE3fBwQi3akjY2FfwnAWK6vQdhl/WcHSXRftyGs2lA0hRvJleLqcWXgGwWiWz6kxO952339
A32IOsnW8Gprhc4qHrv2y60Wio22Hntvm7V5cQc8WY3PzuwwNmmocMBgeTZqStvrjphtE3nqOuqN
MfBYm+uGf3BTWkv31Vrr/GFZmNHBXGnMSYM5ABrxFE+Drk/GkjXTPI+PyBJuCfSDHxjkNqsu83sR
QKZ5gY4hYwBJSh65ONYqQeqKhGXH1EF92mAunvFwFgBQmpB50tpLmkbE1VFF0QBLx8rGAwgDmnso
0MV/achLGgSmSB6moa7mb50HyOtmpRYf+s3YH1wxlmZvSkjB2xE5vrOl6K0+tZKgV9sGF/lUeoGz
YVTnPnJN+NeSFhbdiZNiAamD4gdurb6H8z0TiIQQ9wm4cR5VGYf1jnJivbp+WERL51v1wcHhv6vd
GKNpLJYCywl0Fk4n+2BTcf9JJyzsm0QZ93NY8ITTDfMzzTT3kbBo+mggrezNJrvgitGhfUL79Y0a
dfqBd58eZwg0zO6L8lyilDk6AAaZwLvkwI/95J183wf+k91szaQzD3a3hcVO7lGfhc5usAqfeU+V
2M+uG6jvXnNiI/xJu2NZ1T5AjFG+SyYKTIpGLTkehlgdlfTYa7s3tA8qBT4lk+L035q5xSvO1eUH
+qQF8cKLSUREp4hQAyE1asksfJwnu772fOxPkLbdE2Uq9ZgLQgiTmp09l2byvvNctlgDfBPeh7ZR
RJg5qfIPmG9voYHWrA5TRgOIQAl2lo9J58EVNR0Y5QJxj6jot7aGyguKFc0o0sd7idiechMQNJt0
FGaGOD22VnZCHJrtGEW+ep69N6lO30paf2BsffiQtmV/bdsMlBZFTfE++sNH1pUeX1eBnqHvnfpe
kFP12QB3+ZM6M65If8izo5pZ6a/u8rdNg+mQJ6v3TABQXhwDXrydw9VHaKYn/Uddd6huFB68u9Gm
G99Ngxoxcik4l9rhW/Xb4YMiZNl1GGX2sknC+cfrKlvtLTgs+waOQL5JdMZ2FME3+lgLjVzPr0XU
SWjiozXXIeG8g30NQnd6sG+dFrIRnt90Ak2JtDi8yCqPX2zGCZu1DcrIZenFaoOMk3PfOtmJIf1u
cYtpX6U+xRa28y5n09cGZ2P0CObEfTZzChTOXZqzNWbJ22LUFeeVtZcw++5t9M5H0jiDJx+D+WEt
m8WcBGFIEWcRqW85Iuk6Eo4jzxm/D1Qjlgdi4zqTyyJmFNQablm/LRzDZxB4/LYsmlJWPF0WvDes
Mdeji0rj2eWyOuZpbL+jfiDcArkzO1UfFIjq1rGIJscNXFrI4Rt9Zv8a5g1KoFLl76gxJeHeoInL
URoH/T24SMTd6S+LonSXkY9FGjdyONXzueoZvlU+ChTTdFZR4ziQsQp/UnB5J2bC0rOLRywNY2TS
IHxJ2TXR15ssQRVmKRb2uVumJPlA9EJPUdlHJFnTXzO387eTi4qadvhCbjjvZDnNCFarOHyzghix
WmI9r7e/FA1ksxCWwTtyo8JguKh8xV4BMjf8XtrYETnA0JljQQjPFoSdvKCmoBsN/Hm8rTxze1PO
TXb2sdjwUVcgulWGisOW1DugULe9YaztwqveCDI2nthPwZBm+JPPVE2dLByOw6QjLaFvT+AQepJg
xqF/CpP1yHcd7lq9ogb0LbZ/2Gy/JcqAqBPGOs/ZdMZmzciyVUP+LxBpv7EGQoTnnm91BbpcXNeF
1M1oVBPJKFAQekxMhAzLpORCA9L1kdD03qq2setuGyFqRERST4RsBJ9W792nnjYXEAKJPIeJ4FAV
kK0f7BEB/wAJaotjHqopopp7iqXy3ptvhnSF0uInbgXft0dgVxsWgdqTJdIJiBw80Zaw/ss1yDCZ
LcAXcRjsGb4YNo4owUrt+PUWqCgXceBX16LxC9iXRSlPASPnz8DXzWX2R2zp1MQ/lO/1b0VMcXkz
XPLqxj7/Z+KQNrawxNfUkuTb6+QjAG++GViIPsaBqvYA00W6mRJQr9vcC42NtabhUs/cn9oS5TMX
1nz2qLTazQSqZzN2pP8ctUMRTYULXc7xQYgQzHO7QkturDcnIeKQ8R65BWs4HBlV2Ewh+ZirZoCh
l2w5I+xBcp3m+BbQhOgoLX1GCBS4G+r68F3PCSaCsfGPqIDYFOUljtu81K992dNxEhnUoz3ybhjV
dcp2jfIyDpn/fyMqU/5lNxXWO3dJxIM2ayKxMjA4QpcOhF478LqmrP6BwjI4Gx6/m95VD+mfIo7l
A0kv+YvL1jwq+zkASE4TMG814hB/5/RrmkdlNab0rQmJoRUchw1Ve3erLNLfOZbDlYb/s42d+NDn
kJBx2VMhsCElmaDSX+zhCbJe7VZfTJ8H7jZliQ0vgCnd1wJ5J90qr63Nxe7p+/XY/WVEHEd94EwA
ruaxfcmUHUCiCrOb+rxCAOTnN9zoCAkex7h89ZyJGB6va8svnYv0sCK+3+ady3Qb3llzWKCbPSWd
aV9oVThLlGnNX4I+zKYdV5QEpq6Yt7Sel245F3wCeYD+7PpVpcP+plbY0lpOW2MBEGoWHUdWZSHv
mBNMiLKgAULKWrPSUPZZxgx4O2xaEVrifteYTGNlqHCu2rnptmoeCYrIm4AY+GxtKWUbxFVkdrXR
CMSS42R5A0CH/NGZrGHbTyFO1+m9TROPNf4N3oHYCR5O8mEmbKaQ9UI8vwiV03k2YM5ZsyuOM9wU
wnqVC7sbxzHFne078oNBTfppfLs9hUOozEGUxQFq5E19VPD74BaX6VNcMxHb+xImY6fx7GzJI0MZ
E3eE9Ez4sfNMn0C9WaeM7WNzsAZmhK7x1bXEpH31HS+NQpxvJHeFcNH8Xr6Xurc/LBBu1qHM7Pxn
NC6KG26t6rfw+uk+Q4wVwnwnyGsrGfrf7OMU+wRzVJwcY/ZQD6q8uFPQbbUJmPfDgsDKAZAnHhQ9
c4NRKItN795k7NBLs7E9ZnmAWyBj31X5iYvQb/4vmdFF4ZM85zY+84bqGEFV/sH0hf/YGD5XA+vT
sKjOOAXCTRtM/XsOpB53yrwwX1+LpP9jiuU1iW81Qs6bdpiQcqMDdr1ogTO0U0NQnrCcJU+avcNn
Hju3MI7KZ7Z9WzjIOeX4xN1EyQWL/cCmgdFGYFdk79jtQxdAA82XQr9OMCu2RWGcbosuQdxkiunr
Ter3hu9hqc4xkw+qqSRtCAsC+3q3QlffkY/S/+DHDg0braTmgAvJ9kST6yz0btJydu0wz7+Nzllg
jvwVv96U8WRlVby1WgH/X+DS+WpNMV0qRjTOgRIo6MgBAl9E3oJNdOg2qyzGushKYHX/QqSY3xmi
2IegDD1NFFbvPI9B06WnQrDT3ver62LhwQJnNgKD1j8pXK6iGS1pNKb28JfHV9SHioX9H5lnU/1l
G1M/rt3aPvlwIJ4mVCf0djoUGP2DqbjR+8HanBCzueROhTYA3xw+5xT1QNox8SjZqeqFxtHtGHm0
3OBoXHN59J36RtaLq+li5mkOv0b6PB+dVI95A9GSdV1R3S5/dcYrsPo+9FlGTqhExjUFdriavL5k
S8DNyw+Y59WzP40GMMfaFudM+ikcvSb7WWQquFWRVnt7IDVe+YQFQE67CcTYO3l11FoG69s+VXV9
pDtEIp2Ptf8oJnB8weDmNLblGlzTpPCAzBm0fleb+W/GsQHjhmpidMy4Q/VQ7+JBWOEdAhiptkNZ
ebss9+zdpOm7kQvCNCwyQgH3NK4p8zoUMk7YQt70FCFrLtchIvwmvFvTurYPg5nd/1ieNufCGQgS
rsj7EAio5XTHW3jDIJNNsIdk0v9mqDUfGeUQ8VOFLvHjaewgzQTwwBYywF1kItMZxkA26IKYCmMW
29Flsr73An/9RHLjmY3vruqP6culjhK7VvpxGrCNEmPXIcYdNuXggRD0uiy/0eIknV4aYXLV5Bku
uE/vHWB59SvbLGtBnHPz/X7ZNLHNR+oiMUBn0LJRwVZB388/3koMp95sVZRcBDv1W9kzmtIIeZN+
OdEr8DFxSOVXCCdpS1qL7Qo+HUtRnI2pWyjYUuBXt9h96vjZSYo0ySO0VemsKW2ZQmdHjgYrEYxJ
ncR5CRFWYBZGHpn+ga2Yx29xNZrwc8IzP5zNhJof+0pjGXTaBkJdM3EbkWQoD0gEhumY8q7mFYue
1FiwOprYzu5lHDs2wGpYTxDeAqIhilORZP5M0NW62gPRS7qb2QCQRFtSwvE/5YjOlcDITrmRxHjB
aENM9o+VpK3+m0qwKBPchSx3W0QdpZr0S1rGOkZkQX9ceCDy4MF0e+bLoMG5eNYXtCHhzb5CVuZL
mNtWf9QxOCGyVbhONjRhArNda4dRpXT9woXFy4JFlrlYOidMkdFI959FMt+WU6U093S4MZh1QBhU
YBhM3M3Qebo4jtW0DnsTutUnGRt2dbIKwgsEdqAxkrld5Ee6adIV1TKt+QPsu9w/LNp3gtMMey1G
0VlTcwKZkWfjjPQokHvYPnl0r1dwPdAgN5bbDsOlGmImOEjzmxruVpDNL9iaEA7XRtFCS2728aEY
Zt87Vl0dTvvAylYdhXNjPqUcYfZuKJhm947uZTr2+CJR45ed3127G7yjEbcwRySvgsb5JgQmmjHO
GHoibei32DySYS/ge3012YhCxAXZyF1TefLJTz2S3jG4o27qFYEqJ7RhwXLqWkeleyGnsrrjP6k0
oaMaPS7HgSL01BreOmvxn9E/memV6KL+UfnG5Y8inQZuiePoQ91XDqC7kImMkJqG30NdRkFb2hNn
e9r8oViox98RDtAv6XWYoSQb8gA3Gdb9e3QK3Xtbpi24Wybuz7U1Dv9CF3vIEbcritYSRekDc0Qn
f3S1pPBxgnnHY5d+Y67w+5PFdHWj2iR/zDkOyoOZyrTY1+Ti/ShFfE6UYUQk+YLRZXIsYL2lGEAz
PidM4uoCREyRYGXJzI3WopXLP4by40uX6GY8hEsX/ECRs3FTk7HImNEZqKEVrA07ShPVnBo3b/72
sEaYK9kWuXX9OtkXm1XbF07S+WWZW+uN15ZQKCRDBJ8FYz76p96LxcNE1+Lua2GKS8quDU3y1HLU
88vn7t7VBWvijoEBjg0M/2wxdB7el9DZrCjBlUGryAkkLlO5Nm8YdBSTfxolRNVCZhhaZl/Qt0nl
0CQR3NY9kI6Q+yQ7tahHSiX1d0wwx53nqfg8epjIubCnAgyOaHATKtjZKHBqS72uCa4O/h2YQAgT
TRqQS6Pw78hYwCqlLGiCN4NOahjhlaqKELd5xVsFK306VuNY/VjlbJjSMpvlmc1mgXsIXtGPm2NR
xUEvYv8Vrnlx5RetWQx0ZX8mCsT/EB493JEhoESI1Bu0x1kdjPuubj1rH9ADN4fVYcgeYUyh+3Rs
1533XTsxL+SJwd/X4/b+zNYpbi+lBzH4jAY2Tf52XVrlO2uYhmRnTVqXpxhgYwY9lmw2nBazuAI/
h8etWPjdEj8p1EY8gM9+N2oGIiJmSVCWlISbiS8TfGgLepxbbhqec0RcFxsKZ3YQ3IrfxCvSM7PE
VS9UJUBOTXn7xMNoM6+orZqUHC8v8cNPY8gKI7CpHJwyn5EWV4Jz26yt9A/YXKA5c1LiK+45eZ8x
ElQfovFIxeXpxU+QGJBJEQFi0Nm4EomM0BxEJ5NkWfLaLYyedyNIrXHL+MB5yoCJNZHmb3hNDMSu
aHbcZAtOVtxbQ2ZjTUnW4q4ZakqvnqFr9dl5Vtf9YZxa31nDOiXYt6Y2O9P2uTuNUWM4MFnj2WMn
Vs9gQWFHuqjx75jI2WeRcGqINDbfogpKfDTlyuxTYKFjJbTAxLw9c0l90iwNkdCQekY8vcbim0f1
JLs/QMTU8lfGFSEhm0owwvvOHYNWgdLTUUcKQqM2fWcLJNPwmdOXoaj5NopFTIQiuWoOgfOETJLm
uQn73TLh5d8ISKjTtrQqsxzsyYrzg8mCwDkMFuMwqXl2Nu2kh59AsOTeq7Kd7gTKnPa7ZZ5coGpI
uuHEdNxK7lrSRtXBMblSVFAl+JiJ4cJLOTsBEqeOkhtnaQ6pT2EaIuyE1RuUE2aygq9amWSyj6wF
huyLNe+o712F0/wopdt4LznDZntjd2O7HsumJ3rMaabaOy52lwcnbouJgXh2A50OCf0wFBrJ0tSx
waxv7bb1X2tckcRQwYhKvgcz1u054fb/R3gLexp+7O5qdUg4ox4+yPrgJrX9D2Hy/DgmE6DpNoPp
gu9B2E+LtrA9zRO8mHPXSP8fYgZWdcq1M3/ro30MziSQrP6XhigajQE6qAGyIdVDVWYPfucae2e4
iS36IrxwAlXvdilT/7wGIWnJlFZM4PIuBfQHBz6qSJ3kMOirWOxzm6Xn1YG/diqB4VA+TPXv7KOJ
3phuQEhiPBjPO5HUjAYGdwSaWJd6eOwghlBRVoaSONOZ98rfFF9nzwYVx50d2qDnYjKe8iBoxucM
veApX1n135hq9gPu9/Su0eLD1ux7owGm4+M6zRBXiMjTGw98y0439oob33LOAeDBhINaIXSvg1i8
Y0cd8udltD14VczBt5JzlzWIJR99uEI2xudKMQhrrCeBBP0uZ55abCsGffvWyskpvGVBdDXKrV3J
mPyEZiKFMTJX4QHtGMt9J8yrj7Uy2FsrhySpw2Rmq7jrFge1khEAxAYd8l2YOF7FDniabtlzxWtZ
II9dcSM1ufyv0Fii0mrmRmqa+lZNBZ83SswDn0E/QGwDEuKwbm3RO5WF3GRTA9qsrpYv5VQdMN4V
o4qNN+XsSuc1YdS9i6vgBrEy4ox8Cl5DU4UfkGP+QjlyQbOa6QnRIe9/Pq68BMxtvceZJuoFlPDM
gcdEdY/yMXkbrME9FAGPYTEtKdkXVSbg6qe0AV7rlPdADBA8LeHwX+sNxblubcXatUCvuQuzoroL
ZVwc+zJXb01QcgeyzcZ21EEP3kwawziSwSDNN9wJ/i7z0CaDHIrDjR5CCUMN/9AhHcmsRgiObW5Y
O4LCi6nx7zOBxRmYBgo2g1eGTQp8Esddd17scpNCNHjIilQ9pqjf7gJB/BDTabhFPiNTBJet/hmp
NsaIum15NasDAIlKPHS/G8arDiUvf9h2diSjqYbLgkFZeyh5BOw9wvW44dvT3B1Lr2Hv1G0xd7tB
jtl8Yp1rx5EpqwEYLZUFNhjejSuvNSmMjJaLdm/8dLQj39Vt8V0shj2CZ80cuTkcLngCFcmFrxny
KEQ3rQFVhkBapWA7yIGDQICE7AS412NIPduNq/dC8PpFNB/V8tHbbVpvxdoH3eNsJcN0x6wFX4fC
sOfy7IfIGzZJjCP1kFg39iUnAbyqlkGKsy3lhCyAoU+IltJ2w4PbmvLGtSX5h+sl8R6AU9zWaEP6
X5hgKAMd0C63UCBOEMIR0cwD/JAxCSV71ufk3yKaqOCWhUSj0XOPHMlObRtC9BiaEXLXVwhlzKJ8
/nhB93mbI6NZ2mZppRduo0qMjK8AoCEzRzUd1TLxr3C02KTxn8/fdd1wnC1B2H45MWu+LcSjkBsE
C2/70mOz5eedSezczQh4sXvhRsaVil0WaEjg9+MezaV7hUMWsppDvpEg9svb7JAWlDw7zmxWlPmQ
hgEU3Rh5vc99xGtOVjOkz9RMoBlToEGRW0t3OWINmsy2q+fBOWBRleHBAW50akLQLqg7UmMYnWid
32GO0PowFOxYdqJvSagIVd8CSAms/tEdb5kZAfn0b5XVIucbcI28aLeANwthEG1wboJs4SRpbftA
tAyTRJ4komgzgoqdS0fkosTJVXfpL7wO0Mx1sMRfNgAzNCeDznQEEqNk++TE3atNVuHvuvRAtcl6
4r5HtdvQ4PuuuH02E/hvazJg/aHqLDHUdZBxz3rpM8IFyeVz9s2ykiFEK+LSMUkqN15XIur2cCeH
NUIWS4uIRpkykNBfs0awvCW4PnQe87GFa/FP8sN+1Yx9g/t6ya35wqGJO5qkOBe/HQ3WM683dlZ/
7gJ2ViERMFQEYWYRXqNueACUC88hgmdgdDF7HZ4nuzhNGhDW1vRL+GnF0pJbP79ZhpCz1h6806WT
rBr69hONKYg2KgR7P9JSEI4jUSMQe92Fw95F6ITq0wmWBgXG2AfMm+hndkPjQmqSJZCozRiUIDSM
lmlx6RmOeAy+Gy87snGz7JMnFTI+E7cVjENjgmA3twOPEPQYNW5ZcTUOe5uqf/FydPI38+hkg8nj
8ONMcVAW13lNeyuo8YOIdRYnTikEwToJNkcFk5qY3B3fQ1MApolb94R4xUmuboC+7pFVe0/ohtd4
86cnnEbvYX/K8VCUgQy3iEeUx14WTRaBXEH/nXKR9BGkAP82ciV8b5siPr7OWUleJBa+wTskypq8
HUV45/zJQPbbr4KWy4Ia7WchDgaezwghSlncjWgBASFRCJ8LZXW/szPc8ObVXB8oBJPr6OMa2bWN
wFYOnmYO7mwlsqCCU21KMA2eqZedmhsYtD6iQJbzw02qSkWq/sEhZplH5eAF56WS8b/ZG3Nyqkon
+11S0d5VZFozSgHywu++umVMrCiaSiRBIVqgjq0qSxYIY59o8ZqeMa6EdoTTFc1amlgWoAw/+2Zm
YAyT2haxUqzVuUrQZ+GqaJcr/5v/HKK+bXerg5xunzKIlls89f0Pi9jZiihVtBeNVtqPj4xti5RN
+lDDZBWTRzfZo0q6l0lQeR9WjJPntBQ5Ax63M4S/A4cci+0c5+OdmTD4Rwuyk3rHiKnV2wSj3wua
CLrfvIPNZ6We+1Yu3nLpEOr3UGVb/wl6M3E15HHogQhIZ+Kg7Vi2ANFCWwiEckyPJBj0/+yxyX+s
PqMWnnq0lCeJv1gcPW7r1wWS5T8oRbF+qiU+2U0rq/VhpIh57Prce6iTlnVEzGEKy2ZqrOdkaRvr
rup1+Z2SGv+fOySEgukWhSyDgZaoBmJB3Qimv0KXZ3pCJsPOgqdmbOfnpiDkdbWy/EGxUPwL3Ej8
IlSvn4JkQaGW4/U7oHYCYmsnDqliLKxgwHXkj2D9y25IrdBXI2s0p6Bec4WgmMUE6rwT5jLkW0pn
97nUQM93Ra2QrbWWy2qza4F7XUFpyjbqUBz+tDZ9OeEUdvsmCCLztwRmZP0+lfqt4Ij/KwPmcWDQ
Uv8LJzYhXp7IE8ziOFbhkGRo7LALG9uP/CVN2aziShjaKvyOddYxRoGvtDoLVZ3mQ2q2NfusVepB
Wb37B0DmS9Esr1AYn8osn5+seSHToZvFHfIyaD9dmjzimF0eOp6qDOL1XJxKBLknJQ2qC1TL6ak3
vdpz0RRHRNn6SvDP8sJCf93R5JFeOfvWF0JG+0J8L0e0HNWu7YnyykFP7UXQL++JGl6n2p2QLuT5
1kkd/zJjIbpXdY/+uQiscx3MdmT33ufKs7KLveGqQdZENdQ95AkE3iHmqdnPMnxkJasx04R+aj4w
LLyzsw9+SyxPz9YAq4ASPzumKCpJhC7Dr1YBS0qEYXfWMr/dxE1ZcrCO/X4JXfXlgVV6t9L6RrEa
ZfVUC9++d6Y03qLo+ooDMmtgRfot0tUWBgTTEH2H7el15dLHlxfAZAqtLsK0kRN2OGe/jQ1abllG
61yQovJc5TAa7LJbntAPEprRWQQNBUF3QY9dXYpizH/aNgH/kVf5sSMq8NEy4/queC8jOlkfp5C3
ftG1LyeuUCwOKczR9znDu8ho3/vPb+3hAlXpRrrs4t+cYj5KgrW7hDrQdxJXEpb5vj6i4xrfRlRi
7HZ7/Rhqnwa7AxVp2f7w2pEgB0gD5wlwnYW/q/7hYQy3Q1fJPzYi8m3gKXkCze0cXTM4b3GeqP9G
vG6HThIahApBPEnRF388L9cfjhfQ4stGvDJSr88q9/ID8WH6sGobYwM+6Z0FFEW1Oj+Iqv2PTJZ6
B0iCOV7JVOJiDLjwuEEh7RnHZeCLiusQQ07ABuP2pPaQenRYSkSyVCvIwxyUaJEpCnFfapO9QQUq
EU1TOyIrGfejUMPRU/V0D88Vyu+omAEQUcQsMWTAiMuP9QWTkxP8gwXtSz4FbHnmYEPFHD5xuagK
0vXiP0xucB1xmNwX6aoVW+ZOnclvTz7R5b7gI2k/nRE/TpiOyGWb+URsU/zWFOHeYo726dERXZa+
kocGTQQWUwa2+Oj6Iw/QE37hj6znfhalNf7DDohrlbaxdOf+iWPu06/X7L3w3CmCTMs0SkKBqkle
hNvcM2BnzPU2ZwDt0xoXEA2Ad5Cu5lwAL4hf1el9ZxsTqvRSApIyoDSqnWjC8ghMWD8RSYYjtJr8
04pHaF+K4YTpzkY40oZ5RB44fdvQe38WZCGf/BQTQQzWtcWi92kVdA3oJ+o78uIIr3GR1UDwGzEV
1YRAH1uZukcPJBvB32AK2TPXTG6Saf2tRLpgARjMfhUaO9U0vgvLRj1OyKxiIZvARoinkVElvQA3
3JQtV0VoOMm4VvKuOh1vF5L8XguTkhO6etr/gYMyPRYOi8hN3aET3uGNYyiPVFT+JH3vRQqik9h4
7ZATApA47dfaVs9p6wEW6NWdhjSK2qYiOIN/R4F3TNtbcluH9zytzZXfRG24sv2DwPfOjNkzf23X
Dj/8CS1kOgPB19qr3N2aIOpP4IgB/UU3E9VrIl6dRWPm8CRmT1mThkpE9ovIG9TYeZ6tK1pOP/9D
G9IeAlnNUbmWMPIQnLcnlYAwL1sEC27DEFYhZNCQMR9Lz2Yj2jfrpz0TDzLHCPPZF8oLG9phBweR
I0uiufDhr590HH5MHqz/gQbqJUuC7B9zTyQUbcYIwC6afO9nyo9wGuD5oCyMGbu2w4/0mVtT9BJ7
w3CeYB/tg/xrHNRGPbUqJgGBYZTYIXQQ7Qq8V+tzkCK9KVRI+8fwe9vFoT4mU/V/PSneDNqi92y0
zQd2P8p3dlbNmdM4/SoTJS9dZ/6zDQIFCGlfmSuci5YEZk/kBexjsHNbMUgD46NOHthiYQl1WJtH
CLZw9pf2sreHoX7AswKAoujYpfQpvtEmV7XGMs12DsCe/h7y3L3PAxM/Cm/OUQla6dYevTc4sMkb
Mxi20IjeHi2rzD4npgvPs+hwFFZQ4zUgynvSCB4JM3CeSuOLQ7fM2ZNjCfMuS/S4QyEGn1LBLfa3
gO+72erMIQwh9lILOvi+gEo8YDDBAaxGs2XM07w2ro0gtpj0rgljuYXsZPaM3NRTxjtBwZySjohq
Gxfd6vf/ihgMGEqfyXlhQRNjJTfiqJkNRrIc4pe1DIA1JITmIVWM741P6jAdNaFJaL2cb7xg2Gvm
uadSdEdOK1yaFzgrcG8QasxvwNSaJFIhTefGs9m2DYnj3i1L1t7jYmSdLxIZrczdH6ykFXdwJvvL
PAf6jKdCv/sdPaQSvt4xDF6+uiR9BhaJmDYJnmDjftmu1yJFZV63qSRWHZXW8iUGfLEfvKW/OLLl
9uEa3Cs1OiexlC83k/COfCuY9YW0WJ8M02EJ+UImvxz1tp0SmrPA68ONQQT2mGGrPBskDlffG8Sf
YegUHHnb9MMuxvU5bGpFD3zhSlLHoK/tE9W7OM5Lp4nPoMM/0TbZlB2N/FSrE58KvP5nvdL9hGwa
oi5WZjei6RAolbvueWmq4Vhn8/yOZ78+BkMN1o0v1ocxyE70Out2vQ87tur2bKWXLmyc11wGfNqg
z0MmS/zAN6TG+Gh1hbUtrPR1zqAdEiQgEe9CTHK3k01kBI6tmtGLhTwbyx97fZdpJFxWN/3WfdxE
YorjD2MPDwDEvGeZ3UhmlR/HF6dX6WPZjNWfevWc8zyTSI4NRT6IZsWYShdDRGITka9TfSMHcCN6
eTw6KwZvto8m42RviMCwxviFyA+2i7CPf4jldr+BuxwmmtibAqEvvjiNAX0geNzDKQhnvPWi3wbJ
QJ2UTxWpOqVh21lXMet+lIWnPDPWH+QY+n8cndlypEgWRL8IM7Yg4DUXcpNSUmqvF0xSldh3iAC+
vg/9MjNmY12lTpHBDb/ux6+iNbKOqbvuCGpHXbnRrudAMk9tkpg8R9m2yixnxojJOyZqmRKcxat/
kkQNBzEN8m2YVPqDXxjDBYivnSBe/jtXFr4ATpBuM9ApfEil8z5oIq+bYBZa78igFzd0kxx0uDCN
Z5t8yudYKYVlQhhR6NUiuqbaoxp85t6wpwH5LRnagUoNz33E8ASJjPM8Z/6bKloEXMIZGRUchHVY
2XxEFC28cEfFHOcM8Q67oh92pTAOcWlZv0GmwX6s7HWaAhIm9Ui8uHTAEw2y22f8zB20wWjeIx0g
W5XTQGUwRT7sEYuROVZ3NyI0yxNwNYPr/iyR+opCnVJIRMx3s6TrofF31A9GWDrj8Us4pRnWTlPd
6tQLUt4nZrKLLYtbR+xTh1BHNcNClyYAmgPvRBd2cG2zofsaeDHd6ULKV4JZ426OB7YE3MQFNVAO
T0PbLXmwQV2utxFy9lfeUDHPbmq6s1CXjymBk1uWUKS4ywf62/CjBfqRsGUSUpPJ4i03h8e+gc5g
50n609gOvihjXCu2IveCgS+7LsFEteVsuG8VbthdPZRjGAcWHXYJIuY7Fo/ulWVldHKcMnqb2/Fa
18twHjKA/hXVON8xV+k92Q9Okbm3N0nGkQE5xYK949MVbeXGcMYs2f+TvRpD/rnoxfBNLsitoJxu
hLN/tpkksLvTKJHGcr7zIms6VTGv8fW5dhEl7eGaMiY1VMyueC5V/tVzNV4rkH73QhAqw/4JYd2c
SB4WZfaDB4DDPk2MFa+r2q9xomoWie88Qc/agH+O/6Ft5Q/cCprPeVL017TKql4XZb+RsUPP6Gko
3DYDs3fQyPEhgHycr4Hx6qK6FDg9ne2PWRmVz6JQ42sL4+zIv/lyJvgUPbnS0M92o9orz+u0E7nP
H2N3DIldTj+mJxJ5zwas6nexqK03DLncQAfy6s/V/3k34lf9bfJjdR5AkvRnShXHI0005X0HIXTj
aa5fG8C5A3yyojI4j9P4MxcjJwpBNW9TxFMRpjrm5ola/Cb6jjMiyFjhwm+95UA9DzSU+TCjzBWQ
vOgm2XFftEvIdoxtXlQM89Zta9zJYwlg3JKIzXncys+mR+XeZKCAnuiTjJ4WMM8nuommW42dfqOm
1DunGAYTjPbaPCWswP85bZbdAaKur4ivc4hxPHiiqyJ6htjBuLjw16a9OW8HhGj20LW/j90Om6CZ
OwBb5xItlEvAOzwxk4EprS6wS5iieAo8H89ipJ4mVM6PRqj5hY7vclcX9vIbr7uVhvqsf2wZYaQ3
s3gGvQB8ok+g+vjwUnfrpuExS7QOtb1wN3LxprXx5BygoPUX1RpQHNpZscuF4rDppKLZvWmhxctI
v3g6iy6L7DzCkc5Uv5S0m8CpYJuGizYGZrcFK2ICiosqiMBxX2sc4V3COpqHCP1O0OJi2wcfcYy8
hKWvXEKZXFh+Phm2AzmKRHmwzdvIA9BXur/NxK2cbGhT3HHkBSiZtc8MP04ON1f8JKGboshOrJUI
roJCaQudhIRC6mOpHD8Nx9ZqQpJPII6YBV7dLCAlapvkfogsPUa9xFiCKf5E5Mo5mRxw76QRjfM8
quoGbEsAqBfJr7HI+JEEKunb3PTfseC6f4YmedN+Yp9s4Jxb7cOEGHSb/1KMXj0kXcLuJSYqsvHz
EquhWoJvWxTeyRjW4aq2m9eYdDR2AFUOIRxJFgZ0P5wXxGVgZ0FxzQSzwDbOWBWp0RrPQduLW8uH
y06kNeCDMx0efIAgRyJT2bIiFZujs7a1QSMyDw2RpLdhtK0r7E/rHOvZ2Dcl1pwKKjzKcV+F5kx2
JmFp9xEgu3/kbWbvy2HWfxk/YBwUU0GDuy13Pr1cGJ1pP4x3KMX1XuPmkqgu3fBMfykxXunUn2bV
G+swKk4zRJP3aQSMg38SUxptEq8Ltx8OSK4MT60/5A9zswhORBo+/Na0Hqzeo0tbldU7vZXVbojc
v+C+eho6ILz2ZW98GZpuoMlR6VGCVltDDNVnP9nsM9a2jqhMPKQ8kXznGGHYjFT2xaP0ko/XSQEU
kMADYhJLCG8wPR6jBAfZBoqmd4qV58A4qrKnlUe2UQmtW57mK5pZDcwRYmc9ZQB24T8SKh9eyHB3
9xUXXjpP87DR2JpH50hJggwDomB7HMjxrSZq9morHQHUWNh+ZIEigrL6byu//jBLaKnz4BjH3O2n
hzJr6Avg0TsS2evOfFkSmmJYnmzgHVq/JTGtXSvRmOzMNWFxBdxU8EV+BlVnMUax+50G+tXKJg8W
fvycMpkA5z3G4ehNcQ0NNhDq3gmaEFM3SPB8RlGjrgTB9dOSxMOpYjqoiBlTweJ6xPUdICW4puFl
sMjS/p62iyUcS684pEGkXwUD0IVy8fJmrW0uME5cbMQszL3tYs1wcxySBdmeF5BLDiu3oqeOxdtd
AuLn0y9E82jUJlk31fbd1jQFEdwGaOzOW9h/9SPJ5qqGWn7xMNNboW3gZdgAfFqOVrskx7GBQM38
434oz56drbC78gXuHE+jSjLj2lFFR3RnSgWrjT4df0CUWDa+Oy/hl4jRcd/VKRapYPLoFVkDOqGL
Be29WksEnlDzLW8Pes8+Y+ZjwYbGXwp6FoUwg3069+MLi1w0vaGUrFbTjHa8bxKh+on1QmyFSa2p
0NBYe6aLk/QYpukIjLNHbE02bVXcHH8czzKdbVmwpYKOZLKmo9UDA+SsR4nn3pTKx5mQ4B2w8kmQ
N535MzcQAO0qVGlHomXOSodMYK6hTbJ3IOGQ0iA/RxQ6YQMPuHgPy2Tcq2JF+NjrOY0Xn1Ys9vX5
cx64A0qhlZasvnKVJZQdJdhEyqCLnzRmrxucKvwnSW4QN9eVsYfLyIVKOk51bHDOMO8Vld9jf7Q6
tqcBKKpTaVgrnVQGyz9yIcSy/GXQ504t1nKGFNq8gLkGt9fhBQBQUa9zbSatyH8EoctTTkiN0cNN
4DmBgMsNmDVCE08NuLmiK1ZERS82OWJCOelQUhjF9F8cFYdcwvca5BoB2waoHvx786C9nvxPVuUf
Gg8wQzaZRG+1fNPAp+omuCxpx+8lNTlqtbEe3HAObWRJzBEYlJEXZBmwUlZuAk2lNeCH7KfZN//l
vUHHDFE085KCXbAeTI7f4GCXWvlhn84W9MFSiLPmFymvBKEajpHGorvaNKRxmS1VRnvbs6py14Gf
aS6lFcgjBXhme9J5AWNQTqn1tbJjuUuorv51hJZh6dExsslY37yw2e4XOn4gU4QthXX6klqm+2uq
kWthkfjNPaAN94HyG/ke05yFPIDG/NJHXED3Fs5umpRBwR1EWQMMCgqYB6k2PkHJmifovwoR2y5r
P8TTavl7WbKv3iEpYnihQOqgebE+22jZP8aQv9LMDCInDtCp4QUQGHGh06j5C3DzGU8zlvcot2dc
y+30DM3Gv3BdZHiLkT3eySbQjBFAIsaYSrNorvYBqNNNYTvv3MoRb1RpHLi3BG9pN/3OTpaGlNJw
kfZG9hZuGRxbUgz0GpAiYbMwJE/YWmi7xeCR/HNGbDN8GcCCe98zp/874Kyz4GjeTLSb145+NDUL
cUEAH/TeIxnUm7+mQQMmcmLN714vsIZOuqNGHurwvsTGtrNGj1QkREkaLmM7xKBGhthrsqPd9wVv
Xn882PRQAv30mH4xIj42A+uNbUQHGniIWYfEeD7wj+p7dgLmJYsbeTKFb324wxCdoRBSHeYbQf25
NG1wn6vViha5L8XIbDaaQfp3RjQ5mETYiS2Dc6k5JegvywZXbezcv/Mne7q34Dlui9r04LISEMQy
kry07CPFxh2w30KYvCHdW2+Irf49Wmj9E0eWevTr/ifqonvQTuBBMcj4F1lYzYPhAU3cYPVajrxg
GgK98W2yLf8pga0Ligs2Rbk2p+muKaEWLC5EkAKgGAju99LvfgNsCyHwoOjPDKrqX0T9OaqDch8F
yMgwj5pp4/jGkWUjK4XS5/1vkn26Gz2LRJ/X8w5Kq/o1NsTTCE7kZMGvCTuqOa+AM3K21RxRrBGP
cU5opw8iI6xs6k8ylgHdbgLZf18pUV5o60Pf9G+sYFOsK613gcEckTVOzGTrLvrZWorZ3fgddOhC
0x1bceLsUevZ52CEPODf4fLNahAtacTwOYvPjtDJZhidN5/VHUMVu17oAA+yCaKrMdn3GdPeZiTS
HgKj4qPqi2E3L1KF8xQ0O1T2ar9w79iOom++wSQOIW7hIexd9z2ZSZvWqIvchcB2Mk/viCqtjGDp
32Hd9c5i1Ts6i26yLsLOqDpC5bYKXooYLh/NzVB3vO+FdCnITFU5F4lP/VQlifeO4+AiFnz4Vpem
lFIL9OrR+pxn9ddu8/sexETfKttBIjHbixOV2cGR3gkzsLvzfFGjl0XJEed3sY8Zbzd+LeawHjr7
kXWKfxHpfAFciI7PNQFokctotexV4s4XbKx/EmuUzAMd6HHM4CGWsq8MjssWE2fG0nUEyUF72ure
jMndLnasH0cTnapIArIXkXmm6wTT1NTIXTe5FhFGZ3bbjUyq9tPC0h3qtoa93GpM2RdKUaW3VZJ3
A98MkLeWtZl8HNIsz8QB7pT91K7WkTL2yn0wF+6+V8A99Moi5HjCpN7V3rXFWovd30p2JhXESJZU
w0PW2FmEzAkb2MORiwDOP22pTaKKf6XD48N9zrh1DJVn3+z6I8Acve38tL6LnOEVVoj7HHcOMl6G
g1TR8tpHzqGRzvRtmaJENfbvJOoi91iwTBBEuhCuHeAyspBHyFL5tYfMc2gG41uBht7kOhvwYBNl
8T2vp4eEo+go005+U+aICScvdH3hKOZfQbHbKwJLXecmuScPTrW7MLmF+XNV7x13jk6FNJAOGMTT
c1KNiEWuZqaQpsV6iIxIqVcSX5S1VAbTA+ESY6atPLMolzS8T0Lzw4DvrxDgSqQ1hnaA23UDP20g
n2ul1xaqUwi8q921QZO+JpbxDQp/1Gc/NQCTEj7/xc1tPpUWVPADkYoaW3pKr7pRTSJcOvqCEaWR
+BjTeQ/WzniBGGQcMzk2jzTdZJ+oI9jP0tbls0TLTJu5fqRoQ97ZjgqD+cetUxfFreOCv0Lc4Hws
u96vSYF6nu2dVIAIlJlj/ugXjtgEvm3ceN3gC9JfLb6m7DAhvn66zuD9VaOPNcmK53mrsri3T6zW
sdSkn2PvRg8eb6ULmm2IV8O/J0RyJxxJs21WufG4Yx/zXilyDrxhQYAN3DpSGpXKqcDlXo8kdHn2
WUD+TXtmQj9o8x3/IzibydLMF2up4vfUoCrcj2y5xT/v07rkfc3O/K/VSj21CXKrC+tlQ1vZt+lz
saiT5c7PY+ehbbDSmXF515Ztx8bZzvGG5+a+pBJpuyw+LzMh/CZkHPVfWbkTlilGd2Z/OxqHzO54
K7UyuPNXD8OY0qZNbdV6SY1N69JMHS/ARpQv7K5o+OVrPblmDRYlyV+5rXEgsc0kKcjx7yJuyEyw
v3PJPJTyAYvEQ7yOjSD4ivt8GduzUw12SOahfqYNPaJbnL6rnW1OaufF5FdLxrU/2NUoiB+H187A
c1hWvkdpYg2TqpHMUiYb/DZYYS5oCLfJUmdznN79Ng6DAQdbRXZpmZwJsaJq2PDb5d/YmZuG5hQD
oI1kJGRDcD+kmXzLF2pxpjl7MIXHK6vtxLnSUVh0+XdvFPsFrDCnPyjOmV8mIT4hVPy3N5bxQmAK
tpXmvAabo65uEDisQNLuMCfD+jP08YNnJ+vLz3PEneHH/SG20v6FV+m8N3UNZ8Uth+JDep73Y05W
9oO3A2BNktb7DHLnbySjxzQla7Qfx+Gjd5YH5WX9XTGxIdwO1C4ki9ffPLs50PD4x5Xdd4zVe8sa
MCOPNplHLSp1x+Jx7exeeTk5F0ydqL3AKbrlFfLNBHcG+zqd6oWDxiX1frK7mUjONMTppu9otxtV
U+4RtKuDGE2fmN647pKaVzZsz16XRwRu4v6Sm1X+2rMweBylohkVzVmxla3z19rhXJVGTJIYrvJx
9IMDsPt/VeYtgML7faF5wtIc+2oKOv3E18S9r43kMM2E67RTRdmu72S76yobXng6aoMVOzsj0bx2
WJ02eBKg1lgMvZNZAkIVtCLl7lpfXyziSoBRmxuMWNsi6j+DRh2hnJRsrsoakk/wmGek3WSEu4Ws
FK1nck5PVBJmF8av+DBhSLlT1QdOKVzu44tBB5wHvKUh1IX9w+GSBTrmEMvaZ/CuekUFHhRXA6rh
YdS4OSudH82+tcJWuuWTIo65r9NVeM1K+rX6gmG49B5iNzta5CNJ7k79F/GI9uC4xhxSo8jwbUt4
iOPY3KslufkoCYwk8LJLaNnNulSwLVF/EwFPf/q8f+YLZFGHWkwvlUuegA22+BEdfJcNsqV1y5ui
u7eJelLfihBv++OfTgiyRBtlpbdE25jUvSBepWKGqByoKezydBt5aXMXDOoBi+ZTY+Epn6mD3ICE
+Q5UVV+g/NT7YU6YFtVa9J6zlL90RtOeBi8NdlNMwFNWzG1p/D2XbGwWd3JDTDAviVU9NE3Hq3Qs
+WvdJJZHzTh0G9kUE8OaMHmz4ys0InWvpPFMmnRVwvEA2Pif1+++9easCMAsYMzBAVscDZE8LazO
cDnl9S7Gmv5kRMNjkUMyZqgw90g/5r7x2+yviUeDY4Yv7iCC/DBZpbnnBOkAYuEA29MfKrZTa4xP
6TgqSpT6hSgbDdDIZdj1SFJ4KUItkSAK0tYK9fYSz6yJoSyEip+zaVwZktfhpheDOuYCDNocpc2t
jl2WAMiKQPh4/m/UJ3cuVnXosuwMcv+L64B3WoC7HGztCBDyub9vOxjKE89FFfFyBBBj7bFEc6VF
GRx02ES+fvFFXO9S4WcvNEuc27Yt7x3ZOv+ILbEGHbPoAxFHrzhDOHvN6O/ZV77FvjkSYuZS5G9G
a55wQtUL64lAz5rVImbrnbkOHTsjYmqFe0BxeRzEZzDP18BwNSsLUDu5QxHFeSF2fl/QTnCWC3hK
ntxG/glK2d86w7k2wCKQF9lznAhUYP9MgiG9JD59BzYDx4bIQPaw5GyhxpHOhoxvxysLvnQ7NVb/
sbD+RP6g7hzoT3pOxzj2TiVC5q5GD2GWN+kxoU1Kf4FG4rppF4lzILhW7Piu1Qc4Eh2BIdiJLnV+
ILAlXnDmTvqoAL3yoUyT8QAnkE9GFMYHUyhVAyTztrhQryuZky23XZ4bLKeEd2ZejRdbTuWzO8XD
q2pFe63z2Az7ZNEvFl0LMfs+stu9h04hyvlSKOqKartkNqR4+RdQeMA4qdfImqQ2a4frEr5YGadj
EdJi1VzbpnfCsbe+8qA6C3/QP4o73IV8pcXZS7ZoYnfo9L8JH3RxyEvXw7bZtmAX0myJhgPdGZrN
dRQ94o4fL7GKvexWINa4oRaoQSfP6jn2G67M5GdRITZJ0/cWe65avrWEU/Yu5dyPMjVweC4DRnr8
pJXLOyDvn6T0f6wxTdCqOudQgCvbT96M5Tu3AwH72kMx5eoVLgwSB5R9DOujBFA1kdGKaVYiHtCu
209zgjVEqBnt282Xv2pI26+5lH/nqvcOheryPd6CJMemWfJdRm87LpB5njJRGn/8po4o6FrxALiz
SfD6NkXHEKVbLqbFuAHg+xc+MvFVm7fNCq/b5lSbHrg4Ddt2oKqHHx7YSLLe67nL1+e+jhvQBeT2
3ZgGPBzqg71dguwkqhQjYtspHMdze8eRCeoBMz5Od3Oc3/vRruE3EVLjsKQ/tHgZHRa/Z6l1hiWm
q3hMgYfhBR1YJcUIDLTvpHwiIWYoTx58c+pPRYX9authzjvgCuxYEqdl90bnDslpkD2uOJeAJWp9
lVjfWKMbo0rWeQxTiiJRXKeYHM3xbsEdDtfGk2K/lNEn0/Zyc4mpmxsYAPYRiUqdRugVL2TCJewW
DJdvrVS0IGDzLG+m0vqQJwGO1oF/3DT7+BfG57gPKBo9Qxz4QzCmOi7kA1ajIhJ2CUcSAToToMZi
s2X9I2v3xvQ+XPIJsBvGNgS8QFnxQ+R1Hio2zyVJAswvjUattbMPWnj6c8LC5MgFtwMNK+P/GQbj
2YTpilEBHRJTRWmeImNMsHhSdkgXCXmebyJ6RJGdxLc3csAURQHH1ickhLiGYrJBc8gPpmE52b6w
MMWQlUisVztXb9lcIUPOMwghqAoOhkjR/vZJCUoVEGw2seTUcn7IKTDejAkWLr4/uwnq/xUfk3ff
YYQGFA0Is3VZo8+CxireB39TZ7TCqJyTO24CbzGrr00Oxg9QD3e4U7ssI/aaJo9Q5ZTU5yQqlk26
qGKFKVnWZTRZpvYMwkeSNw7NR9BfqQSgqKiFr4YxUJ8nKyUGJ+G5F0I8Lk69oCIczZaFQBUkyXHw
W8LsKRR1t+iDXYcOg4WXk/cP0xVZgWhwX6PEfudTXTVwrM+b2Mjulkgu75ULHrLuNXbBzja3RMOq
Rys31d5XM3b1rL3R9YoFIgKdvfaJWCwmpQK1WPDgo+9ZcAcAffCXrLsGJG7eVIBTQd5ITl+enrnb
+R32qMasmZQyEJ306QV0H7bVhY6XkcrPyN8NU5/vs3USjYBBUjwy+SgtpBh2BI83tZMxRQaaTi5o
7A9NJn/ZDvwb4CSQVwL8Mhg0iuH+KnCyDi4G24Xe+/0gpM3dSeCrBf8I7zTN6tD2q9WVtFT8gYt4
JeJn0lcgvfSTF8kTGVo6LCwYAQDhGfipTFuGllouI7rNIFcIhMzDdOX92z5NBF/nE4l+h6Qa/zXj
2Jg5NdAABwp53MfMts4DruIjomp5zLKBAhabCsR0wkM4FARYKM7DBm3H2WUaiuzmB9Mugd18kKYD
1awwv5fYOKi2oyO0AGLZ6gJ9K7GDp1nTXSEnKl2KuTn5DU1fGOyMj5iWZIianRlBBPEWwIyt9afq
x6QJ6W6FyqKhsVaeGA4Mod25XLDRUTzaPPjdbB+7VK+QDKr4AluR0nCCm6B+/lLRwv6YBcZNO3a9
cyEN4z020HALbU/UK7WkCDrdQ+cZ6Cv1V6Tt/Keh1Y5aAyOAbVoCs1kTJ/6f2lFi3k/ZvJQXE678
s0Sqrc84L9ArVNefVFlrgLGdH13VwNf2AQxaXeynOgekkczlqEPhLaSOd6wRq55UU2lfpm49vFvV
Pk/5dMtsU+zsVn2T2Zqa7axwsqIPMfk1Cy2bgOXJHGMnmvEUJTEmQQHZYTdxMzyWacAvcDLF32kI
mnOETodlFOmv84tXwyDYGc/o6CZWuwQ8/aaDJxCTeJ7ybT5NMdpkUW2j3MzxrpgF6KeItDVqTWcV
F3+hPVfMhb7L3QKoniXjdls0fsnbNtOmvcX5Qcv5rO03jvX6H1PA8t5wuZz23SKnZ7RW9ewuEN4z
Uu5HC0XyXBjm20oh31Ph0e9j0w5esJYPJKkSjfHeGXo2nmZz9szWPzFMQBTJJ7nHyo9gZ1OB8wiw
Yi6IfLcZcfM4uhO8lfIHw1GWvtCbNJ8B13jY4vxmOOJZ0QGrjrbaZtxTj5LF6L1lLZC7B5l/zGXh
fTVUNd3cpXDeHHCDGyjOLMJsdoh8ixTFTFuWVTERnIiC8RJJIIAfAcuzcbvXjD/4vS3qJhyVu0et
YLu6kIMO+RFtxjIlyJhzikfL2ZNRekth3d1rH0YcmhigMgic2RSm80QeqNQi385S9X/9eja2vWyR
nzipQt/jkl3z7BplOid7aB7A9VvifkcIgS3PIFc8WoFxi1Pam6U72FzYzFN/3pmkcI5pGchrveSf
ENzj/UJam+ShbM+J113LfnmpIYHZipURzCvKf4yl+zfEqIeBrDdN57EC1J4r2TCWhbHxvLKFuJGI
cf27XqIqLX5KMqz7oB1bXG1psJARNvJw7CL3aMLQxg9b1O+Llx3ctHz0kvQ39zgE4BsQdh8ygh+s
IXh/Nbpdq0eEpHs9NbJtnICkykaoxjG41X3VI6CRn+zLNzV4ObsyEOfosBywHc6w0ODafzKVk98v
CphBj/qMcsOiqImCIxaF/JhzS5AECOfn0UuXR0qpax6aGRV4bFWYBoO4IN9wdZbleKgJi9/F8Jv+
gWgWAJthaiEnB1w/cA49yHkOjiyobfxsZPyXiRV8L/1/kib1CxVLjBxQ7A8cOQBwRcaHwNc4lBMz
Am7hhZCdV380bBJ8Sl4XKn4GJbaiG61j7duvVjAVNZGhov2c4kgQj65ZLYZFKu0nXPtPFGU4536l
UUS2f/UbQ1zxX7LNZLVMC7CVUwyQRE8JW8odtaG4KEgpDLStjE6wB7U5v7bjYH3HHgZr2yd+Nma1
9dCMFvNNCznbPFZB5+1EV5cPZZBNO4fg2A1epAjCmf+72vSOo2CR4xi7sORs3hwh2y5UKtHPuSrs
65JFPK5Omh0JnhZnZkE2JJ5N/h426LpZZ7hldUR7tjawOHhtMaiblqL5GrrY/WSOGc55PBuHRlnZ
JUiGwUPvMNwDDDPrBxE/+WfOFmECRPJi7qt7ORX32lUPNYskSAUBiXxdpMVtqcY8pDNl7bMhU7YN
tOeAOjaoBqcK7FRy4+U/3Aq0Nz3dbBUoP6nbf2kKbcnuONYRYnnhQSNgS1gh52yWqoLBq61b1078
IXxn86AvPqysb0PNbSXDWaCBELgyCknfU9JGSwrokwDDIJvPk2hacYC1aLAK8eqQUfdvwCd1IPNE
ulvzAxP9inLCikt6SXG57c0pybiGTstjO+j6BFY5htU3JzawCGbNj4UtPKYUT+l3aQh1mupW36QR
9M8GgCFSIcB/xBx8dwEaqp1BrCaZ6wMDyGaJ5zjikjH1833sZ+NbGTgCC2zV/nhx5p7tNKl/sxgL
0g7LKPu/wdKwOjwgvqRwtRMRHrTmgzSWF8qZqEZVIFV2NMymR3LAbP5doEFY9+R0sPoIa/YiOJ9a
3f/fb0y6kOeezQomVusnYXv6AAeDSveGX8lvIpfiNBZaGuyYOHYrky6YvRaw0XysgRegZEHIN6F4
nEvxVxHu3EcWyOtEQKskOdLxYea8eMjIz55K+Ki9ufgXCDKD5IKwAwxoWb9ZEyPMD1ahD70wjrYo
C1Ka1ZPDHYe0A7EVhCXKOeImwcoDEY7VhMUyxvIM++A0bXRHR3L6DFa/nzf0Q6HSNhPEMRasIT5M
eClThYvfU950vxDLRpNqRYSQjPSI1RTl1vEDgGiVVx/jmjUG3ngnWF7E0Cfevutk/0c1ZlnQy1HO
6S6aRqPdEnzky49LY1RvMLPwELn1aN5JutLPQZYbwTOde95eWi3U3QpKzp5WcPvXIvP95LlxxC/c
QvNUGBw+kh604iZPXOe+jeaBfj2M/WEWpEt0IMVQdWhRpVqbJXEL5NOAjjPZ/ZA+cxGdnD30U2T1
qvXLXW9M2YdI7Dx0uM14f9AF9HgyVKOz0DV7CmfBppFW8nh7XOw5bZ/qDgoZkOtI/qHrQJaPCUKq
+9wLl/0WLI86eVK8lOp9EAVN9QBTXXD9pC18bM6KjO8UKpEZYhXzkrs+pbCz0WnmPLNfJb7kmLHf
bwDe0DS55T4Uh2lELh25iLpwBDqbGvBmKe6IAztUlleGz11jErPSiCrUOLMxQ0g5la7MUV6wumLa
rhWwtJTmbb9xFcn7grvgRjbL1F1mz7aK5wlCj3EYUqnNaGOptkaXiedvOtGWr66kg/DiusbwRRLZ
DotKxMsDZtqs23dRH8+vjIxwGtD70+rHd3vxxPBZykPh+hEJ1hEhqy9FfzUKM7e2kJW090F8vW4e
nMYSy4G1BC6bzWKhUW7nBKROs0H0GgFc5hBeIyMi8JfaLm/emsa3ZmtMbjHx9RuQzLn2mcyA2LAD
Ouxr50QiVXy5bkZ5fdAzn/Kqot03yqzxmrLQLO5iqMQ4evC7nZasK10M+FCX7+nFqG5cQnNx5CKm
Of7ziXh4ZEGT3SQJP/sm98GTAQgaQXxqXlszsgZv7SAoC76trk2lxCjrxtrh1Uk/GFMdijPNpnyd
u3xs32XA72oP5QTRPcrY/bfSl9GZqjjTOpXJEE937PpnQaEzN74tHQrJe112NcddNJJQUnzmd2Uq
XH1u+LL3sAId/4ghrbffCHBTWuvSDXvwGM9/sEKqN/YxrfhJJze902JgSBascffgefIzlKLhodBW
dTTXrFBtUjq2MRpUfjQVb01ugEF6Q9TLaRqtZBz9qRma9ZOHnZzji/pwcAgujT11X6037nIkoub1
Uap/JyLtNdbMRLYhHqBp+C4MFcTfGTX2+mza2s7vikGOJ+Uh2lIY1RUrbUB3eMyNODo3mJ7MG177
6UbeFNxj1ysK0L1yobaAvqOEC9gV/5SNGS/lpJicFA/aItwxvauazsiuZmlT0BnPdnZ2yAA08IcS
l0Ud13VVoGFS1XGszAzjttXGOUYdJ77FKqB7QhQdLuKxLKgBHbL5zsCVP7DzFum7gY9w3rgV9dcP
rRMZOTgnMGkede7yPpsW/30c8YJvjKkMKPHq87e2acSumiLz5tf/cXZmO3Ij2Zb9lUI9N9G0gTTy
om8/hA/h7jFPCkkvhFJScp5nfn0vVr8oXEIE8gIFVKGUKTpJow3n7L12VRyd2O2+hdJ3DQQb6YgT
ZzxaoP4CRziOIRjDNZyHoieyl6ILJeukjC+py5HCOA6hjSBY4V9hTsdNwmRDgE/XBGjw0aeXX5Ub
9orNSjLg6ZyQCxyr0B6/+27ESptSVI1wNGb9tIMNT0m2CSEbrcoPEVTHoK0lqrKsXVD427VdnhLA
KyB007Cn3qeHh3yi8wM1HCgUMAS1yOUv0Tvd+ImQkbDdJ1OZrEqTKCaqpZ5iL7lsRlvfNFQDlkcl
3Ow+hWFligtsVQ5kB+KXSLAaqvo+mknbQMpGNuOF6C0CnoqCOtRuoF1MGZj2QnfVWl2vqamGxru1
yV1g+Rax/FJynoKlCbFQXEYEqJ1qyurTF/InrBdkztAmyGTpPYi+KzE72jSCjjknyVaCCT55Ka6L
mipWQmJ6loQoG+ygXNPLRQHpUEGFRinBqo1UtH5OawgaTht0/qeqb5T/94D3u7/DTlySGOAMeJks
+quocW7F3NpUVEvbZM7JI6x3XwbYUTdND5/sOh57OZCaoYroWHlsDg49UoMdssnuRTUx6LsqLDk/
r1qfo9EwOSwXitBMXpn5zgmk3RHxh64pBJ9670u6p1eVQD342LmryLFDCAp5tqG7emEMgU+3vcg8
XPUxHn9C0brOkBIx5VKVmCsH/2gI5amPg1i1ifYq5tknlR/9TQaK8G6pmLr5LZpPDSfFF16N11tQ
/KcamjgGr14ysuqYyO7EXtF2NXfKDyOaO3RMtgrnUrhln5zO11PH2npvlw2FN7RO9ZXJx/IThp2J
XVJhta+ZLetdGueV+BwZkR9jNiY0v53QBetj1U37UgEPiOj9KPT+DU3RSxkGcNbcyDsmeRP8MIQx
UMbvqytA6MGJVO7x2sQih4XEL9BEVreqQWPa4eNJaDHCgnVQNLScBem38V9gD1WUQYQww4SyzIX7
gCeinbY6ckA/IuPSKNiUpgeMGTXahQIf+FWR+9GaadL1i3flaon8f+wxI3WMBbyNpdNnl21Q43bC
CGi/eMWK5gZzRnVTLnG+S2mU5hu/nglEwFDLUTJjVtkkQ20yQgkbtYnYvn+Ke+PfcZu0FtER96vU
dY7uDP01eSF71UWX7P1bsuHKRjl3zeiro+XRG4YjMCF7BGqL3C6sHZuuiZo/KaHdTzIaxEPap3Tu
xzVz4sZrVNPd2KTZFDcdVaDge06TkZlDGuZTiIPklx045VL0pNxFGFdo4syKtz4u2TBjmWD8Hqwx
Viw56GKewyk318Z0o5VckFFkZTezzbEL/lgE+n9i3q8u2twyn9mUCusBpz1wyTTRuFFtyLGXaK6y
Tz2uyfE7+mAIdyzoKvpsOvYnsIuaanwskjki5mcyiIpcrBvbhiiINcjZaKxXpnxQAIlxjDQcoreu
7LCwtSVemaslTwaEaCub97W3mmTH6bx6ZGQEwzV2TPlMxgxB83bS+ceYNq+hue6EnzOA7PMWqZ7P
B8aLD64CeKHYdat6B+4F3XkxWmaj2qnQtLukE7m3zsBJ7QRuM3eWC7A5M8KsOoxXUIgC8PBChSVE
Qq5oDMyBj8vZjvIfrvD4ayVqzB2NtVEhPmMPfcC24h+JOOjQGvCx7Oy5r8MrNXGw36RVoPO7pHZh
fFBTY/ObjbUL1rKT9BOlncJzKY3bWkjNHMdgnPSkQ22/RRwM5dR3d+R1uNNXHwztrSV4h3JLCXv8
1BedpYotbpH2M0x0ouFrfBqg0+isX4VdbU5UKtbDXhevVQtXM+x0ohtspwK2qHchPC3jo6MhfhyL
JDaEP1msGxcUg9FFRsYdd7j2lmtq0cvnsBV2c9nPtUsNqJkJfeoXcsuwHI4bVIT6ugCMCM/RiYoE
M9tK4MqWoLU+ITsNjp5B0H5VgSdTj6Us6ukhxtRbJpsMChX2v7QOPWcvOlE1D3k0j/RQIN5yDnXQ
wjII6gHcjBqOFIaHa5RhkmTsGYaM5TjXBs6Pv0Uz7UAiScpWfK2JEHC3fcO2eZPAoJnRzYjYz0CN
mWI8CX9tlpWR5PS8LaHI+JznzejM/TYZGZO04YgXzwhb56PgALaXa9BJOPXOXwlohRuPUXogf910
pDgu5fSoLZtjcT0GAO87vD2Ao7NEw1Bo6Ay4yp+arTPDD8yaGnEv8u7xL7pVUfTdqwiXvsEKn+Eu
lkRB7iUV1QA5aNKm3UOke7r6qvOK7BLGk3AeKdaTUjAaVVxGdYB3pq0DbBK0lm+qASLCwbWxEO+S
MimvUDJku6G2zSGc0L9u85JCWD9h3bkwRWRWtmjIY16aG1Kn2UyHzti2OxR+ak9Nf0T8RUuyhn+U
9PlzN3lpeo1laCxR2i/2Dz+qxQ8qRpCbS0v5gn8dyOTXmg/G2S4NwKJw6sDCX8RuTo+7y/QLdl29
xcbRg40rrCsbVztbO4qUpbWtMk8UsP+yLCPcHK4GgiJZBN+WqR13AyiWXoOdCxcIrV1hyVMdanu1
n9Jo7zEZvriZVbnf7DZqblCmL8C1qvISnQQpN/SzEoUAae730OQmVAdlTwEJKqSOeB6J7HegJBuO
NVXb7Z0arTzlU298ZB+XlC8w+pA/sNYOBktox96mcmbWgnrwXI9EWESkczkhcCfZIdyURKUipq6s
OX0gJXzxLoeeDdux7XTgHLwyFNUzxi7miCkBFfRtGuYJ9mMBUSxZJdxVdVpA0eH5N7bsORksYfyA
PL3RD4DSRhJwiOvlNO5HFkyiixIX33iCnxk1RDEWbH6eYQRykNpKdwWelr7l7Bw37mn6LqyRLYeb
KonuvY7EyYt+QNSYovVOyxHZFr0wImHIH213lRm7nzpbG/IJNbtTYzx4RpxJiTeTXf1SxqF/GTtC
1ftQishDUebo53xq/aeuT7tn0fjRzwlyhv3VgcCxIv098QP944jcPXWGe7buEdyZCPcbaOx6ZDmP
wDg1/C2tX1LBtbowerb62fpSyH5+9CkgBQSKeHCMwTNCeLsO4AY+BJzWf9a2T7WIucB9BnvupX9l
6djPdxkA/JvK77h5yBiKeF095OFOV7Wm2VCkPqyTYIIE2rtR2exyget3o0U2X+G3pnES1mJ4njDA
ffMRhIk9kvsov/cqG2Ry4Ht2saOUzdxmT+wpQsTQz8BILec0a6+f2ANlYNihmDllAdg9JQ6HRgyt
Q7v3/RvMN1VFlm9NRFTukoF0laMIzkjTJVkVE0ykxa4npeVKVvTDwfURq05rkdVvhzoxmO6xK/mf
MaZkL3TIx2HX0Ew/mtwl0QH80+Mi6QSdOJ66+SmkEftXZDfDJ88eYHFQ452pZHgz8ecSJKwfirH7
SpBpPVZXS01pqETTxYp1Gw80IgmItqrhC5FG6GXQFC108IBKBthpfRstG1DjhToZkzs8ew99ji6t
+moiMLncoBOgMxX17UibklgyEpwdz21gSyMXnG4H4Q93Q92ZWxmX+ZMLuTK4s6aUSGIZDBNB2ZXp
fLEtRNWyBwwqv9zJjoM+wQp1fIj7yvkUaZIJj2gGTPvcspOBL5DJSGx9EoMMx+oKVvIFdtURmpBF
MIOY7OQQNDr+y4lE/eLoBpZRMtjfsyTzT6hy6r+72O6uk9jTV1UWhtml9AfisHy8GlTtxjz+kc/t
CulVSzgQr2S5tyag13bb4oDyOSeyPb6aHbuR10iw2/qgBu4YAZmON35UpJwzJy+uYV9LV33VQ2cd
4Sm04yf80b5NF4DDKcj+Bkv5z9JjC3CX65zSM02SpfR/OLrVyU029gmFJgnMjdgIFhZ0f4GaWGUE
O4BtQWK0uPDBzB2GYYmHG44giLtBIXBcmJIEYCXZtdVCVvTCrvPougkS3XGufKLt5yF8bCpSmnb9
LFLA8Uuk1B3aG6tHIcv2/zQRkMI15gTvTqC88XZgkXiQZpnvSIx2q3vSpbIvRRFSWR390AXuEVfx
ZqnXdweOGOFUgUt92451Zj1qCdukOIiQmBhA/nPjVw+AE4FeW4kDJvECj5yQ5ZoEnRA24EQ+9BYT
OCUiWTNyYrigjztagFoqZ4Lkxu89BXBtCetwqj4fXi0alBEmu67Cr0ZVKp7Cw4Lh3iVGblkb0Zpc
22u7Zg5CUUldjmrSHH0KQQhWoAPKpdnS5sfgT1llMi+aADz47yhZMEb7reli6JDwhaoLFi6/uXbo
gL26wQS1pQMHklE1KUMO/PlMMm4CvgNCyKRL/Ovg/jllOk5KNkyHX1K85nnTgZaYhyi0bzhSdigJ
MyDC9PRVqVMsG/hYUO55erFoDiTka8J5p5rKrnfi4bWle8hFgXEkbCaL+EPPOSrXpC2kGPYmsH9h
3LhPq5O8+gkYOb8MR6e6VDXH758GOzuaWeJYjsaXNErxv+bfp0TJhIO+WLYD6fZmS3Q7o3Hsa+qt
0DFWm8aY2YidSo4it7FlqvJOSquv9w1KtXAjhkJnR6udbPdRVrpA4Bem6DfJXsQHQ0LTYWL8A0FV
o2v/xErqZZcY65g2E475V+4YwkyO06y+A1LOgh6k1XRTdj5o5IumC2v3OcMKqp8wU+QZ9lJ3snYo
7VA1VkDL0B/64yuNSbUlTtBGtU/1KERaUlnyJmMD/iLYieQPS1LETy6FW85xlI+/E8vCBs/TYfMg
2iYptyRpeFcF3/UX/JcLhOwZyRiHMwpHtFbFlF44HEAmuPll7l7FZcgfkGkASZKMDQ8sa2s11S3d
vhjSbbSo2v3kCjMf4E5ovMAFkZQU9tRFbxJ4zkVaH1tVpdZdy0kIRYlQznRXMp/SoKWzkC/bqTWh
iwjHV88x4EcEWrFfZBj402WDUbzqq+2YJ7K5Qdwb51+KCDHvV+26Q09kJRr8jRu03bhJY9sK7iML
vxKNfs0+AbdvKd3PJfZpY2HSVlK+4kmiZ4fGzE+PaKGqGzlp+EW0HJxvPnmAAQ4pwq6JdGI2ci+t
hUJGzlmHGv6NJYI0+OmX1LDA0jEpA1H+WvFG3QOfVdORU5Hbor5RLeHXnwaHOvg+6WUl8ITaxuzo
jmHkC7tx2WGKIG7a0BbDfN7pxVx7M1QL2COLuSlI1DF0g2bKIP4uo7ZDGweM6TO1rwg5HW1ZtiIe
lAWMWYqjVIknw6T9KfFQMB2Z0Bb3kQT3OoSDYwUtO+eKtmZGSKO6yxZVbKpAoLBk2xgV3ktLxYpT
e5Wb6QdVdFS1nD9nRBSUHquUkiQBaNPwU/nc4UbomHqFP/Xtc5pFhd7kVIY+z8zFdGctN8rZh83T
c8sW+z5bBosvK6pfQSbpQ12JfrmuHfy0SKkLGkAgNcIXLeyJwsYiUvcHJw2Nl44ul3zKotp7XQgE
CcO9lAuElonZH6aLESkINB0kz0VZhsFdb6EQJiAFPH6bLk+9SHj7W1tCXXjRUyainT/MkHIJqKuL
7oFlJ0F/nUN0eJV1yOeJKSf6whTjfW7n0VB8yRYRYLGS+l5Yjm/jjaiHgepatqDfyLV+mDkl2MeO
IJSvpdd78St6J2B1k9OkhIZ7gXocykBiW6pTDkbRqD9LO8TF7M1YfNm1OuFzB5rNeyCKljMXX47/
bR4mEFJKeNfkTeRXjVgdABRMs1e2sfOBUjCmTk+53Y58bsCYxDh0QN9QMcw3uTM3r/g24ukp9bJx
buBSSP7JtVpKAZIN7veO1vpqJHDJOANHBCSrr/D5FXljdgvnZvw3ISfCzdL5Kv4ZgBe9nmZyOU8i
8UtadmnnVpeyX9iGAmCsLqO4T+jNNLU5CsnWFVcvzS8iwSdXb4qx9W5JBGfjjSGFRnNa5t4XOuDV
Q6/lAD3FyYd22PH4Lfu68M3YfBGgnKyXEfu6tVkwoK2htKDlJ5lxkixKYw2kb6gh+mHYn2bHZiBd
SGoPOxGF7aE5KPzSAySHNEeq5bdpdef53og5j/OW5fxNLcrBaW5BsqgeMyTc5U4Ygz0SCCo8dNzO
I11Wx8rCe2UB8rPjiWSPnbW0tfcYJg0OV/YwwYZOJ1AXKG0QymIsfNZONJWpbqrRLpFDe8zMpGcA
oiwDDvfbYHG87wudJdK5+QpeQtm1yD5SKNvYOyxiUtkVymzTLvnobzkZSfWXX+An3kDKplkM4gko
CQrWuKblBJ/hIrIxJlI0oFP2pDqLUJKaZugOazndylHmOwciW09ryXAOgLuGBEZGK5HY2B3OGKq8
4X5UeMYHcLVqo2jKPSPZt9N9wu5kbdjbs/etAC8MBwR4abGnNx3gpyX49zSNZfGSd01D8yPp5xCh
5wpp5YyLwHAfsUHFcNwDzIGeGGZfe2aw6c5LfZleiaSPuxbIRWWs1wrCmvlS9T4Izi5k3TkBWEMs
WAv+NwU9SqnPi0ut6FPE5vlOTr2dLhdaoSr7adtuwnNjYvHBT4PgWw64CzoPyA6v+DOjRiyvmBfc
EExSkkf9U0lG5BMt3CkkMMML/wan3qcPde1pYO4IJy4zi2fIrtggv7Ib/pavpHsJEidUPH+bO9Ks
oyyk2YpLVV14c4gk3NghRwiaFUh6RRgmN1Uflj+zwPMpAwi0DLhXY3fvegMVp7ULPp9QmzvNaxNP
wU86eV75bWShICIUmTnbIytomuciiBQ5AVQCHwOnpkCQQn9i/ZDe8g1sWIVHj40dPkNi6Ekoqph0
nB6V7I072eMhW+zqqonGoHtGezSpxxVa0Fx2soOhsK36eiY7pg+YR3SEgf+JcKo8eqLdJLmmnWKB
VRbZRJczNMyf5FBxHE28LqLNlPT72vfMXa2H9ChNWu9qkdh/GVyGWPsxCqCOI8WovnYXSSoZxTH0
Yguf5B7bhG2j6YqXS1EWHIJ6vg1vgrZBaBUomZiyE7gQ21keGgvV11bnzvi5CPPJv0yJKZ0BcwU+
CRkqoSaxAcBfEDzJ5AEvgsyGQE7L54KGGLpVUSzJjCuDtX1Df8pdOafsMC4G6XjVM806bzmG+FFT
Dj2zB12PebE+RM7Q0Eaaqxtak0WDQ8gp1Pc+cqsXz+qFBso0j86CDsjiX+yKebh3i6a/RlNkDuQj
WViJUonuohghI8y+8dfyfwFLyS+G5VV1VQyhzJ7GVxt7tkOdCbeqPeQM4Zjnqg9slkIiKAv/iWYT
zzi3vMRiIvMd3KaksDlYhPNElE+hDzDmGDPFodzsS/bXgcuqjyCWGmMIDz3bsd1akGP4ulKbFFFw
cVn2dERDJNEaGj5yx0PuTk7Kdz80zhfEnmXSUXNIauoCy4KOUx007geukMx25D0gyI1vljbPSjgL
3mDdD4s3El9X+659N9Wis0/MZXgaOYU1XxuSju5T26qCT6bqLWQziqLPMQqk3Nf4Qk657c63Ws/0
Z63YvZk5WrWwQ+jHbqjHyR/UWsr4heyN5aW2DLs2zoJmU3o81geyMOOXlo7OBllu5fygD7FUJ5JS
/au8J0VpA97WpyeVEDuFs5kciysCFtJ71gWcUhwJlLWLTe3TyU5ybJb7NjcLjpox5hOdTjV0RJDP
mvovOYck4JIbLlxwLm1FkTzZiIzdg0TvMkS2PqSd7ZpkG/J9stXNnd48JSMnS5gpy8jpXs3WfeXN
FrbnfC1rXy+o28GLJRiHCM3yneGrgLCZPs/tlIbQBu2WsoQz+rh28H1RUwb2xMWtgWRVe6MIr8it
i15X9GRqj+QXogsqGczDI96EcKn/NnbTD7goh2rG1YlLq5uoXpbI6Ip5O9RRQTQ1aOSEtPfAos3f
PscKKuKnziuH6Qa9jlWFP3w220mwp5fGB4YEHXxQeOn1yJ/J08txGN9y1lsIXdHG9sMMrgZcigPp
MTgxnJnT5y2VfW/Z9qUsv8aNKIfLRFs1zSRRK91fJixkPe7BCb9SsTE5ilJ1oHUURV+iQTNjHWaS
YudqLwrkek7397//9b//7//5Pv1X+LO8L7OZ4Kp/FX1+jxaka//730L8+19M6+v/ffzx3//mGAKQ
1DEgZti1+Y7trn/+/dtjTKIf//T/UmmYd5jBqm+B29X1lpPPeJnZmXh1JecJzIfYxvHxE8He2v7M
6aXx6OJPKT2uGJXS+7/GvP0x0lDqJhnEx2Lq+nRTz34MnbzZHVn3v6QC1cdW6Mr/LLDYdDs55HN+
SWwO7uQ6jdhS/MMrwwhwHGkb5SoyGqT/9jFITSfIiqzxlb1ietnkMyE8Llo9Y9zwuh+t7yIoqsv3
rynWv/SXZ6+gCSpPaCrn8P0Mz//tRVFPUUpCpfJI3MvY3niqd2GEdtrJL+jN0oCCGEYCwQX+KUfc
OxIbLLEHjp+xOiuwYCSD9PQz8rK0Dy7F2oQiVtOzKSBOdZVLWoSbp1NSDU+j6APvFOYcbK7fv4mz
V6ZsX2la0Y6vpUZw5au39yB5QIsTDvbjbMSASqmavoJGHHattEGhKTY1n2cpw+P7V/XOnpyQtpAe
NbN1oDhCnV21XNo0cgK3fMrIXsYCWXj59ZBidMTVvHQbisKGXjP5wsfII4vlg2Hq/OHqShvNaJXa
KF+/vece6W7Ttnb5FJRj95jmynkK21U1DPzyg0u5f7qU50iFPs/1ueLbS7VSWbQFdPnUdpwsC0Qg
G7xNzb5P/WnfGNt7ef/Bnr9OITUDEtmh5zAuxfmtOfCD6gk3xiMZo9goIn9ttlDH2KAzLQ6U/eke
uWyP37/q7w+UqzqU8bWQbML1+ue/TELUOLhRWnCPZcoW/WKx3L+ilgo2vTNr+f6Pr7UOU9d4jgBx
K86uZRN16GCjCx7daISdoRIwKrjj4qusULX9z6YVxePUSgvjSaFpt7rr6/3lxjSedJfS9RoDtdIF
oAN+m1dzEGQiiZ2Owzoholks5t37NynWIfjr1PL/L+y5vEXmUf98PiPsJU7R5ASPJvQGuIkK5HJI
nYUw9ZYkgnhcmm+5K171msa0SduORIkAeEbDTOviwRg5ywXL2kCdh1LcvP/rfh/ULOk+M5/rGl+A
E3j7VOqoCscWiMbjDOxwvohyl3ocvm19VbTEe8ZZWb++f8XzmZbHYTj58gZsICWOLd9eMeKYvHiR
pR95X+JVFfgYOqoB6LRdnzI+NKuDdi2a99hgun1MDvLm/R/whxHORCn4HZS1hCvPfkA6COwqfWge
3X6Sx0y3lJCqLECMO/QfXOp8SV8H3aoLYoJF1eawrr292TCZApDwlfsYFZG/rfD37lFlcxikm39Z
JNVVxZbvAh+u2goRICQvS7QBzZIf3r/n3ydph7fr8GNs7tzWZ4O/I7MHP8HkPFqjL6EYT544Vln2
GVc/W/wSwO6Q2fMWr278P7iyZj31bcaX7Xpns6a/jI3vVFo/ovigAWo5k9lOFJ723gLek27UXZNP
zs+49qqr9+/59/fssCSxHDKxaAVC+O2zZ1XysC204lEm7F5FMpYT3Klo2aq4Hf56/1q/f0auMTZR
hFrSZXXM+vx/mVyIFC8d9sjBo42ccW+3/nqIi5xL1NHdprCn5KP9ym+Lg0FbqQwzGqZoW/xn4P1y
wRytxeDZOZ290BLVFfGViTpAe7UoB8eB0+zdDrZsTpARHKs5JMiQzE4oqMQWLvfUopdPcU29nd5W
YbKNKfvyOoobbO9VFSW3fuT4d//oCbkuUnYJlUTyhLBSuGcTzdDOfbMEoriSS7EcQJY1h9LKxZYG
XPYYRvZHn97ZG+F6ypYur0QQjKZt7+zt24iNCLxPazqSPhnExYh3PqjpQ3ojTQrg8d7+/RsU67zx
yzz/nyuyjzQAxTw+fHN2xQGlRIl0qb6id9y9+NrKL7WWxcaN7OkYq0V9tkadkvQ3IQSp8i69XOhW
b23OLDtHyun5g9+zflm//R7DLoEBCVrRPRuT2FFCVFkQnVDKFHlEamujfoxJFUR/BxVtt2MTTStm
yM6SywKpDNDoObWeNBFU3kmRZ/vyP/hBiI88pQAYsVG0334ktOcEcsmOVxLm2bCB8I08QZPExeB0
EvuOgFBExBRj4SmRxTmrvdNb9t9ZhallO+Sa7uL7v+jsI1rfmDC+70OiRgfGZPH2B/m2NbLRn7or
QU1/r7QUT2QYZSuwooLvvqiftqBS9P5Fz9a/9aKsB8J3XeTO0j5f/9KeiKOe+sZVDQw734DpWPzr
EGpfuKW/53/xCgyu1MlqRegMde1nklSH5oPBKtfP7WxwsItVuPOYRRzpn03LbZ8RDdRG7VU0ZfOx
I44QTqk9ffLj5patvobpFd2VZBT/yNdODYdfxeJUUyx3Cck9EIsFN56uzgTpl2mEdC3v73CA9hTC
fL4IIjd+mpUxh1hlqEFy6ouIZ7+9/yTPP3GPAzOvDjKlJsqOIf729bU6tRVn9uxY8dOJNXIdSDom
vmMNNBshlXp8/3pnC4rrebwwACTsmLRHiNw6Afwy50ayiQyUd+voef5g4zil9DzRZaxDjHcXWT6z
gv/DEep5666M5Yv7FPZvhysXlwKVfq876c6uDoZ6N9kuM/CkTrcb16mnHeDH8oPBcT5CPa7qcApg
b+TYHIbPJzLPzDmST4InPOPRN8yxyjl3bkaz5FDbVTPvoY9Z1nFqRdXRrkfVsEl6+j4f3Lz6/Yf4
NvwTyarq8MD12YRR2Ah7GoxfJ7IA7fGaLlvUPeYIy3PWcLdvP+teuHiMe8p9W/jbE+HgwdBN87MZ
Yqe97mi32p+o6zqUR6Ab2/GXUa2xSMh6wX/eJgj90scaPEiwtemq+d9bDQV0JxDvMwVFfWM/VhBk
o01YtHBFSAfNkTN7bhexTatmkEFs3ythH1s4RSQ45XqiYzonpbWeQGM7Po193g9kdcbo7DeYpazw
WY1Ap18SVPbZPftr2IgThOxeXhAU4uXH98fsb98IJ3PfUYpha2zOrmcbUIlkLw5iBEpuW9AaTYPR
vaC3CJpHLtUPKireBy9tHRy/TiyMfdppthT8x2N6O5tY0hYfObFz+ckep+4BcG/15Pkm/OAq5xtr
vsX1MhyqpSAM0Yh1av/lW6xAySQoz/MTSg0iuykZHhutQmw0dGIC2ndHKwf4SNZ7dBtW8hZQurk0
0Zx+sMk821ivv4PzpIM2RlB68eXZHDSlCvYmsQ+n0Nfji66zeF+QQH4qyFwcLizSikikL6tTOtT1
R89gHf5nj1pSk3KpExgOF/+paf3yDASUwLKKRXHCVLsCq5PlNoeptBvXUTjh7jgi9jGM3TTd2aiS
NxkFmfv3x9fvc+J6slEMLipnmprs2/dAP95LXOpxp2UWMLXQhcLFw4B79ANw1e9f6w9jWaJts1k1
EfQyKby91jCWvSF+nne+YFQEuDq5N8oLZmcfJmP4irqfXId/fEleroHeyD7KU+dLTNJGUxXlUXRq
NSFIemiv8BKir+8RmDmSzJP3L/enYQ0VmnMS+wPm/fMScGOnc0dXLDqNbsaCOqUNM13ANDJN6R74
RL/FOQD5Y06q6zCgSzB7HXTppv7+wQ853xoxrjUzP/Vom4+YBe/ts6Z0yT0SxnKKaBEzb7DBBtgL
pec7TkWg06k3u5CVaR8hPs5y0uRpe9drhtjwTACGzK7TwiueJFqOYGO8Nr4h3ptwBRKH5XfIp7O9
e/8X/7aj4Rc7tnGpm7MFdz37bLs76AnZQxPmJ1C0cjmOk5m8E26jKf2sydRdLmpy1dTXqUVuuOEI
KOOtW1Lmvlg8xwp/oLYTmsIl7gt00X6zuNYFPRlHbRvhhxLIPjvi5JTEJIHcLmiphrtaGJAJvg0s
qt3kQe+rQ1noBukQimAgp+/f4B9GPwco9mxUp12Xg9/ZG5lLG+9tG59AZy4KOTXJwTo07YuzSK+8
6eg6/P3+Ff8wt7m8fIBNzC1KnhcvJjeR1MKt9DTO/rAl4slBsmriU1IU8b5Ssr1uVUjkZBUmL+9f
+Q+LiKvArjK1soawfr291zYTBGTVcXKi0A2LPyIDSqMO8bOHf34dI9kDa5x4im3w2+soB7m+IK3k
lCpvOnb4IDdiTj9aI/7wLa3FNbZSzF5Utc7eHIJrNfZ+mp46T5fmLrKoWOxG5EhPMpT0HieyI8mX
KKfggxco/rBC8OnSTzJaUno5/yZGQi14cgbPq2KbHBT2V5KWM6y7cJwcN4QlNgOAiswAXwZewSbX
o7l9/xH/aRCxRNgu9R82lvLss1xQ7fidLpMTOVIZNT5ZXnbwkbeRJ6xt3mJvxUilN6Fcxst/fOV1
5NJRo/e/bn/evtym0mpurCA5Va5qdukIDnRGcn49TYn7cyISkDCOsMR+4ku7+mBt/m1Z9NEVU0G3
6eZ5a63x7bXRd4ex1y/y5OJ625T8Uw+LDMAHJnb+wSnot9FF0BQtQ0GvjkaBss9Gl4PwomhrW55I
2JZY5kjVomXvb0hBh45fSYzzsCP+6baSzc56VTZgiPCpdry9vyZDUz/bypwyeB9XnIYgX5HFdFEs
XXzZ0aD44Hn+vjByDOI8whpM85ZS+voUftnrSJN3a/HEYXZH34+VkTz3JPm7dokuSGe09kWcc/dV
AfA9wpSBNVHuywnOzfuD6g9PG5WbobZE40IxEb/9HdpNUh2EgT61Xe1fth3ySxASxVY3Rq0Z3vZz
gZXsg7v/7Rvi5hVbTc3mx6aSczYdxgEYzckO1ClrEzdCYdsvKFpGttUXPjvsE1BECNbGyc2hQV/6
wbv+w1j2qRFQseHYyzbz7AsG81zmvoz0ycPl9XPFvV92wwCfHaktGJP3n+9vqxy3SvOS7jPHbENx
5uz52qJhOUmckyOXOnkFXwe2Brp3eYtKKwWeEba4D96/5p/e6doREmuTTTvnN7hYLDJ5OLCtIyQO
i0qd7AKr9O888lguw5VFh0Q2T7bvX/VPj/U/lQQHNSuzxNlBieCiCjVHp0+znSsbXFZLIlISBpRq
RYSy9v2r/fG5wqvke2XQ4pl5+1zzzPSJZRX6pCumoY7QsQ1tfLGPo/mbgrZ4ev9yf7o5jgU0ZSmt
0cNc//yXz7XH4RZDp1KQJOZ800kSyaAYW7sCdsEHJ5A/fRzUehUbFMMh7PyEW4t6XDQ9ZiyHgd5o
nA3QlotkX5hCEbs2Ny/20s9bipuQG9+/y/80KN+cwNbijMdUyDmMXad9dpsNYIRQAmo4KcjwuYfe
eanKDcicqSG1D4k61pi5ZSJi1BKsTHCz5sOtkyU+yCVpY4jsAX7+C/7dBIgnHMDZ3i8FRIoX9BaB
/EAg8KdBYKAsMJVSgYUS+fatBF0QhM3/4+w8duRGsjX8RATozTa9UVVLapmWNoTUhp6MoCef/n6h
u1EyE0nUDBrTixpMZATDHPObBJLw7ANL7IGDoqPhFacyJbnBjUlbWZ+7MI7lIfChtwgc2SM8vx1v
BpYv5BShfl607T94eOLx5YTFSoTxaK/5NBNpKToBSdfySm79Uep6bV/aSrZ/4gFVXNsW+amkme2V
i/h+KGpRVOG4mH41MRffG+sEB2WlzCMi7vVtGLfmvpM2YtRJb63cuuqiu91aDGVxcggaifaXDZ46
clIuhsa7YJBhAvputL1nJu0XIOM9/oCmvwdbH+4mS3Q7DNXqlU93fycyPGUVlVTRsA0Wn85ChQlF
ijK4TLE/v8uF/ZIJlHgpu4Wb3AKIaMboCzw/TvcnmTHBGnnsUeLxZfKLWmQZ9ZNSs6B891GfR3TW
vMHCjdMrX50Kj+1m6CFmV9rfzwe+36cqUONNNwzAFoa/eF8bfxBSgg/CJb5w7RdhNyi4o+cssy/P
B3q0f1Rer7I4ktRfOexv12KP2JecLO6LeOiHiwkU8V3ixp9rnaV9PtKj7cMy2qqSqwNZWTzaWdzq
yWRG/kXEtQamzW3xHk3q9GoMA5p2WSn7D1nuFd+GTk//pRBhvTW1ImpWEQulGtekcr44lVQDhKYV
k3tBUmr+I0S/EKcl8ui33zEkiMSiPieFcGGJU+tTz9Y8FBUuqT3XWOw6gJBOGSXHN98yjMP7STph
Olxoiz1CSXf2Z+G5FwJs/7tnz+UVclFN5qj/8/zT3d/ShAMwNE2ggPTq/UUI5NkxPuecywtvh7YP
daM40Mt0vsxQMFRYVK58qQfHziC65KJxPes+Q6Pjo2Di3DQQyItvyCilO5uq6pbuXPcNhkZxRGyw
2wEtW+tCPTgOFClphtGjBIqxTL+rBANCrNO8SxyUsLE02lxTm2e7bvCT49sXlQqlS35EAdFefr44
1fpf9MsLFGL6WVGgTQhS94BP7R75FQ0rw+cDPrhAmZYPcJLHFp22xVMRaOhUCZFypxgRCs+9c+4c
/E6DxHKQP8EzeTT7lSEfbRwa69SCaTKScy42DpnJIFFpsy5Bj/J3BI72aptQGHSvspGdyYKVO+bR
5wP1QPndJX7lYbx93tHpnvXJktaFzimAA2AYSJLN2KQM/t/PF/PBBU2jlnSahiXxlr68TNpplELv
rctcOcFXo4/7ne+M1coRf3QQ0P1wKD0FCjZg3s7HBalVwVsiaNXyzzIotC8YFJS7qK+ojDiN2WyR
h/xeufW4Ei0/2CumuqN9ImXb8Z3FZY2mfoZrIMG5Afq33ECGdb80VfDVNEBa2yPsiFrlfc/X9MFu
MSkb8AgpjC+AqNvZIiThxaLPSOsojR3bKIt2dlCFnzoESnYShmayElI8GhBpRN01A74j4p23A6JU
AI17IIvt28bGwjzpz2ZphmfckvJD4DSfn8/vDo9BN4byIPAYerZcMUucl57Wk5MEnXVB5qfdOlGK
3A1SHbtkGCAnjMQDmz6xEN/obcQyq75+qRTVZ+AsI/MQN8PKgj94kk0qGHSLeLAo1yy+soeoYV51
wrrgRw2F3apj5WrS4CpaD4E4NPAYTrjQ5x/DXDrv0EfT17pmDw4sABWqNaQAvm0twX52OPth0tUm
/jxDeEzoql9GWTf7WFbRymQfbGliVp5L1XkEdab+/lukg5ag5aCeaF7SwtevUE2Qae0690tF7vPv
5KXTS2v1+vH5J3+wwkDsaFeQD3LpWosVbgPH673RsS+ljrowMudBN2NWgZ4LSVcQ0gNGZPA1altD
bBGM966ePcTdysxtZrYI3HlNQfY4tMRU+/525uhQpsj4kfSA1oy+JY1yAO9jc377aQJJ41BWVe16
3Vy8L1U+oMlXGaS9oUcPA/24YyXwltczeHlWScf3+do+2jsBly+wFeJK31k8LrgwD3ja0vuqNaP4
Z9Rs9xLatfZaQUBYecceDKUa/qbK6LktlgEQen6RVtu5fdEpjG9Rfh1x02wRdY7MGEH15/N6cCsR
e4DHUWmHRWhw+7mCLJ17S/BoFsDVPwU9mdwGFiDWTxbGEnjPBn64MuSD+VGuJa/iEPKkLTs58GJS
XjPfvMDg0t/VlSOoJjbo+blonT6f3YMTQeGOu0ZFx2CtF09ak+A0F6Yh3lOGwuo46G8MBD8G/Mpk
huht9eM3zRrcw4CyAWnl5Hx8/gMe3AMw5Xzqh5wG+hCLPHJKcq9MQgHBEoi3BkneUmA4BHAQ3zBH
A60iEDzZFnqWL1dOyIOaMbctRCeg1yRClGhuPy1MZtnIKs6JghxvgiwYIj2nu1hCzfiD4yim+Sj2
JXH2OphGuqWTbe79Ofb/tVvP3T9fhwe3ggsQEZlIzioF5MWHyEZNJ5PWsysABeNfdkaxFXnqfHg+
yoMI5mYU63bGPapEHZL92dXR03BnBqONF0kUblq/qL7QJ/k4J6K+dEm5Bup+9Jl5WDxOEr00br3b
ge0SaGcAdf06QAyzr1ONmMOnIHKMP2n95t/bUUcY0DNyb1yJ2R6cJbgYhDHUUFXDUP39t3cmbTXT
RaoyvSIEUZ/8sjGPaWpgpBEla+/3fTctIJEl0CWk8Lh5/cU3bAf+ZmG/cfXq3MbhBT4OVkJJUWC6
0YmuFWcsBbvwEOFdidnwWPLMn6SEdjzjZw2v6PD8a99fXSApaS+ppgB7ahkVE/RkczgVxTUl7Jf4
ltZTsmWJjA+TcIY/urZc4/rcr7ZFEsVlCV0DXPsS7QE3KnJ0LcUnNx6LY5nryV46RbMD8J+vTO5+
R1mA+jgrCoBGcLzYUfjGtlgfQW5LXdn8iI2kRNuTI4quT9nCPI/NYqdPATqKzxf1wRQVoJAXnFoC
0KLFe9C7oksxtw0viFYhmUqpq3jBkqqstiLLAD48H+3+wKrqjEO2Bobb45683b4WzFW8UMDbInXr
v+bIou1D0WFgg/M4erpT17VbUyjkOiXu8O/ng99PVfULac4yX88kiLgdvILm4Q2YYl6cpKCql3eT
0v7MX/MokSvRw/31pxIbkARUFBVSaBGZAZBCxQ6ToEsbSmqmTm4eB+Ar+zdPSME/uPQJAU2e2NsJ
DZ6Jni+e6pcJ8/f3g0DQjQ5/sO+xqXz7PnEcXjSdKo2nKB6LxfMSLxegnaYLIkPlIZ4LNKlRAYeo
nK21/x58J3ImhZ/nHPGILrZkOpQaNgJWf5k6L/mB91f+vky1fKfNc7qyHx8Phaie76qmub9YQRxC
hI7aVY9MZzW+R1KkPJmVXe6RF1/DQRtqb98GymTaFiU7XTUWzSXIA2qvHg9u2F9k23YuSpZOj83p
GP5Z2dL5ptehcYxiUG2buqCI4UY8KTtRmMPJzDGj4VYVWNViyvt8D91fqg40DoW0Iaz27roJftNj
aRgUA3oIQ3FEdbbeyyzAHybwuQLQ+t4/H+/+nuMlISUkRGNEIpHbPVvUeNWZKQ5ciB0gq2FO0d7r
wuwSIyaDEsd4RCLUPj8f88EcVTCoGFDqJncWgVEHzKPM0ee8WKj5/qUBav4yyhgBTeQgDkaDed7z
8R7sKqKCAC4vVFHFybidYxuMaOsUSXdpEI2+lIgjnynpzyfPa4zj/zAUkHZAEaTZdzSTIRdCgq5r
Me/N5WvrROHZ0iJ8QfWw/x+G4ppRZXzAiBRvbmeFI3iH8lXaXsY+ad77mhEciXWNT9Q4/JUFfLBJ
POrOQIioTXnwsm+HSlDZELr0mJUckZ/X6uA0eDi8enE6vNRyQqxqrtay6QfxDrU2l2IF1URIG+5i
glHQ1L5X6PWlGmawLDsET0IOoo51zY+5NqAx9jJsTbxVY4NKBnLGSuXcysN/0GcRzfvnX/bBpiX4
4mEG0eNS11F//y3S67oc8+W6AgyO2u/0ocX8ID6XtUSTjixHQxC1s8N8+3zQBzsX1CfEacVe46Au
Ft5rJioNs91cPKsYjxNmYIcELZiTraGf9HyoR/NT60weGhBeeou6wYDVYqwbU00jA5vSck7CfWmU
5bmNEauMMV1bGe8+9KDSCMVXtaJU33zxJJtdT+IYO/Ul4AJAoR+m+4R9xkmU1Qdsj5JToxzEkPlp
Vs7Nw4kSDfA+c2ju4BaIFpaThmfwZWyc5BPbaXgP48QBsZzlyCuKev98YR/kgZSo1eEh9qXdsIzb
U6INIVtB8wRmFlCzNMM/PcfkbDsNLXIzTY1hSTQlPhKTxTySMhXRz6zWsu/8pGbl7r3fUZwo6EYA
eiB3U0i53cbxhMg5sjQzlTc5RHzYfn4N+kxOR70xqrVNdf+R1fnlwiDyIqlcdpH7uE4nO5f6xZCV
i0pGhjb8Dn6R9XlCUfxT4CLAjRlWmu3qLhMr3OL7W4u+wK8etmrrQou7nSpoJmNCYkm/0CSRW69J
xXdjqJN/q1JDXSZQDsZOm/o/nn/uBwsMHp2QmsfUJLhe3FppKvkpA2bBkYG4nJ22/h9lYTY7P2qK
lZ38aCgonyq0ZSS4xLcT9BtHxrZDeWqoMut76Y3TGfEURAh1RPiez0qlO7fBEvogbBpyBB/G2rKQ
E/FUKp396RKBPz7QTHUQci6dUw7A8IQVL3CARgtOWipG1CZEuX8+/IOZeri58jl5ERzKx4uZIstb
KKLpJSgQoG9IRjYDXiUb1OW6lRD0/noAvA3s1aJkDzVvGZw0umYRgmby0ttIy6BwhLwgrk2HAssk
fKzq5PB8ao/Gg5SqUB3IHpDA306tpgqEa/UoLpiz2ObeLAfDO0ZoRn8tBAf5WnNcqpW37MFygjPg
TIJyABDsmrdjgoTFFzDGkzKqrRYtudwpm/ctanl/i6Ae8jdSb31Y0ERdlk1Mr47EYrQWk0Qdi+7y
UgSDKI6z1IPiYCkg2EtbysrYVlR8V665R6sKHkv1W5W4w6/Y4rfXmpqg6HOfKnSGP9wO0f8MV8UE
uy5X/FNqwRrc4fFwvsKqqAd0uT+NUVkQBWFxqaXVvLhzIw7taBaQsGRxHLRmTUPgjm2A6rJrK8ET
hY13YGvcfsGuDHoPa+P5jJdMZAanviYczTY+Fib5ARXY2r/6FKv1z6WNwhP1H78VuITXM+rQ3zps
AozXYfZ9XK5dM9G+aehCiYPVo9q713QYuMcGdkFUb6MxwBQ7Dus0f290qYewfKXoAd/9AGDZxwYD
YOTfkhjxuOfHQsXkv1849OjAbinoBh07n7DzdoKZhQPr6E7hWddBHaW82NvYnYovz0dZXmssI1km
S0nlEGSFvQhC9KoqY6jg1hn3rqY/iQnd3W1h1S7a3h0quGVkwOwrHH8XA0TYD/44rNxsy53DLyDm
4h/uLJ4oa/EhjQ5ZZHf07fNk5FWE14CFOSq2yXHUvaatnnflRjUZ9ZUb4C4o4erghuMup1nvkXKq
lfntgNQSa+W5iMwzbkwtxXA5lsOn2qmH6ECXohzez0M2+IdQC8LwIBBfwYcsF1n0Mgh6FPsYof9k
BR54F/Dzmwi3LIVvhlMG5eP2N8WRG4EyFtM5F9LZVFFUX0c601sH0tEWr0isg2AKb31MuqiBZtFR
4Fe3Vhe4/yAK5U1RjM1HprZsNBnER1oCwPg8sF/2ns+AOMSPF89r/9ZxqF6J8JcRkpqzqqmwy6mw
8CEXc7YnHKMKsz/H7jDW77MiyOF2xRO6NAcEouMED8Qa6Gy8xUIvmWgZ4zCxshmWzwG/Aagd9R1D
574kIL/9Daj/JxiS2P0Zv0HzP3ee8i95HeevdROvYUTujzVNIO4som+e2TtZhBnbRL0ZnA6pwdLD
uEM2e5cs9vD8WD/4hlyK5BdEYWQRy+JtUDglSIahP/e9mF7qHHo0uh/4/OSjvvHRCFyJGR58RKVh
Q4jy//WMxUcMUniupTF3Z4uvN3zqs4pspissuFxYRxZufoEgaIbYTeJGvYny1tY/PJ/xMtbluiS7
IBDkPLNtl+AGV2Qe2u1Rc2aTpfg9pHY55QfIiZBvMumhH1ZqSYevaGFhzL4mTXV/jfIK0Wg36P6w
iZaXiZ0ECQjiaDwXg51ecIPpLvOA9e3YYqLTaHm8SyqteVeXqXWwjERbiYMfDM9bQV9YVUFQi1Ob
7ve7DCPjyrS7EOA12v6bqOkgxM26GWI5pNdOfESSKxooLgMK33tjZtpgSIvoz+ef4H4TgDaEJEK4
YUN4XtLVYq8qR1XuPc9eCDuU0wYIu6fvNMdZ+APTwGiXRXkXoNrltmtc9fsdD8uHhIYaHtgWgO+3
S4A2n0DqZg7OY2/gF6Q7xbtU+sX73kD6UfqM+nyyD8aj/a/WmiFpkCx3PHK3fZyO3rnJJGbLlWX1
uJ/WUNkaoZECNJFciSLv8DQUuZidwuUqJhfAodspGsIqwpBr8Wy1VGLe48I+V+Qf+kSb3JOhhYyl
jCt6GeBpkoToeUqAJo91X78n33V9RGmRvkDwIw3jlUzz0WoEtOVcRW4ArrzcgDkyAfTsWQ18KS5a
NH5CQlzuw17PXgqhJW+OGWwaJi40PbCtACIWsdFQpl6LMZRzjsa02MQt3JAqmty9ERnjZtLhoD7/
2PfnC9gbFQxyeViYhPC3Kz/arCuGNdGlq/A32MzCxKoUdrzxw63C8p3sHRf7r8nuPyMLj2FRgIdJ
eXr+G+4vOC43xgeKDjyVuPD2NxQufeXQaoBrjUZ16hoc5bMkznFuoGJSRsge5txPb+zusuXo7iog
EUBmWgWLU0Ug1LD9EXLGhVwzoXTAATo6Vd/hkpg3wVvxqP8/HOKTDEuqu8ThFbTYKFAM0QVFv2BX
0LE9BpVXHpAXWNPYuH/y0UBio/pU4VUbaTEzQ2QCmyNToxCuNWfAXtqmLNzs20yMvXI7PwjruJdB
TcLHA39AHnj76URoYTBqdLi5Oc58sDIcPks3mjfCQFO8HgZ7m47IpaIzh+c6ZCTceYP48Hz7PJgv
iQTzdAjyqUQtwt0w1yJd9EFwbruuOgyD88Gf5vRdCCBl93ykB3cBdRLeYiV6wYW8uKaSPHBmB3Wb
c896HP2i1MWmtjBM2JZ9Xm/zqIBL/HzI+8mh6UO4Si2YjJ753S5wMtsI9g8akmqjYb4AgHCg6Rvy
BKmsXdGbePAxVTWPmpPqnKkmzu1YZjQURoS5wnkWzeTtpWz0f6mPGH+5fYZfSlrkLUIprtQ389Tp
L7OtpV8xCbRXrqRfm+Y2PyTLJNyi1aK0WfRF2SQt2jIYUDrGEyWBW6YcxrXqgnC4536a8YwYUf8P
C1TElYTMsQ1sqX0ccS2R75xBz+R/odQm5+Imk+Z+HHAzxWCmbgrrh5d2boR9zmDFvBVhlxTn0ZxE
dwiMoURFOakxG9qkponxJh6BOPFu8M9J5m84/8T65zjAjkAcjVo28cGxsx4EPewG85uOt9vfaGJh
hugj5e3t8yGNsvd+WRX47CGUsaY3eb8PYQkQEnmo6JDPLBdIVHNrwSiX51FoPnbyqItHtqddAlD8
4DbyL8/34P39jKixuiLpjFg80YvvUVqVybKzWkkjwiPe8x/noR1PNEmKQzMB7tXHcFwJQu73PWEv
lBl2PP+GFHu7FzXNxgLbzVB2xeFxl9S02PTScTc6xJP9W6cHdor4CiYZuBaqWbdDYXZZlLFW5OdR
TuYXG0OLaNdmfjNuQ8/sxqPoRwDLc81tujLyfViprmceeiCl1O2XSNYiiIq6xkfj7CILNEJUj3Sg
KFqEpwt95Ozg2wmGkrLH2nXmhju8ed7wz9EmoJ3JMi8zqUizZE2ZbTw7fWEh1u17e9LiEUjDhBVL
7s8fSkX7fj7og+8a0J2gy0Ydln8vFrsDN91UFjbVnjnG8tSX8AZPulnF6GU3b390KWfzuFOepA9O
7e72yyYRhhCT0fRnXerO3m1wEie8CTZzaq3Veu7OCG8gsB6PcwnwANjN7VAeOs7TWMXtWQC8xGIz
l3sMAIfXMdKNS5nmGTar2RrA9G4xFRpFFTLoIwLvX8amHjU7m+Zec27DCCX8OZHOqyenQCCqJqLP
z7/cXaSI7BJ8VKBLoEsVquB2hsmUpnONV8u5a4Zgj6ls9loMIthE6JbtJ6iLuykjdvS7Unl4S3vl
7b1/nVQGBuQSmrjNZv31998ywSwBI4UDkjxXFvR4RPKDo10OORrUcx3/AWMs3060oGx+AX7jO6yK
pYnTSLqGHrtfdPWpqenTSlB9tsWLnAUVBsu+UZ+L2UJ6ou0czBDwCd/k6Nx+er7maoPevIQKeBhQ
IaVDTg6yRNV3jon6ZtXWZ2eygLWWuGmmG0T8MsxWuVkOdixDY+WEPhoTgDlxDv01kpFFOBXZyGrU
bijPsnFEfBKFEY+f3VrD77qixvHR87L+rT0g0h0yQIJWh6ItQp6LNQ29fNSyzpFUqbrqXxc+1dad
I/fz1CHs8XxJ76ujjMXDyUYmslJZ1u0+FmkSuk7RQeXmC6cdjVpR5tE2r9uG+qMWTsbJis2g2PtC
BJ8dvRLOPs4Ss/mo4WwappvGklV7eP6rHiw6YSUgLCDwlAyXmmMouLQtptfFOcXq7Sv4xP47iX6s
bcDw9Udq/lHz9s9MRZY0kxau6rwtPrMoZ8fTKqs4d3khGxrVo5HsYvza5u+hndlfrBYjyZUI8xdj
crGf2VPQjmFQsKWXZ0fPBitxaEGc51zmhbeZOTiJ2Dp4GE5IpqgWhBnnYoovloV70QfXLdPhIB0q
Pa+TNNHQaZ1pqP428N2xtsIx2uiX92KK30/nUg5B6lIPuv0QBwFCdLiCDc4mFpiYfdK9caxPcnZF
u5IEPfh2SiqXGIJeBooE6mn47WKKK6vxylHmQHSr5FRqjnnKtHrcm8L5LPw4XSmlq5RqsYbUPm1o
IHw34KuLe1gURWWIJG3OOq2+Sza2zbX0prUejaOOwWIYqH7gKHjSeKmXAol1HCBdNcvhjBFL750p
CZRoHOsYjhyk79HvDjWA/e5u1PBN+CSRUzUuEbEaGtMW5qzfshnzkffUC4fwy2DEQfxHauMIN+2c
oLTohWpdhPtfRly+xfh2FNi0YaXpnp1h5E6HG+qjEz/J3No7SRa2RyD39PgCJV6+KetSwgoEfWCe
EmH3BgbRwnM22ZxP3gdUb3X0eMI8mL+3Fe61+GJi9PWz1Aw93hehaYvXODCSZJ/TtRm2SYNP0C73
5Tx+yW0bgZnENPv/cKQopte5NNrumk+xZqFia8WzkWymuCy1Sx1INIY2homuRrYB4uEEr+gghv52
tCeMiZ5fEHehIgJxQAHgB1OZQMFkUSMxG01XKqTMF5fh4qeGQXvj7QvfH9L2nRidNFKSQ7n+OqdF
0fASegkSDM9/w4OXD0Yt1wXbnbxmmYsCrWEdyHvOLXq/46kR5oiDeBQn+RYOT/Pv89HuZqxQy1RL
VKdeCdMs9jk0dsTPaJ8jgOmm1XSozMFWrnrA0nH6G5Ps31ZGaWfstLguxI4utCH/e/4THkwYnDgz
hS7tkvyov/92srWhzsFHT5Lqxlh+teB4fK2xwsGMFcOX/2EoIJqQhQgr6FzeDhWUhTe5SVmfMa+t
wn6LLZsndgnGcc1fY5129lubChDoSPHBCym9Q3dZJBo6mYoc4vIZl7rmpagxqYNye86NunvBCxZ5
p8x0Vq7/+xhZ4XLYPury52ZZfFE7RfQIsyzcauup7HZm15r11tXs4nMfNdq2divs5jEa+/HGpVVk
NqUNzsNKSfVey9J16QB7Lsi60n7xcOO+JHRf8dls14KLu6fg11AeQSqtVxTxF09BncZhg4yHe2pi
Tf6wm2Cu99h/Zu/NorXOhTX3K9fCwwF5eZQOPfiSZXvPquKGroHmnlx7/hmiyP0y4CK2M/z5n8LU
k8/PV/I+BgdOzatDwZRvSIVGvU2/HQgMc2ZsLz37VOla9sHoHP2b3RHR7NOsdBF0LMsK/+Z0aMOz
qXmtsdFDdLJ2WOKa++c/5e5oKqQ/CAIUNAmbkCm7/SVB19CJS3BfHeYGzr0V60fTacpjD6Tm/Oah
HMXyUm1NtXMXRxMnXLztkZU8jTTnKgpEcW65f2I87Zk/TGSr6/fPx7u7+CjtKN0fRQTC28BfbKKU
5uc06lp3dFN32DeFG/+cWrylqDLVx9gW8Lb9NrratkhWcizzLrZg5+IyAJaHWi4aA4uh83L2a/Rt
2mPsNUhAcm9Q+BjwYdasUOwxeBM72K7o+xhee4iFgYOmDOkA5pgxYpWTnN2uwl3ORkyUPnuxQw8P
8bBCVOccwWdSs0Bigdp3zgdHDNFZH3A+zMPafLWN1Fu5be6OhpoLdlfQz+lGk83c7pAE0EdkY4J4
ZLXcayylPOeVnm5T3CEO2JwlK9vkjnRACITQhc+rpViRVJNuByQccMtBpM0xsu1YHKayiukIW2GX
I3E5z9KM/hwR8ewutRdm0R8d6PucWAFsyDsf9w79UzDGvnbEbJNi20ZDT8ley+1+hQk3UZ1LekWx
RykC0F9yFsdGQzvYaceuPjb4N1yMZjI3dR3Xm0YmuL0Trf0oKQLv9XmwXsYqJM1E9WHXShR+C5Gm
R6PT/Z1hRzhUxXH6AVtu+9A4jtw1c5WdkfvP3uFJiDUoEsqfg1aYh0w62Y6yq3ESceNuHMxWDyAg
tBMmwtPK/lU5y93suOD5BmQ0lAkWX8Dw0RCqtPpYRF65g22Vv/vlIl6J2tyFWde+jL4jdnrbte+I
peKVHXB3J6nFpeAEHZaO+d0bntVGaWhj3ByLagJ/KhP/GNdy3vautZZJ3d8RIE3pClgEDCQDS21o
A8rfKFwrPctCD+p+Z2SpFx4Gpx7TgzVXYfXqm25qfQ+juJxB1FMAXCtC373mHtIjvDmcLaII/vt2
sRMnG/Sctv9ZZvl4jaOq2eIm2rw4QyEvjctB19p5Pj2/Gx8OyoRBkKlrf4lGGBCNrX03ys5BbbZ9
soVX66RbS2/jmN0n5/nvzDSLNNuWmV03awLkdx8YLSB2l2qPAAFGnvJ2ytNQC7My9PCkDciBdQ72
JkXvZXsqTdnKVr4filoiPTyuEleRmBZbOSadcZNiCk5V4+YniojmBwQ1PKAPybh/vqZ3F6WiIvGS
KoCJ4yGocjuraMIVWffC4MTPafYRavUnvzfd62xOX+rMzFbaO4+GQ7eBHhqRiQ5H8Xa4bKzwYIqh
meSUU/e6kgPK0VM7aTHWWZrw1kBfvxgsv90KMBBoZdFEI4bnP8CxbgeE+qaHtjVo7+zRRlMzlJUc
3hU40mSHuOt9SQGx8KJiQ0Etqje1p4vyLzyAB/2Y4RrpXv3B1hGVxcAEfdmUBsKBILabvwnS0v9I
KrFuTWcHAPNMApvubTdzp6MDNGBudvhRZe/GIdPdgzGKLN4EGALIbdiO44QZ1hyO2msAmfk9IiV2
d0onOIxbVLnpedghKIeTlwpn3M2glKNj0oZeQRJeGLO1BvpYXCiwDIF6qG4bgEwFM1o8DL2DFT21
n+idnlvhsa7rL33ruJ+scPS2ng2HLu09YJpTv1b5WpxoJc0EmAtAAToqaAkvFTINcshflWXUyiJ0
NXTjB4wbDWJca56N2B5OStvj8HzHPxgTTU7uaEttfCBytzsCA+VEOLMv342R756iBPmCshP+tU7t
Cf3uKNuBJlutG6slvNmH1DW5PJCCoMCH/N5iibtBOVDn9nwVjQSvSw/P+tj3/mxi3tPmFa00Y4r/
qepw+EtmmoXTctXk9hYJcfdjhO8xog4p3PutlG7TbCZ0Q19tKcv6EBax571EIvK/OHNtRl+rtNDy
lusYgBrC6Xls4V1exJN8X7Wsh9gEEZ7Lr0hntemun1rP/6TjwFvupF614oPli9n4Ug9VX7zzsBTL
qKyEU1Ztyxx8NRLmc9CxHZWEfIRMYI2jBaYPA0jKjxT40PDY6tIVYHY8EYxyZ0RNWe86XImuTQOp
7UBdMPvaC+TqNjTPhzPC9LO+T3g7/xi7sf8nw+Lt32p23LV+2+LqQWaWCF7tMzDiv77F7XcPaJc0
I+TUq+jq6aMj5uqv1uzqq2vRzgyUmN3zfba4xHmf6MuoZF5JdcF1W+yzwkIJyBxF+lo1enSo7DS/
znMMyaFGfe2NQ9Gp4xQhX0zeSS19Ee3OWShL2LThO0km+Kdej7Dm3Lj9lo/jGqvhVzH6940M1gOx
AvYxhwhF/GXw0RLH6agyiKtuyzYA+1CG+TGMR+NjZ7dC/4iqivfX0PhmBK1NGMZBpFqp75DQLKpd
Mtki29Rz5VuvaTx4B6FDeNsQI3vmoXULPztZUyWzlSN/d78pFAVKfpx2uBF3nP85qqj/yt66ysqe
voEhEJe+t7B+1618TzXE3E9m+UNLa7FS2FEL//tikTEqGgbFBwhioMgWH6bMGrcYSk496JX+OmDz
+zK0rlyZ3iLyVZZXVAGQBefTY023jEx4j9y4isvhmvmy3xd2Ne+8WfspRV6cDOG076MuSQ5TMkOy
9ES6svnuz5UCdpNWsMsVuGlR2Ekn3GqD2eyv9jBPiHHgG73tM985ojcbHcq6ctdKkY/mq6SClI2o
6raqX/RbIWKcyrnSSuJO3OAxJzf9AYSMlY+QRNG7jGSuN5uxaKc/9AhHn34K1vbT3dFGW0eFoZSs
aPfenQHNQF4f1pdxbZy532mZ625ITP5r52CNxf1gqrQVONNI3DDmEqjWwmTMyrxrr7EWSawvaHzo
2Dfvph6qSwZQ82Doff1ajt63YHTXMsZfZdbF/lX3Jiw7ePQ6uhm3K91URthObdpeZVCXX2Q0anIP
8joO/7QsXBM2oEDsn54x1+mmb+2+2rRBZwfInZqhtVEPsPEposPUn2TX9nJnd0528WtT+8rLElT7
olWA4qDFJMw1kigEUFVjluHhUE4viEp7uveKvvtpl66ebRG6qT4gLWpmB92eJoHGcFcXR3eMDXfb
tWP4xg47M2c3E/BjiKjI7HckEt0YHUPW+tXBL+1YINS56b2wf6U1MGye3+D3hwgkpuL6KUc96EaL
i6JuesOZKGxfK6//r5Rk0uEQ2b/Y7OnGEXr19/Px7oIgrm+k8jizYPVRuFkkMyGYuQFzXOQbc9P+
b8TvZ9/5QxAdnMR68bqo/GyKOVmpVy4da9VW4v0F0ExNlib6soLoTVaY1FVgXx0klXeitKNzkBX/
YK8Dpgojpa3TyuLFEIY2bD0lBjzPk7cBAC6+l/7gf6jNfD5aIl5TEVmWNn/9MN41HIAIDxw01m73
eUFXuJqEZl3tyB8vKSH+pjIR/B7cLPk0GHL4Ssr93ndr54+YEPFdmDjO5+df5P5O4YWiyw+QA11B
luf2J7AOaY77unsNZTfvY2xfzlE3+PtoTOaV9+LBxwfH8Qv4i3AWn/92qMjpfTsySG6sMKPcg6Dn
qbPHdCsFShg66vvffQ3j2Ofzu9/hgGMA81Mfo/5PxH87aBXEQzBzy12LwKgRfTV+TFOYvNowpU9T
klorBcAHc4RlpmoxKL3dN5Bq2GXhCEECyW4nvTZhb28S0EZoy+XyMHfOP2XA+XrbFAmNCPGht6EV
yPouvd7NAi0Bd4LclPB/nn4ou8w3dg1Mpp8ijoV4D1fBeWPTQVm1AkghqFEaYIAa1Lb67S2c/dHp
e3eS1yTr85+4oPjFTqtb8RKkadccgrCfvr91lrx8Cj6hc1kpkd3bEb1Ra/JpDLGS7GX1YjazfqJD
UX9FV7JDi9FaE5f/xXb+/RFSUyQrpViAYSGSXIvDmRW+NKj3N1f+RxWFcctuC/SKB+27paW22MBn
hNxXpd74XmaZY280pBKDY114w2c/N6MMaQXc6k6tD7QAdjqSbHLqjK+8bMYbWV/qc4AwQTwLFS/w
bcumITFub1YFzp8RgPqIVN9I2l3kw3A4VzX+WxsXZdLP7iy07WB289c3fxpA9FS8ASKQ5iwDI98p
KYNxXV01LxqM/dhqab8LOhHEL+NQ6fsUW/TwzZseSVtyeAZkXwDsu90O/8fZme7GjWR7/lUu6jv7
cl8ubjcwZO5SyrLk/QvhKtvcg0twf5t5lnmx+VGumXZShnI0KHRVG2npZASDESfO+S+L6XYROhYG
ZlNefhgH7laJ0dtfkkQPVT9xFfnw8iDXGyVZg4Pm2wJGXarZ65RImjaJgq5MNwsl95DT6N81HqjN
Lpfz/uVQ6z1rCfXksISOFWCoNcSuCj1dolMy3gyVZmxr0yyDcvLUfSSiv2bKn1f2rN+NjCwP8hxw
9qXjfzmVC5RkMGDE3wjENuOggYjfbYbYbL9YVfJaoU+HFtoyPhDfC64AxZ7LaL03JaYLwnufj/OA
B0DxcYAgvOmR8rvN+s68cvivM1nC8WosfAs03xEFX4Uj/cNNta+b/dApzV0k0xgMsVrvyBIEbRmc
dkab4qomzHzveOHkv/won+6lv+4iS3wA01CMqCBjybvaKF0ytwFwbb0vtSGGe5saXnHXdq7X+uDM
cphjelLtxwpDTT8SwqDVpyBldCjgPj0u5LQYlctKZH5dFS5sHKkPb10tcz/WSiN1P0Tx9VGVniIC
USgjrW0oiW6AcXa+jVK0TUHu1ePXoSym7RShJBjETlW8f3mQl3OMhs0iR4lON5gdFLBIZS4fqdDy
Vnfpc+2m0c4OoV7op0kZ0q1BOafdDIpSIf2WiL2YrOpzlKnXtMlX8LqfX4Di1lMfjMRyrYbuWLUX
ZSALdwZVjp3Q4fim2qw+xGCLN/gxz+dRd603rV70x0aT0bYGT7pJbaW6km1c3vh/fhE6mNzNFtYe
lYrLmSjquFO82VV3dhvS6KcmhmJlhF5vV8vuFFZafV93TrSDPWJe2TSWVP3fC42dYimikldRC16a
FOv78IwNOGiKWN9njh29y8I5vJVcaK6s58u94ikK4kEcxPQHyHKensQv536elLPambOxt/PJ2/R9
WRy1SW82XhpeK/lc7oJ/hyJt435CV/qZoVAIZKt0YtPYJ06nv0mUlrOr0cbPYTS6u3kOr2WKz4ZG
Z4A7FzhIuMvoe60una7St15DLW/f9DK9G9PkB2LK7Xmg1BK8/L6surYMbQlFHwu5IHYmqK6Xy0Sz
5ETZt9P3NUqmj5xjKSR0Zz4YmdFQEAbRrJqiP+h9oyCmMTuHXNgNbVGl2brGBFveRfb05e+06tI+
fSfypcWjAdAR1cPVVdCKyCvwY9T3jdW293PXhRtNcV0fzQRtr7bpt6yIK1xou+ZDWGq2H1mxe1bd
JHtnC2ymrFgPd42b2rtawJDFstU6TjZW8LqTJndO61X7Wm0/pdgJHqwYYatkQNi6gW257yO3gNC8
WFciiLAVdle/fXlwz5YSWq6UYYGqkBstFiKX8x0mriHc1tD3sG00qoESvJ4+3MIzxreA8/7KLnB5
Cfg5leQJgI64AyzA8ctwpT2PkJsNYz9Ppsq1WtNvOKLqIINjemrzOkv8tGJ/fHmQ672HRcVLwlEH
HYD/u5Y3y2L4JtBXjH3F+3mKNVAxqRGHvuNU06NqJMpNLGf9GCryWrdrvf9TYoTpAJ+ETXQhyK+m
17DCBgzsFB1yLkUbsIv9zkixJ0RzyvLtqv9SlKrYSdupD1lnXNOEfv5wuRA8NdvoJ3ILWkXvK0s0
4Niyw+zhCF2VTrktLSM+Zy55Gopg16req3i07hbXhiV/oSIN526VUeSjidRNVMFFMipUUHZDppCb
FVxdXQ+95XFGZZW7Q394+fE+D0vtj2oQWQyLCr7c5aJqnARRZ7vRDkVoKJhMumqAd/s3sx7GXTJH
10Beq2fKKAlHUYihktuT1V+Gg1bRRSaK1gecz5qN9Jxum5W98dEQSfzFUrz2kI2uvWGmVb/giR9f
Hu1qMT+FR6luod/DD6Zpdhnexo+qm9A4OOQc7Kcuc7ATT5RhX1fpm6Ro1W2eZJ8XuuTu5birV3eJ
S41i2Sg4ChYVl8u4kVATT0amdsjrMPnoYnsZmNkQ3SO4pu9ngwSLNnNxJUf9bVBIdQAGIbaSQl0G
1RN0+Fyv0A9jYxk7pbBdhHU4DkwZQ/znQrepW624sl385gGj2IJULpdqeBdrBHkEutieC1M/xIDZ
9tguhn6qafXeSJFzsLleBV7YyUNYltYGLpD+4+WJfr6caU1oBvd5WGiQe1ZjHtCb1ZPZsQ5NDv0r
76wi0J0h3buxlfqzGr/OnhBlQDg8rGbUO4yluLrWRZkS3ciGOrMPqTu6gV267l0MaET4c43oZfD6
wSGFQ6UCu6NF9eXygaJiJJS57+xDxho+YM3c3OnDApEczOFDwYuzfzneiuPwc3SQCaFz0NgGpbha
tnU5jyRriXOYqZL7dWrMt9UwFI96GTa+3mjGvoltsddzEzM5kJH7iUPQT7m77vuinW/TUO8fZIq7
Ozei8t6oRHHfOrBS6KTFATfUIgkaldxoCKOheF1OuTwaekioMPBfwCBrLjUF594ow9Q+ONpQ3Ftd
YQWGhihw3SDJ+fJEPd9W2LZpxpoqZxb0PP3ywcx9qAnp9Fh9l2568HQ4OBqwl/tB2kAdoPwGZZ64
u6RGKvLlyKvs8mmQ0OYW8CjYcpbGZWRbckrGbukcMG6xPs0eX8CvjRrNGqFp716O9Zt3y/w11jIL
vyTpVR/nOIe3zsGJNFy/HWjxk9PZJxvWQtCYvXPlaFpJabD8Fir8wkJB6wfi41p7M5mrzg7p8h84
mroHpervhdZlG13G7buh8eJvtZfe6F1lHXsES3xMm2kgLcWTNlPqK8nXs4kGWQ7imwSe09J+Ju3n
9Fhfq1CUD6Oj2EHa9NYJZug59qTx+PI0P48Ex5OMGX0F+jTsLpfTDNQN/jO5+3HykG5Q0lnZDpWj
H5NMt6+s2/UTNRatCiArTO7SFFtvKJ3bzmUtPO2o23VxI9r4q+JW35J8LB60Qp2uHA3rgRGNE/eJ
94iMGfevy4F1nRMqIjHMo70oUzTSS289gUGkMjfa7uU5XB99hKK2Sg95QZ3RgFot1b6Zmt4ZWRiJ
Kie/mlp7WRNzULShto0n48+mMJ3X3QY4AIhJtdxc6uX05le7szWltHFNaR1j9P93Ot3GDT6mIkjs
Jtm2M9W2l8e4PmmXeLTWFgVPtmdECy+nU+ZYDAhqU8fIlfWmQ3gmUEfAihuls9XAsG3lrleQxFfH
wpvhBPa8ry9/g98sH8JrtBTJj6FYrlLksqisznMH64iLm7ITfaNv+1bTj6pX1UEdOfWV82j5fb/U
Ip5mmOEiq7Ks12fqGGoonK4fLeLF9fi2UCUKK2GDFdjLw/rNOqXYAiAfFAIw6LVGgCkq3c6o8RzL
sXyvNkN/i+jd9L1PHPdagf13M/hrqNUM2mj8Vm2W2MfUcKObBhjmgwkdIaBXH+5iXpcPrx8a9wwG
xxbGXXL1ClJdgtzXDNBWampWeVsWdw4n1WbhXrxyG1uWJ0V0kGngI4m2OhNTdRChC3Di6IZ9lvqh
HblBRM/I8XtbiCup7u8eGec8KuNUq8iMls9/OZqKSJpGrsaILuFGsY9yQzl3OqWCDBDsq0Phfv3k
ZMwGvdxhLkNNk9FZaRM7Ry0pvuW5Md2p6Vz7VViNr55B+gJLTsG7tVyVVoPq+sGVpdM5RzoI8RtY
+QY2KcMiaohsycvr4vl+SSiKUMuJCx5qXWDMOlhpYWQ4R0PvTna+uDO7QwsQzgUU56ACYMT2/P7l
mM+fmUeLGrAN1ymN6upq/5q62dQbdw6PbdToIEEFip+VmR4BiV5TXnu66lzuHLQyl049bUzaOuvL
tdmPaF/lmnJM7T7yJSiBb/gt9bdNN3zI0Xw7Krlt7CAuG5uiqhfKWlPvLeRmN1MY66d+GNuDGDPz
oKfSOGpzdl+PM5jLOo+QtHeNgA5i88nCHjCw4Dfu7BxFOUWxo61tpfa3LB3sM3JU2bYyzeGsmINz
FGMxHvpKehurwc56SJ1rPnbPt0sPmj29LJJD7vfrXlYR9uMoSYdOJA72ZhJNdO+YmXGlwreuOrIr
EwZEzyLpQ+tlXSU3tCi3JnOMsGX0ir2T5zKQc94/JMo0+UNa9HdVTaPCQc/soTaTNCAfH+JgtnVw
9XCcOprKOvb1r15dgA9A+VBqWA5k4/I1Le1CkpZ3yhEM6njKY6QFp1RY1Mk66/8rFLvdojJAw3z1
npZZI02rnJSjxXF8B8EdaWtATqeoF6/zm6YOZS+wDjCYNALAna8rvPncNhkiK8nJ6SVcpVTRj14s
Vd+JpXI0XCh6pok81SunkqBA6WmxUbnhsF/teHD+2DiMMT0hbCb3SWfJveEm/V6Y6bUTft1yeRog
IdBiZsHiTLHaFMJskKUViuw0GWJut54xR1vDLdMJWV0XxdlWpiPe73qWeFjxNN5XW/ZJy8W7mP8C
jCNeZ7L3c8KXviz3EHqLQJ0vl5GjwO+J7TA9KW2JGc9oj+dBH9tglIW4QoZ/lgswzb+GWuWPXd5b
kzW6KbJqbuc3sSa2U2zEGxbEn1FEH/Xlp7oCIvw9NIgftBHhBLLvXw7Nmwrq9jVSiH1XWoFQynIT
ZXG11cd5gjogotvBAkZjCcfZTYrRQXJQZiDSCEboqSbeeKgLvZuivkL5hntRWeXRazNqZsRhu0ZI
guUOrefyG4aOqLTUQG+GE6h4k3bWx1HXos85MXeemZfXpBuX33dxShAPUAZvMM3d5bi4jIepTjTg
A5BhMtOLXSrm5i4VHaoswlF8FBtqxR/0uA5mEkfhj6ZMb2yM8K5kuc/OxQWFSXVySe4XjZrVcwGQ
BQ+ocrNTpwLHnCN4i2gEFDuLd/y1V4glFHV9Dd4IN86140zTln1aYv13qrJcv4uK3PEx8E23seYM
5zGs7cDFf+E+tmP1JozwFnt5Cf5mxS+ML86OpTeEwcblfI/ICJbtUOcnofXjzpVqfCpTVW6rqZwe
LTqaV+KtgHFPS57nC9zCMYAKPFOFG4c5nKuiz0+9PRqsqmwAtzK3tT94OKnx79gKZjgGUTDnnR6U
I+o8vAnXLBef3dyYdtA9HJYUhZfa1OW4w6rxesDH+ckZnfFxBNq2i3BqO5l594FPho+G4uWBPckk
sFscgV57XhF+cXwk4TOXZvJqgbVzHU1hNecns8tDCkXSvZN2lZwATlwzA3yWV5J4gP4j46KZwj+r
UFUPNb8fveKk1DGbCkyN932J54TiIvuH9Fugd0l2Teb4Wd0IRB74dPrI4GnYNZ6B8zQVQLHmydNY
Om6gpsg5SjjukKPiEjiVQKylgG+odl6+7Q2j2yOD476FIm59dHrzalt2va2QhSwOUtzz8KzRuKFc
Pu7RUwqB2uJ4UEw0hv0akMYhp60esN4qdEjm4i5hHo5T1ZufafTX+7gNlcPr3jWKoEuFEuIYDTX0
glZrzm1SqxxKuGmd4Y13GrYDvuWU8Q26H+PN6NTXCuPrJ08xidskEI4FugVDd5U0YKFM4iUs7eSZ
wtqYMAc2ht6QhOmqcl+gYoDKsLD3Lw9yWU6/bODkDIu6JLwRMjH28LWEgIW+bhdC4L6Nq1ohYXfi
e6VVe6TpOzMo2946jCXmIAqp55V3ajXcp8jcoKjXLXV5NJlWz3iMKAxNEPO0zFJPZeS5e7wJkSx1
8va9sBpE4DnmrgRdJfgE5UHCzqZ0t2yh60JFimZITMGlOEuwQpus18JdOjSvbEwuUXihaMJyD12Y
dauVY0lHtp6YizOqJN0hVlvDj9oxPjdSnYNMm5Xjyw9xdf49xaNGgTg0t2vSklU6XYD2GSJrKs65
66Qbm7k7NGOL9/isX+vxPgHDLxcMCxTsMG1mzgWyjMvH1sVSSmx3xRmWO6LLEoja27zJbSy7pAnz
NwPH1ab5HkM9SGKVLI44EKiPGtzGM3hYCT7BRNXYoIITVa79oSvRN3RgpRubsJi07cszsz6/lqkB
N6rzPDz6/JCjLr8uEPNZgdlenOmfGE6QNHB1Nakk+2xo33EjMO4Zaf2uMhvvjPSZ4WNArV3JG3/z
eEBGcmrQlyE7M1e7mSirtE1jtziXEa0+GuOh4/jFgJJsqM7i2uVyeW+ePaDFkYXtnHbe2vdvahmu
MxHNiubpJrOmM8ZY3g/RKfWpw/cP0BqZaZV6H1vPCdUgsiiQINYrNgXSwbuX53+Vr/yc/mUPp7lI
CrEWlU0T01TwoyjOcVZOLhJNyp2ZNFQRDPOm9Urz48vh1pehp3iISIO9oju/VDwvH3c7aHTLFVWc
AUQJqhOphmB+ZAdOaKq3iUKy0oKP+1K70nwvy9TYlrkhPgoSpysL73cD5+DA+ge84yKocflF8HTU
Mj0ZxFm44pMtRYna1WyfEh3c3eC4V1bYb5f5r+FWO87Q4ZRn2YU4JzSSd2LUy89pNc3bntczKM34
u+wmBV4rQilumLfId0XXFAF+P2IKbwtkaXG9uByxsDKQhkPPxtBU040ReeEj7dFsq1StsqGr7RVX
ctPnBwgqALQPAEuB5mTVXgY05LA0n1xxnnKEaRO1TjbjUrToEb86qA7i9TbyaJuXV9jz85KglEfo
ysASIfpl0MZOq45imDg3SV29aWKc1sLE7vbD1N6jjp5sTdAuB/znr6nv/DYwKIwF1cmI16WpnAxF
A9Qlzmmez9Shbf2Isl0PGMOu9lbdZ36YtoqPkPk1fMJv5xlIsoMqJG2T9e2qyTIaIVNUnuOkmx9T
pSpumzYuA6cpcC81o+ZtUtnXtMV/FxQlDxQJyE8WP4LLeQ5HLUW4pRbnIve0HV4q3Tc19mgND3ny
ZfSs8BYL4+HKOfrb7YONk/sVBJXFgeky6giPEgXXUpyr2RqzgPNz2so6lQ9Ss35g32rfuVL5WEPX
P2uzNn/QNNluEDq41k9ZEaXIBDm2fv0iq+QIeIKbTRNFf71BpB5nd+Wx7iwkBaohuQe0nbVBVKvz
18LMrR0QpHjvJN7EIynLYxiW1Y62b3zLg7tWcvnNcwE7DROD947zdM0wqGxarJ1dxOcCu5fA7txp
41iNsdUao0BxUZt2qMeYVzbTZ2ufjGNRzgfIsYh4rd/0UKmiIsPL5iz7OMJ6Cyi5r3al2vqc78Wd
0mjDrrcib5c7Xvnw8gv/bMDEBgi01EW5DaOPdLkkSCsiyeUyPieOUzy6agk9DJn0Yy6GTwlghbs5
y6/s5quQCygBjjuVYWBBbGtrFFI1yswY8lq8qfDtSvZNCPUt9wHbllYZ0D502ns1bLt85+ntZL99
ebyrbZzgS+13ETjhCrqQei/Hm85xQf3I6d6U9VzecLn7QEqTbupRaj7SKuOVhHwdjnRoER5ZUCAL
9229rXVVb1ulabUP/G/fdFP8ebCydlPjXnYAzWjcvzy6Vf4PKpvqEHvZUidaiNmrbUWiED+mUWU+
VKIqNxIFqrdRnXrvXo7yfFAXUdYQJ4ADUJSMxHyQxpxuvX7sjyXt7zetCiB/pOZ85VBaL5ifo4Kh
wkV10bZdRv1LL88ym6KwbGk+1LnIM9+x+ncKt77d5DrRoaxz74Zk6dolZ5XV/pxK5I4oF4DOe8aN
mTKLrnM7mg+JpuLxkMDxt1tQ00aaOFfGt05vnmLRvaaWD4gLWt/qJWxKxxSeMZgPKt57waiLNChS
VCNsRPVI26dxm5o2UkudmwFNd4Z9Vg7K48sPdX04/PwSsLCX5htv6NqUEzeCRNizzSz3VRcIza4D
PMTQvzfKaYOScrSz0ybd5WiJvCuR0g30WG3e1nBJg5e/yW9m/skQgt1Io/S6toTKpLsYE6TWQ2xH
Ymt1dXLSJez3uSyvCcP8ZmXRoFmueVz5KO8un/+yskDAV9qM6utDN6XRUeBS/kMvonQjBpj+oTl5
gQ1N9tV7AlRGCvvLHQYo07oEZkd5DRBtsB50bbiL4dn7hqcASsn7DJSWM9bXyNer82V5stQV8aKE
6b4Q7Ve7At5vRprpnf2ACx24Ui9tj97YobhdtuZ5DtGNyMoSmMGIusDLj3KlpuEuoYEvL+8P17XF
/uZygsOhbdBM16yHaoLrm9s1yvEmau4hcuy7KVSHTZlFydZysDyia97thrjoAwdzXxSqk3yrz7oO
yQgbKLoJSPSISj3IqLkGab9cB6x4Dn2qkiADYfUsel+XX1NLszjmlLS/URJXvRvKobl+EyZqU3ub
0DCAAfeiTfsPRVdG1utcA56CE3YhDpN1A/heHUnxYFB/xaLy21g5yS7DDuLEnMabDBz7ldvz8qT/
fXn+GQpgKooOOBUuQPrLcZrpNOWuMbrf2sT0gkQFSj/o+YQRbqndd6lSHGj3aZXv4kzmpziqvur0
pV76hIqFAMhJiLXq+tW2cm3sKICn38vRKN3DYNiV+Vfl6iHaD3WsDaGvoLIwX1uFyyr7ddhsZuSb
vHNPUCzAepfD1pNaTK1Z699nWShQ17zYzrboYdn10cmbqpf0+C21ezQgI7r3gEPV9G6SRSx9Uw8B
wqPFEW7bkAv28eX34/Ik5RvB2aNxu1TD7SdHo8sv1gyO1+dKqn5PJR0d3wR0s22lm5gbSxb1JzUh
YX/V7kqRGxEAqKXcshY09jMpAFdBRLB3rPgHdFcE0aZxeI/H3+hrRRF/e3l067fqKdSSKpBYLifo
atrjtuOFq6fkB0p/iXGbeqyyDewnN3+n6alzj00kxn68a4515Yk/i7yklQv1E9AdyKi1lxGIzLYL
Zz3FkBJnkgBQrHusascugr6CRNagcLGx9aZVXzu53JrRDAT8gKviQiK/fJ59iDNV4cX4oSoOPXkl
aq2givIIKmgZ7V+e3ctdnQeJ5s9yQlKBoTnI/fUylsJGxjDrJvJTyw4PpSgAAeTl4E+VlrwZZsd8
05hp70v0A69k8JcnNKFB33KSLCt3EQ5Z9/+buacgRo0KC3TTne4ibwq3BZeYN3pNr/DlYT6LtSD3
MQwmK1nYjmsgl0yUDiyICBlmF6ZfZnsMlUAsqJFilp68cjY/j2bTmOINWQjDOu/H5aRmWkppfc6G
mGYu3RvftrPCl2nuef7AwXUl2rNHyFWI1gBQOPYn6ALL9vBL+qHOZjRHem7HvhqZ6kA0lEt9jB9D
kwZJbmULzhfCgmdN5dmYTPfTy3O7Pg6W2xAJ39KHWhi165YMkuNFbvRGGPttSRvmzjEKQ+xBp/fO
rhw9LMaaMkqnraY27rfYxXHA7xs2tStv63oX5MINUQLgFz1IGkPr5RTjMjY73uDEfucYyb7T8/am
LaFz2bUjcEaar4lKPNseWL5gsXl52Aepnq9OXDxOnMYtehgMo5EWn6eiesBW2HhfClUPZgpeJ9Hg
bPvyZD972AQFFUvZZSmv0e69fNh630UjJS2CiqGVD30Rj9vISLutmefhkQJy9zayjWFjkQcdXg79
tGx/OQAXuQTqW0s6DQ2UQv1qWfdhwhlUGmrsm6T08lGtBzlumrGYRMCfzXeGHY/lYcxH/bPdFslb
o9A78dXOtf5Wogo5+FaZTe8tVSSaPzrFVN0mqTA/AdS3zpojx/umi6GUJ5E1KHsJx3T8wj443LYq
hOSgbSGU3TtIVXQ/N9z//Gv8r+h7ef9zDPJf/82f/ypxsU6iuF398V9vqu/isW2+f2/PX6v/Xn70
//7Vyx/81zn5qyll+aNd/62LH+L3/x1/87X9evGHrWiTdnrbfUflgZpy3j4F4Jsuf/P/9cP/+P70
W95N1fd//vFX2Yl2+W1RUoo//v7o+O2ff3B0/Oevv/3vj+6+FvzU//gRfRVYN/yv/7n+me9fZfvP
PxzzHzRYyWgXD8hF9JoHPnxfPrHVf6ArxiVgYWRxCVnKnaKkoElE9x9LXZvu14L/d9gaZdktH+je
P3g9Ocfp74DtWz76P9/s4gn9+4n9h+iK+zIRrfznH6R8ly889x66zQvRAOszgCbP9M27KlJRklfC
rSaG9Barmu9THBkbSmtQZWM7yK3hVNNTOpGqUB7s48+Zmao7t7cCVZ90qnFNeS7tESV/id/NDg/j
rvO7CPpeUIbLPt25jXffWSg5boGDOYk/tNGQ32epJfttHZtWrfJbagr4jZ+OuPD+ZUmaZN8sCzWM
eewog1aeXkYf6W0Vn/rW6c+t6fzpdBrtQFGoqg+aIBe+GxdDEaDetY062zvWNlx1sw2zjapE7tvY
xKVP88tRFdV5oAccSn8oG4BqLWDaW89N3PmQmEXQcbvZoEzZnSqXorcEmXoCnd8FVj2MQask9848
qhsrxJNDTeq7go3bV2rjJg67LxPeAihQmjpSMWPSnNCBvZWWSHJ/jjRnk48lF1q9sfe2mDNfA0UW
S+NGi7t0n2dqLXd93QrL99SwKwPFEzAA+9AqP8hZIkGmb6TUSnaJxWqzN5ElU2ejuNVsQHY1UjDb
pvDAa0a5/aaAmeOrhfajU6ZzWsjhMaqLO6peMrqrigFNWAplzYemMX0Lcc6z5Fd2PjWHTDuCDCfu
pMa4XdFZYqPK4+K7nHrTCoCkVcOu0fE18ce4jfVNYaOzHsTS+qA0jSuDIYrmGKXkYQ5GRERxA8cC
vuyw0/kwTVr82HlGe0M340OdDAg02p1Z7LRKTXedalY3FtN2r6bVsavnDVCy+1J07XbSan2Tc3Ju
uCjstF5+hZeKWJkm1b3FkYS3RyZ3cY7eOAidNvVzzfMX4vIbSAmdtc30cqAbypLpT0NrxfeRG8Wq
r1D8HI5VnE/vMWmFEj4l1Z20nEPYpsAEhjneOVFk0taa6fts4wY3IYxFuTN3qEj5aeoO5zDMj02b
tdKPzXKo3uZFPMenKgaAvoFxMzQ7Kx+cZmNBImgCU1F9xKy5zKCP49cA1KxAl06yl0p07MYh/OLp
fRQkseyDHiqcjXrVuOW1ToPRVOdHkNJF4yvjoKJB073TwtkBetdHVOIcveTWaiegaVygmIibvIEV
5Xeh4Fyp7JthjrpNW6FTIcyx9ptk+pL0xQ/BKV9p5Smq8NycUzqz3p92Zoy7rHJaH5L3raMl4Qck
R0KftkS1U6to4AwSGLHwHiV4A6Q4+Lb7sh+V4jsCiQj2S1zLIfCm1YisWnayLSF2cSbEo4nKWuJj
Jd6dUcb0Zj9m68lOZV+P94ANU4SZ096dfCMV/RwkUdn5I+nYZpxTeVJ0tXiA9+08Rr16a+uVLvyw
UqZT1/Qg4Ib0pjSErP2y9vISAxcbDePE7qHXDiWK1hNAonxH5UruXUwD4P44apzvR9zmvqq1gsMn
PSlZBLMc8Q0yk9E6dXqXvVVhTAJLl011jsoy0cniJ3Gvd3VX+tVYxcq+paj1Zx9pyD85zTAWfu6U
jsXddgrMyHR3XOajH3O6uCs3U7vB2YIK2pDZb5Upig2/VvIfHqbnn3IPBYZ9n8S938WdJvy8KVTH
j0U/bZsxbw5NbYutMij2mzDLAApx177N8ng4OUov96rUjX2RRM0m1dwBWmOdCJqiE7Zuc1566iFr
3Mav++g9eVgebelbtoNvjnm6b6vQGn2zqY3FBSv32OzaZvR15B+YYhQp8mH42uaVHhgS/hRTycKi
JlSWfeNP81j2N0rVdDDiMk0If7CjZkbDRptPZecUd6ljVp9SRw5QET25z7q42QxR0hzg5L4zXNnF
m9F6x3V4aT7IiCw7HJv3cNHf5BXUYKV3DxjyucKPodHCRvzEjtqcZOL0t541BKbaZ/IQTdUZA3tL
rf2c0tLix6WOaP00bRS6m6JGELgZkS/zpaVvWtvqbuPZaW4UZXhjeXHd4G+aL45Gpp4kQQHA2z5U
SWK/zZSiOhkyEZ+hysTv5w6ei1/r+mfDq98iMJT7Aucvv2iq96xrdBt75y0QqMjPNPMt5P0JG9u4
Poee9T2dsm+6Q9shcLgzbnBxUe9wDrRthJLFyNYA7K4K9AKuUTDUhoC4TNHbLNxTInJn00TmeK7V
qngnCh34uukWW0NR61t0UCcWLiV5fw4bkve00+evuBFsegS+S6l1G0SIU79tBIdsUsjTUHqomSb1
tLU1vQAx0PebqmmMOlAwXej9CnMZHDNmc1t4aeOHcrgtdQNf4OoBobG53Q0SU0Sb9ysMP9aCaziA
d+QyfWF7O6hR+xwBvqDWFQQikiRDDCjRui+z1ot3LUJdx6TVxRusKkolSIEvTz48vAZDLFB/c2A3
4l3oJCkPMp7ZJz3Ebcu3ijaPPjK6mRGEUS3TU8zB9XVqMSqDOmjEzR4X0+lRTxOt8JMUjoGv691f
vcOrujPppIrAhZzzYe7c5GQI3qTJSsktes2oT22b3NE84iiZZTj4jsyhpnvq7ZhEaBoN8e3oOorn
WzE8vTS1hOLbIK8+Z1RvNGRSaZjvpBcW9/bUGeY2zNX83GaF3d6omhxHX47VrQeR4rMTZY1+O0r9
Tmuy9F7m5T5djCzTXPwlUnWT9L2RB2Gc1Vmgi7p9NyeZOvoUkW4pFhWIxJAUZltjnGbfLtJojx9D
Sk3e8N4Z3ThagRsVKMTqORBpDkcBwDO5rWPjIQl1gOssk7jeUuf27mOVh7NL0FPz/DAf8j8jrc06
n4Zxqvuwe5s2wNokrAK3CmPklL2CcWS62eCyQd+02rej3XWAXFSzDTA8E9G7qJ2c77no34ap2sLt
N1pnOpoVudSGJ9jq/oyUavnBrJwqwq9bls3OK1znK+gV9Vx1XGZ8kzQ0vIshWjRwM9Ok86u89Ua8
NhdftEH3Qtj8TaLMdGXRhtiNjS3rfY9O7Y9Uc5DMUhrlQ4LH7GZiKR0Uqeo7EGsU1ZRW9MZOWqX9
ptd5aV0jw4YwjW6nsnRPMgWQlJT9xyaOm12l6ahXsY/GXaB5dbjxEmH6IyttkyF3hdsn5jiKaacd
j6qsPo4YkkbBZKujtqF1di+18Fag6rmr4EvchIXe75TQVeKNcLts3EOdVtT/zd55dMeNZG36v8we
feACZguTzKQ3omg2OKREwQS8iQDw6+fJ6p6ZVvX3VZ+e1SxmUbVQqZhJIMy993VJXjQmRPWmmGMS
CTbs0FaR19Ew7vuJ/J/yUleFbYB0D8d5sfWBjm+MrLL+qkvXiyrp2LdMxf2bbFMa2vuWk6RjII9E
8taqT1gHY+rs9XRjNgPmB96UVH5fPRRrIyY2Alg/HeqVkJZ9wVumTHca92Zz8PEJF+NpXM0yT+C3
TJclOtW0qsZnO/cIIN9l8WMvtqMpm5ZA5mn67ut2RSxUBc4nuj59XGAk/eLF9se8rrwLIrYfaDLW
MCrbsg2ourOXuffXFO/58H0YcBU+FOtUIsnRgX7m5A6Wy7nIMBQTo067RgfPBTdzHSmznwgIkLn+
VAahU05WN+961wqJiQPTSNWCiKbeMU5h59QfhSNlPJvbWET2ZPU/9q61iE2AXyEc6pa0rYZLaSxu
F2GkiSHbvoqtvl4cn5MS+qa3J6Gu6td9VWgJHV9tl2qvsIxr9bKHp8DoiZ/JDAt32X0pZzCxRX6z
vF2FKO9hS1wEuHS2sSb3rIkIHvXym8DehbgphLvkaSeRWx/HClxNhc6q460d3PbWHfNhjauN4yoq
vK6LMoSGc8LfU84TlCAODd9q2i8mMcKi2A61Y0dAJMMOdDXb2wUyzD6emwG/dFQjKjYyXSV2sHqf
lWrUfQ2/xj0UmhJPpzlbrN2iHKBjfwoVOazvY+1TULvDeOIg0E0bhUO/fOzEIVrHBcMfeT3tZRct
TWXE5mKQujQKOTzUxIX8lH5hlxHBTWfTuswV32ZXlFSSiy/6tB9q7t1t3W6awXWnb1wj59RyMx+z
1OjqJ16r313KVtl7ujZ7vY7RgmPFmmbjPP0cCuI2D1r3d6HuL3ynaBD/btOrJ6yujo2pCF6ErTjY
qxFbSq6Jabzr/U5eZfjnfjbEhSFtJe/oTbl1O6cFoX/iIPECmQ/NVMi4Gcd7sF82sVOEH2VNPxRT
AT8gJITXt3nznE45J0qiFtgfkdPKFS8NkdkUmqGhRNoQSVRAuOxL42BydxWRZfLqL0wt8ebkUiWP
apYVIDkuZl6MsMHzD4OuKk0kROjFuaGle5hpE733VU2Dm0qiS8kQ6mf3e4Y/jIqGepvk2T6+2SJi
4cRDw6BqOBTY9i7XZYG80VNz7kXFWJ43atM0v0aC4+tDF1bWMwXMOMaTq85VUi6PrVLtbdbk3ee6
+cEQWUZpvnhkbdJYqaINr01Xdvcy7EV9QTxgSxHndJB9TEcdMvjq1Y2gNQtPEE4t7v2p98zXMKwL
1LZWb9zUZe4dVaey29E0yhwRXNk9t3mx4Q6fz+qhzqz5c2QKGfe7k/2a2kEdpLV5kR8WZstqWalj
AYScu9rUSIpWa+hy/u33GJsWeXVrrs6gH4V26zi3xO5EEKlMlWRwdQBuyqytbhZ8JwdKUp8acigm
5PbZEtAOOcraXAzVsiBPRTa72WHBpfWFbNDxMdyzxSMwRZdHR3EGvHZhZmaXiAf1RCEPpTMp7Mkd
40rYN76xu48EVV7WuSkvrJ6iJvKG1b5XYY+Udcu2ZbooBEVBBNon15s2ZHhOqspsQg1uy5dqn9fm
MlSlIU8TEc3UvMW2J7Le8/watxm6Hj2uDpNojaXzluxjWTwFNRKcZB1Ijb5z3HLrosHSnj4ZyvSJ
l7C7fr4pdrqy+ymvwioxwsoeESw51Y+8xZ7xIAsE7JS53GST7ue30M2kEc2L4V2tVWDDcMipasa6
Mh62op64pICquAi3R+9sVrQEZplkrgMsCev2FrM378ToZbofa3k2k4GBWhte++oTFHpNBRKcQiN3
nnCkKd7rfHXPxNjAihy6cq7Sc9olC04NeUTo3TlqyV51IjGUvFa9ZVLlNF3q2e10iWX1fle6vIdi
LW/nAsQ6NMikyjgOkrXNtoKpeeXOR9siLOep7mv3V4E0Ekx9UOQThJUhCWEZ/ILJlFIWTVYbjknr
5V57H8zlHsq47jyEwtHsr234aTjAj5JzdZDvSjf99Tiw7+783hDNUZcG/LTIbJejmwWp6egsYWz1
VPXdExZ5L1UofhpLZr7o2mdPWsO3tSN8lhyi+1bwo8z6QZv5sQmAboKs2u4Wyr2nnkobwErcZH1z
FEFgkOGTf58l1x762EE1n9SsxEcMD+HUP4629dVY1bW9mH4sqybtpvXDLowSksh8yrP9EeAgRJdZ
fwznFDQYEC8GGrZIie5+DDoI2s2bGN2n0jTuNCm1112eFczQHIqZortr1ulMPL3SIYtstPYP0XVv
SNLMJPBLcWj6nvSD1ZqjohE/Bk/aP2siyjnoQmCMMf9YbZki+7w2wp6ZTMjgpPbXWCx5iXv/NDAl
QuuBATgZIvTQkTUheUL8c2z68puJGyqDF4pOVvuXBhyILGU/FlX3fZxoiMS0R5vXL7TjZGXnpZxI
2u5pc45mZXaiZDXVWjyHbb8PadtvC1/B90Y3f5a7A/VhH6+5n2+zbeSOc7Y5Cvf1DlNRvLG8R6Y4
N53VnnTrERHMoKMWnFsWLQXwT5Lt8tgP5nTShkJLYFcH31yvjKm9dSjhM1l50e4pvPB24sXr4lp7
RnPT9pVJYdDdmaqmLPHOkSnOfpBjuZBdV4Ynu1r5Jmt/R701kTOtokK0Om2WwEvNeX4ON/9+tMIO
rl5+3dFImZxPIABE3zwPs/gFeOVcc7AFl1rR5TKlwZxZDvut5a23lFp21Pn+MRgtBmegrZWXfeWt
K/Aq3z9Aqd8sfDVSXctTVxrl9dTl92rtUNXat2re3EenBnowBRScHm3WZctqPk2YqhxJTFA4/jGS
8pfAiWh7+iubnL8TFIfXsDAOfc8X5PaPqFsvSXbScbbjum8N/sVa17ejJdaTV1SPHWqWhB4yY/EN
5XVniMlJnfM7x14WVZj6JOTTjWxCVYhB5ml29d4neNlnkV2v8wnm1p1lVE97UzM3Uv12F0q1fU5u
cMLH+TuirveyWy4b5IcXjtzuGCYMESbIjxbFu7lj272pqrxoiIJwekscKzCr68JyyUBqBP4t076w
ztR+J1a7P2q/vyi7RkVcQywnTu+4tpvpiY/psQRke5z76aM/Wh9DTfGLBE1Hsu/9qDUa8+hNFmmI
o33T2nq5CxihRUsvv41e8yiq7G0JMP4IucGpNpgLmNlXzRRGhuaN11CYZmU581xLrqElfJiCsb3s
CrelGqlJPMNoc5lSfQ7rRnYiXvPNXA8MQO7mInh3suGqs8Q76Q9YMaNxPddFS1yHuY6C1nmbDIhJ
ebnfBj7a9c2arnNPzu9hoST69fI01O6lOQ9BRFDZHN6RgKhpIyvPztJycAvjOBEPLY4M9pmMtgLe
2A+ntYf65xha+mIvZHhdwvR6mrrOjIa+sB/GInC+eXu1X6s2t/GiNl8IGJFpIWpIqBj3JPlmVEWs
p00fNRYGL8RQmxFTMT/1y9E/LJBTH6es2C+dPmvYnqtxAMMWkerM7HNpmGdMU0Uh2U5xUfXcNGod
nqrMag4j3ghw64orX2t5yvHtPPhV1UZzXz5mVXnZye5b0OwP+PF/yynzo2EZ/CtFQC0ZaqiuKUht
F5fA2btpz06BJtsqKcpSRYKABWh6heaK879Zch5ixkxt1OLpeDVQpByDhqhTs7hi43qRDNmzsI9e
RnOvTnIqm2Mz5zudS7Unqveb1Coxi23mG99hONHI8m6pzOdt8I7m1PeJy/TsCoX48GWA+B3zZd1B
khudBKN7XbaTIE18PbXhctL+ejk1TfaU98t2nWMQPSa+dE65RwOZOXJ6xV3TPA57dQud7FgVjbxx
aj2n4LDyulSz94ZX2g832EWEazn+BsH8vON0/Q3sx0yKoZcHHYyXa7Xi9lJM30a/aeNitC/JrYz6
knCWwGnaF7v012hdus/cyD/7qU00Se+HRqxzEtb6l2STdBJMLTLqrjmULiftTtNIN+kw3qAj5adK
W7GVlik/1Lk7Rlr7ZC+Y488Kx34fnUQ9WheCc+RUuvVPGhwueIMA36HBob94XYMsFtb2nDcDDXS+
PHtu773BA3AOrD2+fDDlbRwqeQMx9XPHTOmnFvtFsfrvWdm+LDxQbIr4zsNgX6xbf3Kld1pldqOy
/cs2VRE3g26ChGBbYkLtdclPIGBNPC0h2BFTchfXOdkdhpXsU9G1XZ4Ap2WXC8fUd8dcXqtZzGkw
BN/9rHqjO/nl7MudPKd0DPZ8S124xcoRDHQWJ8aSIkvagoENP/Mp8GYaHgLjb8Zx/3BdDqClGvz7
wZcHkqlulBPMTBMs1/6oKzJOYQE6a3bIg5n0im4gSY05ZtlGzeJPiTvS3parN3OwyA51TTP7d7qY
eZsB3QKWb+IaNmuQkgJwwQDGT/Mi7F7roPNuQt7yT2Fm04dliFdzn/QUYmCwBezqupruCJQ3DBBG
kZUJYF54S8XVOkfsQTJ8a11w8bTXPII4k9n4fUVV+VBU1YHgU32p8rYX0R74+zPmy1sVaULGZ5pi
wyuXeK17bNcNp1bdnWKokPOMxd5kQeR23Vw9qn1YRbpY41Id6KR08dgYtqhjMYPPbEIFlyNHxy/J
zP7GXHT1ZXtzvkQIv8r1WchamZwIfnsMBme6lOOuySiy9CrkDb+dX9wV+KmIS9yOzEPDaAv+k5yd
C4Zm8FlrSWxsXooYm+L3rWluJIaYDY5NXKSokMPe3kiZMGsIKN3BbmVw0JilORHKx/7WCMRNk7XG
j5K1dm9BV4XOPCWjvalDqDMmzaQB49l9CSacHazc+Mlxc9vuTlr7s0imIEdjXQxroroibrOschkg
hDKt1Gz/FLYuEraOm6zd0L3iocMlsOi7IavQZ3c5FoY7+tneaXrqb1YYbrg2ygUBRjIKg/HSr8Iz
d6O6RsoOC5Vm0+k0NYWTH2SV1b6MerVDqInayZGKzW2bsfDlfliYiuaH3lXZa79L+UmWm6ugP4rV
AgLpvHTx6jhws78zXv4j2sJ/S0b4jcDwl+SG/wdpC7AG/oK2sH+Nnx/l9ifaAv/P32kLwoS2cJbC
QBBFmwE38n/RFlz3b3g+CkjaELOIHjlLl/5BW3CtvyEJQPKMrpwwC5wv/zdxAUYDUmVKq7OZBD48
gfufEBfOJJn/Q6I5W8ObZ90lYaLYPmIl+yeS8F5gFrsthZn6e1cejSEz3hjkNf8mUu9PlOk/PuYs
JcVD1iEDnjv+d55QGyrL2gH3Uom73WkDxUq9lvYQJrp+2Rz3p7Y1DiujzSE1tdu9h+DjuEpLfnhr
Pd8wC4TAPrclkxAh2XT1rIBUs39HJf6dzvTH14Q1z/dAVw//8M/2ASUZH5MtWzsVjjtdrOTzTVGz
h/nVMq9feVFnN2UAvjNDNvk3rLk/9FB/ehFn9xcyTmF4CujMf3pClaXLLZB2SmFXP+p6ml9m9Fpp
6QAG7ovPvdrN2UeT5TSAhTkTGVpML+5CT9V4Y2rVavs33K7/YmkIOJgsNb4U7il/YrqiTiWaE557
uo02blKrYUrEWk3z4592yz+oNP9MnfmvPgbi2B9BhKBbf+YxD5M1N+40r2lXNCNDMEbwQoD2/198
CvsFwRL0RAJdf3+8ndczFA6GNS3rPYxrJIOHgJL2rz/kdwreH8vHw7Ib8RlLCFr2nyh42SB1EMpy
w187c25wmd3I/Gu7RxvNGcHCGQGvGPqkf/2hv/Md+VBOEGhHZ896qLNQdH//zWxnytpZZTYdp37v
ZVfe74ENcBm2+bvdtVjYb7I5TI3TU4B14vtff/q/vL3zp3OCYHJHXYQ66/dP33cuKsJx7dTDc1iE
nX/vZWp5/OsP4Tjkx/y2O+B0n+m5cA3P3NI/R5fnPfUA7o1VOnTGlmhR6JvKyzGR2p2a6QW191sW
bvRVoLk3o3byi91uXM6YvU7qZfoK7XV+780NHGMwQYijs1jlPV9oTutM6KtC6voSOLNCqiAVyTD8
Rj5VMiyVYCMVzELNEGX74r1lg9KQK6QJ+aGZBOVcpcpUCY+ZDKCeYuRJptbzMm5lOs6OfTWNon44
j1jjqhi9Nym7/aKqQh8pTl398gfX+MYQeDuoRatk4zVvseRQTqvBU3jl+O1NPVZe7GDJeBCEvdEm
119gVP0XDo30EytlLojRlmoz61IozNlts3YT07a18q9MXYeXzgDpMZqVs//ccd+5xEiyvyyAM54n
9j8TDgNDazjdXhnlPKkmCvreelu8SkMPbF+UjzCqo1Xh78Agvq6assOobIadhqgFQG5jgtTnRFjk
09QnARjHIaw39YLh8XZGs8PE2Gv31qQNYBQ9qf0jtzYDlsQ0nS3aMbWMe7fccTRYukesyNTr5NQo
a4ayj+DUC5GU3noMvCWPmg6xXL31w4l+jqHATJy97xryYuwEZgk4tlWxV66vRTeq1HNGl1zvNT/2
HOIRt7R1Go0OH9LKw7ZWB+q0uEuP8mwOGCNvYVQAkabKMztGaNl4AUudsBQnTDrPmO8JZwuZBs1e
OpudOnauNBMbCk+msqdtMR7zZd5Og2kyivI3+tvusJdTe70Qm+cq2u7MbJjCZr17HA1lM46UyzVi
vDIu0IKDUojjvEmkqhUkQmPopnd/mY+Ol1kxrh3p2GdR08K1gOYdL7p8qWk3J2leLaVNa87sMHfF
PdO7x8qr9nTPyx70Lg/vPWjBp85w7VPb1VdFJ2+tthIp3GV1xI3iHS/vrup+zE59PRnL9zann8m3
+TIz21fRO+oU5Dy82iMLwmqESmygsggW0xYLeMgl7AxcdvJRLGk5nu0L1gmiFeNIsfdRN69V1Ln2
U4es4WiMlXkMlzBPpIssyiuMKNvmh2ATWeRiKkw4qnNnBtVtuWs7GU23SdF5VVEvgYVxYq+mWzcD
UZ6s8ISgxEmW1t4fJ2O1T8WgsvtslJ/kKuDety3qxi4KlbYyX4l5X4zoTDBJVOunZdNsNwy16ggo
kJK5n9Rx6pyrbdDHwV3fJtPsCG5oX3FtzuE5irtqbx8MgIvnEBzw3iby8U1BqzvRV9wBfIX3bSM2
MlmGltSXkdSWUf0U2Khtjs/XFv29l68XrSx/ZsueRWQ1jgnt5ZQoQ4wxSNVzZ7vXnVjrq0zy0ELr
XZW9whdg+6C/2RKjDWia+6M1WYoxGaSjAMqJPT/N8NdowjBEVASBJobrNj9ysV0wKLnKh95kztW9
WlBhXgxQRSMApqE92xPMg464c+6302r8MAoni+s2xBrMqZztbqP+i3q9OTGrqoo2k6U1Y9V0WL3p
M9uYsjdecaHD4h0mwV3XjS9BCS3HwwOI+IWJvXo+DzdxsgVIWoh4F8N8CCGDH15IK4M+6Bmpu24P
FpJsa9jFoTPsOlakZrCd6vvV7ILYrhzB0QBpogg5yyf/YhrnSz1Un1UFT81fnEuRL7sbNduHGgyS
CFywqZ5X3PUL3IN8jOS0vS2hf7vQfKaDDsvEHEWWuk7rfnrYKvM98AQvzeK5napXXI3+HSOf+u1f
rq1zCC+V79nr3OKS/v12rHGvZiLt92loGPuGzFT37cEGymVTiCwEz3TWmgDGQozDLUxfOBlk8XnL
KfQUdto9uCozq84essM6z8VjAO7vcm56+xbXTdd9aiYgHxkhR+IAhbNNtZr1twUHrF+5y3QitgzD
QFxYD6g+h2nZ3rcyLD6NcjfzeCLFnVqrzbPmkC/inD45Nx8YBhpLurae+NESbntfEkidR7oxrDXZ
/aD55deG/FiY7yCU6YKZD672fkhMs+ro9nMfX1hVrs0ny8++mw1zvDdFDl5j4wMgDhuYyn3XLR0u
5ai4mayYS4VOi8y+y3JSWmDgUACGBAHekwmwj7yFqxU8gt7u5FtMtupPK9Kuj8LQNOcY8+8feqnX
nLtIlPtDYTrZkpoDs8+kQ1QeJKGrBx+8QMPDyanQpmhqzmaPmP52P7LGH3BZVIZtJHpsOdjcbG7u
ArfCE5JpmXhGs1ZDFLVneU/L7HDRCDXxMI1gDaK8tsNrQxYTohp7BWjH+NZiLJWZ5FUMsw5IRA5N
9eh4nd8kUO1cTPhsH7Yu7RgYSGMWjFkx62huSrsiitnwRtg5s+2s86Vj+jpMR0d7a9yYJbOavm+x
rdBtJV9Qg9lYoy4qlAmmnWdLBxsfgCjLG1AU5KnNdhX6eNIdRjFnR1LNIDnI2gIhqotsIiPFzZiz
ZYtVv3qDV/00880OcQvIObI8P8t/Cr9VBcy1fIBCp7YOB19DlF9IeDjucRdkDtczGYqCum6pGwqs
5s/zQBPytKn7hhsdYnU0V9Cojvyj3hnX2N5V2eC1mC42V8ettxuNvPbFGGRr1LjtZF3WgWrbMm7N
dcywrqs6mahp3Qjszu3yVClb7d/DQJGmHdKsvhgT8xCoQyi6Uhjx7mXlDe6YrLXlrEy88amLwWtc
J52bdXkeW5MjuvOz9UkrYkeTgtuhjwahybP3WQsPA/rvGoPQvMFVShbzHPdCwpPbt8lK+3G389g2
c3OFkuWNHPCIai1AjSDvWWFyfPK6cn4tLMt48CDZvfIj8yUm8lv+WOjjPoatBlbcBnHPsgeVU0Yp
luNm+2uXmHml7jZnaO1o2UGBY2sZiRTpiWV5ywcc0iAGhaOMlPZBxDlIS6CnGaYxLwN6XLnoldcl
J/1jKgWHnZEtEMUmp9BF2ghrtFizSjyWuT96wMoQjqNSobc7cKT7HrTGvHoxgOWZ5JYjLmF7t6vr
ADLwhzGpKUtW7OSo2aCVb+yjyfiOPxAPAmHeqtLaGlQQdVCwmDLnHSaPlpjlnW/hL7nmhg3djqr7
upV+73C/6ayLBz0Xe9QE4TRHhpNnN2NobmA9enZhs+RT8K6dlogZ9ss0gCNLddflUo8RrilSXExz
A8rsZguSgFE64etu+lV9BW0Ib2/oZi43/u4VjADx1bUhm5vriUIl+BCMQp/xd7Xhv1ukznNvExx5
4KgQ35utgkOlsPyXFyAlO4fYMjeRPcPnZ8y2+T9rsrLS1RgJ7yWA27jVm5m97GFte5chq6NMYYi7
mksfRvTl6lYws/c1X+gjypXDaGMd6mNrjSG5QPsIFoAbyna3ansCUdlk9jD4M/lu2PnhuKZa9gzw
jL838TbWowkFw9h3NO4l+RVr49pR39NRJrM1mEE0haX75AiVF+kGtnEPbdgNbpXTmsuFRE55ywTQ
DWKsQkozwgAVwYfZUo9CIDjzm3uGHt9CUbrfau0YZay6ISiTIlghnQp/0HchNdOnbTc96ZteMf40
t3l/sBoFoMxaUy+dEs6d62aIUXHayT+VUO5pE8hdIkhssoIFphmobJVxtvwcafmAnEWWRe0Ydt9h
evs5e/EcJrHShY1gO9qsYPkX+rPoeqOBj2O4IvF7e0pCr82hiBhr+Nh2u+PE47IYeeQwR+2jybOG
2wUmuhF7YjKruBhs9+SvMlyPEpONIF5boeZ4HLbxzViL3Y79uRoGeoC6f97sci5SZdV1iaqNj8ey
Ek0zxdEixAXuQdkPe1jdL9P2EKY6jqHu56AzvkJhLDU9ILzSBDqkvgi6nEuz7R3xbkIPmtMBHsdL
w6Evo8IcVJei84BXPbeORymmm+VzKHSpDt4WDAyw4Q9jnOmHu45Gu5TPqu35411bVI31lnFmaQf7
7wuQN/lc0zCAUbHDilMgenXnZ0H5KOfMsWIbriY8ptYEtunlYsExtBYKiZzSZT9JV9UfTj6th1yb
Jas9D7iIiACBiu2XxTPQSU5Z5cl6Tjkvupr94FjNCaNeZBUS64yecL4ATGPvmSJFDFj2dNgK/c0u
DSbk2HF2j9DEzovo3Mcgrv4Gu1E/zt7irEkVNM29nkNNfcFFSnQ8CmAkRR4tU1KWdf1ZKLLp4g4B
+5KM0zh9lygz7pyqcnntfgdJOWgLVUZlqM+etgT4PNij9KdIrmeYO4RrQf+SZ6iK5Vpsn70itoTf
bZcvs5rpY1Z/5gY3DOWicVaqHi5InB6Kb15Tw3PDp+3NaCxvjfLKUFeNv9TiSpvBcCuZWTyOa4s+
2LYzWMF4TyxFXC9unR0aBVkvnte6G2JEUsETVwNsJxngTRQbZHSHh9LTM3xaY5ki3/TZCJbdVx/r
qqFotoglgheaonJKsmDd9+cpc+z2JMopv/S1lb0RWl2RocHls8YFl+GWMrSE+FIJ4NNlqWbvJQgW
N9C8nZa04KBSW0Tyt2YSsfrjdJgtO3sVs8ut3IBLPuAZL4PUp2BYIuCIuUvsYVasY4q2C0eFg5GW
3Ta8weAsw8OG70J40+tpN2Ce4EUSgfqcaUaZb99MGF+JBP3SWnLET2Z9cPiDCyLTXIeIWUBjeJgZ
PUGpiy/C+bj0NBnzYdQVBWioR/0GI9gYoXeGk1t/QeOugHAlZNKI4Cko6zl4yZ2LdmaJ4H+O/wAz
gCH+G0Hfv4yCz44/vuvZJhJBG1Xf76U74uYVbWcOW9EV7TfbxRAxKkWJVaaPru3QDa71rReNdV0h
H0MXNI/p0vTLANlcsV3qcApOAzZCJxKhSXMUYE+w4cGRnVSWhvOzKoM1+WNM9v8BmP/Bw/8LAGZs
vtry4591pvz9v4Mvrvc3LE440clI81D3nyGWv2tGXedvrsvo6BwdgU0F/+mfwZezVw84Bf4uJP/4
tHX/UI0CvtA0YJ8EGZ+linD0PwFfwj9cnv5prmkys7WYseBJSLAqMM+fhrdw7ucNV4UqhXhSMj7r
i4ROUqX9Xvgx09Yc/ZADTlL68zMcuuDCbrx34KSkKuVNYUiPs+t7A88Bzc6Ls3mXU5Ff+ZAaJVmX
M6yZrh+OWpcAk87qHlY3i8a8bb5LiL5XyMrgR6DIasIsdsbRS6ywrN+dJpyZ1U0Hv94fMq/PErt1
7EvQGFQr+Qc2RuAjI1cEvidnZlUFdWr9zLOuj1xqv9gYbC7ionkaAnUsK3I992X6ToZ1Hrs9MsFB
VPZ9MVoTN8X+OM/iIgfduSndNnj0qmZ50NVexeYw1yn8XYtcx4EKEYxjyozubumepozAIvSwDiLA
BxvtVdQOFUfWsqpozejh4HycoAh3hyqjX2pHL3yezP6OCHqBTkLe9oszQ1HK+wNZs/XnpIichqR9
Uv6CkK5ZpthqM6jMRnnS1faGREnElsP4c2/Wa2Vzfy4WHFZL4l5X6vkC+kNFtZkvV6MMycgJnies
u7TfzAwhqmcsiMZjA1f2wZ4WLw3x2QR/pofYDMg2b53aVDSu3LyQpiKsevzEZJA47/5Lb0xfjk2Q
X2uENo4JBHIPPfwOCFCwcy+ERsDVcLNaxf6enbUgTQ3ofabfRq1Ynuyy5cxpp7yL1m58xh24jYQB
jzHwZ/PV8JyZMaf5HAYM3YrbbVaJB2ml7bnUPOpZCwnC6OXX3jz1sQtVN8q5RKMKJ695Q1bi6nKI
IKDN36mrw9uJAQROgv07s0j96Xb2dGyN+lmN/qMBj3GPRbXfNxVE9A43ivMQCWo33JbzvXFt0+Ql
eGXwHOEvznvmX2PZgF7KpkzKW+PeyqqvNqwv5IbJY994l05HAx3QASH0kLeZic4I+QSihuWzMr93
Y/V9DCTSLFSdnwXuBFFWyjlaR+1BytfZnc398z/ZO68luZEs234RxqDFayAEIiMjteQLLJNMQgsH
HA7x9Xch+947xWwOaf0+L2XVxi4ioBzHz9l7bfbVlbYHgtpH3pSqJ0WT/QI/+bzD3JfvwWjeoZnQ
QuGTgGPVVbrN+aozQiiccHDH+CMreWKyeHoEDGTtsryzrixa8iEzDAZ2iHepyBYzSsYu3bXsuO98
h85oolcUW7T2jJDAKIR4dK1PgZjEdyqK4qwMXJNLhjNQ5aGKj+BmgnPZuxkvafm4gJwIWb7CEqNl
6iXyFmt3+1JP/hSWtl4+egr9fNoYPJxGnofAkXhQAG7UVlKxhx/uVOcLSMNJTeiRqG4dc34PyGk9
+3ZTXdC+xY1i5NkKgRVt6JSSvh4dJ+SoyBfKrV574pw5Yt5Usdk/DpmNoCwx0wsYJPUzhLngpvys
OmurAw+IXQ2CAtvexkMLVbZW3oRd7pRnrI7Lra6b+TYzJCoTStH80dBi47qohae21WeFWy2DiXPB
mYs71aviseCqIxbz6jvvszxGIUJNXAQCb0qGEzKk6euJjd6Su60W06F8yNw3OzXXTUqvFWdh5/j/
gkXsh5YqY1PQEiZhPlnob9RdZfJ6dtZbhq/5ufPa0tojBG12PRmCO2PO2YfhTohMreDRt/2pOvbu
hAapbvRgZ0x9+lQRiLpFSWNslK5rlyS9I8W3Yq5/lmfOOffFeDPRxfjeWyh4s3IajouTyfdcNLTS
axmP+3mogyNuDJYZTRTv9uAZofQ69KeTNiDaX10miPRdtsxWle4XB3k+HSpXPQG4S7DJo4QNkwXD
vmcv3saqFhtjeGPwM8dl2VpWZ5y6gfYa6jti7EQ63VrL5N5NQu9O8WgYH0Tg0JZcUtpxg5NOkWcl
9ltpxmyiPvdTLu8JKmJX+SzpwXfLKspDt266umYcDlkc0GFAwrSvccAeHYctcze35dl0NP8FXXS5
02o5woWtk4ROs8NOTsurJjTLKn4T9FRMukGl+paP1PmmmchIFEZ/S7dtRE+mykPMOkfWn27TXl5N
T8RaPOr87bthMYaj65CFtLRFvC/4uNKw+9xSzgZbhLmSzofhVANy+lj/Rg+W8xSpF1Njewu6u6AP
mf/RXqeHF05tF3q+PdGlVNalpCV5pls/tBs+6syiFlmzv0VFGga04KEy4VFwUomujZ0hrXdUSUx3
mPnQiU23bE9NbL5Lf9kUND40m92M+bl59lMal4WXa5dVhYcqH3nqqnTESVLidEcfXO+nIbe3fasZ
u7EwjBfck9X7rGX5Q2JB+rcG0zxBweDvp9lZbOBftfvBddpjagwJSwBis0joTrtH4FjeaMkASGBR
4xUkhkcH6AFeBweokxcjbnTt6pbCyNvKfBwPk2fLbVOx6JWtAmg2MDaJCwgMKTCmCIwNW7LK1yI/
XeM9isb6NmPfCkEX4BexpL+3NGytfjL/BNICYSFe3EibKvXoaC5NiL7fT9a4Mxr5Gmt8uds5SLdV
uY9VPR2HkbwdT39gKdsVdtvuCEVott6YHqyA7ywUrDSU3D9b9iZ9W2OLJrgJgypHaEeMy6YSJkCJ
Digf3c9DqtwXrF/TpnFVfOanhr4zvPSrCt2ehi2EXEaMrVl+qH4p7mozzp/khFp/YAf2Ersel0er
r6vZxaaeG9aZdGIdPYSdPfuTCu5mJIbIi+lDNu4YhCA/Vr5Mrl9QONzZtKqKkSIrc6yDO9U7w9MU
TQLvurLTfdX5IaNmfVuMmOKb1N2XrnbnVl28mYR9l2r266xr8oXw29dKm4xLh8lohBIlaofIis2t
7/R7G0ndsSTIriUgK6znsdxL7E0+3fQjlpCfmqi2KZurUNQoxyCuW7itYzz0fR26dh7ZUqEScJkn
NTYiTlc42c6vxANqhzbyNI/KoYh3BWwd/BvYtmfx4fOeylHcTdX94I2Rb7uv2Dt3DCivkOaDtSAY
zmPsUQnnMAQ/pma+6zpQ18xi2MWx0m8VphDRAYz026uBSmvIMGKPurrp+XwWuSr3CQ0jPqgHKfAP
WNa0cwfT22a2751IHN4XOo4gsw8eaYvR5/Dmn3pPo0W5JXtLZU9bQooZ9ms5kkX6qDBcDr5ydzWl
8wWNsi1wiZ8iMfnD8Z6wEPbdntmKKzBo+9aZfuJyfxx0Z9niS14oiOgVJ8mnDvbSdaoYk3HbhrXq
B+jhbse21QwOTob6oncG7UWXRnawsQ/wDCFIIAekmZ3tEszWxk6KJdL0xbnzM+/U9sOIoSy+bUyk
nhtp6fpBjs68GWwswJnRXCeOX1+w9NINbDENZrN9Eh3d6SplAec10Lxxa86+0ewMUT4sWsMQISZe
aDYRSjXuQMWWJpelB1WEtuYh0LOfcirYoZvKPTJDp5VdMnXDgIojdjJGPhXu8pwEpH2zSx7OYEWA
0SxsPizXPwVa7kcySLyToyooBYWvNc9jh4cxmarxSD8fMYWtFqT9g3VsOsIqu67WQp7d+FGPIa+o
MvCuBzzgYe4XzQWKy3SL8oBOQobdoxWWxly2scm4lJiymvTa0xv0yaU0bwxcgmcLxuAHLT9xF9dO
+mLzOdubUl9ODKsWJv2uX2F70Ok119P8AA1BkPil4CG0AX5OOvVL2LqeCicrtqmecUHZIzrVfi7s
0O6oQHsDmxmDkFx9jHiNV285pjex3IhFMKekE2NcNQEGOa9t8wtmSQbMjDgOWwG8X466+Qw4oLhE
kZ7f1BRWW6OW8qrFVrOTsBE3LUG6t16TexvTKrUXlgD/21AUzgn1cxIGnj2cfMnlGU1rCOe5eGNS
iC2xWm0iHqkviRiLjSN/VAm6WTcewqE1nvy2PuRptvPMw7xkzw3ML3/5GaOoQpX309SzETm+wK5l
opcfViR8HJl5co5Nlt4C52zexAcf12qh+Q+yUh+U2IS7GKmx8ezxlZFRtu9yeZ0WN7OxRIZL/aSa
+VCJVShnzbR4uzhXh24EChL7i3/k+7qaM9BNqJEGvjtU1PyLCk0pqBKVtHZJsJQ7t0vGaBVqvJAg
zpi3Ig+PzC4kIJNz02WQc4h0nFleUyrwtNEeVFzmzKl8N/mhA0XYDb3E7OeqBsS9W7RsWypv5+i9
f8MHrKKTPMht6nl4ikbpsWrRMIjqbobcOE3mPmVJ/JDLQI3YWQFpZJ3evS3WhGY9ts3xOVdu/Ba3
RmJsaquxLxanwUpEdxZr+dQuTLzT5Mpy8PjS4OZ3Gjh5kcE36W2mgmBXLyneykIuGdrh0txA1rCi
sjQHZO6Ti2FOdxdAEymea7sPKvzxc/tEWzl/o19cL1xi4A/5lLpbwfZ4lyHyXdkblr/JrW7FnhhW
RUPKr6OYPR1mMqWOGSzyyy7PsshuYxIFiyaXH/WoCPXGvxKJqcY0S5Nq31ZkMrW+IT/IuElOTO7i
Gwu202b2h+GSXmjaXSinKg/uKrUxVtFNscpvxOi+YCk6YGGcNtAqcRw5I+NA1A3+jsTy8UU1bkOP
t1lojK0SH+tT7jMaaDGKVQO0fMqBaNRaV+mqEUITObMQF+q5Z2HYax1aIvi08T7+FBgRVqfomNKb
1CS1Ytlm/mVDecWufFzrtLR8hlal1hfSeNXwPlaIrFE0EfCAuKn7l9Bp1TwBumov5lUHRb6L/sOL
kTlsdIkVy1wVU9XiIJ6iWUyw9KqoQmZqzzskWPFFNZVnd/baD1w4H/aqxVpWG2fxqc9alVrZqtmC
eprvIN8g5FrIo95mq7oLVpX2wKgm/5mt2i/dS5YDycHOK0Nm1n5Nlrc1YWwnU++z3bAqyPJPMdnw
KSxLV42Z9yk3i1flWfApQgtWPVr1KU3zGQrfup+CtQDpGt0hRGz4/ekprcq2YtW4wbd2IsiIqAQ/
JXDNpxyOCyW/pWb7UeiDeSNW6ZxtB+IcrHK6aRXW5Z8auxqFFg8CwjvXd+ZtMM9vZrK8Kie+STK8
hfRmTrIkSRajw+Z/+5o0cODhmTQd/+fG5uatTsq3Hx99+s/e5vrf/Ku5GZj/hQTcJdnBQ62MfJw+
5b+am77/XzpoO5v4P92DgrlyGf+vstykI4qNgEKUvAAewrWx/f+QeGD0ANpC8Hboi6JI/096m6vw
8x+dzVW7vmpSqaoM2prupzTmHxjQKjExvmpBFi15Y+/p7uRYmEhzcpe6PCQWFv1/XJrfyIjXfvw/
jwdtmvLfdmikkr9AoCR//o/j1ZbBolLXSTQzLQlt5HsPtkqr47yo/Dz7qc63GH/jnw+6qoa/HpTG
MtELFmhC0jR/PajZ++OgGjuJpHC0y74sUr7zrrXR+Ne/nN8Xma/N+dEoRq+POHaVZK/zin+en0Jb
17om1kqIEZfBYmtbVA82dqOi2OP8xK4lvf7w+W+pr4+Pfz7TLyR9jxQbMG/ArR1vJbzbzpfrq3US
R5Mc+ggpJ2Aom8m+sRlnysEdqyS7lEbkdzlMG8SrgHN9U8YM3b35cmqKQv5F82x+uds+YYs6+Qc8
33gXDDKJf70arDFNt4qDIkZ5NuLTLgmaDYCi/kIAjeeD1KU5rnfUb9nQ/nCBOh760V12fTnbtBhj
P71Dj61/o0vZZShlu4SNNukPT4kc2mOHw4/JK9NMKkRpUJKPPve34XG+rGqhHavUH+k30pBgp9rE
Z0Ai+rc/X/Av95vrbfi0LJCk4nz798mAg0ISr7TfRYWk8h7LytrLZtFuTMauiEsbsGAUiPYVcyTx
jjaxP/z5+J/Y9H882+sNx9lp2J6N04R/fnGGFCNL+0BPJ4qH9a0qJvNxIITtW4HxbpvOSDT5SKb2
qTUFBjQxHDDGO0isJpNGpZK9ce+5w3TwjWF84Tkpk39Nu/7HCd2XBebz95EfS8yp6ZAEoH/5fVnj
gDXlUYyEnyIYwZu67Z3JjfxSTTu5toz/fEE+Q5D/eUHWZw6tkMFB1/fw6xvYSmlAB8VO6tATNjZL
LXprK2U7PZadW4SN105PTSAo7ufBCK70EvumYD9C/DpmEj7B8gh3qn9XhqPdgKso70tn0AlGmt3V
L72CW4z2lcAYOr79kP+wjFLi25fm27BoKHAnemY6JDBlPdn02qmr6wVDfaWAfyZBef/n0/0i7P98
wwD7MvdwLSwxqwHpn+uNpsaYbV1aRsuqsnRJoQv72flbNO/Xm8g1NXTunUmm5eoe+OIx8THzDBNL
bsSWLHnR6Iu1seyPqlucD3/ldf35pL6s1+tJMYj2jfW9ok3+NSjHw6qQLh2Hs6omOeOVuOCHTWxx
J/WXp/M3CxQfhvULyyPjwvj+9fJV5J0kVt+XEcKH5AyxYXrMXb28XzTRXwxWVt5XRprd/fn0vq4Z
6+mtvhObt4I3wvxyNfFfBXopazy5dIPe6d/57E8LwdKIw8CwQMe41tMMGeG1kGujoXO0v93Q311h
RqbUJQi6sYWsN/wfnyltXLfM+roDazyN0ldveG6GGs2YScPk/Ofz/c3Tw53EhcToFNHz13QXZeUo
9Iqki1rNK+/tbOTFz0bv0FBtbNJSyu9/Pt6XIE1vfX4syiz8Q0yBucBfXooGjHUmgqqJdCGWJbQZ
BoFA8hr0KjYp05ADtWK5MTxGK6mWx+TMNX52yfiPJolKMz8/NsxHznWc9e+D2w3vldliE07HGLRm
5mqXsS3b1z//6N/eEVKQyYrg4Wdj++sdYWBcuCYNtogBrMPOnsok9sr6FKAQfvjzoX730LPnXktH
AM2YbH89VO1nohecEuVQF58NszfOQz+N8EaFfwHmpj6llnKjPx/0N+dncTuQ2iCldeHc/3rQZbRF
Ydb0RSaE3XvPquPzPPZuVDux9pfs+t+8X1CnMatxMItS+evtT2eSgQDvgbUd03pfuXl+SZqRv1O2
6G8HacxHUH2SoT1Z85ejXyV/eeB/d64cndyPAIWC/1VPTlS6N2p4XqLKxkBdIcqHU9IG1/jcg79Y
Ntdz+fK1g1WCY5WwX2Iuvpa2FOjwANOlimy+WRdTjTW7d6Em4aJZrKcERX6+9ZlmXGjir7f0N9cZ
0QWeZo+D8+R+eY6ED7bJGd02yoSuDhZtp7tUII1F7IAFM19m1q5sNKdyA5KOd68EtLn981P1u0cZ
kLfjkUThrJGUX56q3gdshI4uslMd/TLt3eMoY33XZP1tlWggMUqz/FuJ8Zvby4rpmFQYxAcAGv71
oKtvVhc9i2eS28FVjEmIxhuaanRwbpzv/3yG60X8coPxXJqeTj3veuzSfj1Yyw7Jx6/IYIji+Sqr
ukfV/7Vo+s1B4PTzrLKBwPj71V5cMUyFFJCyIiQTGgl4ZgEU2oQGy59P5jdXztT57pAGQPxB8PXK
lcggUVlhIZ7Qfz8VGYMlpLHIk1Vh1e1fno3fvBom31L2VF7ANvprZcyMs1AoC4HucsaHKg0ycxvo
bDEW2s4npHjaDdRxAFyj5iJb+v8NgJt/3Z4/mGXXDxCNKmKw15NdmTK/3jQt5/8gp7qLysLVtp2y
37Wcr96fD/KbZ584h4CH30Dl+W/f8AAQrjfpXhUJzeExXCgalmTqL4AcA8UuBP7HLEj+Vrz85mPO
u44BmDPjU/W1nl/sFG1mGVcRfFH7iTaqduMzFXvwrSaPcrf62xu+9k2+vgDEhJBaYfP1IL3sywuQ
4EmuysVtotyy8ChgMojFJicP6Scvg/fIwhCgIQ+C8XFp/fgmqEeSWYDvYcFKnFz8bG2jvB9zk11A
V8/eAb2EhcJ7TN8dO6P2Lxw5WiFlAbMYXwQQmDCpEe1n9g8ULu3zn2/ab94A3Okr05Nvr46w+9cn
w3L1Xto1zjWzRcgK7NW1th52/meGler6Pz7WujDyYTC5VzQDfj2WZ/ots7+C4tbVEsTn47JfOo22
5NqL+M8PBe2A9YmRM5X7lw7LjAwMXP9cRp8djx4uX6gDgN3acZpHfz7Up6Tz1xXRZmvHrnd1b1tU
Mb+eFsBvbdSnmJdrSmhxSIJL2L4S1Wt0pf6tljBHIbg4zXIty5mPzzD7Lgm3RXnfa/T9w5Ln7Gb2
1XIpvbZ6hK6Fko9bgiil0Zr3P/9ac/0YfPm1rEFU2rqJFtFwv9wEYc+9M0PDiypkFKd2tNq3Em/W
ZdtPZHyNWZa8D3raPUhHJEx3AKyGTWcut4mXChyNdhKmhi5vu0aidAMqedeUg9pi6+0vCCLwb0e/
ng6MjBjwx251GiHB/GXR/hIRuZbTbDD5wlPQsLX+t3LGaBeNgpW5BaIoXL1DE7RhDip540BBvaxY
fq60OqWlJNMx1BPjfS7z5fjn64hTfbXl//eVpItEPYd73nHY3jvc+i+Lql83c5slRhN5ksllmHci
Sa+ZhHagG/MWVZc2XHusTgg+xicvh4K5QWJDcsWUZj/NonmauiYXIe04eT9MWsbLkEtMRA2CgrnL
Q7wg7smW5bWqO5zQGG969Aja6LyPabaJU3Wim7btenUnUiJS5vTR9dbHy5qOSRUcsgCMlgC+ibR6
ZW4WJ71Ga08siB4M4KThZoh0Z6f1dWt0MMbyQ9/Oj/pELljwzSRhQytR4hX57TyqE0aG5UgKA1p7
Bnr49lSwXIP+nvKtW7tHP0eAzySA3tZ8XDrxBJwXhY4bto5/2ZsZSvbuKHEeWbm5k1Ls86Q8qr76
GGJtB2jwYPc5rLJ053jq1ZLwkVF9OjQvUoIEkhZcX67tNGZGm7LQogWw3gQBUh/7ZGcjd+gDhfgs
lxbTcOfbgHMVnVPwYOvxtqhvLMI6CrZLIG0LZBL9VSaNJKoX7XJ20ju7C/BrlPVrnZfQsHDyO/G7
5YnbebZD+t0vtDS2ranvPecSW8SPrNK4iMmDmNUxtc2r1lv2hrhOEvOk/O51gs/Xu1jcQXpvurE4
aHmwm6sMS6W/i5MYqdF86rSp2C4KU590LoinPWTibmxPuFpelPvDXmy1MT3nGtvmvpt/2I2GYpHW
dOi25oXb6h/+8HMxrYthJQ8RSsKM/lB2K4jJOXpYtN26P2UB3sbZ8p9aA6NDQIt3GbuzWTYem8vi
whDGXYlN3CszsVNN8mAKd89TjKfUZiwHlEAXcb3RrSVMCsV1ndV1ObiPCY9z6eVwCkgyqtqtGxfH
allQgBjfsXvsHaICtsYUX3lQHZfefWyL/oeZEmWQgyIptcQ+eE66sVxGXVX/qukmxEXA+92Mqqpq
rizktds41g42QSDdaUR6yDQgDOBja7l2pO0TAtS7XHoLYQSf2do9JaDfLPBadTNOIXLcC9ExLIVq
ulfBI4LVEL7SvT9pDqij+hyQiYRzckIDYcGjzLIdurZXSLvfmUVg705PNQ5rWQLQdM3qhDnw7DT4
L5Jq3E0GHFiWycd8Eff6WN2Se/N9McRhoeYKZfzBUDJsO2NnSN7t75lRnGyn2LYqf8r1l3oV8/Ca
ZPmEsVk9BX0daUH/jkwFobYtYJWlP3u/P8aNsbG05keq3Esz7rZVx0WYsCGrbofNxAZD4p+GGUv/
oKLEjY9NAViY2UF3wvuyLy0JQ8QEvOmBkHIeSkfBraodTpYVJBD8HeaBZHmOoe5qvoqbClGabGFE
4TQzx2pTA2zUaZLrQ3q3cAFbUZzIid4AukADnAuwU0q1r9acyupQNilx4ER2GHixC5wM+y5uz2Xq
vJo1MOEy3xF3spnr9i6zC9Sfbu5v8TNuqsTa9W5LAEaPNSj2qT2YU2yCoNgU0nXvSw9Qm5ibK3Id
3hU8iie/Fzt29HuhB2+YTC9Rb9wJcgnoZroenq1K2WOUywSQu/IO0ABXXeRlPeOCSyRLkDYk17gp
8NIW9g+MyQ8MQq+clB/cJtHiRIMQ5H7URbNdULdTL2+yNr3Vix9GkwPhhy4RrHDF6XaWsB8r7yVn
WSVVAhhB8x2qdBc1qCe3hreQB2ylzrOzeMZxNu24xdN1aruuvEaYUO8DIaHFVr1A/FBhLdfLvn9I
VCdSFpzEvM4TNtDEpXhiCTuoGOMB02Pz7qQAgbdN7GZb6aG88Gd8R8OSexdxUHiPBlKsjTdweovd
BJAgpig2jX43CQOCDHPW8j4rYZERJ2BRpeSl+vD65W4p6p+60RBtNHvLLoX1lc1FMKBzSbAJQh54
w1OrHQE+2qBFG++qNLVl18yqfcCJ+CMgJ+JstQFu8V7vyQ9gEPXIK4rs1ypT92gGvToLX1uGA2kk
KDtYZq+TVJSIYdF24kqOtQfRzNnLbOJWRZ8OrCl1Ju2nY/ZwPEGGg+oDjiMvnawMHjJhxdc1iitK
F7sGXOJ3+MhaiURftr2z7DQQ8dt8aNHFx56SZ/SwLPDuEKu3QFiFvldMo5Fojt/gUTvv88LBN9Kp
5tcO1eWxzwU+dhpSxWGIrZSYgs51dvXY53c0UEocDqV6pYyuvhuTnI6MGywU52X7FCQKyLQzQJ36
hEwXZkEoiT+mb5Ud3/ceL3xVVsDG7SWw96YNm2+T44W47sfK2+RTGXTEMyyD2oDaxwpYZmWzT3WM
phM6zK25mHboN3pzo4m6v8zYzD3DjwYp3MXZhY9q66hZNdlCle2f56DCpkeksf/q2hrpM/269mgu
39NRvXgt3GkkQekFsIQfeaecfSwnK6pci96M49/bU/PmSVlFNZuCe6mK7sHJPSvqF/qRg0le7abp
KnVVkRhVoEq30l2PqJdMI2G+073qbyH/i82s7OKCMZt5THCKo9E2tN1CU/NSj9Md2RkPxC3n2wEn
xAWTpA49IfDzbZ2bJGsYGM8auGC7rI9Js2qKCTN+7gZZugcXOO9jQ4Ds9HOfvIGUyeYmkWoYAKxM
reBrV9JM82ddxiQ8A+tkP3MwpOa/TyIr6HoRCQR3ZwmLKUa+WsPabhcfQ/1SJpfDgqLS81J1TlEk
kiqQlWqbrMgHpIIzRAAssyfLJhiiznAcG8rxYVPn1O3ovXBtDthAeMaNY0URiIFLWdoTTjgUwPHy
3CHROUxTZnxkaJ9+xomTPGq627wv4jbG3MeWjyL6YARDsgf4kl9PS9xeenWWwuSoZOaFNL+a0HEF
/9sbUSeiqiRNaWyvvMDQ39sum6IaIP3FSI18hwUuoRzSzJ0qxxo/6rRc2Mr1NkHnsCMaW4PaUSrz
A4EVrnAmo9ten+Teqc3nXreY32m1YC7dTXJBipXq86lA0ZXCa2i5XA3MDGoS4T3GozY82wUdvwQC
hNqB8agruAO6iiZpzt99cN4IbiY2tsWoixK1DVpLsAF8edBtW9ez40MPcSp7uq3jYHkGTmNETj2Z
28kbVHuTWXhCNoOYtHcjn7NDqZspchVVPbUpX8MJZmUoOp61LfpBzLMWTJcQy6LVh6ou5CGtM/iz
FNmRzb72wiF97kFz4GfgHIaUxUNstjdObaVaOKe4XDdFFdv7RJcFX/MeyuTGGYXK9myNg8upgo+g
D2iYs6S1Hpw2oFTiPhdHbp4pCFtr1SEpquqHS9/qXjEdeO/rn9NYMPyEpPTBmMqCnOudClIhWSC3
QW47t73F4jt5sRemKDHDstS9e2FUwUnKwd94QNKR7o2KxTy1RPzmwpO4lm1ekyWkCNBpbQ1ol6MP
L+5YTWejkm7oqPTkdEkZVVOuk2NvFXur40M9B97Kf+7Egdd22AOFGHbLYnOujjmAQVDweyvXPopZ
rl8QtpPfRgQlULCY1Nxn0EOKF7KaKZY9U0aGPcLfG4a22gg5fzhaO5y1qUTkDnHp1WFXcmDWmt+a
rdMdet9r70vTAaztaemP2a6Xp5aYj50Q9UGaZnk7ePZT30Hq1bVxBLe01oepOc2sXk1MFUyuGWca
02l9tUvbPg++kwCVHly0c8XYbiZUoUdntnR04YzzCIpZSLxrgagS21QbxabD0HG5VgvXYna75mKQ
jmPu+A8cIEWTWoP1yuR2sfPVOYPzqtIavmxOgMtIh2XxYI6evo8Ta3roGs0/xKmvdr7DeBsR8BWh
3fhRMVUx9Kwz6d8vXuOSsOzlsQYNqfUfUm+qboHytSJsTS3NDqM0aFT0nvWR6l2yt0ur17f1LDJo
EA5wBiKDjE27JinHc9BijKBE4eqXl7auRTOT53eC04Ij8vicprbtqIMbj4D1U9WVl2pe+h9pLNIU
n7WTAPGxRYs+YaRTt008THkTdRBUlbL+WWqDcdW6qfOogtpZQ+xUgpYvs0pKIVg7uLjVsMWM1rpg
5d3hFi+cGS1+0xxNBLS4xTLzNAe+BwjKTa/a2Vof7WE5dRWnCXSDThkRecbqtMejZVtvPS2h0Kcw
D2etx9gLRrbYjm7J3kU41Z1OIbuznbRFmtOK5cSC9ZFaQb1bqFZOfZ0IGFSqflNTwgPvJdu20dRR
yiDAZSPUZULNyZ7TgrckvWTHSHAO/YkMyNa2iGMZu2fYPuxNlsF4yXr8CDL2ngzo2KFfCHPDQEGH
ra971jGbCEGam6rADx/kkbs06S5Ro9wiJNaibJyDLWmS1mVMiWCOY4Mrjy4ihac5A/vnu68xxMdR
IdJ7JC7VIU+69LxIQlf4Y1XvsS5Z1wUgqzurGJcrrZ1pXYyBZCa0msWJJbjv0MpIiMvYFTG1I+7Q
Zx/PftI8p1anbeXYxU9TLvpbbWxy0psar9lX6yXqvWKmV4JxxMvcLvK6MdlZxQtfP1bx2kyMB9so
FjpAIIQ2zAJpIhhJnZ2T3kW5WScXkNff/NTsNlaPNcOEHhYZNdE2SIRxG2nIXu8ocH5C2W++qaVm
H5J2zwMRcq9eF7zTVlAhZIn3noiTaCycjC2N8Q3YTXNjsS7s6qRa7rxCPmljHO9zU8tu02EBo9Dm
yXxIBDGCxK0tkE3ccTugPqYIocfaBbI6624f7GxXil0squ7kB8CC0qYM9kk8hlWfd0ebTd6ZfhRk
Do+clNiaDawFS/IMRCHBh0MLwKoeyhneu+ple8G+Emu/HdeXgUVADu+A3IrYfh/wAVLbTTgxTf5B
sbmryUl4zWoXqj7F49boyB7P/aXZiiX1d1oO0wjjIG0FtyINKJv6nUkKBIVmd57zAbNlJ5/g/LBR
sZyBeA29RawMHyU0jCwnntTNAvoOMYYB6OKP+VwtEJ81QbaNZ7TofXG4gGNKkAoPmnvOS5mGxtKo
g6o07YATEBueqjzMY1N1PeVO+72tcRN49XQ/NPEngUnfp0NWPQ9jog7jBAPZbMYHEUwm8/7WeVqj
485dkoy7vhiLc0LixlbHQ2LX80Wpt/rRLEedVFOpDil0psgQib+RFfwPobX9xcIm7zvwbX0v3bwH
/4LFLhj86dG2AUtx/dvQa20sgBhcMVdY3zI2q1u8tcuulCNPuAFML6A53VX5QuAL/EDyLWhBkAJb
XwWjbHdFB0DOHIV97RMxdDTS8rvRZ/JJxsKOWNHVRdyRR2rgut3ZRAe9j4TO4bioUyQxVvFEr2Z4
6zS3uQ0AkL2YCjCacOrDUPnWSY5xv0U02AFmCdSFpow6iLKatnJjT+1ubq2ee1eurtRU1T+xa2db
awZDhVciHZg4Znqkm116FbipIIqSj66u0fHS0kFcdDPVdIpFbO8Zjb7llpVh2mr/h7bz2o1cSbP1
qxz0PRv0Bpiei3RMeVVJKndDlBM9gyZon/58rO6ZLbGVytMEDtDY6G2KSQYjghF/rPWtmiU4NByv
d32DNqVEpLmo9XDrVo3cKnFq7S0CAZPU1Vl84n5Vxqw+5H2aEA3plR+HNINbGDMX9nla70uUa/gC
mHts9jDE3OXixgZwsU9Vlz2zF6fFQZMVriukT4inQwOmHgt7Am+StLsZsQzdO3ZnX1Gurw+jbUz0
U/uyxkBZ7DyjF3daPMe8sgI8KqzqLty0xXkgjeBAEG74kUhE3MKSmgGBuFhdCEGKNjCwjplC/sig
ltQ6mkolgWW6zkT8Qx1V+zarMLBgT7/tChb4nTL9MolA3jrQ1AHskSzb6/qziOC7t1UxfpgcKzvo
VEu/GPGoXGW45YjkGloySFS7fQo6vbjGDDLuIqu4lV33jeNhTOeN+rlIcRcorch2LVFvG7205bZR
MRVkIF3Yy8r0Q4mMnkNbB+iNBMiIE5W6XmC2l4ShxGzMq8BXyehltA8kJpiB96nXAHtkSfwztfrp
umo4uoIlPjlbshLijdnJ0bemKP/VsbY6SBSHFxr8jvs+EZAzdOZcR2WxsqFcgFOnIqzrm9ml6qbP
M2UPxjB/UpomuHKBmRwgv0FVGsHHE7SMo2kIR8Ix7B+ApcZdO8VYzuvI+ZFWJe7ZNtGOXmSajy3K
8k2R2+VOo3ZOuSUnTDe2M4fPRzKBj+RtQaaYIEPGQAY971pLW4rSTk8cSTPI2wxW51MO45MPighI
RzDSyx5ZFAWdEa8RVKNHzHL+KPrmwjMjDExeV3+XLVgMtR5uRYaLnZQiscGCWn6wQ8Jr1Kz6pJt9
QQSFA0F/hEUyuUN86eWBfUgcbAKpHePjHOymva4D0TyMqey3LTaEfttnA6XLcojTKyMYU2yE0fOk
ctje5koI49hWIXF1+aUacMRGLawcDuRV6gf81NMuyQFZagXwBJcjDZ2glk3YNlTZkjY96pY5PQ+s
SK+VwMFFOQU3SmzIB4OslgNqAySrRCXuGs0Rv4wAioFRKQ2rA0aeF7kWuXOcld8nKMXQGjI7fnbi
ofcts7xs06i6JYibsnE2fPPS+ncUJ87BqTlQ6K16xBLvqWT39fnlgCXC3GSl3f3m4EMrtuASuqfE
G6PPmZsQ1F09J7XDXtPC7KQHnBZQesu3jj7lX0NCaHe6YbeXddebl2k1dPeTPvIJ6SFp7/XAa45B
ormUO4ku80msNrfDvJcvo1BQyrODj2HP5BWEU3aM8XI88HWFQVAWwS4BeLYNynQQEPVMcciEZCSl
IAtxClYNC0aRlt+CvB+orcmAShQBN7KNMUKT+nCJGetHjUPusu69wE+zimMDVLh3YwF/bhMl6rVl
eOF1LzLYrKYqvENNsoLKDr2OMPSyw9Ag50B72ZDnRLaYOdYp8NaK1PO9ZY54Z7SwVoGGKlXZ7xp9
pN6WocZodqKfQCNZ/SMl4+IgOLS8cNL0PrIcYy9CluDRxIGOOaac6qQ4UlUxpRfoeaHUVG75acrF
iB80ICJtywYPzht2wfFgyzodyMRuNWzVYLD3bRx/pGbF4TDmHlmOLAcdJ4VNSbrKDnaTtg05kjnw
M/1t4DaBj32+vR0IL93qEcmvWe5sNVTSuCrJNGjj7x2+2Q0ZMPLI2VN8wNK2ryYbw28AoXaqvPaq
N7zZ527eEzNWU6XBIcfeqXxSOxN0mjoQAQr6TNmLPhg+c05O0K7FTlqodvVMJGHxHath8iFRupGa
OxF8EMMiH3e4cdNykPmlsAkK2ISstI1NDjHwdxmGmu8E5jevLLFgejOFDg/Bhaam2YWjaFehsD4X
jVtcYEMpd3HVPgmNunhmQpH1sIntrMqc9rnnyq+d3dquP2K1gnkALxChqmn5Pe7iB8qm6S4z2so3
yqy9GRCMX5YYdA6RbkYk6tATN7ASqCw3xOvpWdDsHRz8z7obx7dKV5GXoOOctVnxXbb00itWBgLI
ieMdGzNUtrW0zcs8n1TWsNJ4oqRAidkVOjnpdnNjdYNz73khZ/e9Ry8ULuvwlpL2wW4Ysmyn8DBj
XP8wBbF9P4xGigeeio4V1u28FrOumqEzWbSlRvsdcAAQFHjBprsZaMMHVRqxslHH0P4VI/CJYWvE
RJTpAx+MmkMmybrhMmjD5oaPNYd3buBcVdIuObXSFOfY6ml+MXM+9I1TUd+prCb4MjmRuEicTr2Y
YWKfNGpMh3RKScYM1Khlau0mtsiIHr/VAdrnJCZ8VVNhGAOMyUG0ND0hJIWTfFZdo37QanPGjNas
ubOEGPPtwEwmyOtSQAJ6YcpZSZiA2gnFyLVru8vD3Qheiqik2gFgng0/ZYRX1K6iGcQxH0gFYurv
JkWpP4gg1a+yoCgfE/K7WU0UI3tBThL2VWR3V4AbALGFiWzBEkwe5ycTTvZfPVDMa2Bp+Q81t4UH
VnpI7rsxoiIPSiS2r3MJQGPjViK5BsKA8CutiHTaOUOsfzbjrnpu2hSyJ+7+4kpPXD7MmLhchQBX
Pbgv+rjl08uO+1qFAlvd1E6h6Futt+xjVanOrzHGTDExLz6HowjdK9Zh9lEzTL6rg6JFwbb1tJkR
nNbFVWnDVNnFjVI9KmFkfvKyXP5Ui3IO5YXKD/5QIpfpmaq+tQ0BiuRscbttQgZY2CL9TeHEfiIe
pHoGLaR+4yU7UPhir973umKSoZeQPoRYJcRzS0IMeWyGgiIUnTmRyGzpqN+n+jGIDP2hzOrmdoR1
mvNljMcCkhtRNFGTI1voVdmwXsLDZeyidnaIeOHwVEwuZoZK5DgIzD/3ZQSdtW3IUksOLDCrr804
WCTLph1/LSUzHjQVnkRzvDvCkoIbi6xxyiNeFBzHwRmeRAAI2e/z0SMqdJqqjW63aXUTFg62W2Sf
cUOCX492LlDxTDs5ihkymaPmoSN7VTuYeWIeyD4tIgC3RvbAWWWYXmBgj+Kt5ADW2KmchoGhzAuD
/EfPpLKhM+qDFtPjrmk4beWDEKGfz0cNn68b5FcO4LSHCiaMX7Y5kTTSaWmQZmxoUg3lacjyv9TM
A7000Q5oJ1hZ5A0qHlKxae8ypLqxDYhtfaCkEX6hDM8O2lNK89BqvfpNNE5zSf08ASKUZJ/UIelS
6HIm3BVFkJpbjPJn07fyVhuH8dK2kja+8lD+3FKQ5fKglrBQz+IVV3r0U3b0ARQUOuYWqxaabK8t
v0KsDwDxYsolcxWlbtUlRzewUfQUzhj+0JQwucY63DSbDr9Ot69tCk+Q5dkgwRXr9G5bIkOAJgqx
9cHJOdffxoB+8x2IFXpjSIzpL2yx/N/aCOLrltL4JyoC8PUI7q2ZLDKCD4VnVY9JX8if2C91hxKd
QVSijkLfEkb1SFVTYXM3CnsXuyl5sHgv+qdaNerPGD9B3GmF+4k9g02KZEh6VpZ6N6K2WR+AkLf5
yBcKB4oN8xUKGtbjASxrkqrKsD0kUYJwuLH0rToQugsJVwUsZOD43A4UZ9Nt0mbI2Q0NAP5OLwMO
D1rDxbMIgED9UkK2dOHiIAangkXPqrvE/ORSoS/wbhu8iCqxOJQgMpKXCf7qqotxahhj3QQfEdvx
3aUYnN/FGB12VedGN17mZfeeLILsALrCBG46MOgB+wgKoDkoI8RsY3SJVtj6ZFQ5nYCj0K+ZLu1f
thEl1xFYfMqQY8/0oEoE8FIxCecm2ZeIwonsvZEzBpXBk4lZspiUoMp3VmZ5jxHYB3Q5Hj1QKSte
QtFycnRooMEABk0sAwwoBLNPYedp+ZEaVf+kgBE6qmjd7gwODB7CGB1H1tNx+SwEN5FjZw8jDMbH
1HMj0qitxvnFZqcn176TjI1Y4kZhQTCROespgpWZRFnts44GhSTAeortRB3xSzbC1bmAgqc3FzqJ
oR/5FFWAjuo0SC5IaE2OteuEKFEYH/m254jjW5TRtVNOr27RoUgfJmh6gKLHrJuO4RdOp2hOR9PH
4q5v3JFFRxROe5UTo+TwR8PUokV+xrUqIJwEHdO9DeUCMEAyj28isNvqlgBONFrk+h5mXaPFJrsg
x0VLe+Z7foSLemP/OcPejW3N0+sHaYw9R1FBIg/JPDMXfAAORFcO1zBJseAXovwIbnvg5EgjnYRF
PV+g1OZfU3Em+oy85xtbdWvaAAvIfeMEwvqWZnUGOSmJcHQP1NXnChUvacgz6YsiYjNU57ntbkc9
sbO7SA6dX8lKXKhKKaD1K+qlnCLeBR+50t7ygilyg2ok+WHgr7toIs+OGT4O7jLLZo6McalTRwgE
k4haKcYntpSqT6p6tbNCJfpY07/vqjlJrcepuJeR1R2VUOOwbGBNvc3FRCMBPM3lldOJBop0UVBp
LRQ3UC7HXM3GjRB0OB20qwmiHXO/rnPmSgx9xWJbpUrqRxzXoMBpp9mPnjKTFI6LyheHHE4X2VaP
Q6kxFmcM212HN51sNYZ+UHnEMBpkk+76WsA1thrrUnCewIm9i8JU10rr0aR3+ylBiiHrMmF9z/ig
sErG8nwsw/4myRFNXXMUyidL2vhNChMhOIuH5OgNGNXbZLBQKFl0lY4T2m3pcvKBsIvvhRqN/ZOp
Spt1Y81HijwgpO7GmD2w0FKg3rshnVeS+svatCRQZds7GR9MVof6Fdv49m6sOgCsZYQoImoaHF3J
oJFAIO9asuAgkqraxkYxsVWUATdMOSiXbds3l5QmeBoL5n6zpTSuHAfYFEAynY45vmP6/9CyOeoo
UQ+NepV4vLvbKdAw0Cg9Nbb9MGixcoPyYE7rJt7MImF9sv4p/v//QJL0f4vb7/nv5r9exXb993+9
yvt6FDn/W/4nr/5E899//jVwzt13+f3V35AxEsvxQ/u7Hj/+btpM/rn6v/7L/9d/+X9+/7nK41j+
/sfffgo2OfPVwlgUr7zVSKH/V44938i//tj8iP/42834vci/18s/8E8zNja2v2sOnklPxcuGXBX1
aP+7kf/4GzZtFKX2LHNEmcu/R2j8P2Zs9+8WVSMyvPCVmCQFIPJsRCsj/tTfbSygtofvF2+TZbn2
f+LGfq3DV5DFY+PkQgtp4zQVQ20wlwDEyMR1wMLj2kSMfE7JOStj/1JQ/nX5hWK2SEqI+rPbi8Kv
uAiS4Zosr/Q49j2MF5ZLQCwHlyPjTVUUZ7w4r0Xqf/3k/M9fGMwinbjVsnHKWTNKpk7GpuDLEKUs
BDJbVIz5CtDsvYQ8nG5fvOz7fz7Oae39X7+40IkDhQCfXE3iiIAtMCGyaOUVH7RiOmMrWFis//qB
pZJXJvhoiSI/mk3btRd6yUmO39cQ6LJQt/srlsHmD0vod6D3q2sY5e59qXQKe7FGUc/Yfl7LyP+6
h7kDvWhWJTMVemhbHW1zQCXXq2ao7iGRtU+4qrL/SNT9148sxNxRJy1qoY44GqHRPRS9qz0nWeWa
WzskqvmMuvhUl2dIvXySgYN0GyBceaziAld8b7SCFQ9ByCu7w6wmftFS8xn+YHGCR3GwoAQ62P0H
i6/o1fud7dR7WLiaKdPITpJRRLx0bD6xcJ84YixcB4CrM2m6//6vnGijZbSbGnog6si/OJInI/aK
JsXBprp6pi+duvpiViC/qNBiJymPbBY4Wu5q1gs5ELB6//7dayca6Y+Q/8Ur0Kj7mqMiyiO6qaG/
C2NrVC8SaaPbsWx0PFuw/YTfhKroPqZIy+MLjaPo8tIBZFpdW3ljxvs+kBTWZOzZCkkP9gDXGR6n
du4WX2vL/7erL80lYyx6gaOhPAYTsezbVqhNBMQuNHO0YEmifo1lOv3Wyg5dCl/+6BK+hyd21MzZ
RDQw2rqVL2NuwxdtZZksj9x0PjxWeuRVyArBsRat9+P9d3HqXc///MXlW4LD06RPqmMowuIjh/6c
G441usV1o23p/yDEijIRvoBjZmWoDAOtyJ8c8Auf1t3+YrKQPYgCzDiYKNQseVKiOvnZj1V+Zr47
1TiLqaJliY32J62QB4+NiYilYeuSwKFaOYwXk0U21Y5XzNZeV5UEZHlaWH3Wkd3JM41/Ypypi9UD
H9gpiAI+CmMtOecFOzyZlOV6t4GqFCrP778Dm67yxiJiabvRAZ+MmYPVMuyr4ZYTy+Y3KjTNvWro
utnt0LRBfObbcGLxoC4WD3BSpRNIdWaooUba4u1L5YOjDYNDTTaQ2q7leYmRkDpBDGemghOdYF79
vRwhiO0qjTT18ujBgvMOjhwqcna8MErOPNSp9luMcKMeelSfvTiGaVlAOxx1Q0CfVqj+gNJk58CO
yZbjGT7JqcdZDPiOs349GKrq2DalW+yJMTOD/dRGxdP7veHU9RdrhKGkfAiVhRVrqrsIgMtG/DIz
ogPPtNap6y9GPAWPEi1kjLfYo0SPMpX9J7TIMy9bm4feW515MeTZtOl5TRTW0cNP4hu9dLOfUUjQ
9V4lJ0r/SsIOxLDIicBQw5NOSXe0gn6EeShV58yUP7/4t+5hMS0gBOpMTeMVKWXnkUFk6L96lRQa
0sZd5cOa12R5i6nBVhTHroD6HiHB9+E2mTiT7APHOTMnzJf590dgg/R60BQZB+WOkVfk8I1pszU5
x/X2IVKDYBOKGK2S0cRVuQkClzi6Nh3Tr05gGz/ff7a3B5TlLWYJLBrpWJksL0BV6jkSMzxVyP8j
qdzFmIyVByeSQnx8/8fe7o+ALF4/aanAIXeKjC1Ug+snTm3S9jhbn4Izc/ip6y9mB5CkSlwNsjri
WVR28KI5X5f4UN+/+7cnVOtPvsGLz3/ulVFLNFh5jGyzQLrmtR32krArLtuqtPstR2LOczdYSbby
cRbTw2jlFRLzjuELKA9WfPVUtySuvf80p178Ym4wsiBpqmpeV/adaA9REA4PFAzzyJ+UabhSwHXu
3v+lU/17MU3olGxEjLwYhQDkoicMFeqDbuURWIFCjb+gbHCfpJIHzgGRTpBvcddzOv3+b5/qEYvp
AVGXLlDTlkfsDSZK59YlbaEzACm+f/23px9r6VH3SonMQ2ULU47hnFcGLZrwGZx3nKY2Axml7//M
icdYAorCzCgRYGolSEPItV5jY42k0515iFNXX8wBAq9W6c3DEkJs8IB4X3tQcBRcrLv3xaAPbBkj
22KPWoZ1f4lP/IFILHlYd/HFiI8wtVSKLrn4jMGpIXsdcLRqK68+N9iLEd9VQidxoqbZG8O4cjje
2hoCEvO6ezdeXz2CFOPlCn0zRlXzHf8UeOdOs5uV7b4Y4JwiN4QVUo9N8lHcCUsh6MHTz67ETnWa
xagmzlAr0epw92P/bIDzwqtTJ/t1TbMYtmORwkwWBTuhOheU+MmGmbA1+Kuu7swT1YvXmuB7p27i
ieOQxJdFB0OZILundddefMylSWTawJHZMQJrDPCX7E9pY/tdd/XFSCX0JcMe1wqw8laIHAzdXUcO
7I91V1+MVIkMPYtV2qVQZlc9bIpNLPJqt+7qi6EKxDqujZKlO+474wNKt6uQVdUZaNCJ3ugsRmph
hx1yBpo9xBsXQeGqKYkWmtqeg6+c+oHFYCVNMgOTjf5Gc2ukuy3GL5bv6ybgJdGlMkrXiRpdkGJU
3Zt1uQe0sbLVF8M0KrAiejawGM+eyDIdJL3/Ghll3a/skouh6loVyoeqFrAb0dnuykBBBG6hifi8
qtssgQXWMJLniezyiMx9ZCIWzcd2VKMzFfYTr3XJOQSfCdM0o1OiOGyym97GQbWzG608t0A49QOL
ETuiSpmMaEaVpFo1EuFQjeTutpplr5sq7cWgtWroyto8JeRGYRzJ3SMyIXH7dVPlErwB6jyOsoDz
AMO1TRgrIuEANqxW3vvcaC8mYmmV4KQtShR0zgQdinWtkaJyBuByquUXI7YsB0ftse8cdY4//SmR
2U+MTMQFvd8v5wn9jV2bvfi8ClONvKwfaBk90Bm4db1hd/ClwBlgSe/DhAvtmFbSOjMM5lnyrZ9b
jOO86Qxk9yXflbhMnO044CjckIOEEgKV6jkg6qk2WwzmCQlbl4S02aCQhqCWoYlXx3TWTRXkyb1+
3Q18sTylMzGgHYyWguxvGZyj6Jy4d2t+US86E5ZihCEFk2jp2rU/tKK+dPCQrFusLcl7uiKs1tCY
KEYz1q5tsAf3Aa0vzvSmUze/GMU6kayaMXoZhnQQAKGmTvvBKZpzN3/q8otvL2f6dmOksBu0sc/d
HX9bfVEwILX7rgLviPNv6NrLQQSOuE3ysP5QaM1HxUpmwSr24kILI+wAZjyluxFql72ZZjPLthFi
ruY0XvI7JYr0g9SJRLihSk6hqXWLAPdekboYRtoU+3qDAyHGxkAID6nA2pA+YRrLnnCRV3g0G8Mt
d645cYph2d4RaJSlHNBpxCoBGAge/SEEMO/bgxxxbyVmav30sDMaF40j7eeuHBr3wzCNGPpMu8Yn
PMZwRKJIT1v1zDv6g/N+Ywyai/4LC0OZevI9j/D5BKIPA5XRAT2EgGIyOSSphuQbW1sV8Wt5rbdA
XvzEBa6/g2WMnFzv/8QycX5d1GcWDvMvv3FH1vy+X/R58EdGqud5wd5qko+y0ONbClXfgx5icjEZ
XbJJmpTsBHyIwM3qEvvy+7PfqQ61mFzHMYIOHIfiaCe56oOI3OuYZs58dOZO/9ZTLaZWq+j7rE9j
cZwaWSEoDvVxx4I9tzfI6i/aeuof1z3FYlJtapVQDVCdx8zFoaJpgFQmD2XZykZazKZDgwxiMksQ
tRgydkrhmDs184yLVTe/hKBlWmoBRTGzY2R2A3gf2XAQ5bTuOabqiVdsLlYuALhjMoKxjZEWnvrk
hEpydeS5z+epqy8mvDHo+t6Bq3ZMAEp/DUIV6ZZWO5fr2mYx3wWmEsu+AdqGmT88kAVc+1bh2eem
07f75xLZ2YIpsCsNPHwaOgUWzabSf3XRaChnrn/iW28uBpeCRyMz9Kk5mkOKjjwrkWduzDh1Pc5W
8+zTujZajDLNivvUhCx1TEVuXWGMHB/cLJ7OXN0+0UaLoRVl5kC1LJJH7NvAGDqtngLEscacTp84
xVaUSd2emQVP9aXFOCvgrhEBnSm+6rbpNQbWX7FHHtGqZjIWkz4Ze0kTiSHwcVAOPrqbGmJ31J2Z
Ik68amOxaEktcuwD8lKOGJix6xMdH1p75N2zBDwPcNG8/xAnZDeWsRzMpMVlHqLnY4MBpbtIw3bU
fTXT068YaKLyyoKyjm+tK+E8ZbqXFjvTiFvrcrAsrbhtEXNOZ27lxMv6Q6p8+cmyi7zlbEYcIcpV
w87BKfuZL7hinvl4nLr+olvjlXOIlQWR7A7Z567jecioOyfIOnFxY+7tL25eYZUG6qeJiKSqzEet
EnhTvZUD0lhOWiI22KlUXLxwh+PoGvFe0+W4rt2N+ZFe3LrV8Dqd2giP6cTg3BrM5V8zhK35unY3
jNfXd2Vr6exwPd+tVRV5vlphfSUL7P0OfKrhF29Vw3qRV9L0fMxK5pd+0DyCiJXp8/tXPzFZGYvJ
aiDc1TGVlOWagEseDhgONyLBSLvrhai6gwHL9xxY99STLCYrj9QksgZU16+K2N4N2H+OoWd0h/ef
ZB7PbyydlhpIwrEyDSpaeBywjca/icetyktNlEXvK9h35J76Xl9cOqqifXr/F0+03RIT3+RhmpD9
HvixUmnborFMa2OUcWWiqNOQdAOU6ML9+791ou3+JKW86MPd4EYw2hLF74MEBXbk9TWxxobaaGem
41M/MD/kix8AiBBgPIJDUBeYyDamI9N0lw9VPq38gcUYR6+i1yUkGJ+UtfhLD1jhg1oTp7uufebH
enH7laWLZBhzBVGVYHfWkfmWuPq58/5TjbMYJVM3xL1ujgAACaK8s8beO5Cm/q8ArJNRJ6euvhgX
aV6lNiwm+KgaoSA1a/EbQkjOadROXH0pAvTCLLfUINd9rHrWwIYFS//eNCpzlZTR+hOm8KLljQox
NNN2fuynHrge6bL9D1Y8k9gOyLhWzh1LLaCbAfv3ZjJSMCbx0YGMjCshDlY+w6LzF4AyYJk4KcB9
rMxgeuQ1oAz9kXzb5nlVB/0jcnzRTCUWT6NjUjqafVxeSscmWKCW4fd1V190/0DvZy67nRxx83Xt
ocgG8Fws0WECrvuBxTcur1urKgd+QG2c9hNYFPGxmzSC5tddXn89fJMYj3uuBINf4Mm8BR4Fe6VA
U/ef0fD/R6dp/Vkcvmh9oQdja0dNQkwZeUuw5orpCrs/xMv373+exN74+PzRCb24fjdMpW1nQTx3
zwIzk6lmOwV0ybgVwj5Hhz/xI0udnlOHDqiVgHegiYizcLMFE6JnRPhujZCSzO79ZzkxYSyFeihH
G1XH9Xg0Wowooq/0rd5oK08gl9q81IZxJ4Y6ORbuiAHHCnLwYkllf1l384uRrHc4afqCyw+1/r2K
KGiElbnupE1dfMGysJcgpsFP9E1U3hMslhyBfp0bYafe7mII98NkTk1NgRDapgM8qRjbYVvgFn30
EtJ+z3TUUy93MY6T0JyqsoTrZKuRJAHWdcMQHxjBYit7z2IkK0PvRInlRpBd22Zftag8u0Fft5JX
F9/h0olc2Ix2dNTCUfpQ9WoAfOPKQvcymqBMux4RkBEf285GhEweoHVVRAlF4jV9E8Tb60nOUS09
q6EYYr5QHsfcI9Wlds+Bzt9+seZSSjcgCB60PoyPutAUcF9sdzg+NB7fv/UTgkfISK/vPVQcLQTz
Fh2dqfKyfVi6ERm8KTvYrio9dxtHrfkDtlUeP2KIVL6PuaZWs7+OGvWqMxRip17fgkwJ/uhsFvhT
2lbfrV6mt0WYOE/vP+Gp9lsMbs2Aq5py+j/TOHSS2SrS5UcsTeuuPv/qi++DjeEPArobHusk9K6M
3rJ8glfPCp5P3fxiVItMMVQn45UrZuJdWZh7d7ILxKrjxH9LYRyCygohEoVHzQueLdDiG2om0X5d
yyyHNKcapozY+lctpXQ1YOs/AGo40+5vT6qmt1ha5+0oY1dVA1z7M7/IBk90G1WKicVAtI1x5ldO
NP9SClebpo4WpaFnQjYK/WQGpQAcyZpVqztzqYHDdWgnRjgpvgOlkuMlbWvWfbJb9QLcxcjGLEPd
CCCdP0UNRrvchDo2ButGFe7GV/2+6phKE5eLYxzEpy/K9EqMprWu77jzW38xqmp8wp2WKJ4fxVV8
bQyTelEpgGvXNcxizOacuk2idD2/lblNnMBow12G7b7u6oshG+e2BfkdZK8hxbMrMrF1oSivvHX9
dcPoSYcVRWlo9sKLromehl0jith//9ZPDKo/QRsvmt2oaq1og4l6V+lgqDIhRkjgAnjES9Dq/coG
WgxdDtmmHusBO3rb0I9dBwRTgN1YtZYj4el1C7UJJlIvEZ7vJAmkYemFME704swhzIkWcha1bc0F
wCyDIPC9eA6XBUwCaQYRJWndUaH166r/BLi+fohw0vUuwhIEFbhw8KxHPri1lZOasxi6BHbyOa/i
+ZOVwraUPRToAMzW+31oHkT/vmEiIOb1rcdF0oGc5GwBYEj/pQazdZwiQ96vu/pi6DoTfow4MQK/
hzq/wUn8uRmltvLWFyNXlBYw94mLD0qkA18MPpmJ8mPdjS8G7pwnxgJhJkJOJHUYRhhdKwKFxLoP
lbP42HqjkLCx9cA31eKnOlYXWclp/rpbX4xXCRjENuLYg4GXpNdNTVbjRo01tMmrrr9Uw1VGCC65
GhW/SgfrUxCb3vcsTc9t4E/0x6UarjDN3hsi2/Mn5PrXGZWyY9TqK7+x9mKg5u7Yj8PAZxDwaX2R
p6YC75IU6/dbZh6Rb4ylpQ5OLwAxarBffGPIjd2IMoRJGbrOoUzzfpdFqb3q3N1cSuL0NCqQXNTz
ZwWzbQBrtp/i+PD+U5x6A4sxGw80NzBExc9KffBl6nzM27O70lNNtBizeukmSoJwm86jyq+uHMHL
6t1oSDjVeDSurWqAArbuQRZjOAE52vVtHPhZpYVbgka7nYP+ZeU7WAxh2+tGExMET+LU+rBhBVH8
rDQ3WLfWtxejGKK/7o0O8p0iMdQL4FbxT4oS4bot3FIGNxbMbyZ8JN+0bFLkVbENumFdidhcquAc
AmtTL+coC4pgtY9bLd6RvD2u655LFZwBNjpLzEjx4cEau6TxIOVl0lh11M7Tv/4cgnesjA5lGfVP
o7oLoLFuaiHCVeVt01p8bHMSbkq34vBo0sKgA9lTZJCTJq3AuUV+QbKuay4lWSGG+8gJ6Dtapwdb
Iwr7i4Eo3zM9c54r35jlrMUQhtwrvAnbrh/LeMrZJOa6vJIgTRuQsBG4xqLJFEIT8jRNzrTbiSnJ
Woxk6SmWLOJe8SO9kxAlu/6I1qv/+P48ceqBFiPZkLExmVi7fYXE6GcxjdZj2djaB5XFnLrtNEJq
1CwbzhRG/yAJ3mq/xciu3IAJduLbL9TKhuYVGaCAEQkVwX2pVvm9ZucUo2qvsbTrCG411O5+0r0D
nO7pc0aGBpFM+ZSRjpYWavcxJJZF7jI7IiEPHYXdr/vML5WGdTNS4gtNxc9laH6rZYpCUnWk+PR+
o594pUvpmKfB19TEwCpFhYk6Ehx2JIllnV3WXArHzDJjQW6CmM5l9+yZye++SsuVDbOYIgwXzBrU
CDa7ZP4d1b4OL3RCIFZefTFFVLnqNiEyXJ/Esjs7Uz4EcbGu5gxf5vXk1sA96kcHxFfWaz/DzH6y
gup53etcTAo9gR254aasSIIWjWSXjRdDVa47dKeK8/rGsYfGA8GubHS15mesJ4+JXZ9Zs53qh4vB
P6Y1Z4FY7OHCifiSnKseCLShrtvdLqOLRee4dqAWfGdjYX42HMW7pwBj+6safakLC+Qoe+FYnl+E
st7k2lBvonpa52s0l7qwYZS1xWm455d2/ZuMsG9EDK5rlqUUjAkva4oSAYrGJutzoRX2UQ/blZ+/
pULKjUhtwcE0R1e58VMcBc3nKg6cdSuEpUQqCRoOs3TA25lryxvqdYIc6szYr3uliyHqOWGB9Dhw
fbUurIdJ1uIOAEi5ssMsRqmOabwHyMtmX4o2gmcXZTeyVIt1x0Ko8F+P05w4pDTvmAVC2x79eiiH
WzszxZm2+ZNi/saXc6mRijtORPswQ3c1yPyngxYhu5laYXyLlLEpiYYZ73W13KODyL8Hndcd7GyK
i70eBaMCzxSkgI/L52cMF6je2yaYemj05Mei0y/yLblNrdxNU209kmfummfu+sQEYyw+9wkI7rYc
cgDdhkVdVygeCZ92MxTrlvJLudUwKG2exg6fOmLVDpxFWwRDkjmyqj8upVWZUYWQqzvXD0k4Jo02
vA3aaGXtaamlSqHwTtaoBb4zJxqKEolTbk3lYd2tL77TaacB/yX6zpcjeXOhFhAYGVvrsGSmvvhO
d9JJ4HFbhDUMQ3lrl5H7EBnT+HHdvS+ngUQrnKBsuXdt1DdxSPQczMt1IgxzqX913NCI84Hpd44B
/67GoTzoZRQ8rLv3xSTQmqJXbMLc/y9nZ7YkJ85t4SciAk0Mt0AmWbPLQ9nlG6Ls7kYgxCAx6unP
yv+qm2O7IrhsRzRFCg1be6+9vhzeVC8FHYBuG7cmO/bw3XHdA40I1AIigdr3QU2bgk9LwY8p4/j/
9p1/5dNt4AFLtiGy89AWcA7huPOwukl8OfTqe/0XmyWlfo3ILoZnY67RXZT0ffGe7u46736xN+7V
X6ubPdAxJmggi3n8yuBp90bd5N0NxhuONUzwvfbLqzoX2CWO8hW2uze9AE+zE+KYBQQI6/89PAAO
3NquFVFeTcF3TprXUB9r8uR7zdeCf+kBPULg64LwrmzG5gb4Df/YdZvsFmuExoIhUAjyer14Z7fS
8gqA9tmxHh645f53YBaYT4+hBzJ5i463DCSTe7RLvCc3/Z2g4H+dZv+a9BOIkDBGVYitfdOcgE9a
sWDFCjJjS1yw5A3z+JQaT6oJJtRN054EFeECi1EQqJJjS2O3qmG5gjuxAblp8WL/hKJNC7B1dbCA
steEeVNgSOG5KEf2xbwt4+Yuvpu3YxeIvRhMr2StwgjTlnvNTRD3LBtAjEoPDcxeArbNHtVcIZcP
WLRFYzv9DGf7+uDDr/mQf315D5gIGHMjP8p1PJymEI3Ea9AX77hi/Sbu2fuwuS5wxBQWMf5Qriiu
anqSQfVybFx2py/6H9AmT8cwnxdtVQpOfFNDSaCtOTYj/d2aLpd5g+34FOWAnsCD1kr9UWo1fj72
+rsV3XtoI3UUdBURGXmBxEXm08bMsRuKvzuAkYlbSwVP8HyRXXUG7LU5gT71nmnT777rbq0C1w2K
aYDvKoxReWB7NPGgHfKd5OLvnr6Llm0L71848WLcw+jDGoPE1wb+MUsXttd9aYhlwEkdwnwobP0V
8m72vEx9fygQZ3vhl2GwJujrIIC+21XPoOAUrzEDp+LIlGF73Rf1J3/pfYnTEWTmDiYa6/wa6Apx
87Hn705f3zJcrjgL8mhZp/JU4Q5apjAWLT8ee/5uxbJCkpCDwJGD9ixeG07MZ1CVy+djT98t17Ec
Bz7SCtcUnEqfaNhEH+Tcu0PLlcW75dqFPK4AWAWxlnZDUi/WJuUM8s+xd98t1wCcC0FWGeYdfKhP
sd68e90X5sOxp++WK7DLTNWSh/lVUZ8Npccy5ylycM7vluvcYvu11/OpFyzTAZydqPC3Y1Nyr+YC
HWBtanCdIQgBAg/YUioBB7fACh4amr2aay4n5fz+erjW/cvWD6+xZj/+/OhfR+Nsr+VSxZVAoVyR
j6bqvsJl2NV5rPyG5LGRx6JauJ/89/wGVb5ZvBq5ogVIc2A5dJnwGj6Xf/4Jv96J2V7ThcycgVAy
CPPSZwpXrbj1LbCbdTEfCj9YtFuzoVeABgVWfT4Ai5XMUuc2PniVA5Lmv2PDV9Yu0xZG+cijWmXw
3g4YbKojwDaODQ/97x8ABCtqRhMh7Atn+O33Pujj8aQPDv5u1SoGeUhUYsfp4WKaTpH6RhfvPVv4
333Z3aK1bAKvZEW0vS0EOJUeij1YqB5KGAFF+N9xGdQIVwAApfLReRqkIi/ISmfebSKO8Jj/f81l
e0EXrFuDRgPSnVegp5UXCy7reGtpsD55Ua+K24iAuwB3/+Gl3GbguevN1oARedr/FveoNpGJjeMX
OHKSb+UC1/JLwaP+poZ+7udagMMEQTuoa3+eIr/ZBPYqDb3UngNuDcfG0sxfBJAoQHxWA6i4xK3e
tz//kd98zL30bNATm7Vbo7zt0CKYoZSxybQ0RcGOTfS9/AwAL9xoF8SqazvbL3QT7Rsf52Nqb7aX
n0UAteiypFhGg3wcxGrRQePejg3NboOx2+YFvW2jnE7CnUVYhV8tDHoO3ftYuNthIoLT2oeWJZdo
4YMpY7upEHjCHiqTY6+/22GQBaFND9OU3MEH41VABfQtatn85djTdztMU8NcHF5yuPavrvox11rd
2CI6JlBi4W6LKeCXAgG8RK6rUOUIyiEkwQnAACI6tkHuRWgbDc0adzidPI22/YoZCntnYK4PDc5e
hFYOYayKCXrOTgEcj/p0DyeMY4/eXbpjGB5Mod+KvBh6DWrtcAt2Q3BsyuwFaEy2azkXnsjRoryg
4ECGz1a44Z0pc93Cf7H3Brv11FgH+phcwhwQW3GzAD3zNx2N9VMmunOLPg2wKT/JiRTwyNHHctUs
2C0z9MXD09sNIo+8xYFqzKM1WdZlOVayAjTov+fVpnjgDKsFcuEK0Ufkb+J1aoj2T8e+926dwbkd
yowIg+Yjv5IyBgIq8/pj1Wu2V4kNfOArvUqtmN8FiVy6n4as75lNXb/rL773XiTWAJq22Q4P5xwu
7sk6qZUnegj5oSQO2+vE3GQAyljRNVCHUf8Ew0CXiJ4u3w8N/F4nFqGMyucoCnLbAcIrgQ8i0spj
d7a9TEw73AaXOgSge9tIDn/FJh/hLXbw6deA4l+JuWCrmt5EPMjhhd0DJs7+KlT8nl/X777qbhVX
Ixs6NhKeT7oZTropoXVj87Hb5l4b1q8d30aY4eRimx4L5veJ7eV7iqT/1Rl+NSF3a7UdEHFLoLXz
uedNd0HRc7wdAwA5Eur64SP8nMYxEZL3fVJR5RVJFFRmyq4VEGDA214NCajTXZ+E4eoeAGpovcT1
XvGkgY9bEjVHtTyUx2Jit+wbZAy0NzgkKAPI1uoahrC4Dx5rkGRid7wK6P+h/QIffljMGcfei+L2
2IvvZV/oS41nJ5BZBbKd5rEcply34r206v9KjL/4hHvZV+C3w8YdYrKZAR90ijaly1eYuNkyjWAc
OiSAbJMPla+GEh3VopS3c9XidmuvsLFkFOXknwIygQPuQU+9ZnM4LJ8oHf3xpJZBLAABlutyMm5b
f/i4l2ceBVl6QtiXkNbTb2GrfXNIlcj25WtApJGeBwUuX2IJ0rsmMCtMWmb433/ewa73+F+MFb3+
+7+2AeC3WwkAY5A7mCd6wJHLKEy5c/FfQdjxzxtqGi9//ku/2RP2xWw+1fBklEbks2rrcwDS9fd4
JGDmHnv8bsuBmWKIaIcit+gF042AzT7ydAcb2dm+mt1GvQU5k+IEXzBRUzWS7jGafNw+D739Xkto
AOuMoQxFUNWFoLauq0w6Kg7mXfnuI1cdJlBcg9femeknwaJOkJI61pfE+O4gUdecbukCkQdlUSba
lZ9iEv08Niy7j9qEI/NjgwzLHAl718JYH0vSj45F4Hv/OeSKKQmNCeCnJscnOnrinxUUmddj7747
SEQF/LwTIT7pzOmPReG9sxJCsfdaZH67ze22f7ShThr5hwAF57C5Z2qZX1VDjTq1spBxQiCn/QwJ
ePSo12bjd0hitONXLVoYr67off/UONo+1kHUmwy5i+WDNqX0M7cp4J1luUVeipqjRaHWn5ZHICeF
S+di7uoMhYOuzUYD26B3pv//yqS/2oZ2gwV1cRWAeiWwzdUhxMhB6f6RHeU8gVZnC29KVzbAHcMs
7AWVIXcPGUyHPrWK6GOaWLZXUaK7q6x4gVZt6nsgiGMaj9gLj820vYhyLQsHkRgNc8WM5xLS6Imk
RFYH+R9sr6Ps2BxD0YvKih05z4FxX051ZMLzoam8l1LGai7B+PBF7iJY+GnYD98CYlkfq8zjLf97
Bm2wAUTQdc1y+HX5c+kNUpyof/jHXCrYXk0ZlpMZ52UVCJF4mOAER7ZGy+Hg4Oz2qB7a8moLxiAv
JIJesCnL9lX2hTpU4mZ7v7ktnFB8tiPGXpfDDZNiTMNgbI+FF3sxZQ/sjr+OFpt3s6GoiJLZbTcc
bJ5key0lCGUNQqGI4+Y4Qt4BP9EEhJcy+/OsvB4wv9gz9qLHyIJbMraYNtz6hqerbOGYTNH5XN4q
MQX//PmvXD/jL/7K/5M+bqMb7IJ67kSH+dM6S8ngEE3ke/Xi3yQ89uJHuEQK1ygcE8aEb6ZbGziH
+p2/pQ6dg+lWSPF36HfdDyWQwUTbOMKzYz9sd3w0Uc0QS24i72v7oy7iN6MPmjCyvcht8kgTRf0i
cqhgiyeYNrc5Svr+sRW3F7nFnGvErAhn3ETkfcRLcpmkUKdD47IXuUmr17ltCcujKZ4fF1mbT3FU
1C9/fvpvJu1e3sZ4UG9tWTGISvpmS6WsujVD38j4OsDIez2WANzL3GBGNcm4K/EbEFgmxVB94q4X
xybOXujW8FK4upxZXtRdcSrraruQnh88a/ZCt6IpVjKRludFUJOznv0ODZX+wc16L3Pr4VDdeU3D
83G2ekhW55nLTNTRcvJe6BYgWzx6JZ7fx5552IQPNThIc++ESb/Zi/bGZnATskSWNc89MwcQJPG/
7ZVB+ueZ+buH7+77eHM4yxgcNEvl6juiqiphpgveKdldU8+/2Eb3Cra5A+O+nZGS9m2nXWo6ZYMU
PkYbvMFo1POzpZP5Jmc6/vjzz/ldImcvaysKUNAciRgk+wRZgGqzwiYbOkD+uaamHqYu0up6Xxmb
6UzWIuhr+GAiQZixwmc2ccgxkZMVLZ0T13aq+zhFg75TRe03CaLFcLlFNx3K4X9+3d/sC3unNFlL
d6UdsnxpybgmAWQ3X3xIEn70Q3nMLZzt1XK2CV2s/QW7Aujk2UAsT722Xd85jn8zf/aGabTmXueE
Y7lb6HwxbNLPAu2Zx/b8vVauWaIQzkE+zeF1MmTwmR9v28FUx8Ign/03Al16Vpqh43j63LiENbR6
YN5BoT3ba+XYBOVQELYsh5cKu2Eqps+Ri9/rtwl+s7J25/hco15i4K2dt32skbtpVf+1daZRCVpj
pi7jfmCPsa3Y3jTNwjnFTpqRfHAdpj5Q4PpHNLPt0BSie+1cUI5FvRYhzSMJX7ETlwIkun5s7Hs2
5L+eo3Qvn1O6w75/nUVLHNcXQAWKTEJacfD1d2U3PflDWFrmo14YRankQZjhYxxT0tK9I5pXmRb5
TODiFxmOp63wRdbo4VgFnsbXfelfecDGrqUNUITPBY73FCUwWHJqfqiMTfdE0cZrQuuArM1Zp9rX
Gri+JCxY9+XPW+fvPupu8W6RVFx3PskDU89fkLWvH9Sq3yND/To+pzH978DMbYR8SGdJXvYD9Orr
YNsvYcmL73DHGLxktF4xJZ4t/c++HOY5L+FsekhjS+Pdyq4YFVs9LwRyyQXVDjiApigajzfHhm13
3i+Ca77UI8n52NX50Igz2t6OxVl0L6vbxjKKmrUnuTLT8plXtTjPVIynQ6++F9WZLqRxqPHqTRlW
f/kd2TS6u2HScOzxu3XsBG9XEEBwGiDl/zLWdkJ7KqVvx55+3cf/tdLkFM09IhA/Bw25OWvkDFA0
VMcM5OleUcdwvJMwiPzcVhBjJsD4WnAlnTi4g+4Fdc0WwdGKTH6+NKTIwlUucFmJj0k66F5RFwpT
WqiXSA4ZQPWjl4FA3eZooolGu7UMjJXo5q4gsNZbh9sFzKTckto/lKmhe6e0UNS4hbYLPqzXh1+M
Yc1Pp6pZvjMrf33O02i3XkOvKftKY5urNEwrE9+LmzWZPSibElPb+hUZ2mA9tsD2AjvJrVfCMQon
2ca2G/hhbI/lML+nmfq1vo7u9XWuqgn4UZ6fIz5fl3tG6/ApcHyDrT4Tc5kWU9gOJx9NKDQb/her
Hlp5exmbmrWa+7b18wqovEefufJ+nKQ5FKHSvYbNheEc+SWs1+GlVj51FuSBZtuWY5Nrr2GbKl3C
LayCsXs4mdMg5A+A99w7U+s3J+ieKiqGAZ7PDuui4PP8025OfxZj8x6r4XdP353PQxsxS3VJc6O5
nwAY2KVx0L4nowI+7LoC/v/dku6xoh4K6xrurTSX4HEaqAHmbhMJfJ/qZkqgslqG01qCx3Ljb7DS
TcWq5vWqMfGabHM0cJ8m+DFDWgvDsb+ixrExqfiG5INYwpimm2n1fCqGNigSkGgrqPyEC6p7F3dT
lUBTH4osHofCT22ITqcU2bopToMhCieA44aqTqNR0S0t19pfclvX3ZjWne22XLCZTZe4RDR2mhYx
RYkAIG+CDfHUdueNaYhVts355hYtqbO5M43tp1TVqOZ8MCVA3BdRISNwkpMD+0zRQARJ5dWU3k1O
ws1WlrOTqFgOavpQASzy1UeUN37vJ4Cp8WAxy5ROi7emuna++slm7tbU6rmaEw1/wepjXFm/SvyN
BDxXuP4uyQKxyyvUrPBxCsahYUnhq3G7DTeHCQpcHdpTPhUtgROZGl01XETo+cUd6z1HU40ijnsQ
4KnV2ea7rXhr2/6qmsAWv9JkVXEUg5qkjHqDJ7z6Gx8uKk4xo4b8ILQYi0cWNQHONFGvKhm80SOJ
9n2O+3lhh+Z2GpEJTFcYOfsX2O+z4YbAMrTDK/omSkk46hZhTkDeAGPkW+qBchimdemRj1R4PP6g
gZ66ARDSiMsGU/QS+EC2Fi+Ocn9+MJTWKMoiG1iJW+bZqUirrvR5BtxQ+1fVL3V7Kr2+juExVpHx
0SrIf1N/i2d1GhFLPJWLAvuLjI5tF+dcNCdqKYrxBLcy485jOdBvRMlguC0XDqs1agf9uPaFfMEb
VtBzwVWyee35ur1UcnwTCErflAf/o2zoN6yofqPmc9tN20c9Nvxl2exYn+jGIVaZWK27pG9qD1bO
BC5xSaMDmk1h4D3HsJu9NCNuE0hyxINJh5FuHym0JPRSVCMyJlYEi7g0sm1pRoxAVgiOZJVNKrlV
qCNvXdBfAmLkA2DQTfuZw645PsWDHL9CK6mrbNuCevxWs76ozmwJ2+08RCSiH+tCz/S89nVRnxXq
mJi01l/ajxEtBblhIFutoCc2xmZrFPnQ1QtvrTKO3mkv0Xa19SmOmNkunRnX5oYFAlMSc7es4EM9
kiJOI+zvKKV7auuTRobIUg61BWlqHeN6SCveEw4hSLPQzMPN/1G6yUYfl3aob4coitVfm5lpeO5C
7dd3XAI4gnBQWhS+TPBPjUTiDzoE4on0TK+n0OHrXqJJTw8l3wJ8T7fWw8lsvJ+fZ8fp9CoEhiZV
BhLehBIzbfftRr3XKVQOhhBwlg+eQHSudNLB0qpL9NJ3Pt4ezhaPcgQxMxML1vk5jqZ2eWjMGPsZ
PmYRnYiV4V9F1zbT64Ybb5FB6RaFZxKb/j6MJ+QioYzw3tAAQYJUlmuDrFZV9XFGexKrk+/J+R60
J5R+PQ3//zvdGRU/XXm+2iSmZ1d4Zjmge2Ljxn4SGEKZ8chvPDidQmV6t01ua9I5WFfYTBGP/ZgM
ljh6dIbrbtKRQJ6ubo7DeZEY+efCVQu/MCBx7V3A+xepvJOu5u3NLwd8lxbGoEsWlSAH1Ekguqvr
ZreENDrxyePAL7ZroG9hwFwqfLIIHUET7DXW+2giBNWfgs7uYQAP+0e0RtN4V0FWPn+tJ9pOD7Wu
6vWm8YhY7PV0CCuS8K41SANHEoJS3xWNTtdwnHUajEXwNRJIWp48X5u//EIt2eQh84Hvf5XGjKe2
KeJsrcYxD2kPbvsIf/rAdd+vEoKkntiQSqP+kT4UggkwC1D9R+JbAY+9M1vR89miHyur5hlXyKiP
U19PVbqp2SS4jYlnpCm8rF0ga17jYPqxjaKF38ny1QBfRpMQi/lxIdGQwoGqzUpUZdNGLggHI0+c
MGVkiaHgEtdsHZZ3tfTmJZ1M4D2BUgp5tI0chnXp0PWdWJ9LOAdBQpBAwj5dDFnSEkBcHAGmPIVm
Yhm4bV9wgsnb1XQ09eGqWCZlGT+4tR3LBMgLkglUa2e4zHmflkm+UU6KN9CE6HPQBCCsz16fdD6O
G7lQ7Oi+rFKu7fZxsKN9BbRpuutr6n9remlfWdgXqakql/o87D4ao/EDGy++MLJ+a9fw4wTqaKJD
o1MeyCCDEwxNMCnpbQNtFGT4awgT4br+AvOG8InM3XdPV0jZbhoEh3pZPq4aDQBB7NlMFvBiGfoC
xakxvqgZqVDRQHLAWPHc1c0za9SaRiUfc68bX4bKfRfGp6cVXYB5C3/JxFOjvQ1qDzO819Xf3liI
RLXlcx3wNzMGTwBR3cVxMJ7N2j45t8Zj4ma/+gkzHOpOYlLxlzrmJbJE8JFx83wSeogujQVoue5R
r2HD0KRucfpvrOyApE6Zn13n4JHmR/oWwYk5NdLc+1uEwwqYilcOYOz3YupvGF2fGm3WlDQ+fwyW
Jh+4e1boMLjBQeHfh4F051lQk/hTtHyc1m1+NUptSe2NUYo1Nj0UDOMkEX0kbaWKcxfgJuPLKUwR
bMivhd62jy3K3Lehh+lbwSM6G4quSfwSjt/zbLZ87Ol3VwYYtEUmIm5s0jF93jo4ATGYK+asZ9sj
8WKG1qbClgnkeGNaUkK/w1Jp+iEn9gOeWSyFWMXmfh9+hdaxvljiwWgFYPqLBD01YSF3l2Dre5WE
HK7RWGgYnpG+yioGcATIBUw6Wz2FRb2FSRRH5asqcaCNgR0T2bcmPmGOnKKyM5nUkj6Ovqzf+GCH
Bxd4NJu1f+ZhOTxyimByHJtbgUAtJYHqT35Q+8ByaYRIdOZfLYrcF9PKNWkGfYObsbgvluWxkt5n
JSm/YPGcSCnC07aMVaIL4pJV+DRVg7w1Y/G5KNWcMmDaU0VWmzRgFKJKUVe3i+9j557YN95ObwwW
NmkP2WGTLGQdTqgZjG/o5dRZF3lVmUxLZS+hwk7rbZH/CLOx8IkRyXFQuOWrg9I9m2VnwcZhcTJW
pelTt01LnW6U2r8r6C6qzJ9sV6VLE8oMoIk2GWEFiL2lFd9LvkZlvqJi1kCZUzKei8kbh9QQr7lQ
E83pJos1YUSIZEVYkFI3f8ddcuTQGJEoSDo0ozeQvtDIgNqy3ona8jbTampdGs9hnVKDLZGspLyd
wGNaH9EuXCUQJQaZD0hoNl31m7Ako2gWZLdVQWS+dIVJZVt9h+eSSuB5UsLGMCTZGk7s8wDvsrTa
gBjCH6Ghu/SsoBNs9Tk/x0YNd0JPj/MWf6lc8zhofTuBdnQJ4mqsX9BrGt8jHuTdcwt/DBxy0TJ+
A4J52VJ/ZXrCaukhDJ2X575UW52RYsDhIFgfw5I3qslJI6VW3c/Oxud2NOShqVshE7CJgihly8q7
hHttjJtGzBBfaOw1STXC5thgKO4LELW+lWYl6YDI/6OIozphi+/dty46ySq8QwA0PHhMW5nw2S4n
6UffptLeds0IqEWDIE0h9nuC5zw/Dd6W91brJ1g9vI4MuuW413FiZxcOCdo+o3T2FS4vbcXTUIQW
U0NYREm+fxuX4UAujmsvTIbV725xO6EaUlqx/VPBbCZfC90OmTJbeQImZ0g82m7sPCtWIXhFT2ca
RaU6V5z36aT444ASWuKVsklCOqizCYfwhaIoCJwVmKMDTLWSpuD4v3DTTZqtxdjpfvRvZFXZrMAJ
OqW+UO5iKOYpTCmZQAeebv9uWGVoWpGy+1i4GhkSgTtY0s+xjrNihZHAjRGh+uDUOp3iaS2ypoWP
3bBV3WvH9XTfL9EEWJQqQXNwfdaS2Z5NUyMIQhfBmSBp96Wlvb1g12hPse3bk8J5ffLkWn1UJCbP
BDEFQsXNa1MvDOObau30F7DGIVQDOxfU06avbiY+mg+4o80PnBCci5GL2hEQ1JalXM0Y4rmK+KfZ
jMPfywjP1kF19EIVa/ykaPvwpkIgfg8DWZZW6+B/tHpROVMEDTITJj6BFhM25f0wJHYVJCHwYjRJ
1fbdXz7BlTZ282exxiKrTd0jp9M2t9Bu1uhabcuXpoC1J7r7OumfppB4QRLUqv5py6X7hDKkvjfL
jOg4tPaWhm2HKVbKMYkj4t3EjslsqVfvlhVjfdOSLjwhQxupD2YZpvqk2jAIsWOHK3RAsE8rNl7K
DN60xcsi6i5KsCzH13iTAMLyiHQPkKZUX5Zi9L8JVmLspGnaF8YswUXaMx6C/4CgSkqbr0HbmmyO
r9G11U3gkrAdgxu/tMHdMJf9d1Gi0I97DuIm3CqjUxHDn8tqeNB7cNe777dWjJfCTm1C21qPDyuD
Q2oCeykvHaNxVqkcPYfTqdYF7jsBCVEDKHB/YmuM+8ti59t1a6NHZAPI2xWJkwB8OWAyl2oBVsiU
t/NKOpGYNjAvOHSiPg0CC4klfDLLMGlj9CXqZezyFZ2hN9jiok+1DNVX0tAFMAfvobAQ4SeGO9Do
V4IdsOiXMFM2xo7Jh7U94yhe+rSupkcPuskMQXj8N7puh+6EWWnrR2UY+qau/UzpMiBhAJF6iCOX
xo+YJz/Q0rkAJR9/6LcJ83ar15MIprhL6q3HDidDV38GTPDOaQA8y7H7OjEkEZJ19v0WfmF1z06E
K/pMQtbPr3Mj2vUM/jFHO5siwAN1Ll2Wyv+wNho7cUCHasrU4gv0KS0j/d7HZvu2eOWskq3rYg8b
WwHW4lKVuJkUXvlZimpDGoR50OHPfemdIxbELrFO2EdJrZyyJeK4DSIfIvwkLGFMnMxIAJ355oEL
Dwla/1IMzmZhXQAKIyA5uNtogzCGMvFXh0Ak7ZuiPUnsLI9qpgrfxzJQ1gpShpeIF9ttgQbDlxnV
pZNkfL4TRr5AgRTd9RIJI4U9IUH7mHIwl0MiB143Q9bBqPuGh4vCEFW0vOhOlTnOkfphdnrMArq1
meUlP9e+DtCr5fMyKRZvOo3atI8DikwpgmT1YgLanw3+O0X6pc4W4Hivh6FBlsGn+jvSpPN3CA5N
Hgy6zJhd9GnDhpmyfixvkGPD9W5DHhWpFwiC++3qISfMcw0niCyUgfpUFf2gEkjnZZ9Kv3+ZQVJI
2Dy7LoF1a3AGps+dB4UdeSa2zyYSsJOGV+/NPE00GbGjPIlokgmUw5jhtlnqBG6ITGUEm2xmaUFu
Cm7EP9COigsCpfhG9bg44oHPXOGV4GNvMkSA4kSm6gX3Vno2agqfgzB6Ctu+/Oq59tvEa9RfGpUJ
HViYRzXFZ9DG6hv4RDVj0qyApCY17IsR9vEqRRsGLjvcJ9GdHFmd1iHIZx1dsAsu8C5F5q59gPuL
TmhYz+k4Qey4qmpDF/mkfsyCdKkFG+DOoyM9K48X56BGx8cwFv1raWsE1CvoLZVXiswROZ1g7mif
W23Fhx5n8BdgBmH7NbDlMlAkKtxSXEIjq8faSI0edRg3rc382XHiJxxKM+zhvLmtALb/2g/VqUXw
eY3GVOIqG5xIixv7iFoCdn+V4dokcNmqnps+NCnQyfK0SvJXEJRBPraYIhUdLvVK44QyhGDENfMJ
9qr/OJjPvkW4VNwGHPQ0rlST9MJvT6gmmCdiwrxWYk1NqF+3wZuv2uvhLAhladOJKvGmbTk1NZuz
YsTP8mu25cjMkxsVbx82hFy5sRKbLuvuQs5/bnqZ8q6KnvxwwS8o+w9TJR5DjoviImakjQLvtYyF
n/O4RlYVFoGP8xBoJEaQ4k6UKfPCo2jCiSb046CH9fPSskfCrgGUqEkK92Z9gkrpW+BVCCkj9Z3N
0ZiSMfxR1d2cUcDEH7mvFqwSa5PauulbAyuxU7ihA6tSNF22TqQLOpDyrW1VWnZwtZVrBCdR5poH
xCf4pjgcAKJ3vj4hDYCoqxO4S8ASEB9n9GDw75fnYlujVP8fdee1HMmRpelXGeO9c9xDx9p0X4RI
gYSWVbgJqwJQobWOt9ln2RfbL0nuNonpHu7wbo00WhUBJDIjwt3P+dXp8J01pFafcVHl1WWnvWRC
thdydtKA+YGVR/2wolnJvnZtDNK05GbYV8ZNM+WUpVn1qJbmxa3tmoqhzfwp1go0gXG1m7qiC6s8
ei1kjqjYMsKJpMnrWGNUo5jUXcfYmbvIsMYwmSYquCTPvKpgTJveOTsRL27AQHrnkLaF8hKVfc2i
xtzZ1rzovulG4sXiJgBVT8kj4cHHkdvtuQIJMI+8tVNGxH7Q1KXfa2m7I5383oH27rO49LZkWivO
8MK5GJmZdivd3PWLSrIlmRMOqCWp22PP/PhT67ZmmJgx7VHdEbQ299CGkdJ638zb8TIT+dh4Fuk/
X6h2XqlZ84tez9brRh+Fb4l1PeF2Sm5V2/acf8PGhwMprjtPzKZ+DciaX42x/tLNTnEz6LG9nLHi
avnSogfwZ62KeOO5fk3m2+xNKGE8lB7T65Kl+F/srOVSDVh55hmwui+zWb8oI5dzeUKsLIC8EvvW
jJkxsF/Im8BFPYxZBgoeTXd6svX1bsnyXnuP063zRe3o2kVlzqPmZxHYnhdp1DqelSq3vi7ndE4u
DdFrHt1fGXBnO5YgZ27+ep5CkhwH3WbIMEHllXqYpJt9X6Nqsl8M91xeeHNhOtd1pdbjmtnxRJnC
Afg6lMWkXYCjT7aPJem8gBF97gTTVDfMy6NtUMvWsgkMNdGOnuG4Z6se7S7g/DJQ4JnCvEyU7LKH
yLaL6l4nKHLZLXHcRLeMEG72o8jokfU+p9Ucy6nVr9LN7C4iB9E1C8G8lXKUo+dCFSV3C1bECqRu
Lq9aw+jG/aqpoQv6tqvjC5luQ/NQyZFztsjXsdv3GDAyL1+0JfraR4bqQiBQ+JViaJ8Qumh0NOcq
y1syxaS1lkqgvpO9ZuJwxJd3Q8gTEZ0enM68s23A1vd+YO77aUlFvwXxytxjLxHbOP1Q+cYhzBqx
5p2Tpt1T77rxYYyK+j7X660+OXaf3cScSiwMy0za4yC69HGsY5p/w12NR6csrYdOm+ttH0/n6iJO
baJ9WY1goq3VzszFJVreoKNbXOO2tAZ1k52j53edFdXA78NSr+T1obM/2omR5Vec3W1+0BpSjI+l
lqoDzxenVzWhRMrScropwAveajVkl9gSGxitQmFcYEK74zCidc0ZfEC/lHijVWkZEx6KLAvK2oyq
g85uAUiKVvzArzUfZjoZ/TiS66rvhWXVt5rZEyVTj9GK0f2cXMwOFbXvJMEOjxn2sPtuKbUliBvu
EBx/170P5ihFQNutiVvGrtuHMlc2GFFtmA+dEVfZj7mqyT+hdGSOTkQiWu9FXPrCj+xZZ3DtAgfR
ZmU8U6k10Zd0rKvkKmcGsBG4XdqyTBLRVadK5NmF27b5ZUEOpAyZotKMHlPAIuvWtvrJL+TQ6NeN
MLohWJPKbfxGJO86pEfu6yrKmpCp7Mm9a1o6buk2Xw80spryRlMD8Bk7lwz9gsPNg6vJf8RKgxVJ
3GYOwLW3OYjmfPkxrp39gAlSW3cZZNyFqZJC/CgV+HGYuH2HSTrN0r2NEfsip8ttz0Im51lWcI2X
azqss9/oixre6jW1tNhzsmzursW41eJobZbU73JzM5NwrkjL25Vlo12wV9vTRROTQee5au4qfyWr
0vQXS7dvuRlmDtciWwqRwsGJS4iG0wVlZt4zd6bL2egSBcKgNgN4TRvqw2i1U+Xn1GIIk9o5SrPT
YESWfJdgytauXsfYOeduErL6ZkJ65CfIk1a/EwIEKEgGrShuq2KDIlw4e/ZWZQ3r+XMkO3OrbGL+
DMnemXW5XvkW08yfkZSuL+TEl1fONDu7sdymJwQJANg9h/dptc2+9rHxpbMnqqhi1I8xad8rSsb7
Bq7ssZnG0j0WaTPR3itpy/vO7PorsZpNGbBmkw/uwfZlzhzTPpiWECQ9VkvlayI3bsYlW++KBZ49
KekuPVFmtBJaqevpUeQRWBPYflJSoQLYBKXK7GdX9eMNxb9+Cy0U5V6SZmNGFujkti96s6SO37lb
FfkWEO652Iin/kOpZRI7XaWMOXUHzb1LsnHb23QGDN5O8CuVxZxfW64JgaC2didnc9XZNRcHaD9R
qvFlZhbiOChbpdC2ba/lQCxNLl4qa9K4dzVxqMzmHZ3oEja5HG/XTtmg9ttoybfUrNNXF8D3cogm
W/gu4RfGqam0BXU/uHXmL0BIUIqZoz3Tx/VduBaZ+TgIqz+udMDr3rYy91mvZ9paspOa4xpvZfmR
EctJ7HPVncleWIGDXORGj7VuOYWwY8aPaat3XqSETMLNOscgNxPMvDfNUf9AvNb2zeW/kbfF5qh7
Or7u9zVPZLUfBp7acKJMvW9AIejV8rTzVpHj817NpVUXMXsYW8DqAIk17NNZSNR1If0iW7FhIxqs
00M1mevDPMfu9zLLKd8rbR4eqEOTBxUVXIhoXCoMiRCxbyWqkdTLOQ56+HjpuCEpgHR3pgHlUsRR
fYxmPP2eUaz1LR39durMzT7NhU5WHeNPclMLilaPNr9uCvWBF8qMd9rcJDkTG9ai8k2E5O9JWQ1v
Wt1o7Zler8bjBpr60VZRFoWqBJLe9YoOFqS55Oyt+1xy1BqLui+qFuBa2U3XBPDpde5XrsV2UeqC
o2mDsY9AqlN38mIRuS8Ac3F8inP2D+CoWsQH9HQtus90VjT2bVz8GK2s/Z7XG0cAbODyPrVQlr4p
m/lOS9fZueTwhM1QQwkbqKdKp44d5qMQpXnVzXUyXnSdygw/ESUjdvphhTtSmZU9NTB0Gk80ysc9
EZ9qC2tZ9O8myOebKG29PLnkP0fB2ifgxiKt2MMBWONkL3WCiX23gNT2WbPKCOIKOowyckufysIo
vw3V1MiLrYxyZxcVTv0OUz/Z3ja6ha/njvZ+bj9cHwl+OflNHc03chii3O9NnKE+RDp7vYyGZ6tE
f7FrC2cs99EoOJYNM2rIRN4sQGAB2U21ZeMlDWI5l3nYEQSnh0sFABZSnZdfF2hmj93FgNXuy2bn
mPnMTpst1TWbsDjJWcDoOtPyHdzYrX1ljBvApIyaB8aO8sS0vRRc0nmy5L5TPX7q2RR2DBhX9M5j
SvSAeWST1U1PWWJAja3S7MmeR/ncCTEWb3aLkgNDwrb1wBZ5VAXb0mP+HsvGudr6eJoD1UbDtZm4
0/cN7GDz17Ra1a7uZjrEaikGCOLZJP98Y5iPj4dMictllAvtLzjSbqjG9TR3/OgN2BWwPba1zDlU
WVFXlzlvf2VXzFgRfXa2szkiSiloKp4M+vJlYeTELJheOVFnVvTZxBR9ZI6gCWt7Yyk9sbjK3FWO
W72PkQkcIMm4MQJjK6dHyONZ38kkn6bdOVsnDsRmjyhk9Kp5Jso43vYRltW3eJLV6OWW22nhNFC8
+QRVVsVdodIeXiJPQf5EBijBY51XYDJFi7iXW3HV5yq9bIwSmbvMrWj1eoXN7NhvTT9Aj7TU7ds0
623oJFXxzPqQ8nFyVq3mOjmdEyy035pvalqNoIQ248WpNuUehlkSIpU6VDRehC2vu1/WzRioRvO5
+aGacnV3/IruC5sbk7GTrICzasvWQJZhx7Mdkkpflx4pAamNgsfMjJ2CgR598Iv6rddnbQl7noTJ
A8tlOoacYbJCIx6sOkiExWUd7K2gaLe39S1WsW5eFS1NG+1nM2xnaMpaxmsb2P3kVrBg/qJr+RAW
MYTHXq5RczPjzX5youScBTIMxtec9rTf9ahCpqAtGrMORroQ+UJS3dDfqXqd7VPSzga2ZEBaw9yJ
IV7pvavWKJ+gxyv+T2M55buwk1pewwI4824V+FBrKlL8Ux64AAcTqUqV85LmlBEoTghGvShWTpeA
IW0Gjb6D3sO3Yg6a6xIiXMCHpGLwTWSA8dWaCTZOvRDtg1FUxtdaW8ZXhKDzwc3rxObjbTVaAk0r
p+OsSqPw17W0z8Tc6mhvSVZOOif8QEW3Ue1xhfZ6mqtu8wa5OWVYbbnmBJyTZz6iaG+Zi9k+plUC
5S10rb3uRMqbtuo0ScCEp/G5FTF5he3SPa+WpqcB40y67ejEZfNliW2j9mO5JJvPDWcrZRC7tVCi
l9rsE2WCqExOY0y5NzMc6c5WtmxuUrNypsPKDu6GYkhr5XMCNFdOlTmOZ2HtfAeLmSPfpiQHAMi6
tj/PCjL6QBuXZrgcqyy9yTbbFN7caTS/M9ttwBZVbSfOfZ5nk2Zx8DILwBg5n3s/o07P/bGxZeqn
BU4Hr1424Ktap1a9cKtMAkyvU9leaP1IO0jrybbrbM1SeGBIxBXWDY92qYSBP7HoiytjWot1H5OX
Wn0ZMri8I+whh4qNHmn1QGJVFTpONMnzpI2pCDajUOp64loQzx1pmetJpx2mp3Ekc6DyUpesKo6N
zEpuGSUSo8WLh+GRpCl11zh6fps7yfyNS0VZbGIbGI/OuCY5lUJjfUNEqCNTsMxhxRfdN1YIF+oy
RmzVo4+is1bpz0uSmD6ggf2q3HiFHs2rhWWXi+2yN6b2cjUz6BNrnNKw1nLttdOK9UHaZVY9qw7a
7tC7ES8Jxmh3h1kyQvyHM2YFRuOI2xb2cqysUywrtdw4qex+jGa3vjl5PUUonM59umAviHdjrWkL
cjuZF8Fg61oQyTKuQkHYzA9HGfDeVm80wuOglV+RDm68xzKzGF8+RmPsM0TROKxZxHwuy873jm7+
qJaZSTKTJWTDOGbBoaf35JF4OjEPepCj9Whuo6F3siuN5W2FhavFL8ykqdtHZ4xA0CuGMppBLg39
RAXWynukMlS5XrSayY85aurr2MbEEWxdzDlXbcWLnAy99pN1KUVYdcn6YKMdmPgQMd1JHNdZGRqM
wowDTd9M22+sdGNHaPWkZlyfWXXeXFlAnopzKvEU/KgJJG3V0XEYRP5VQlou3ti3uQK+mkciYoas
XcIukZA6M6vxlErpLmE2OPqVlbTFS9doFPWyh6bXpB1tCP5WWKF5w4vsm7QsD1HWr/oxE30Swe60
UXRA6LJRtdlKg4aO4STf8FfU4Mguj7NvdJupX+T1+VPQ5hf35SKsu9bNwRxNnfsjoyyoMy2FYe8n
59hkiMZIfRpaLgPoashA9X7mDNftDpRr0fNDLsb8ipJrmHcTSd0Ob9JVb3pkpo9NV0fgF4voAPZk
L3acO2m1K1yjQLDQYCAK4amdl2SKO2h6224pxcj5bCFEzeJVNHJ8LpozpITsu6wOVbJVCcNQGqDJ
rHfSbueqqet2ySjsNNDhEmJ0K3rBwTdY3SP+A7SlSdZ35+tOm/9YOEn7sI4Ms7+LTJ1l7VgMz/Iy
A9edlyAnqQLLbdMP6raB2Wt6y+UfzIRy3bESWm0QQ20N2SNA9RMnz0CEe2G8Urka0FhRahJ75xTq
OaLsSoEP1aCDsDZasdsGe7muGLie+f2k9d9m9JAv0airEnxDHwKDQZOG304tEyJqLcqHIE8rapR1
qUfIL1pIdqJZ6U+2GACN47wZr84jsrM9vVLcM+4bvnkHM7fVF0nVjUsAx2NAPhaNIQ+K2jELzFWc
U+C3ov2RjIl9P1k0o0gRHFLQy2rjZYXecfE3rUhc34wy4yiYDtCe3Hy1fDfGMxUObQ0KN2O4LoPe
ibUPkRfLw9YnPXqmTtVbMKI+/SiMqaz91jKZeqibCQDauC0RA2pdMfaIYLceKEUV6U2CkPh86a3i
LRd5/xo1NgtJTibiKyJRTojcqiLsHWv5kfZdP1F5NQSy9GtUX+VRoWu+GFuhApdhStNO1+y6DeNJ
1BRqFC3WDoBr6Xfp5BYVTf5mN/tZLu0Cvap3Lnb9urKvI6eP0sskHdiVtKo0F2hDo4nhqPMyZ2jp
vN3XxCCl16NTNRpEkqEtO5ln7sAJfS61S3OMDX8g4KN+LlGPLn9il/1XmvJP1qhoNBWfyD2bIZqF
ChvN+nfDqfqPv+YU+OS1WMW2LIuEpRjUVp7jmKbLcqn1P3Fe/eI2/yeC9c/BojjmGai5pnJvRRSs
RxGzSveDixTAY7RZ0galblCX0gKv32mmmzfVFkYXpCVDSXcJLVYZcr5X9nExhfXXzGaf40hhEdPa
RnXLJoIsOk2KNVDZn83p+BfeFeuTo4riX8sdE8SkrYzyS1bO7fcFyHzzjKFtyMNRLXDTX7p1n+NJ
46S188rVt72al/i0ioJ1Z3Taw197dfOP5i0l9ZmIv27baysmTFOf5FHKOv1rPozP4adulcpYY3L1
fs0aGcpBVTsGgKm/Zur5nHJadG4tnYL3Xiu3JPLRMmyNKTxZ8icW/3+xJj+nnIrziMXOntc9hP13
WUze2FZ3f+2yf1ru9Bl6zTzUbc9S/Jq5bsgk6fovPjCf1nrTjiPS2DMBmFsFczk1FfIx6r+UxKF9
zjddUFWYjcy2PdP/slMdt92u3Yy/NqJG+5xumm9NkVJgrPu279J3q+mKm06vk9+GI/z72/I/4o/6
9tctqf/7f/D3t7pZuxTdzqe//v0qfetwpfwY/uP8Y//32/74Q39/rEv+/fwtf/gJXvi3Xxx8G779
4S8Q3EDkd+NHt95/9GMx/PLqvMXzd/6/fvHfPn55lce1+fjbT2/UAMP51di9qp9++9Lx/W8/6Ty1
//77l//ta9ffSn4MUuZ//c//9P0f3/rhbz+52s9KMyzDlQYjl5R5fs7nj/NXHOdn23SkZsGWSoMk
HnaHCv9B8refNOdnXcPPyJwrqVwKKH6or8dfvmT9bOFs4R/LAfiTvN7/eV9/uDP/uFP/Vo3lbZ1W
Q8/n+Ocjnxnv9slXGkdVBNViameIfL6oTbCYVHdhvFPRlgfmiXYXWivtdxSqoHMo550czIwZml6q
l2p4SsH7noU0XxIDpJP+rBk4goalz3c240hRUph2cjdghirwh9vTWd0k1J0DaNcEiSzcrwvTbl5n
/BH3jnDZXTzDUK70lc50dpT2jfOwzeB46EbAyS7LLjMv+mmJ7+PGVg1VCb4NDwTcwuIkB8eL0SLa
ATL55sKctPi5dbRoBfpHnkRlmEQG4lSWkzKa9d7qzDW9RXiYUvbobQFJ3NluExLikFV+byGgD8ai
zzskjU71mEME3GFB2G6Nqp4vdMTJMFdFh+a8LTx9s6qrBKHH62TF64VpGO6lNmvpAWRh9otmFshN
e+YNqNSqv0djX+2Y7DH5LSOK9rlK6itGOS0nmogkBJQgCwYgILbN5Kq1S9B0NWCHQ2W+jXuzXbQD
+ihvJCkgYAT5c2dYsdc6kAE5gsTDapqYmwsrtb4WqagPeRwbl4u94NNoqdUH23xo25kRA1E8+sYo
N6aPrp3fOS4qacO8qix9eYvODEOhreu1kaNXs4thhYcVxmPj2AjTzZZmAMXCtNct4QalM7UvQyHN
ixb1AuLFebCPZwi68xpq0COAzsImMKkbclC1Jwkts7O3ER6vzre7TXfpCS1A0NAQFHxYvbL+vqHU
R0M0EV7a9m7do4RI2BNFzpQhPC48P7I9tdlwKEUc+4JRFzRYzhDUU26cEuD9FxuAKZgM+YKaeDqt
KjeuZuw+L9E0VoHcCMUnW5c4hK5pkQiimvGnhLlXBheAqjohj6G0XrI6tTx3ToyDbYFD8FC6toGo
1Z4Sj755BpBC5Qp+bFIPkZvkRDNaLj4MRXptvA9JRf83xys121yngPHOediKQbfTIK65QmMuTjoa
kgJAe+zQ365d2QdpO0vtwMwHpNRxBrUDCRPdQ6ZXzW4zVcT7jWB4ASta/WZcF9hl1LEQFkOh2ZgC
zQwMirSoGWdgqa5iUvWfgYJsVAFFOTWHMY7VZdGZ8jF1LcEhWTlzaA3QQx5In6HuOySP9uRhItCG
nWgzNfiCXkvwk218YeW5hW46MeuLGdx3V8XOWUymDHGnxegFNI3gQqn/suzmVl7BEwwvsZs1V6nW
O4IPWY+tbyqGfdiMK97rZOmUB+R/VahmI7sS45wgNZmrUzFJww1q+AZoGG4RQbqMZNgRtuiAEKzJ
AAuRiCep9OoKHK4bENbJe8OsNTallvE8SWXQi+mVOx8tczKPetSoH/bqRneMXi27YG0G7RGT5oBT
EUGJChK1OnYY4R0Da4qi7obwP4VnBXGfCe/caDlzOMfljQKcwXoOmJXXD6K4TTJcjSPG+cnL0hm/
y9L39oiyyqxvNo0R8rWFOQz47SyfS2L8CfNYHxurtExvzGZyYZussCU0ULbM7MOxeh2cs/Ozdefq
AlvwdiF1BxnIkC6s1AwN4y0P13qptXaLDqLemizILfAFD4WGG7ScLlD1uMkP/ZQmJx2u93aAKbuK
rBbNUFHVuvKicdIu1ymXCulqnoVV4zjz3u1L+xgJZph6PTGk12ak7EsJW1T6RamsY4/KIShjsw4R
vtFdaqS63NE5Q9u7SGGOSkxgEFnlpCeHVNPL0hHdS8tssJX1iGbBS6P1vu61J4ZfpA+WWy5fG8dq
CYaZY9yXptAOU7TMv7Zm/62a5J9XG38oT/Yf9flI7/9/KEnoiv6LkqQbq4/0DyUM3/9rSYKl9Wfd
dLFCsAzPFQmFx68liVLGz5KixLIs19XU70sS82dpcL7jP3KVbVPRUFT/VpLwM5JgXZegXrj/c5nz
3ylJPrW5dOG65PEkutJAzMwMpnPD8LvEC9LPZWKouTxu6WJ5evwkunwNKVjIuXLX59lw0MZnl/l0
bCQjQmwgWSyyzfXqZn+S0//H/vO3d0KppWEKAB4wPvURY58wARbR4bHJ5yP7boTpzUi/mm7zp6NO
z672f/T2v/4qrqGmG5ptUA5yS37/ods+02VSjuVxkBG7FxPCF+2SmDH9oHeJ2jURGk2cSMW1UHHn
b2m90nYU2W7TKDTU2P/ZzN4/hi388n5sPjn3lRqTGvX89d/dBNsV9QoLhjq1nt0wNt0vsKBp2DXG
MbEQlCNRToJBWk+/e0h/q09/X4+eP+any/CHX3uO1fndrxVWrqu1XYvjDDyGUA32X+W97ivH+ZPe
8J/c29//JvtTHzeqNSnyThXHJJm/Q+AQTzjRg272e5H+6aeS5yflH5+Lp5hDz5HWLxeT2/s5zy7q
3E728BJHUUQ4M+zcDmYjKgLMDl7Tmc8UW/vSVT+66IiJNYzziyYxtJBJYV80ePN9CZ5rQoE7jQpH
VBDoxUAx98WQriisK8yt8DWegem6iVuMRWsdYP2p75WpqduRQSge8Op3mvebFgWCV2fqS8TN5w7W
7ODqkCTTUw64v+ut/ikTTurDxCwhAexToExn9tw0+soGMd1hDvRMF0VXhnAlWDTnmjJGC2c9qp+7
ATe7N07VV60X1+uY1RernjxKJHw7M5texIRdY03tEHv8g0LShRskTq5QMl65i7HHbzR6Ee0op8uM
qSu/AG7dkSDjHMA1UKQvqN+7mIWIjv/JKpLzyVfOYY057oG5nCfkZfkNyoyw0wdnR4PQe2PSekYH
k4PTYNenwwdF6HurlpXCkgEZmG1ZX5s/iuSrs9m4KsddPUvOevRnnb6ETto8oQj4oiqSEy1DebHc
1/2bpc3ItUUaHSh56+NYNw3Kgb45LL176M8WHCP9Mq3DDRrij5woewSUVr13qNaYCbvCUjD/nd6O
wmYcD02VOhzq+lOslj0PyncRJcLrW8wQY/Hq1Bhe4paaZ2j3W79Rco8oHkuqQK+z8NkAmn6RQyT3
U896IccbeVKPH9pwjIcOnhNHZnvdx+gyHUDKcMoH3BJ9hLhvQ1xj8A219Wwrngt3HctQpqXzPIyI
57U1e9VqibiDGg2+F1mQ27DnkHkRcNHxYEyQoi6U1cXimBYeeudZaGdo1XJf8mx+Mje10KPRNK6l
WQSZ3vvVxIgFlzKgsZfDpiOysOh2MkIMW7mEVXvM7PZtycLVdbwxR6ylJJ4pajmbSY5DkuiBSIYL
cmyUhwb+BI0YI6ojiBxfKlrwuyVBJjz29k3ZO3cOnQEKHgHHOmismjLchvR+g79Zl3QO5FIcUJ88
W8RxoXi+YHfGUQlP1o7hksHxd6dePWhudYyX9zjRLgtt8aE892jlm5FANUH2ePVdGltgTt3Ribor
jbj0tXjF4IfAfvAmKQ6xeojZ0OvZCLEBewhp0cdJb7G/LOq8A9Sh1kYXxMH5azGGKHidRUMm27ws
bK+OhJVl+cX1LYQPJiZpWhdEPO91iAlx5Zh4VuCvjfx6LKrLBsOSlVzH4z527mPyKfRuC+UWyIFe
dXml8BwHPl0+Xo7tTd5MiEMWIlZeTWf9ZiTfmvFdrL0/Yo4QGaLn90HIsFC3sXraCN4ol2BBYym1
W+Yu8sfFdwVpDji54vesootMfiybjeB11wzvcM4BbputFKdBm3ZOc7GU9xUToyNXhfPkTVhw4cN9
tA2GNVxXnRnqwg6WLsMnraFq73aaboXC/ZKMr8US4BigI0FPnDt++sLldfvlfjHOEWtA7vN1Q8B7
VBgh7K2XIOCpyZ9IiuO2PggMNpo8GUjoohwjY2tcpNJlMkBzkemMWIl5hKdyV6MZHesEF/WbWW7h
qts8RnuSSAJ8ljunTG60afKpa0NrdoOhG8PztSyJtk9na0eshK/BfZUlQ8UMtHwsU7etkNjt9FK7
N1sML/FDY9do3JzAas70iRYserJr22nXrJPfF7FXRV9K9FPjFm4ugYYkQyBGvFiRyKpUwzJp+dBm
J0f7lnanMcVumwpvdOXlkKhDKzGMRQgYK+NKS4qvHUAAItHQlJdr2e1NuXnC6rDCp76gk6gw7REj
1nfiQIyE34pbFHVMdLs/UwmzzEl50UJtG3fG3KLV/8YcLQtHCXvKVYXPwzJuMu1VQc6VpeJVrrQ6
v8/S5NplnHl1E1cMAojfzNrZuVYXkCtCiA32NYwGpkwD5IC+HV2TpbrXSmlivDb1c6cfAYrwtluz
cPcUuNywzHQDvSsO5G4dZ5Ipd7VKX6vu7HxFwos0UO93TdGjhI6dLzKOLb8c1IrBYd2hJqLnR28/
smlsq1K7pTzTSvGPFt/eHCfbBXkeD4sRu6foTDDWRV6SnQM8MTHJxPmha9Ntp5B1W3thxE6Qiu5U
S8GgY4ZgMpwkmETxEW1sQFmHO9KcT7Da7/XUqQMa0TtU25ekel0q0mbCQcb7/7pUQub9n4oKxMmG
q1s23k9XfeaFUtWb2G5dcRhaEczMDiIl5YAAr3o4R1eFebKd8nHIAuhTeGkqFNPA9S3lybXmdq+M
tDytSzvX3kDeAEEpIylHx6nod6pHApQiw3Gzbyt9MWoQTMjv0dYaVuCw+2DzeS4nW39shfUCYZqE
LutWNe9N4SAZzqgLkIBlj8uA+IaRRst1RLwAUkntysiO7irSH+ic7Ftr3MpvXB27/bo1N52YwnSo
/Rpdg1fiWCQ7Blk9xu5LtEwqjV9i3e38mJ4+ca8FEvxJycvZsDsvU23YbO7LVuXEesQcp+A/qE6f
IUj9ehqPlj1E32t86SsCtQelluFEtHN765T8mmFV1m3SdtnVCjvty8lhD2F8EwEG3fo9WbP6JV3r
HWkvV0M/XGu6nd8NliNIqym/zOb/pu68luTG0u38KnoAgQFsmI19i/Q+swzL3CCqWCS893h6fdk9
krpbM6PTcUIROpdskp2shNm/WetbPr7/Ad8P2x7mIoiyilnd8xRGL8C+qQ89MqO5+BQuDicYU1df
ls+DGVore6phocQMO7AkR6SqMijlDS+mi1CIqvCJYZUfwnplYzlC26H8g6zzyrNd0l+8UiXzIisq
zt0+1degaN9j9uX4GSFPMiXU7IU2DBwlotnnnT7ditZ4KQR+pq7W9zUqkpNWz9yvbnCWyDiYIqkv
CSmKeVaGPaiCRYrjwsHaSVmS5VGxUcPk7im8rDu8Act1rQWMAngj8wrh3aQqsSuKHv+iWV+atC+X
VY5TFQlsrMoz78HjONvP02zsc90COhElqynL3k2JyDFsXwEiWYtmntCPTwiRzZbHOhGiIu636pYG
ResJhkIK7IZRD2uJ+t0XNuMZNRpcgRExA1dy1m6pGrofLdKax9xUL1ZGUBHuAwpt6zVQGN5wJF6J
5DmONkSqPO0/sDTDdmnK+DAWY72QvX+ZUTNZGWUITmVPJICoOxyN2Ir7u2WcSkSwd9Vack0a+TKm
NRWG2b+6cVrl72g3nAlpR1EBjJ4StWfdbEg8bwK6k6vBQugtZFSrEMQlNZSqVHODDQIXgQ7vR9Lg
zvSEzIafqUC/0uXh41waGrdCJcD1cMfo9kes7+NkY1ThD2LYIrWScfDUtV35kevgnsbygo7Ra2Ft
MPlKgm0M/8qrYHXxU3XWzm7e84H3w2LqzAmnXVuca6MbX+Ro7Fs4RtfEmDDzVsa8LGf4Nh3SIi09
JNWqyIsAVdW0K9HH7XP/2E3udkxpFTTrZGj2q4UICP1SZKMTt5iNin6olq71Ltq4PtEgUTV100pj
/rxKrXaRVierzvPF/UCbFTA8qoJmdpeCx4gHe9cwzfaLfaPK031FUHBeprgKFFoknn1l/zLiNaAn
9Ey99Wl2Gw0T7QJlfm98FqApjBGyUdZ7KMzFWKzy0fDsCurUgFrUeMFfGYET6YvysUCHlKThTkXX
ap4Q/JiHZq6uos5OjL+G8qXqD840LRKqCEt8uMNVR7efuv1awfzGtvuRMEXMEJPb3Y9uyDHmJ+1m
rrSnigc275pj4KJ7F5hdA/EZzfkeRXXkQdoI7icjbnKndLZNZXhVaC7isc2wAKh5W0R6tWoSa62r
zHNZ86oowcJDj5S+dsPPrDmYLWrcqE4XQdV6Gm+uXu8OAWyCJHdWlTMwl4T8VhOreq+pKKOXrJ28
UttVmFFhdcQEkmXZoY3SrWV9zwy59CNrbeHwu48Atcqi9E7jlXN3Is/zJp2eJK+ILr6gBT4w9vdw
qKZh9Gm6P7vxGOfxBNDESjdlH5W4y+NzPZ7I1X7UxkquAOmkC1gBV7zYy7mc3dPYcKCyxmbImv3E
qmreRa6Dx0T9XOfGwarDxW/n5t+aBP5ntpN/mhf+y//R/4c7TGEzbfnXE8MFCVNF/fWRRx9/HBv+
9rd+nxua9jdbmhJ4CiMxHBF3muvvc0PT+gZVTbdd4bK+scQ9Y+Mfq0xTfLMZMti6ZIrGgPC+0v7H
3NA0vjHuMnTluLqBuco1/s7c0PkNM/q/hyxS2DpxYgwoDVDZqBEZQ/5peOQkvVmGEVAZyp1971vf
W9PpriWm6WVX8hJ0qhlr58ARaxfpfHDn8SrSmpzYjKR02lDqCLcPOrpk59iREbPR74+TSsz5WjjW
uB0jMhPRdgswNshcgfJOBx42fc3hh5IqZRLftGO0AsZnLMskKVZdTkHOkkV6NupJDvt2iYK4sNcm
lIjzMMvvWqfcldZH2rrtnfgXgxuDaDEjf0m0ybgWnclWZXbqK5wefY8hl26/bxNKjHzqccv1dfjS
swQ41JD5PMScmQcE+tJznnFULwElPuTZvJ7qoV33DtwHYolfnYw/litkuLINL0bMwx3KY2jXGN6y
jT01OyvcJR94b09sQq52kX+wNnhne/FZ17y4BK9uqQ5IP4+FHNcRAlIZOFcjyK+EqxN3acKz8I2n
cULI75TIllbUerkbP4Y1vk5YXKjD5PmuSwqAqlUTiLk6OKB/uw7uaxzJpRndRXApQdDqCP3ieD9D
hvzu/y2096plowsi9NY2waOa6tqDpfvejtWD3WYvbGWOYSIPU++/4XZ5GRpmmEa7mYrmmb3wCgjd
2izzGzxMDM5+uMiDgLO5eGtQSY1sRWzCN+9ECC+jBx70Nyr4oPqJrn9ZVEydq+JBFBD3yiw4yELR
U7QR1C9xYNLOvyRyWQVnv6p7+XlH0mnqXNb1tmrcy337LN1iOcsp3gZuvJtje2H3ybKNLwrXs2tc
0Nqvqtr/yJIcj+VMgXHTBG9aGtqJYn7AgG5sbcFEj5VozSDmrc930O+/h8ZsgxuFbDJpjyQPfpTM
oBLzYhlTtJiteqNUumk0GByabF+1VFsTLLZuguLZ9pF3biwrfaiB2o3duOlEvNG0RRxGV8AFO03h
2RfwEwdxxgJ9bnv3LHJ3XRXf5+bFR2lt1fU7cRTLMrO3VpmsisA5kTS3l5n1HtXBNfSTzainl0kz
gM0UfFJFT1i1zSIwU2x3701v7P2y37JiZ/M3LUbqamwwIRCpTSXESVmUqC61SYZiwBYf3EGHuaZP
6fW3RLzF7oMRcp2qbe77lZf1wy9IiDds/Y8w8LGRhpsA0z0Mpp3MX3OtIpjbsQ+Wq61c1PLmoPYx
JTmO4GXTlotRniB6LNykW9fGg+r6F2yAtMEn1MSYhoXD7niQ00ZN47ELk0PtfMfnstcDPAkJa+yJ
gRTpDSJiP9kE7yolI8LO/dtEsynvj17oqiej31bdg1X9zNimmfG6posGWbAeWzxZxZ0QsHPqau3q
zdEsyL8s1alwFDsAuGD5AnSOh/9gAc8FWaVctfhaHDO72Fr9mkqApMJ/lrm2asryqCW4heGm3frS
PqBRhs7I1yA2xd3gCgJtmDd5hgEw77dEntBqvE+WfQW11yyha2+GUQeI0p9Npb+4+OYAVQULLF+r
Oa8putrVWJ0YbcIOzINN2zCrkuXWCvZhsrZ67TsBc14nsLaSt+6CpVHPutKv9zYuxdUECT+CDhAx
qHWMdD0anxPKqtHBlK0YxtYbcEuof52VTPrvgvaet4L/K8R0p8AvLtoiOZCeuwNbBbkp8LE45l8l
Ow3e4/hH3M7e6sLa13NPgCjzCxyxy9Q1sHTR/CKYSBUzvhK6o16+Kx80nhWypq7bFOIPqEplqwu5
HsdqCiB0DVqMPrB3L53P0yrJHYeDGH+FXX/xjfToQBrx3KaLD34W3mwngr5hGNwcOKD5q2z8Udsi
73hL8vmxtdOPrujPTZqGhypEit62ub61E6M/wsEDfDNZ2dniwHmws0ZcB3LTz0J/9RnRNKwNTCnA
J+mLIHoOA4dtf4MhogEhS4KTXDfqNKjoI0XC5yXI4PbCwKsWoFmR063F/7CJp+KZtfoqScsNQ4/2
kG80FJcXnM67dmR+DBgn8kiPtpfCHw4q1dVWjfpaFWCCqiB64Z2fLrLpkYYEx2m0SfXiIGIXmEL/
XFg+ybC1fMat7S8HLlYikwk5c3fMcsjC5JSKyGfSahtMvbJx34via4AkPQNgY+FwyGNGTuDttpCa
L4AQ8AAY+mvplP5HWYNJDml+24inY9zn/fJO78BMmC+KVCCG7xDkpwqUT5vzgOB5foFJWQHMpB0f
DGel6/GL7mCu18w42LnGeIrnDynC12HiT90F8vEmy1yPuJ95mcfal56IVQbSJkIqofIKVHFgTmto
2oFn2Ok5LyfqDTo9J7VZmsyvemf+0qYKdgw4Ja8FTMWBGPieM9YIkUYLeqp5TKDSgNB+B+p7U2V4
7nP1OljDx6DE1UYgY1rtVzjuKvEQsI5Yhko7thxKT+wN8g2oSm0J+lzfD6HmkmGnR1DtHLgFKAqO
WgzoOE6IctHGweT1nT6aaQBkD5oT7rzmXPdzRQieXeGo5BtLdakWQqUwG1OjO7WhyzM9td9xdN0V
NKl/hJGHbwes4TEKk1PkcH4zMyhfsd9ywFtV/9PSWrl2c+6GEXHkEt8Y0mSgeHsKjK/cGZi6JvPR
kTY26ZkGJjawZuW+nRxh2yXnDAfOJrKMdu3WeBV1sFcemlYv6OqtyGrm+QbfsispkmYcr447Lixl
NZvByTepyRxI717L8a2KrGNgl9oiU/4VRkYGBlnfU17YvKfcJ61VDCXqHcwKTKHDtgZXUYzwXIBL
nIPkUxXK8ZqQxlTY09kdqsdqQvQ2ACrGNKjdktwP7uTOJ7yF+wm0lhtCEuyrPlyXZv5YjeFxzlkt
pFqbpveR4N6xO/eQ0/jOi1Yz5bl0m/HUumN6dev727NKHHq9VllMNaf8lkWY6sAUlrp9c4PJ3Q1h
+dpqWrA2sRfpsfYwu6Z6VlKAuDLZxOicaUO3xE/gr8aUKz5UbbapsrTZoA16wTMoV7j4f/33rFAm
ugxzpP6Tj1rf7iY9Gz1Xa20Pn/GOMR63NWoWBKgnUdOgNtlS9OKro760IKyKKP99fPn/oA27lD/z
x7b++bM9fZT/BYQZFqvkf9NmfWSfxfSnFuv+F/6hzNDlN5RAjg3Ik0mUc48q+YcyQxffTGAYyjHp
wNRd9vk/Oyw0G47r8Hs0P2zY3Ltc/h8dlqF/szhPpbJtxsOOlPLvdFjiz1JteFoYwF1XKdMEq0Dw
6l8aLMEcAFNg326TmnenL5089sKmWchstg9V2Q/XfLCDnQRlt20BVxwkrL4baHH3cfRjFqbdkF7x
ZwmWEnbzQ6tSbVtJaj3AuMHgRSlgtkrV9o2WhjnJCPpKAt7saivd/eE7/yc6A8F38oeF/G8/ChJA
3VQuMmil7Pvv/0Fo0PWqy6IqbLaV6qMvs26glxlFsTMH8IOQYjHJRhOlrD7ZB5Of+hVeCodH6sgb
7U20GSfdOLPcJtc7M6l36mpbiqZ8QwlmrCJi0De1GUXb32ZbmOHqt6HRhx/uaEebArveDu3UeNO7
Ivq/+DH+qp65XyNJv81l4hYyhX1fGvzxB6uLilhcPIi1jDMgXGP2oZPRvCrBCm6ncYJrIPR6A7In
Ym3WhOu4d1AbBIazd5wh2nRx0JXLf/9t/59ftm253C+WYdrWXfr3539TqhPNAXysQUbJJ9RKxcvA
LxuqlEGsZwd+Ex6tcPO3P9S2mVQQL83dz5Thzx/aiq5rpVaiEeVCv0VtqaVeNDP5Xxjkq12TKe+2
oKFgfv79z4W14tiIeQwXLNOfP5dIMjvIZz63Qm7pwW9BJ6kVz/FYc3foRfN+703+/UdiVvqLwARp
lsEWRzH2kIgv0HH9+VOdMrWAFaTDVubjvkC3W9OUcvpB3W+/WAKZP2TtG28DUEOc/rq/ITuxfKpr
KzxilWStkzHNAMQ7WN1m6BrnWXOBOhQR5B9vjiNVb0pstuzRtDlyn4FYxAtQXeNj5MIvY+z5o3HC
EcEpqlsWFsD3GFpsUcr6EC6Afb8Qjgo0o692Y40tOIrD/Mm33HllguJ7TydZbBInkB946IHIUzIl
mRU0ntkg5G5l3iDiyHr7KJAoPuktUxiYJK6N9EC6jafNZblqNPyYYTbff20GBfVO4U7RkrzRDs2B
PW4K3mcoEn+rvCOLg1xB865rzsLWAcK6Tad+eNdE0thL+hxqnCqT1QPhFPmHATK+9PgCRwt0NdoQ
xi9jdFE9qoW6G9uLIrPvSStNE4ZXDg1QDShpYlRiE0gOz89GsYKpIPc4c9ODTnbAtMjQnHEcQ337
KmSlr7Hs1tsmBJm6KsVdoO3XL4lev1qVgwE1QOuQe35UZrfKneBps8N/StHTHoraLIA0mKT70H2U
mDdrh3mzCG99Fw4NC6JJgofkW2gMaKike4D7IazyZyPS8mThjt3g6TcXMxsiT9Js7HMrby/0ZX7r
ZQAtqaSLuE0Ws134sA8Nex+Esf/Fdsh6IgjePqgMFEozjhOQyFpDmO8kx1hawbBqA0YgXWgkT0Vw
h+aoxukXwncVRLXcfDfaSLC+Y7EtI7FSdiBXc61dIWS02xYI0ikagw1kM/ua26hLc6uf9sKCPxoU
zR5F+OeUOEdMmF9M2MK1CtKLSbu2mWOZrHqtAeVEnscD7NBsHdjtj6aYLX5q6S47MTxipqyCdYko
RnIE1MiSk/zJFSp4jPmtKwzBCuK0258YO5HkUUahWKi5dZdc5nDNaANWF/DqzqeKsyD/Jv50s2Jh
IYfqxiuO2QYSZtc+QauS7kpyMWCfZQXe7qDkGZwtdZcBqcnfBZ3TInGZXUgZpUBZkNBh26KytjaB
s49y1s3PMWbNi+gYLUajDZfaMpFMkde4lCVLxy4op41Zx4WzUZoRX3PMn2sBZOTiDIwx7TD/8nst
xMka+quEN8SFpAmNSDogRX0y92gG0FDWpX6XdUzTT9lMwFO65D1SzDSt/Nr67c5qCn2BePGl0qtL
U2nfBRjE5aj6bumzNn0iAKDax3nVPsJoRTEQ5j8qll9bPeNA2tapZJZaTir82adBdek6CTbXNkNx
QhSAsMGQdbk1OxnBLcbw6saulzfRfsr92mN6u07L/BpDjd0ZrmZCXsnm8dEpXfj6oEnWftM7S22a
7bUQcfpa9SqaFg7PZkPjDYXMg6KRK6/OXAAHImi1ZW8OZrqscSpDp+VsWvHWK2hp83ALCHV8CP2c
xV/nwvuAicxYqkuXncXCK45c+n8mGfu68x3zaJjW/AJp11k0VvTZj7V+7W03c7Z9Y4Il61p73w7h
QQhzShZG5WIdiAIdIm2qzr0Rt7cmSrEkuH5wyTsGIX0w7sfcfs5FMF6BDR0Fru91Y2nTZdCrcW/J
/LPtXy3NdxedYR2SiRAfz7WK6FeQaE8NLKsNtYGzcWN7XoHowDzPYbsMqvJSDuzOZwbQT5Cr/JXV
AdcX+Xx2ZcEVcNNwLXoj2xicWj/g62YXxwR07Cq4SL3vJzngqi6lTzZ0O4+fuHHl2qf427q1HbAr
Nar2nLhzAKgtqLVNKU19H5mWGSwsqjBGekXF/gs1YOuxFIgfsKaOz3rpF0cdM8j2DjdfpEbjCTdk
om0WjqejcmHplxuM5ieEWUnNlAULe7jiUhYvxCg5N18xujXvmp05JxCJrkbVD1atYwYi2H0X9jz0
nb9yY5xBQzE1R6OniW7nzDrPhT9tGkGKfTu/ZFP3pNoexe2U71tAgJE3Z12JVCyLABMY884MUL/F
NujVuIn0hZMPLZdDq/EhFMMbZ4m2dKoJvDX7XWY9+XTSCENYmbW4liww/Sb+HnXhLWsZwq7cOgvP
LvkPm8wQ9pYQp0UHCPAhbnSmH/SQ66ni3KI/b17yRkJE7TSu0liSbcuQum8IEPKNH2kCsDcyo+bB
1bXsgYL1GS2SvdRIYdgQoWSzP1DJ2pB0u31bu2CumGHodV/uClGqY9xX2Qb/Ue9J10ctFLLK8Pnh
pGlG+zER34Ms3w2AHeLpTcUDcrGc16ZZ/YoG1146sx/knmEhDCK8AtrHr86PbglYka5CGmjJ1PJc
3yVFy9S6zwybzKJNMX2QC3hHq/M6mrrPofThnyjUH12zt1QLxTx1P0XRYyvpq2FnapGzD53KPvC6
HQ5lZ3SrqttW9i8/cxx2M1X/lHGaLmml4cYagc+ylYnMnEP4qsTA0r0xb+BPnFfsFcxFYof+JLSZ
n5VtfE7hb8NNd71e4z8lYw+YbIJRO02BtsldI99GITlgoQb02tVeC6CzxGHAyO3jQ2VxhjMk2ZCW
nKNmle4tSrtqHUDpA8wigDerwqDJl+HwDm9ArEp43MvZlM9RUj+1RbsUZc38qacimeevcqgf4fUH
9P8sjlh5naqqaFbgMxZ+YaCncIvqlNXMWHqETIvKYKMkkhltAOzQ7QyCWs1wMK0eCR3oBIx8JW6s
DGz1h5767drXSenwlYvucHC+m0byxpe7KGTsfE91s0M1Yx9qbEzUX6lYyGqKebUO7cnyo4+A6op5
HUEjQaQ/JI79LLJRXzH8bC6OrRFBpo8vrcOkHZzppTGGdDHUTr2JnPJXHwCTL2trgf1xr/nlgTEc
Qh6oJw5FVupyioodoyCvwUcWu9EruPBbbY0Dqh6UNVIOlgeyO1szrH9rWXQbWujyHRA+O8NCisrp
c3KKdeiwj5I6NefQvrj9dLKEu7d40jeoKIhISAOHgZLTLiNoxLJtkyPbPZjtTqHe40Y9NqqpXkdi
fstCvtVa+RI3ORz6ulE3IDcb1LYaQmLjO7uJEg63vaj7yHou9BESYt/O61mFA48Qw0iQWohkGkxG
hZj6nepkeEh9x1kVbjAyUEdMUbL6J4PmaWbvMve1wY0tpZfelWhDqb66kCjxQa9Zp4hPcA/6QcOf
CWOB2T0wnJ3uEo8Wo2BfMsVFz4zKKtjXKBK2zpRcCtrxQz+N1s0GMOrXbbwhgetRUdF7IDSsh5KL
v+swe25EO++cbLhG/qdMUMXyBKyTIvEJjAolVjuftBiXNsB2c26xOZpuWl32SGpwAJBhkrG+lwvM
cCT1aAiNzHYn9HzNwXpKx+YenGbuOzeC6lP+sFC0PAU+BdEQZ/E1wRC0KJviGo4FSmeK4obtdMUX
w0yLp7Ca1GNHw7HK+zraEuQWvWOK5fmt62VZg75Y5CytWBL8GlV4gLPe0jMEdrhJNWhVi8aFn9Q7
/XkmRXVRljVlYbnOB+ZN+dUY5hMjk2iNHrfedzHoxyJsY9C/o3MsnONYJM5m0CjAhNYrbkyjA41P
Vtk4Bp5ulUCnNS2EYYezcWGHRrAuVDp8WDEx6XndmgvubO0cOuhB2eTunHFaNdQrXj7k6pGKYkDV
4Sw7A5Rirmq0d0OZFG+5aLJNidfVExNJYt5Mfs8uFg75LsiIEzl5YWeC96pG4zvTB3ZVOtDBNmMt
oCM7MfdyjNJXg/1YpAZnG91DeRpqmBys+1etuh17K5k/Gy50fv/T7qalVc36gpPXWurGdC6DEVxf
hpa7NmuE45O1gz2rZ9omBnXDG628mhNrH+WUrFUOTt88j3XBIJZ+UOufsdYd0PXve/YfK955T1qM
EL/M7s5VosVxEmx83Qq9cWATH5vhnbpXoagBP6qt4cxhNMA5i98EHN4ijhmRwqzPLv1vDK+QfUn8
4A+89hDn9+FIEhv6IrUl7uxHocOL7WHr+ubjoKrvEAC81t0THh0j9QSP0j6IGCT9+EHiM8+uQMkt
xmBeucZjk45Ua9OhNMB13u3wBso3n5rTDvTvvDuhPhv7BNQh+INtq7IdzSwErWfsuSzznIDS1736
0XOfMKqee2vndDV8ZN48Wc38vd8Y8RMPGemk2Qt49WIXTeZHYIVnx9oX2PHYQr47o25sXfOtjInC
6WtAqtaV8JSt4O78arqmeemz3Dn7gb+zoGkt2jkhDyMuH0GhPfL6Q5IL1MfaST9wwfgrlix+5E40
G23XMkiXmfBckfBiUMysZhRurC7LX1GGyjme/JNUDY1Pra9tKcfnlPEvIMBiqcsYlfygsCm6rN81
UZFEIUL6bxA4R9Dg8qbxakNzRPjNYqpQXcOWKo/DFIRfLmw+9GrkfYR+GxwBqC/9mTi2rC9G4uAc
ZPMh0p+lJOVilQpqX8K22kWR3d0QUr/pujVcckt3L/CbsUUiQbUHzWA1xKUw53zYxNL0l2333MyN
s/UzQbNSawmioVS+YcMk3K+fXEJTBqN/TdkUbA1fU4/Z+FpJS4HPCocnkMxYMjqDGRSk4Ftp9iV1
cdiu9dhJ8L22KRruUXcXMrHMHUt+/TDk2rSIO/9ihgNFomEI+QCw395lRXNEuGcRSKDVKD0S4Pq6
RlaSHba7AUv0qQLBsDZl+B4Dn3vM1BDvyMKcb5l7t3SEKGk+bH9yC24juOS0XsO0smtN/IgYQNhO
y8ysjYjZRfDrh4CEsOQPhG+IMh92GaGjj7reOXuhTag5nWTiyECd3Mgh2E6wodBcN6fsLsuoTaO+
ytlhd5VgyoBQwBvD1eNzEFnqQC5esjWccTf4lXG0bDa6nZzLW6TdSds4n9m/6Q7QbBmN/UerGzYm
YovuxoltGuSKLWJF/71OmuodGw+4Wig1B9+cgqNpB84qssvu5+Q26ocoeyBIaHKp+dAKQxc1cutY
EQAE5gVeqldrE1K7wIifR0tEzkIYE6WAKAz3NSrwfvDvt5NrbAJ7pXUpX0Qx609TZhBZQYhCejaF
ll0j4WQfKs8xQgAw8mZTs64RmVQwZSn27EyiRU9yFkkE3mRwxYm9alDeaY9lngwH2ShB44FLaetP
Za+vi8r2kyU0cAqPYqJn6jKx63zfXaZZ9CnrVi65H/tzbIoXadbyI6PP94DUWT91HQAR7qK0PzOj
JgS201BwUHWwCmUGOnDupXfKvA77NGWwRH7ssJZ923mlSbLPQufreBeZJhRoPgPswkybkJXDI3Cl
V1bFwALsfBGaOWRQt6u7xWwkqEmLcnyBUhmcTDc211onnsKQzKUCPeuLb7Z71rcIFwgCDUgHWWVo
fqVvKSzQfXfIdGLU0pLunXrd3nVT5ae7rG+rtSQQfmOnfbN1xHxzxgZSvoLHN8fN904odaainW61
oWK0rlry0NP/rXvJVbmniW0qFcpTGkyHJK8t5JtDvru349C1ZuvCTTqtQifSxjuZPbiqMFFnEOee
PslpgTnO/uQqFoteJu904OFvqVcY+EZDJmetFuYGKl98BoSG4UnwfoRLEFZiGaCurPopOYVt22zN
qMuvdZ9qDxpYgRfOgepxYI1J4kPEkHpqzCDY9IOArOXocYYOXovDL4yRjQtEClRZqVRyoXdPFjQ5
1s9x0IdHqzbJ/WSb6VlKQ1WKVHphRZW71bRaP+qa6z8Mgy+PRpIAPbVtm0bZh5PCW5ZAO6Z9a8gT
p2yeDZB1I/VaDnTeXnLapNWGCJ1pF1sg7GfLJg62Z9SLtmLI3iOfSr/PA2OvzWHyPemD9vm3iT7c
xvYZ6ZvGPlHVL20QlkhzmzvItOjO9qh34ZIc02LJTACFiKVra32a+jefoJODZU3zmn6JtWVWvnVz
a5yBnWXRIu1Z5qZzZr+QNIvDY9C0qz8St6EHfflGhqh7oqHGlm7Uqj0asKlqYp2w5aCcaucftZUw
jydbDRTrPLqHAfnBtSJX0FNdlK8qo2T20/rGqYqC/BCCQmHeRFoh7vP01IfE5+qNad2NUfnwI0ti
f21krYEpcCjfkilwbz7Rr9vEKMVxHnMkBITn9mdFTnzozXXGaHYWPuk17Vy0zwpF3SbFrH7f1+sD
WndE47iXQvVT02ghKL5SKs8Qj3FnDT8m6NBkbEw5kLpOPoTBxNoEodsVeIAFs0r7HNHjkm9cmDb5
qJN5ZgddrwOzgCIgZoKBYLpLsgaQTcdGOeTLKtaLK0aa5FTCqeNwF8knwcLIopvMvZWNIXZD44hP
o9IRZA2GvZosMa9HOzfOSIvkbVJj+aZl/FKPcVKCPO7OU+sCVM7K9rntIv/YFOg7SLd5NtOsPWY6
6WNwk3WW252durc0FBFRNF2+sQFjhx6DvGKXYM9fWX6eraMSDAY0QRRaM63+cwefHLxcRQiqF3VW
cBpMK1vUqMAfs4bjdkPmzgyTBYsMdUc6b+zI7LaqgVfYx4P80cIrV14n2/KtnPy7u62NWUZrEvq0
3ufy5kuFMTFp8/INgIa7AlzofuBbFuSv0jJs/DDHIWhnvbMGnGqfc8g+zyhmgMAHDUBCDV/jrgvJ
OtYEEZOhZUxbx2E6wrlOOW9iZfCcINZ/p1n9rbX2f4Az8C91w39SF/8XohFY7Bn/9dL7sY7+2/Ej
T/689uav/L72do1vrpSmYUj0/xZ7b3Zmv6+9pfpmC/IELWk5ujL/gEhS39ASuyzZGKrojg524H9t
ve1vyJNNmjcUwdA2se7/na33XyzpFmgj/lV3JgI0Aod75c+btTInvY1zcFwZdW/flANLp3WIS4OD
TZzIH76Vf7KW/osp/ffPYoGPs95iMa3+siiNxhRsNfN59G5piDdBy0/strKtT5TZNYmF8bsWnpvo
n+Of/tnPxqbSNVij4/O3/rKrlCOPQi5LINMFgOB+sBjwZklGU0iWwP+g7kyWJDeyc/0q17QHDYBj
XNxNBCIiI4fKrCGLLG5gxaoi5nnGXk92X+x+ns2WMpBgQMWd2mQtmdidHvDh+PFz/uH6py0EBV4+
zbYtSpnw1VxDX3yaEdnIj0KbPhjo5D5pSlP/QW+x+2QPugYGOPX9hzp2gN3yum/sw88PjviWrTG0
TlN8sYajErkNOfN4SMwc1xMbR2OEatUcDmNUPKim1jypwNfOcerH364PvcBMvHw3yhEqPXlNV/nw
y+2jo3msmDY63r4SZw8kosmNKLtoo8OuXfZ/bTkMzwywHqbF3qGcfjmMnU4p6rTtCF0X3nxBxnjv
DAVOaFmlf6Tw5hyS1ilyUGpT8mQ1vAkhQU5wPnuKcD/9xZpO4xsIFrgKR1soK/it0cZjBpm7UkBx
ULNW9kNYFBuygXJrvgL7v3ywUDn7Gh8O+mUxSqDTSkNffjxQdZw/U9uaIK00WNfuapT96XIMTR6C
F7Noh1rCCT7R3mi1jWlfABtefoTBTyDe0BqEEXE568A+QI+0/Ai34wHqUI/8LKZuugNXG1MgxwI5
Rxr5w8/Pr2ETimDrs5+X0hwO9XulnNPpgMTweAjc4Ic2uZvs0pXpZemwNUGF5e0gLnJLGDmZ/WEo
eRAlkhZJJPoHW4V+q0Xcl1oHhPjL+as7o+QJLbeKoIDXZQFtR99Kb396woDC2Gi4uJxB3OwvR9HB
H1q9hkL0mFDVbMjj9rWeuRuxe2UvUDUivDk2kBNU+y5HqW0yYkPz6Xo3DiaXWtDD4Oyi4nmyhOqZ
Y6ucLNtoN3ag/KuLYyB02zY1QxBg1CWOSSSktVHdMIODdOtD2Gkf9EQblHHERgRfQovkbmcnGJrD
eWOtpALQa2hRSmEWSioyvZSN4eKhPyq+Ok5hgISca1XsMBWq8tOo9QklirTPqahCdfihNWXziKkc
Rpc5TiTj2Sm0ZAvtszIPkKFhQUslRUtbHoo5nkQU6KI91NS7b3lw50deN+4t8IJwY6FfAtjlnLOQ
BneZa0B5stXFSre92jfFSGXGsdQ9StAnbpZPkdLfampwj6sb9uWxfYCrcJco8BF+cjNDb7LB+unE
VoSSJELw9SL0na9NtMDpV9tmgCupn9FSoGB+fRR5G198ooVKOVcJYwjDdCRC8WIUWvJ2G5XtYQYm
jcNNhfmHqqnYdQbDSUCcuD6c/oJPuhyQe8tlNnUL4Asn9XLAwEflp1Xi4gAfIkRpDDgrcGyyiR5I
boute+iE+vdSKSgVAGdLoXamNgA7FcogNJtBBaIcNOzGo06SH9zqKr1ttCGs7h7VMgA1dHZx1ECZ
WvMClGbx+KE0zANCBwpI7T2mp9iaPsAcf5RvFsyjYfnaKL9FR8DuvXVvm03/naowrggzSo7v5zH0
p/t5djNXysVEaDKAHvK6zMFYuU0dkjXeIZ12oCaG2lld44AC39PEmBU35Eh4GDnF4RNCjsV0N+eF
5fD+tXyB8snEVyOFF34D9uzyfprmUeGVNQH0MXoR7UFMdB9BNMQfE8cfA4piI/iYQbHdDMZLHIH6
SXG3ADedG2ZA07AnLJROVdCIDzQqmm2Dt8a+M4f00amjpKXPkJSoeshmoNNZ1dcUaLi9R6o4V/fI
bcYfi7CCK+WbdvwVswDUems/mn40QRZj7oXdzw9fU3WUKwi06o1CcTs8+wjA38fS22WHy2dhHnDP
mD3Z1KYumjgJ1ZukQ1Lgnd7NAf6PSDkU99QaQUcB8Z5cPCCDShHpuyKoDdXrerOm6eL2er+nJ4it
fdpxWXi2WfLcw+aoS869gv3xWfeV/HdLtDP6iSjZJ/syr90/AA1p4ZmCQGIfCsp8x1r4Kv17R9Nh
9I/2r20LZZXswYZlAcQbVhEWXzhY262uvHeUxNK8AlsHPA5H7Dk8p+G9LgEJtKESrVWx7AGA1R/b
Gs/iHW0+92tpuV16qtHQp3SeOjXsQ6qmyi2Oz4bNz5+6dp+3mv9g5P3kQ1kjwdtXc6rc4uSDo00x
xEZ8dI3WL+5Ej/WJpxNqOjA6vvGEtKeob6nIm+VOMJufphTK+a0DiGSil5zU7V1hG91jBhRH1gHQ
T8Djnp4mO3jS9w5u3OohD0b9MepRbR/TCsaPAgzhT+796VcCXJifIjNseH/nQMOr0rcreO+dsI5h
4lc4FGdOnCG1UUTfWseOaRrnU/uV9oqp7WeZSmPsl9V/4kdpu16TljQqrJG/MZYV2iJhHFJYtEMK
iTSvKuvjKKSkQ+U48eTpBUt7qA3E/p/mcaaDC+u60JAcE50B5boE5V+WZkOvtFWbBot3p1FMSPhG
lu1hWOrdrjUwHT0XDmplaN9U1oCYQVop79opLbtvdoAlwXMzuq6yc62ufC6twhp/w0u1eT/2cF1p
7wniQxaKiP1b+rN/VLAASTl8Ia0OH51S9q9lqmfRdeYc7XSaHPegF/xfRSMgY5DMIIZRqcb48SVY
/lSJ4X9WP/jfhpxH+Q6GsOs6GuRdFbUlh2vg76sK/+8/06/599dk5dU/8K8ag679Qn7kAIy2SAOh
CvOn/4LWu78INAcR37NI41FzIa/5i7xsqZCXoTRTS0BiBdgtt+1f0HqTAoRNygXmlouSCpP4mSLD
4r6V1GnNoLag2qSPLqnw5fVn1EmFy1M0s/G5JdquG26a1rqt4hqfFcMaN1KYteGYApJ7sm8u40US
0VoVyZ4bzh6Ao/BQFg5qu5ipcsdn/qGJ9S1M9OKx9vJ5jkslx3QozKiyVvM6neBuN11EfVTPVvi3
YdDaBxOxqycVK0aq7LghSVW09uyGaXB09Vm7ebUvVuoqcvpeZRcv4yOjTRmJX4A+5XL8rIs0p8xU
D9yGdQbAqOxzCpin66MsclA5CnUnF5Ekm0+0DDnrr6D3uFGXGk0oFlHWdGMd198ut8p9pqLSd32o
lQnV5etPt8jQ4IQsFrAum9gRJZzkxHBaetLKjHdGhY/gVKCVFNEOgShvHloADJ7wh2LjSyWffzmh
Opuf3JDRbV5Vl59qOMWcV+Ywe9WMoOCeBoH2weIniV3ScdjoZCI5VdV4IFMjLuOHDDMdX65xhxiG
UoUfR2sQSFQkRvI8YyEHGKjvEYbKOiV4mnVj+h75nf1NLbNoay9qa8uk646pm+SaRAT5z18tE6oa
OHDWqKLFWelCfc/qfdUhiedSTngC0eTsRlV5QB8dPWC8tXZWH5tnapY5wn5K+si5iW50BzgoRpbK
+fq6ynVbbFSdWoaqQU2xCFeLOICbKAVv34f5rYXNbqiwWQk6LOp6H92ZBnXlKoJoXVf6uPFGXokI
DMx66qTxmrpkLRQGeO/JFrMHdLg72ujonNtO77yhq//kufOvK+xv647yvF18Ji8LPtDklezCkFiS
VNQBkdk8RZdhUnXn2A/mr6Vm/piS1L2jOQDOpFLbjdfrm1V/GZJNL0khBnXIy1UHKh/ih4KDaOsO
IBD69LHTIOmgivV4fQnfzCQDvQQ6S7VhSenicqDZLw2rlnLz5OT+rmya7MHNACHYIJb282x3G6Fg
fTzuDAICd5i62DKK1jVxjzi+12N/+TTkKOr0hh96LvHIczDu/XT9+5alRko1fCClPcMFgMgLeDGT
WQKJtaLT70VZgtYLPXL6PgEPMkO62E/JlwYI8x2viPZjxuG6yfJGHBQzTzaC+voPgYuBJgl4IG6W
y5k2UcOYRkcxIJso800X4+4VpLaAvuVHuwz3xVulU9ojLHbwFOZYnetkyA9dz+V6fUrebmckR2SG
gP6J5F7JaPkqoqDmV4ZVlpheWfHosiLoNYUBwpeOOsKpErbc6lsFOu1NqKAQwEVD/kFF22HlF4Pm
wOMSKu3IQPKM4CG4H1PK5yqy4NhHIskmBmDOAX1tcKkIfmYjwZlFRXsETTTLj/MbZDXgFtvinaiq
GlW4QHhQCduNDbMyOy75HL8WChj/1+KHdlCWLcWQL7gu/WBZ6fw+EH72IS2tLwU0biC6uIltjPnm
fqI4A7dPkuA4gdSELifHsKLAR3RGxcavqu56vFd3XKcR6vyl/0kNx2+FwkZxHXyyA6PINmLN2+tR
1oYIbHytZXFNyrV7vSEADEx54zC5amPftGWl46XnWsCAcQBCcoY2MNXKQ5QqkAWdxPV8vcjQATGK
06TCGmezmQdzbPRjV2aWh/1uepMUZYd+EsJ6bjlk3vUdvDZf9Nh47FovNeXFUZqmoozSflaRaJUC
aYNSg41HMlXrEXFLiuhcBc4+a9If5I3J3fWxVzaya9i0bm0KoaTbi9PTc8dHw8xamZmT3ic+ik+J
jrqKk+lfAi1IjgGX4qe8g8R4feC3VwKrhG4itS7d4mGw2JhNOXV6W1lszAFoKM2/ct9RPjkoueTv
/te75OlfN9trWeu1I2DSJrDYFTIFXewHCBeZVsGw8oD0tYeqLkktRlCwgaaFJxMJ71tfn42NXbi2
pq8HXcwr+E+3zW0GjRwBp8MobfRR8m+zajxZpQ0uP5kQcA56+24Oy59NJzgA5NtsFtxZXQ7g5QGA
3dPEic+ZLyDFeRXh5d4E0n1OKGAdczUyN/bQ2lKSitLL1EyqiMvxJtz10or+mGfgcwZUD8UZP7H+
sPnv7K4v5cqtw6eRntEdUWnROovQAiBkLmrbVL08QxGN+lLv5Xlf8YwxMjRh5g63vsI+jRTdvFEx
w0MM+PuQq6G+McfLejwXMb+E2j9JrK2rUF0vJxmqLeqzoa56GA+iYtCDzO8jlLnzPEFSEwOdR6Xr
y72TGdMR+Wub2pvp405eYIWrt9BEeTCfN2ZHnpnLzI5dTimXdAQFLt7Nl78pBCATxYgNeBgPNrsw
1M+1U75HsECnYjjPu2jKhjNQE5O6ne/vp7qq0Q4l+OWaGDbO99vMiN9CcgAmnNT2hTL/Ogpj0FNn
VtFR8NVTf9/ZGLv7M7Y0eIFAICixLr/+8Wun/PV4iyAac4SrCi0jD22SeK+niHAFeWl4pVVGN3i9
2O/rGUnw64OunXLLpbFMTUqy/xdBzOr60LZ7TfNwgeUhY/TOjZVBPGqBhZpqCnaeKu8OKKBygJ6V
nK6PvrCPkn07jSwQXBOSMypZyCKyOdHMS4geiRdgfHMGQVGib6KAycEuYKf4WBoBEBz3uXwaBvZQ
37bCH9/xH0N4BPirV4qyPPZlap2txsBTk8fiRhhc2wVI1mHARWRAO2XRykBtwWrShBZcDlT0B/6V
6h4FSaxV+gJn6hpR1utT8vY604kLYI5smxtNX57KgVQIXqqtedQJQci1KhKwdT6e/ToDqFtpD66V
79NGCz5fH1eG1MuTx7hUOHjfCPqcsr71ercbvo6+Hf0K8JN69CFwVcCRbJiNBX+73RjF1TncdKAc
IurlKNSfS9PwTc3rqLI8Oaga7V0sjPYhYp5nP5msXVWE2PmY/ndndJyNMP92LeXoMkNBRoDPXGz2
rgdyU6jMrauELpkrxOMwcYLnNEfKM6iQmLg+p2triWUaQ2J4wqiLOfVxR0Vlv9HRgM5A6VWhuzPn
HImwFBfYyMyCQ4t55H4eMPO+PvLaakoABeAc2R9foo5w862R3WFkNUd5LCB98RrJ9Ls+yttrUz4a
OZ5SM4AOvIxor/LUDmEip4Es7rm8FQ6aiZQY7hsdOBhn3sgwV4cCjAXWSO4fsdg4Ih4iX6/4oLCk
vq9lZX8aZ7X1Osrux+tftbZL5Cuf8hSZHXnF5Vc1AWRrI53QBFbn+TikyR9hD4kpsloqYhMw+OvD
rX4ZZQywZtCfac5eDjdb/tzCPIHeETeYEle8RXUXCrcuedzXh3qpUiwPOVkVUC3q5Lz+Fi147Lsr
N2thWTSD2nm9gzVfwO15VDBohsM4wnfyA5Bjivjd4jn+m3yeoMsHplSra3Pr18jR3v4a8CEWoqDm
m2eOjp1VjQ4VOvZk50e0JfpDiL6xN2owT6YBv4DZce2nJC9wx3ADlJtKOk94dqnZxkF9e/XqHHsJ
ggAtSFF7sQaFYomecoTmDdjR3RTwiFtVKpCrD3FmJzcZ3MeNML+26q7GBuOZZxhUfS9XPY8zF3kz
V8PPoB95kjW0Nvso95yK0HB91deikCtrZapBlvcmFkSWluQUlGRkn4KDUig4Vehhj6KFUb+ncwBm
WgtxB6Z1tjGtayeJEMQXCl4vVCUvPxIp4s4wy1j34lIyDroat5lBy70uLMJDH0C/uP6lq5OKlhEl
SKk0tLQ/HVog3gOsZmrWSAGJrDOPkQmMS7PZ8teHWtsxJO//HmoJPXIAEWiRz1DdFEVnoUKHZ5eQ
vEPcBO9kWFSBgUFfH1RbGRVQFeEWNyAytiWuIokytcRIhPS4Ecp9ht+KZGjMlNIspFHQiPHcuWnh
VyvG0feFeexR9jvGcZKeKW9Vu7hC4zptS3TH6j6/q6YQakUFBvr671xZh4ufuQgzuLRBKh7ZceGQ
JZ6FstF7ihEFQ8GYuz7UyhZjKANpIOYEEbnFFgNnUCclZFRvoF5z66Tzpzqpk88t5T6CCXTTjSVY
HQ+ALf02MjGCxeWWVu2g91WZwBSZ5rzP1KG9aXzXPNZloJ/mWa839tnqVLKTTcFziLRJvxxPCXLH
bXE+9ZpaCx5Qby/3CoXVQ99M48ZQa5uLF4DgpHI78AK7HApSuWt3qGHIQlJ9g/z3b1XaRQfRIUfs
WAlC5zTiNqbzRVR5cQcQBbE8AHsKvHb5/mgav2aRBooo2ZT1+3AWyofRxMtvXylx/HGMNexIhu7T
AK0YQYYkuhFw8N5FoMl+K3EHgpTzI+4a7aEeYQfsSmAB93NftM2uErV5K+bYQZG8DRt08crR3St+
EVKRAprkIo+DxqHUCxhsbYTXnI20SnzQnyZyzriY0sPP53xfVaX9WW1HxA6r0DdvfQVhIiRRM1DA
+twMT6OL2y3G9tlMs0d0HyubMsWOcqX9LgBZaBzzOQ0f01RPQUAFuvUV44AxluYjWu8NiEnjpmHn
uXkMbR3bSYzyOpBF0NVxe7ST9ovrp8mfcarVKOwUJpaxlRG5vxo6hS2wQNb0W6bTkdjhAFIfS7OD
54Uyn/5rpptWenQHs+4IiCU2aCh9tL8PcVV9VCdTOw6Vzn+t0VLjXQmM+4s7RdqHtiOv2g0zSi++
MQPxwOwq37fgYcZ9FsChDMwuwgeDHDv3MnVCIsXui+ZXx1bIbJ266Z+vn/C1EwDem9uZ/Qd0UP7z
V0mmGedK4xhsSzXv0NCoXXsnmnA6tBTN/8EJMGjz0rXRQMcu2+hmVfmO3reUnTqCSV6qDRqtFqax
pvNoGq0CXItpu/55K09g5M3BdnMMwC9YL2WaV9+nh3xXBy/Qa1xs3YTbmndqFuo3ZeBCurG7xxaH
tn2pOtXRnQLtUIvJ3RvUwG4nR8kRU0iHQ5WKF563dkLwpD1d/4VrcYE82JbNd4kblv/81Q9EEmvU
WWfV84Os8KYErwBeA9a+aBG/jP1kuO9je+Mm12WwWcQFmeWDmQDVKh+kl4NmettWpYYxVzJHuEc0
/YjXRQmKOvdAjSX4keGzt890QS9eGdP4XSiENFN29Og3LKfrP00rz+6DyCpDgH0odM4j5sJAYZsv
kP/c9+UcRuXOt4Lhj0pp7OexjIzvnZiQEro+eysXBs9d2Ck86gXthMXsmQ4nL89GCiyKjTVQNP3e
lJ2xH1ESOrqNqW8s1kpVDxQxgBICOGH1jTLh0Bk6BsONhtmCrt8nWCV/G6LOxmoqRTgQHmicPJtO
AMrUyMbguY+d8TN62f7HoUpNqN5x0Nw5NI63VnRlF9E1dzhU/C+0/xeVHtYeW8FsRqa6UQ0E4Mdq
bwdqQCcpRE0PCS9E3TnV1yd/JXbonCnaqLJ6DvD4chfVM+bSuQ1uH/2zgKpl0aD34br0po1qY6i1
txXNIh08z0vV0BGXY9l2VfRwsTUPfEjqoTZSHnxUgHf2ABFNKIjb2kXjo4M+867JnDvInjn2yHjk
2cCBN3bdSp2FrUZGRJ9VTvpituNmcFFfTsnAcrcisuA012c4VpVRPu3gKOZ3vRNXe2StUX82461u
+VuQhMWmVyVXR1BqeVNWHOzYxM6MsqJAwfp7pnXRx9lA0bPxh+SEQIR4D5+EAm+S1c8OUukfy7ms
b8sWYqUIrWFXtti1mpHFq6FRp42Qu3Yk6e3JJzBvIvOlNfo6oI2oFccFxR8lQ/K6VGM8ZMaTrjjh
bRrE00aKs1LxZ1eQk8mkUXYTFxeYm9UQUSbqCWPjI8FjoRKdlGgoR2rW7JPQYAWooexswIgKZYC8
0gyPctwWJltmpouIKuMPuov0ySSC7XJ/6iaWA7Bx4TDL0BMNqY6AZ6/fXD9xKxsPWDmPaWj9/Gs5
igWNQWvSQffM1NLeF5M+YSmKGVCK2OERABSWTCpeh7kRBeeuGtKNG3xtsgEIkaryPzABl2VMKZST
9hCvPYQ08oMP+NPL1cL2Yj+TivKp6RVqFxzTEKGeyqGB1XbfW03RN87f2gEQRAOsjqVmKVD7y9nG
HNZGNJF6VYRmxS6tUuuuU3vXQ7kqw6sDcrGsWlOUG52DA1wd4Yw43Xd+oOPkaYWHokwTfCzMD045
bOmpvvSPl1sB9B7tFTAHkL0WWwHgsj6YOZaATaOMD2VbYRuMKLrACcrL0JPfKVqJ/ynKAqnmPkyl
6t7XuvOsOqVypAQd42jRGDeV08KNCgYcfiiq7kINptZslkcxj/HNQM/kpKYFSlMiekYESNyoyNw8
67DL72AGoI7S8q25imW4X8SoTKQuSLQGCEKu2vxxpPzOGWznO3NwMJpC5GMXCK3bCAUrtxIPK2YB
1BSwTmMxE5GE9GDWpHuTXfZeOGN3W7O3z6Kh45QIgOrTPG+VKdYGJc2k1UhXgSrt4lYaOx2wlBVy
EqdDV9fJO1Ty5mNkI9Od4iB8N7U/3+oDDUv6IeSrVXvTxIgNN8TgjBHdQbhg+/L4qKsjgt9ZXd3j
6QRumk4XqIIwO824FOz62B0/YQ32NUW0baeY5da7diUGS/NwzQF5I9s/i4lPUaPpigq9SgHZ/aNi
40Kq9OVzU9YWno5ww6+HpZVEgAknAQAVx0PalkvyKuQnAcUakeYYdmlmdohL7Lq0jrQahL2zcfTX
VtfS4aRRUiTmL98rJTz0tK0q4Y0DmibqNA+7ukOKKCmUR0RD8E9Ny35jzCWnSPLf5LtFaEQ9MD0v
0tuvvs8k7qWBm6Kea6XtHQIpdG+Qo9oPsDwoLCJHVwyNuY9rhZJ5NrfnMrTyf3CW6JOBX2JRwQYv
7rkoMJsGoShCLz4HxF+pez/bz7nq4iqsxSDu4+KP68u6OtcUdrQXrADd+MtljbWoGEcclYBwhZjA
Ss04C7EyZB0wykHwfMKhbHCbrUtmbTcB3pbwVbibIDsuh4VEFNWJ5rN5E+GfqzQpqZJM9W3tFuWt
U0UID/SFc2DFUpQj0C/HiwS36aDNaw/dB/egxoZ1GIRd7RXYMRs/b+1o8d6wTFnol8Ltl7+uTWee
yxAPPGPSkoNVi2+RUyCqaUYKDqOjuxVc1hILUCk4egEFJ51azIYw7caYE/1lEZyzllAnwRAxwW28
KE++KH9EVjLeJkEWPKJR1pz9jBhU9k6OdKuJBIeP51yFANH1rbG6RkAJNJ3mlGzeXs6CiVZpTvnK
QIiq/j77Oli2Jp281hb5xnyvbULyDRpFNlhUmraXIwVuE0URwEEPaXr73jZSdOKC2T61xphhU4Ti
UyDga/385zng71ljelXWUkvfKEQQ+mgeeVaKrU+kRfWuzbB2zzSMt68PtfZ9r4dafF8MRDsKDIZS
0JM6YEF+mhEZPkqyLNCR4hParJ+uj7i2dg5sBp4O6DoQRy9nFApoiiF0DPQhsFGBrAxt3zXobCXo
GW1cDCs4SImY5iiD+OPJvGSlRiJE6LIeBMVFla5XgJIxONk7qWO/d8uOEEqn5hDyTj7B0dX3I+nN
fZ5P6tExO1xgY+yZIASU55K3zCGfEVTMe1KoCS/o67Mid+wya8O5geuSf6cVulyHoAmSpGmF5yiT
DRQg+Jp3Wn0b1jWCr32S3MIj6hHJDbUDeMCtjHaliyQQIqCUIdkqaARcrkleGHkXFAFUMGfqj2kr
hV8atf8wYmwKM1lXH9Qs/oS3yvQPDrJEQxJmSdPetK/CgXojVjEMHJpUv9CtvLNHZfB4K7YbQy0d
Kl6uUXj4ZCbwyhlvMcWhk0LBGDlGhYibd1rZdSDmm/mALPYfoYN/7xi6WHXl9lfRdCZJkzntzdkd
T+msg2/sDmqhqCffgTXZOiI94p6009Jaxb0HJ/apToe7gNviFEhdxyL0h72CQ+Y/OK+kADz+oShw
SS0i31Qr0GzjHkXG3BiPITrBB5Eb1W1lV5hZB/iUDyPijNc351oGYjB/3IgUatFMWewPoUxdkjcD
U1d10R0dMLHLfMAro11EXt2qkycQCOsyKzgVRZve9UXxk3IkcvWIGIZKBkKWC5T0couGdPn8xCZQ
lcrQAFfKUKx27C8RAsxbNhkrreuLoRYbxTS6vlN95hh2R3IGjSMQxyvQADYHqFeNOz9ZKFTdUyXp
draWIO1m+rGXRYE4Xp/3laBANx9lFNIQ8onlU25sNbr4wOm8tnKdL6nTPQcGbpBWUrQnuxthNmYT
VRgLR77OFsrW3a+/jUmyqYynDDm1Bqr/csqLbApRiqZgkYtOvQGJUu4HvTW9nHt/Z+JndRQkaIeB
Cvc5FaLel7ipoL+Go5sBVXtjMuSsLyIkco78BRnN0d1Z3BsIwk1jHfBrtBIL61kjVMxToTyAZ1cQ
G0yzjfFW7imkWXRId9TuSXsXj/wqGhHCBiHvpfRi0KlSknMculK3WCT/aCge7ACXqCQvRSiawJ7y
Qa8Nr1Z9QocZEgXNvoSirugbUVCe1OUsSlfVfw+1qB3mQzrRJeMYxYh97mDYqAe9wUHz+sZdK1TT
tVUpVgMi4psWwyAXjo7OQII2SdqvRRlub2rQoBvTVc9Nj8eyomn5WQ1EfnLEBEhCoVQddSA+UdUM
T06HN8bGb1o71jyRXZAxEDp5l15u53Csm2qUdw2/1wKwBZowFCVlGh27OMR36m+RPxmovuXzw1CU
xRlt5/AUD62+EcPXdjI1Oooz9PkRj1rE8FggA6EUMJy0vKVNgawZmps+evyBGmE9R1a08eVibdFl
k41CJeFi2Ycthemb1Qi/qVSfDJHioJyPvwcY3Jy6KUZMt57zhzLz3VPcz9bRTqGuDXXoHqOxST6H
uMxv4FJXJ4B4Rutbtn+Wv8ecYC7WBUcZzWDUeLIqfhBdae2R6MZXJkzMjUi2Oh4AT7AVKoTdZRwt
o8JM56Jh089dtHd9a0aTvarQ4LaLI3J7mE1en/G12EHljTcT9ViC52L7KxO24U3RC09FJPI2SxHv
hOOKU0RUbd3NL8XG5YlGUkmm1LoDaUEu/qvqgG0gu6FoNRhHavAHFeLTPiwRfQkRC92h+dh4GOMi
vpm0rldMpI5pl2l7EPjS51WtPNoJwUFPNPvWbMvynCOqfO8YcDGdFGx4gmQhPo1IBveGnt8MoTnt
9GAQ+8lIi1NlZpjkjsI54mRSPaawOo9hlOsgc+ytwuZKjoqcIiwqia0HzSoX+dV3zoaTx50xCy9D
BNjT59H1EBu2ThWVLK9MW4r8STida3QoN6LZ2vahs8XV4wD15DV4OTLMKdfBDAmnaMduTl1ZNE+B
pRQ7zHB9Hgqq+g+OB6UWVT5cpDLZYvckvYXnjVFxPBr0TPUIyVW9wGbULH0N2yVh3VzfrWsz+3q8
RTwSpYrmJBBrGFDduGv7WhxqJbynctueG2NI3nW1wGlDm+p31wdey2/wwhIU7uTDQyz6wKGJhH6m
gn8Bnpz86Zg5oty4Y+6deRqeaZGjdMpu2keVHRyHGEnH68OvdecNEhugoDZiZG/60DH21p0xofw6
G3p8Y/X5dzFWSPcg53KiCF4ib4LquD/FGfi2UT86LX0VWNTqPXJ1NS7aNgLiVSneqQEP8960tY8b
v3DtzgIqLv8loTtLwqjWKJWGLqdsHCmYPI1zahyKTP8ezfiMDnWJ8XRaOb+mQWIdhUI117Kt9FHF
r3bjzlpbKqpiPDnQNIJWvsiGzKTV2tGE9WVovE9bYIf7TEmMs4PJx63VWdap640vc6vieI4pSrKx
VGsB9fXwi52ShWaN0S5NjXFsjGeUdjIMXagL7gDSPV+f85em/TKgknJL2QZ4Z/aSthD1MWJEYQHq
LEGAfEBs/9ANKsxqwyxQDZUAekdHzLucJew7nk6Bmofn0pmT/Yhv6Qey8++ZHn90eaLdmgnSI1iO
GXcG3mf3NLamr0pqAYWPLX+fGQJHmyFp78Nu1r50k+F4s9q3+7iwuaXNpDhhooSIlB7k9z5N3yOC
CAiH5BkC66QLt2anV8cuxXVd11AxuT4TazgN5g/sLH1NDerAYtGZBiPXEJXyuAW69yFCRp4baTYA
48Dfowwl7vuys2/1bKoeSB3KI/Jpw92McRmuM8b8iHdIj6eUWuxEZdteV3bzZ7xF9MegK/OTsOJc
20Xx9GNOLGwfe3uzNbIW2V5/wGLbKAgrZQnf5s1x50K3xReEPm5/iFrb2gG6Up4KKmznEHOBfdvo
+AGOhn8cjFa/qeBtffUNs9o1mRscVbPvpCeidLOo03d9lOQbUXhtizug+Snx01EkVlzeMjSYB3SZ
sLBofeZ5ysL6BLErOVEyqjcumJWin0EZ34WsDRIKidTLoUwj6p2up385ZQn2P+CNUNbssnclRfyd
PXa5N0Ec3hBlXP0+qFYSuEKesnwSoJ2QaUZHU8i00+4oejP7PAz2Vw3o3MYDfn0kGL5EdpMO6CLR
1zKbZ5TCSHU9tGcVJwVw2PpTYoutzGBtJJf+hE5iIDG7izWDiltBGOYCGdq0POtZXhwQEfMPuj0o
G4dxdSjuSVRwIBLwarhcs7mifgaokDUzCqCIVpUe7YZEiD1dbaTLK9tDEoV4+0ohOUhcl0NlWBJg
pU4HpG4CHBDRfT+ZWlFjnTxBAk9oZU/KZmdt5fsgYAkBt5nbGP765aCu0QT4rbu6Zw2OeyjRugcH
Z447I3W3aq1rlUCoxHh/8rpHqWT5tG9QPXH9iSZK79b5abKAmkbgdw5qqFoPSiRqjOMM8DtKPfyO
G2W1Cx0pmuCE+Gpo5AYdljge0OQBXQOEcvge8zhXinMPeNJ5X9MUp6Uuih+l3lKkSP38RMsoOEVN
+fv1CL2GGQdSotIkY2BwKIul0krc0l/QLlCfipsIlsWuVJrgvk7r4Lb3S3LkLs53dpPGWA5O08ka
1eQ+IanYTwPcO3WIW6/Ge+tBwEE74DtQH4I03aoHrCyu1IQE4swjhbe3jNOvcnenj+JBLdi8XREq
t2GYxnuDus1NEipbbA+5Txa398VQixmhcqdJdjHwhwk8umGP9W2MT9FGiFmriFKxNqR4AcOxApdf
lA5ZZCJsBvvBNwPYi0l/qovuSadFc4IjjidDHar35LfxBzcX5RmUcrZxTNcmlYcQSw/djg6xfvkT
1G7CEXpCl2Gs64iZjeLb2Wi/KUPdnK5vs/WRODG0bKRKw+IBhOsUiB6JqQqLoPhYYJ9+qvGs9CqB
weTLUD8lYPa/TZpMNsP/i/HvfW2//p8feRu107uv2Y//+x97nihfXwuRyf/4X5bewviFCaVQ7MhC
I/CNf+uO2eIXE3wsvQqDi+Vfqud/6Y6Z/CPqJrKGRajk3c8J+Lelt/MLUQCYAEwg82ckxy4PkcKf
hW2Bduzi8KCAmcm8IXhS82E4ijyxb4qh3QLN/d1fX0QBwqSP3iEiTr6L9P5gBNGxjuv0+Gp2yccm
2MKv9RT+7q8v6sNJb46Z32vOY1KTidtdPO463yg3srS/++uL6zewdfT8Std45A2OCJsSPVRdvQWj
/bs/Ls/fq/AYZrTZbHU0H83GfUYi4hmN3S1pq7/72/L//+pvO3FtRRWE/McMQ7JRFLhpbCld/92f
XoSFuRZDYsbCeFRU9ROM/RhnwHETjyEj6X8H9P/ei4vwNhSWiySKYjxOZZH8isVLd1urbf67q472
scAA4JAWhTiiIKTfRCBtQeBa8UbO+ndftsjr6uT/c/ZtTXKjyta/iAgkdH2t6qvLltp22x7Pi2Js
z0hCF0AIdPn136qJ7+xws7u6zuFlHjwRFJ0iySRz5VoYqlVxGpWT0O2x4vHDbsOffufUiRwos0pd
rfgg8bqUdZ4vBwDsrg2TXdi4W1qmHSEyiRdWznTsbtodurGQDbjyGL+0uOO/KQm3bA36sEQB96dU
OxRV2N9eRkkc552DCRWQagzLvcaX3OPlg1zC0O9mcCuHAhSyW1s1YTlzGd2JgFBwtPFrWeUlqzjO
SxPT12C1D0sI1j8ES/2xma4Vqi4tff7333xXbmLC9Ho2QP6FTDdrVUd3aGDnV6L7pdUd941Zn9CZ
kf5pW3owCYcx6poG9MK153FxHDhmytrUTs0T3+YGZUzUjZiWX94+ME6n6T/XgwvtIKYa0UToa+h/
8+ewU/lNuwzxvRU8hEgfGe3dApmxv4EBBLMuR+09B6L1FqW89fOccYyb4YEYe/6ljkun6NP3K5lV
WQX8fmqi7AFi9MPj23/phc/kYp2M3Wi7p40q5776jK60OEJY1zNouo/yOqx3VHnBBgOCSHqIlfwB
vesrxAyXNu749DhPswLRjCxbUEV8ibr22K5ddeX7X1rcicdmB9aTDKssRwDQ2kO0V/kNTxh0vP2s
7ni1Ygv64QNABmln2nd8MM0xsQ179lv9/Ff95tggv06kWStRjkjsDyYHjUO8su2Pt1c/7/GVyOm2
u9iyWszW67RcLJ6oQEC3B+Dl4ncx0CI3b//EJfM7vs0qZcFwvmYQkY9vKzB6H3Lm+2md4MuWppqk
ipLSJHlzD11bedTheK2ecmnnjq9CcStULACztUrDD0nVv1d1d+VVfmFpF5szonUU7qB+LkOOQRAA
q832baqk8ruv3bGfbMG7fMLLvWRB9ZiR53W+JoVz4cC4VB8VCD4V7be0bNHluq26HIJqtm+OeWuC
K/7671TWK4fSxcUnJJMVm3RWDilGa/s80O9UPX+WczofWda2CQix6vFrK5aj3dU/O6/ZvVrj/cvG
dAhlPxncz7UEIze3Y/IONLYaARHyhU2zdh9rrX+AzAR8yFJ8wkv4MWsxDhxI8M5Magjzd2sbfvU6
+W5NPOpkx1rIWpZLiidSzPvkrhWQbfNa3YVZ09TWkyLVWM7hDsnjDiLhIx2vVS8uHdDzv/927Syi
taAb3MHqbvhPuyzvOxt+9Nu4k0zYhfVNTVRepmT5xhIws+9neu7/PJv/9w87d3S9H8dh3HaRl4aG
A0RTZQn9N883aeRcNgPo6xu+YvE6Tk/JaQmGK9HvnBS/dt6de6Yy6GTPWLRM054Wsez1bU0DyN6B
oPd2XoT6C82SGMPcQXSlun/Bi128PJtziOR0Mi3RaN3eQ4mze5fvMxTZ0bi78foULnclkFI2VpTn
pYBbHWTef0ht7/fmcmdpg1HHXdNPeYmCNH9ehVJ/mGqyfm8AF9UP+V+k6AwxMesAlgzFnzJsrnzp
S3Y///tvXoWxYkhQ10NWQm+9LWJGMGIF9epThR7L8W27O5Nn/8l2meO5XSNNNu4sK20H+eIOA/4H
mYTk0ECL5HkeY/ExzSb7MAymym6bQO73XVuR20WMwcPOZfA0bLMCciJNblfJR7+nrDvngzFEMtSS
xuXKGnqIou4+SOS3t//k81/2iv+43BhdmyRTDJWFEjJ0DxkFnYzkwMH7Le54/Qh1AQaEGlKMbgrv
IkH5XWPzK+nXhZ27cjU7xGS3hdoAz03NUQem+Teb1ZXfRXtWHXhx2mwgMW7chqVB8eUWcqYWWqL0
GnL+0t7dnL1ZQxAGVklZd/38iB7klz5X5krx/NLiTs4O0H3UQYAtKVllPyUDYKLtFPsdl9BxQvA9
8KXnqE2scj3xXN6MXD28fVgcHaL/OJ87f2UtmJFFrZISBET9acqW+keEUdTPSQX5d24gNH7AoM78
Keox7ZKJNv0s9vQn1GeH57GN5mMAgPi3Rm0q8Tu+LioEI9Xryoa4L9EeAAWCBQf0x9ZGied3cpJ7
WqOxMIh+KFUMWAcNf+yJuQZbu3QGHM8LVHfGsAGjUo8pv1v0BAgHlB48DeMG3bxqCMnSvmwxdPgB
zawDhhq0X4By26IBD6CMhJd+CQngz6CbvW/qa1TLF6ziDq1DHxjKQtA4L5EIvw/A8Rxcg0BeWtlx
6C5SSb0nQV/mtP8BBoM7HXR+x8Sdpxj2YdBzuu0lIfTHOIX7YZohH/+2013at+PP/R7req0ojE3Q
nU0s3lMLVDPu/VY//+pvIVv3WQfAelaV1SqrG0iLqSMoLDbPvTu5cGqSYAvadi8DmeYP0G2NwLyR
XetEnL/cK4HRFSugDRrCqqJZCQrlv/dxmMFpL8ZPKo3EAzNAZmKOaverPf07kP+bnRYZ2GgFvLXc
zFifRFgPtyvrtefqjrfmGSQz+njoyjFEPk+q+ZlyfeXSvnB+qNPJMjVwL6NGgcJwmT6GedTcGVCn
+F0F1AnCjTVdty9VV4LFVt8Pob2j9VW+5Asf2B102CGRnXBpqhKwAh4eW4jhfIjNAq5+MS9gR2Sy
zc6JVnMNIX/JVk5cpvG+GFZt+GsSPAoBaw3mm2YDeOFK9nppfceX801B9wIIy3I2BHwYkbrbapDb
e7myy+5NgqxbIrDMluBkUYd4brajneP1yjFy+v3/if0u5QVtIs0ZBAFKBuW2W+gvt9DpCLr7QdPq
bmj0/E7ZfEPKzcaDmPLo71kEyPr8/jYnEJ8xOIAyBLwc5vaAkYgHll+D4F76Jk4chvIBVRS0S2Wd
9aBsjP5eK/3Nb9eOWw8ETIBLoPcygqTawbTh0RhotPksDoWtlzd3sxNQDw6al2CpqjDHAKnC5f82
I/M/3zpwgZ8hPl24sKoqMLfxi/R4vQmA9j03fvb2367SNV2tXKNxLdPF6gNyyCJZh2v0BK9/TbAh
vVwcF/4I9QDO0fuGqsoBzf34+7zF1wChry4PEI+zPAV8tQKN1H4Co58CwfHS3+s04j4vmjNE6OXm
ocBLsryatxNG2vBqjgaw5zWhuYKWubT387//Znc6zBnUveL4BFjj/hgw3h77dvcK9di7E+p5XgVN
UnfpicT2Oe1RaW/yyqtUjcUd90/pDgnkuE5OLWfxYUlAoM1rDNV7eBJWd26AeWjpBAnU7YQ2vkIm
3pxZeuWVmsglqzt3wBQT3mv0xU5LnH6voagaaTn7bdx9X3NqZDPGHTuJabrb8i9jJe68TOK+rYO9
BifymIUnluv8Jm0mdpzG9kp57oJJXKY9y3Qf7PkWngC1PVVGtQcgr6mnTRwP5WNSjUwkIdh3qg2U
YClmnZjx+5ju2/o8sw6JVx2eAEKdjisGfA8VA++Zn9EdB4UKVbMHtlpPImp6sF1mi35odkAx773W
d/NlklTtuT/LTmnzPmszqD/RTvnt3c2PMZRMJOC4MHsip0OwiO4AsnvPjTs+FGW2B58IyhkUSE2M
xWmMCe6YnPQyi1tDWG24rKjvhKcuqNtDV/fv+iz+5Ld2+PLOrZdJcCjV4jIX4GFcpH5Q9Bpz6CU3
cq6t3G6ITxkLT4o1IF8lFO19DCV4WsWxebZAAWWrZpSQZrCRo/3yWBEQt3uZxS0gjO2e7AZIslOC
1yZGqBP0AjwPovMgGQxLY7TAw1O9Rg/Uxh9Yd3UG54LF/8Ug/xZBkb6nKJonyak3+fMyV3erDYzn
vp17yw4y7epxSU9Bw56mZP8cb6lf4P+3lP7btiUb+4mP+XqaSN3Xx4mHLcjQY8wten5O5+I6P/IB
W4rgQUx8mGX8jZveJ4XGaIGT5dJ+rJMWdLWntMKUNpkFWOZI0vo8mbC6c1h4kg3QVhXrKQ6T9q6m
enlq19VceTJdOC7u8xVs8IyNApmcIBPog2V2t/LU72JxB1dqMOFC3t6EJ7PaUzAvDyBw87ttXSJH
tccJxNVteNKwzB2JTF6q7Pzc9vJ995maz6teSQCby22Nj6Ji/DkDZYOnzdnLC1ftOdNdMq6nfk4Z
xhSz7BZQzN7Pk2j4cvVAt4MOBrWdQPoZHca2XkDj112bmb50XpwLfeYjD0XTrqchWfipScLpAR3f
+i8/uzsX+hxhenJpBDtR2hRmse8gpO63c2hTv7RLPlERbglZTrGl+bu82SxIMtbou8/OMTP1cvXB
tjIBRmg58X2I383ojX5Jo8mrk4uJrPTl6qjBSwjMcIaAkd0kFb2N+LUxrNc/KHhYXy6tl7SNWj1s
Jy4TdSCD2I5NVl/T2Li0uvNaxKslUXrDxnM00h/zDNOZlayElyOBE+nl3pmKoc4Sweg07trHoDXT
qRp2cqVift7jf5VuYXTHTVO7NKzHCw6XQD3fBWAW/dXnyfCZbWa68gecjfzaTzi+SuepJ+CRD05T
OmYo7rTTTZ9M6PoOGUEMYaPXawaDsi8NlQNG0itQ659S0XyPUvUERYovfgffcdmeWKLVGAUnIHto
iWmUEeR6SXJl9vzC+XHVYGwY4VnXnldf0o80x/yRmegPr527Y04TqBnzaV7WE9Oq+zL0zQKUEMPQ
/tvLnz3/lW/r0sSkm6EY+VuW00Dk9lkGujaHmip523chudnZMD21Uw22AED9h69v/+b5PnjlNxPH
IZoVoSqdanMSfRDfY+7vVLWE3FEZBN9AJrs9zYHS7ZU/8NK3cW6ObWYCDPQRLtTYfiKc/JXmrVcM
w9TWy/OqQIYdyxFRZlyyoxH6Ry13zzjgyoZwCGQpEFNYlA0AmrPSPrV5Zm/f/gCXbOLcGRiWpeu6
KXvCAIp5DGtib/HWVF457H/p72L6CI0Gk9nTPKHtWKGTdNCZpyNnzh3B+hRlAjospz4W7JAF+E+9
XjmXl8ziXBJxWMkV3AjYeLCQm7Wfyc2UQq3dy+juHBSnYAUYKU79UAvAaMGZa+iyfvRb3Ans07qs
qufCnPCA5Q9tSqqD2VR2pTV1IQC4ZLir7uWcSXDR2aqVz3MIiRRoXU3yGMwNeOlnTr3GQUBI73gr
mclWxZiEPbV7+H2GvEBla790GY/Xl+6qN7p045jYk211fJg16Q59p/7w+wDOnSbBBpQS0KMjBNTg
1IjyD6tZ/eJi6rirhS8N3aLMKU/X/naMJoESZfrLb+NOcB8MQBkUEuWnCaiGey3XDC33IPa7aVwC
AsAwFjD+q+Wk6jo5UswCHsCmdI1I5ILDuuKQorJ8nmdjQQ+hDMg+E3MYcvF/E6f6/60bzMI6qbjR
Jhd9yNcTCrjRHcWN/B7a3dnDllSdXwRJHLc1+94stoaAxkJYMbLwH7Rpvbpa2L6TjY9BzcGAg+Me
gmH6NjZ0A/lHUvvdZu780zzkczVX1Xwi0SaKUI72oZvj9MHrULpktXneoNXe78tpmyTUdML8M2/j
z35rO950DtgJgJv2tET0kQ9/2nrz81N3eDqLuhD6EeFyEgtmUbcZjPA7M8IvkXGHk6gI2BAssAmj
vb2l29zegG0m8SpVMFeeLgBqG0hrXLw03PhpNI0+tVPg115h7rwRoABBemboO9FNkbt211AOzrTX
cxyjrC/v9bzLu5XQ1p5UFnxZhrpId+p3DmPHh3DEzdhx2FyAh+OWj9XTSMk1dZELt5dLzxuN7bBw
ysC+3oJ2s4Zo71Fdo1g/x7RXUuzYiXVDbDqyjLk5qTmHDJec+vt11pjeXLhfTQ6iFS/NDt2epq0x
sn7iLKN3GlXX+7aPPdN2d94IPXi6qj2bT/NK9/eQ5fgW2FE8vn0FXLKOE/N2y/CkxXD0CRXRrnsQ
cd1/7Kjijxpia9d+5NLndTLV1IhRJlEwn0I+P4xB9G1LG79sL3YSVbMBHA587nwS4Og7zBPQ4R3d
rix+dptXjo47cdS2tqUx5D5PCwj33q+TzW+X1aR3azRkn4M5HI+hrOlRVeu1N+gFS7lDSDMEoOS+
WXua5ARgR0L7W1rv7c3bH/vS6o4PQ7hkC3hIpxNv9XsIsz0xPl4pp104R+78URv1MoTOnz0lYxg9
kkWRG2NCSPa0drqSIVz6CceRIYE+zH2Khl3WhOvfguYc3LjwusM05tfSqLMlXvviZ8v91tWAXiQk
AGe8Y3PFzU8DapNbo5m44e0WPIKFjj3EG+3/8PocbnuTGHxj0E13J4zf/AKgmt9iYpj4fGuQ2znW
yupQSyiytYDTNvcyh9hpKnwCJJZ2jISXfafqLGpLmm4QZBoYxFMOQUs8l3eyknS3fb8NNcaoVmQ8
+5x/Nqvwm5qGAsXLDxxMvGvqna6QU4i/zknfHc8ijT55CQzj3HOyITvGQuq13HWmb8NtyQ8jODI8
v6hz1TUSiKM9CIKyT3n0a027CXIoNvN58YMFy0nxc4LWndJ0L/tm+jsIVZlf5aN81XGxtJOVhGC5
s1TauWw23T5V0wL6nrjtv0zpop89XOnM4fXys+Z9YqBNreYyTTr+kSi8sJphiL75re48xacVOc8G
qY6ywfjBwzTI7ANGFbIrIfjVkgL27nhqU1tNUqp0mTZj9BdkufobvnB5v9WVuVemvgqnOBvjvy43
/JDjtwmiWDVPYirVTBPoqE3pX+kg5Nc12+pPc6RkfRAmqn0SRvya48Z5zmStNp0VoYKUdA6pydYP
vf5fBMeMJ8neICkqQdIE6a0sW48qtqGfF7t1Nd4tGa+hUFx0Qr0XwedA8SsR7Gzo1z6A48GJiEBg
oaKsAF+iOeplvd+jxatedBYzeukCLcSO7Q6qxaJjUX3cunQ49Fs1+V3KLmluNFZ9LBkjBYkb6Arq
I0bf/O41t6Q2shySFDQkBU/FQ7iTp4XuRy/HdWtoLTThVoExuiIZAPEJAogbcU+DOF5LMpAQmmnH
0mb8TAVoPexgbv227Tgq5eBCEA0lRUNidmyalECgRniBWXBQHMfsQ9YmUxeTohX5cOAdAUuoWa/0
4C4c8dSJr7HJkyjVhkAAJFwOrVD3VcSv6cJeWtyJrxZIpFpsESkEWb7gnXusu9oHhAejOK4Z1ryy
G+DPhcrELYQvUQ65lhpf2LVbPEuMDoB6xK71CDbQ+aumXhAZqFY5gRU4oTyGHCIpKB3e2x0K1tqP
6Qjq4i9vE4vK5LZX8Jxwjj7aKbnJ0tkzB3MLZgE1HehRse21hiqMWW97mfzj5TlutawO2byJfCaY
CM/qYxcDS7mTa/pRlz7k+d9/exzEuYLM+ojFBQhED/uyPkWh+eK3cdcp1430i8b5A1HTJyi9YJId
hL1+Ec2txoGxHwTWdMUJVOnBxPSh3ZjfDeuW4qAYN3Uhz/NitRvIuzc8NkwE6RI/qzhe2Q1MQRFn
wUkR60MSkxtMSvpt3K3D6Q5tahLRqpjT8XYC/wm4Ynx64Cxwq3AIYSGEOLDrxo4FEgiyyiup4oUT
6Bbhlm6pzVRZUmxgJT2cwzDUKK6RgV9a3MlyB6txb+s0LyBa9s9SYYwi2o30NLcTLlUdLbkYuCr3
0JBDYNiXgCTX6HLOi7ySV7n1t3yux6YO9qnsdvG15XF/t6X7JyjdEL+A7Jbg9DTrXK4DfkC2ILMN
QVsNMQ2vbhzOixszZYDUJErA5AQO8MOZtXs8K7Z7uVDsxMy4XYLdtqkseWbYcayn/rChfem3uOuf
2ZlWie3YeWz62yafskfQOF8b273wMHLLbz34+pd9ADVXwFfzZ5xDQU7s0jyEXRcfepFSeuVwXjg/
btVNinTFBJ0CGxXr0JbjmA+8nQnLnyEeCB9721aXfsSJqJXt943aTZagmO+eoj1NT1nLfwC2HF9J
Sc9h/xU3cGtwg+wIhpFjELhEkT5saISB7r6OeMHlHnxSgC7dKBCH360j3b2K05DIPf+1v8XEFoJ2
KZnIOSay5yqv2uNIpp9vW+zCheTK5rUpV0tWqbEMIR7/YFTS3c1dxPweY/8l7MJjwva9wrOjXvNT
NO2PEBvwG94OXFIdieoS3tr1mR+yaT7IqKKf9oDvV0AIlwzj+HSY1BWp8t2i2sGfI7t8X0w8XDmm
l9Z2XLoGY+HAQq5BJNU9KV4/2UT6ES4GLoXOMp7hEcOky5iq8CA7eUf5/qfXYXG5c+YpBEyID7oE
ruQnRLqfwHzvubTjudBfq5UNe11qI+r3UQhpI/AKXWseXbgXmBN2hbaQwyCZLccMckKQQ8ADpIVI
xSGzQPf4RQF3CFDIoN+m83ikzAgmI8boFGjzyc/y55P02xUQQAF+Dje1lRQiR6RKv5vE/PJbmr1c
miCixMs8ZMWqSXLQJniPEjy98VvcDbtKNUlg2wbcDRs/RGP3CcSxnkfG8dAZpGjWLtUCThPz1O3V
n+kcSs9v6XjoCnn3mq8kLyZ0NA9BqD/GmPLyM4o7/Te3kPAycsiLpsVB2c6qyy20sf227k4AIlng
ep7GudyT7D3NtvcVn569vqY7/zfWNlxHRkSZCtwt0cYODKVOv0vxX9a93464shVJlMqnsonz73XE
6qNAIc/vkePO/0FkAylaso/g7VFPLYqlvLnmmhcyKJdaR+BrdgFHBKVL8rcEDuZoquS7mXXyIFLf
gqk76xbna5xUG8GvpGh98BkadyZa/ML0vyI6v5l+hO4OmE4rXiajnR/yoD3aYRivZEzR6xlT6Lgp
760GG4/EYHeasPuWZDHAvbEfSUYQOo46aNbwxTa8DJsUnNpgUDj+Wyj0OvDuuNsgRNaMYm5B+5A/
kzpsDhn1IyaBBMLLe1fGcYaqO23LdW/v97j6uRPlNRgNxVsnmoL0tZ92m7VlODYf25j/E2/CC+iF
tZ1YepbZ66bUtqWuTPohb+fxe9T4jQFhdSfXzYd2INDdbsuEk08A3v6aR2v9bsZ/ybF+O+apbjvC
WtGWQkmCSEfng+5br1lX7NyJo5pJcNMy2pR9Rr9lMbSEey387kZ3ANgkEHvKclWX3QbSwqVuHyJV
eWHrsHHHQamGlILVZ5510lbHbK2bQyLyr34e5PgnGKFCPsbYOW1XccziwR74mnR+dnGHDPt9brTN
bFXkxrbHCdLZt2u3edZT3CHDdCBiI4NG3Y3nf4aZeaeC4cnLLO6EIan13gvo1xZRC/lHNoF4IfDM
Q90JQ2uTzUrdZgXhMb3l61zfiGn0mgBmgTtkGEXt0AWbSFEey7+hBncjbfLFzyjnCPKbf0qjG1WF
dVp0wyIOfb2RQ9v5WtxxT4AG8kispCrESPRDngf3ZOs9+7DueKGMRlACYXyxgFhP9ufKt+SfFZqq
qd/F5Wp0CUkDuTQ8KjapsrvJRMGt6fJ//KzuemijOVnmlRVoyn5JN3napfXK0Kk7XRjuoJJOIJZX
1FMuD+IY8sQvQYce08uzYjTlBNRCSwF56/HWngnWTHNNP/v1lAVidi8X3/euoiKrlyJaMiCOz4GI
eVXzoGL9cmmV8zGydbAUwDjl5bQzqu76ek79uKSgr/NyfQxhZAKES3PR7h30LVGaPPaz9rrMqQtK
Ajcv7XfF5oIRPR4Y2//ON+p1DKk7WKi6agajXTgXRIS3a1PTQ9plflcidRFJiltmKQvmYhnmh92Q
T5gY+uTjPtTFI8XAwcgVteRCZlCYDXZWH4BR8npwUVeytIGw+zrl/VzU43iXDPkfeQMdZK+Nu2Ck
Vtt5BQu1LhIeDccw6e8gDuCXakHz/uUxzANm9q5OdQHdrS+d6Z5SO/hdKi4MqVumSQ6i0kXMoxz8
q9CafOp5bm78zOI4KG8N9OVEdl6++TVQFFuTJfcLnhg9eWmWHZxii21jXYD5Y4X8aJ8e1a4/++3c
CZ9BZjuOgqIoMMAQHjPTxMdw8htnYtSFGkWx3uH/XBQQojxspoduoBe9DZYOX1qFZ808xUErAJYI
b6T5K8Tr1s8kTmpr8mGI5xkr62St74Z6lTc12AX8FncCJ6TNIjXzdSzWvBreY2Qq5EfT9c1w67W+
CzYyOfTp7B6ORZhsFUTOw0hv9xAR2P2QO9TFH6i+tjkFrrsY9/5dvBt20+SLp3VcAMJGybz0YSAL
ulfxcefdR1Lnv962zNld/rsJQ10EAln4NuHpjLVjlr2rZsZ+nlMwaPQuwjOQumCsPdN0Y4qNxayb
kzW6GLNrIulnh3xl+y4YC70cbeMkHgs9oXJxgLJTkB2gBSP8LgIXkRWuNetJrIbCSjRrj2xax3/O
k/p+Ec8dbAx2U4F3dhFF3FvxlcgqOVgyhH4JUurcYmxQOm+CeijyQT93sfplIvXt7WNzye7uE0AB
2b5Jbgq1/Tlq+jOKUr+Y5CKydh1XpO+w8rwEx3jfD+PmRYvGwKf28nJEH9FE09KawoLr7jBG9Mjr
ye9hQV1EFk/SegnHai4qE48/UTDav+CV9OxlbheTBb6MOg4pjnmbQfSiZtvnZI+9QBrURWUlc1a3
WRWNhdxUfjvofn1A04J6ru6cQQmKnq6NlqkIpkS2GApexF62QsfX5I0unMTEOYnVAL5zPe1TkdUk
lgeMdcS3G4nYLz/LOwF1Y8BRL/Uiiz2py97K8WYdIHnst7hzIIVptizluy54qz6EKykh3+sFbKTu
VGA2xIMBVQxyL8ufczvdx/Hkd624UKS4B8Vdrztc45ykRzwcn4eE/PCyiItFavhs1Ri2qrARAbZk
Z4+rVn7tHMyhvvR/sK3tDWG1KjrF1o9ZFe7Hjcv6/u2tn1d5JRS5Q4FgXJuh8UJkMY80Fze5sNmf
om3W5jDMqTnGk+mPfEh6z5TDHRTc9aqqVg2qMEkmD+u66+EmAzJ2unn777mg0QTNhJfmmrjNaFTp
qZBdatK/9gC0fR+yuRr/QO86M1+GRNmsAxF7nY73UFWEjBD0bKj8utA0nN5FqWDDsQ2Ilu9Q5Ybu
NIpzZjvMsuPILgK2H+ccvKD3WWfJc6VAOliAfOV51VO+PC7Vlg6nlszM3Nux2Q51W6/hQRGWeo3l
MuQ3L/8+E6Zik2soiyaV9wB1/zGt1173F4iiMXX3cu2syixriFTFqMyevFtzQbPvMWnx/MnEPJ3V
6Tb9RYDgZHmUZoR8+1RpaBMuQjO/nNdldNV1tzINYHbRVdMdipY/QE7uF6Nd1ataNJnV0EQt9k7f
ZLm4C5rl4e1TdyEfdfFfPBuXasp2VTQd5pFupzqHpPq8t1zhOUPA1/n2z1yIGu4cJhUikLpjqsj2
6CYPxvSmSyAa6bW4CwRTJBxM1oWq2Kg0n4I+VbeNqbXfd3XRX2ESQOOym+H3vFHP4zCwu5aYzi+x
c8XfknTZe4js6YJtlThQ7DqBIIJfvHMRX0uGKbzZ4NyAWGs9sCp7B+oNvzPpIrt2S7Y9nDcYva8w
X5Pb/gBtAj9lTOpiu/BuMo0aV4UKT6wPYR0/pkRcMfmFI+8iu0w1D7aylSqqvY+PFGWpx7RNoXU4
rNWVE/lvJ/SV4OQCvMK+jyjUCFVBhnz4qxv1P3aoxgdc8aCS3+v1O4R8qxMhlbhZV/BN6G4wDyan
+i5Qpvk4MNvczL1E5xP0jfqxqcLsXQOdBtDc4n9dMcQFp3QZrsdcskBL+E3ddP9MfW+PbbWu935O
6eRaSToPHQTtu8Ky9uPOVHMTW8DL/RZ36hdDmhO+pPBJ0Lz83dTbo1R++lHUBaExZoe92fqpiOL8
1iTdCfIev7x27WLQUgKV7lgLVYQiU+9x8PIHo4f5ypm79DXTlyEw2QOB2iJucs2XDzR9qmLiw9aB
YV2nrtitiaiEyVWRq+A5NU1SkpRvn/2McvbS3zpnmPZcgeOtUUFjK94rWzaC4r579lv8bKvfFq9M
A17+DkW0fBTdMWuy/mAyONHbq58t+4qTu/TzTbyCUKCup4IaEzySIbYf+EbHdzqO+3dDxMRXZFbm
ytTAhVvLRV7VNdS7RDzhYdST6igMCIY3IoDjBVTYL1y48CsQDQfptEpZRAF5h3fp/TTtfs8jF37F
mmGUOUVy1KY2/tqh5vBxTeTsd9e4+KsoFk3T9fjMUIAmR9Gi8m2FZy3TxV/1U9euC4HXtpaIu36B
kHZaZz/ePkIXnNZFYKFMGrVNNQg819NfUb3wwyoHL6ZhBjj8y9O/iLraaIf3VzKR9abaoNSsbOz5
HnKRV5jqISrsjCgoaU87Rtsx94nnup9dnOix06E3i0ZDQOzNHxLJtO6t323mwq4q5ESgwbF9kSgy
v9MiP6K9Pvmdcxd1VctqXTDAJ4qMRTcQj//Wjf1XL5O4oKu9EegaZVg6AVzspu3rn2IHPbXf4k7w
UMusKtNJPF4oRG/XpP5T76Fnfu7CrpigkKVtcXUJEOs8hBF5yiqx+LUyXNSVnpYqHxgdC2tScbsB
f3XTtpnn53TiR80DKePuXAck84+0qU+j8iLuYtTFXA0xtz2oJWWRNw27X0zNDmEmvejXsXr40vVb
skAScUUDJugQI9qaPI5KXolEF+4sF3S1qW5hvF7GgsibPopiTNizyvMcOokdSOMynSWIE9SOP/tG
P7Zg7/Jb20Vc6WaCmFOO0iJn2wHqTsep9sxHXbhV09o9ITGucaPTrzHIzHT1h5djumirDghIG4wW
xyQJ84M6plGSe9rDSesqCf5F2bZ9kWVYU85Vf1yiK6/DC9mKC7XK5rD7f5xdSZPcNrP8Q48RIAhi
uZLds0jDlqzN0ndhWLYFLiC4r7/+Zfskw9PqCNwn0BgQVaglK5Nqy3FHtEKkIqp5+zHMVZ+s07F+
8jsaxzjVJlByHIQBEG0y50BW77Z47c9+iztvJ+roalWKmYtFxSxg+fOcr7/7Le3Y5lAcdqcEbxuE
Hd5EO3vIRf/Xr5e+dezOszlMGsOO3d5eOmSbzxOzfVoNs3pm4vDcvGOgVUvmrV9zBCzrSM8YbmVZ
1XVePC1Uuairdh9Igzpxexnk/MCaoQByxJR3Sl2v+i0s7gA7wj0IUUfT3cXq+LHmJ1t4zd1iZef1
nIeg1kFdFhfAgEhi7Phxqksfb4u1HSudLY8XTMx0l6Df50T24t0Y3mNEv3Ui12v0U3pUTkvFwgEe
ETWcr2Amysph8IlWsG3HOMeaChHvprtIM3+Zd/khHsrvv77kt3btmGa0yGhqh/baIpqgKaI6VLrj
Ow/+9S78J6XDth3bjLp6rZuu6S59SLqUR0X0ATJR1aPkkzrJOF9PkEUN0l7399oY/yRwr/2kY7Px
cjTlKGR7Mf20f93HFbO9RZNX51mJ8m1Thvj1JRySLpjAmT00qv6gDoLwtRXd79Ugtw/cTnOKasL8
rg7z5rE21f6JNGw66VJ8iKrBpG3dHemoVP0yYZ49qetuPg1jJx/Lbqgeh3WVD9We/68dm+CR7BvR
Pk8MVS6l0ELyONynvbnEnP9mlPozzEOfIUd8KccRyXjWLCC2u0RkahLMIM0gehu8YgVs3GHLUV2p
h5Ljjk0jkklyiCOpBi+yHCzuOKJFAT5NdN1duNYQqB3LdI/r+uRlHS7GzFRW01zU9rLv4VnstEpy
Jbzw9ti544zadhGKlpu5hA3QHwEoAlVU/u23cccZiSpcMT8ZNxcd9l95rJ522nlJdmPfjsuQ/dDU
UsJoRKX/1EHzna7y7Ldtx2PsmPdU+YwjqcJ4eqjFeUPp4cFvbcc1lGIKwbMgNKimaPtMSWtewkWN
d4zzhq+TjgVxESyrMW1zqWhoHvd1N08HwALdIYq0Fiw4BcxC+HCJvZj7qHJRYUFr62JBv+MyLHQp
zvOMQbm4CeGLvI7LxT3NhWg60lkLl0AfI4EZmaBrvWCh2Lzzxu+74FPeIBVcyvJzwNbx1BeHevTb
uWNXe95ZOsBWL4yApnSpSJGUsdd0D3buGNZxoNVAaFFfepSck7ymBqLv4je/nTvvPGfRMJkGVYk2
6L+WG6OJmqxXVQI7d8wWUtpBBDx1eymqJUda/wJJzu3OZbl+t1eeXRf3NAKsQWmhLcBx+c5OZJzL
FNMEfdoPnD6zZh7fttp6hkMuFKoU9Qzps7ABLL/8WDTPjJPf/T6AY8U12t2Ab07NZV9tnUSWrwnZ
mw+/Xvx6/145JBcHFXaB3RtBgWjb1UOh1Cmu5CNR5lt43EMF/FOoee03nNfQlnEZTQfDPzBJsp1X
Xv5lY1u+DwwGL4OlCD8dK1RYdSgnltQLqV8isDyAv36O+vcsF9hJF67lnoZ5sf25jKG5B72/uTXH
5kGdEEJ5AlWUMjzGPlk6vKZG591LacE5kjZR05KHgdHyqUOe8liIIXphIqBf7V5Gb0Rf70/Baoqs
FYKfAPzy0w1RLkBVUV02Sx80l0Ps8ckQg2Gj0av0SpWLUJ3IwVnF8A7P0Nx6iFdq0l0Bi/nrG3X1
C699bcdfgOaTQ1BvbEGkthSYY1rtKQdvm+fqjsPoB8qj2XYoO4SY8p4OSPRso2fe4dJkMZS5JiDr
kfqSVUA+sucgWPUiD8OpO0+9zYt554I0l+hY09aQHzkNjjsP/a0zd1xEqCoUBRpUBSAKjKtiWZWA
tu1OxnR9RV75oC46jSzdEPDWoveiqyI9wL2c2j2C1olpvOAvFBQ0+Omf0lRjwb3HWl5frmrSp2Fq
3ix7ee/K3Nq/Y+Pg4io52gENJvfk+gwBiyOt+zCCMffCL1VxkWplGSEEb6vm0vN4/GzW8n0UTPaL
l0G5sLQalE0NAVPxBd3IENA39UVPQJL4Le5Y64pO+Gbtip1fJydE+2Jk8N5vacdUi40tg8ybIEMV
HMrapMoTIcfvv178xuPu8pnQw650DG19MdNmWaq7mjxwqI9/aXuQhMyC7y/bHBm/FMDthOXNKAq6
0PqS73OT9mT4NBrhd0wuBcHeFpWsMNV3mfeiTfHwqRRiP56ewe2FATFg+V6tsCxGoo+rQkUhpKu5
c+9vfAUXlGca1IDsANMCgfk5N8NbOdqnNpLnErNylPtx/CsXwrZ3g4pJDguodf5VafWi7OSFGIbr
cVxnA1Hf9Yjkde3lb0aKJ63iT7++ozdiKxe1tixoWcdAIqKw16O0X0SdfSaAAD3aela/aybrj7/+
oWvN4hUP7QLYLMijoeCgzEXpWA6J4W2PluduH6eDrM927zdg87d2SGROamCAxuXeIMo/7aZXftpt
h6rY2gLPfYMqerdk27qTD2JiIDBatH2YpmBOAP9QaWlLEMHGOkiprcpP3IryBbqPXi1CqlyMXUDg
XVaOj2hD+rU09f/qzosmEks7idtmZ3Bl1mgTMNE81A1mee3A/vj1d7vxbLsIO4jV9217YO0j2H+r
oilKurWt/Dy7C7Drw2Mri7KEXxHt21zHFbDMfHrw27nj21Gybhf07RBCzg1J63n6A+1fz1qOC62T
YMkbmkFWl7KgQEzyZUqisrsTzdw6cycMm8OqqFutazR89z/XcJjSY619d+44E6C3aRBO8IfVRB+W
Kfg+lYsXvTdVLmwtLop+5Ru+pyKSgcGr/Trq2K8F4eLWlqVdO9Pv9UVvJHrIcx6nYHMtH70uS+QG
YIqGkajgI/ZxCD5CsuBNGy7HHd9343u60LVuC3dIwOCBY/tRPLVKmmeU+O91q2/EjtH1V38OTFVb
9EgBqktBWHmOOSiWQx7r8163nrViF2MWCaGPRcz1JerBcbmZD5gv8fMvLvyzi+08ym0p0evoPm1D
/X2f/YR8lYuFN1Wz0n4d6su4ieK8jO2cYopH+8VbLhx+tWUbcFRZL1Db4UnJ1BtDMAvhdR1dnN1u
mYK8CNJfylrICBJIiu6xFwERRpmdTIagmks7yJpf4hIoAUWqhMx4+/127hgS0Xu79NAeuoIQ4hdJ
jUpIG9yDwd0IV1yMXR/WPTKiuAaTc5gES/z7lI8nMjSfK1Wtnv/B1c5+sqe9YAZFf1ZfDkzFDiU4
8+vym9/hOKaKgRo69Z2CHVX2M3iLbboYcm9054aXcYF2cQwsvNITwui+6hLgkrcEgn+eZW0X+BUa
FmzjDCR1E7LTEEefd8r8TsUl21pYS+ko4R75sXwd+4dmFX7OJXQCozVEwbkBEeGl2vpns1afarPe
myu9EdC6kK9hk+O00KEC+XwzNG/7TojPOrLFqbUWxKSkKsAFxaMxToQt6PdtnvM7Gc2ND+3ScMko
2OhYbQ2Y0hmgxCOIng8+//C6oi4irGcRaMlUhCvKqXhEvYM9Tu0y+9mWiwhremUgUrPVlyCgT8uQ
22RRvpGNCwnjEzAhbCYIm+ol+lTTlp3ouCx3IoQbz+w/Q18/uQWuhxh6nAWSsH5TT7zY9Xsoh8c/
RgOnlHodvgsOk2zcyNwu+A8GMyZ2Nqjw2c3v7F14mB1jNrAB8XAXF383ubysIF703Ljj9ZcVjepy
GGv0e9He3LrHquZe5OBU/YeOq5UHH8q5uQw66M6U04dQMM9X3IWIrcvR0bJBjDBIqPIFVL/v7fHk
9zX/4+0Xs64aprTGA1htQIZQ/dHPgDr4Le/kNy3by4FVSN0pJjVTiOmqNqmo0L73hf77HYz5Ho4N
65pLydlHUq4GSbvyYnDGR3VSHIFXtuxL1MZ0F9Ypo4FNYt3fayrfsFXi5DiVkXM/XyM/Ct6M5+KY
jqegbmga1zTwyi6lCxKLJhpXu5nMhbCihzp12pK78quvb1+6GDFNAfJFJ7BGjX8wNhnjejj39WZ/
K4tuefPr23O1zP8WRaSLFitIbgDDH1DqJ0d3lke9prMNZwRruECrEF9n3Yd3fuv1B0u66LF4h4pp
FQHsrjQR7/ZCNs+yZH7JiXQZuwaw0hrTIBVfTPfYVn/wYTv/+oxu7dsx4OWog4KvcQUSpng+LyyM
H4M+/+y3uGO+0bDGUFNB2pZPok051fK0hZvPtD6VLoIMowRr30Bi/pJT2qRETPYURPNXv507tmub
3SiZH9VlY/zPpttXsHYpL2Ez7NwxXdJPU93wCYUVDJI/GZZPb5ixXoUV6QKqBsCjma1Wc+nGfE2W
SX0votHve7p4KgCd5EoFqS6znNTzBo2D006Kzc/duICqygxCDNDYvtB4+9DTtTpDusqvHQqg9b89
vRjIMUiCtATkS/pNwYfm/Vio0XPrVy/3U+C0Q7KqGwkaZ+vY/iXp9raV9+QRrht8xYm5yL55bTmp
ogrXvKfHhFarQif8CCHNJtDGebJtyO/E3P+0+V77Kcdcy2M7SMCBsNqNMQkvdZ7UgsinZZzm53gA
yfmkt7+jTo1NykzAkoaIMcG09vjUQB7oZRCUP0BLij7mQyXTMCbF+4jP7LTPZP5NgSQJtBR5+AQa
f/7QTqR6yKHyiidrBBX5ie7HetZ5Hj2sqjNnq5acJGU/sScxrxh/nsCifWbH/rkIbPMwVFvLHsKt
7bYU7fO8T+ZtBSughv7tp7qkjUy3KWiWExCeQUbzA5x+EFQ4E3KdnSpB9vfYTFUHnHxxCJnIIjbP
Je9CC+2knudf2Rw2H6G7gwZHiPrnF0nH/T2mYemzkAh0CBHde1C+Wr/nw6U3Kw7e7k2NpxbkDRdK
j5Md7J0Q7XoHX/uqjitbwfPCg3BA+2MpxweOoT1ozRlxjoNFP3t5SxfgRqNx2OoSd5TKAxMfPfm9
7aZ7+KEbL9R/wGyCVQJfCnG3ECo9tqg912vT+QypUelC2ZoehBY9Us1LAzbc5DNh1GtUBSu7+YI8
wJmyo6A41nv01LQ7pMRwO72yEenydxV7J1uIoKKCs4w2lSCAPK9ybM9eH9RFsulhqbqo6wCTo61N
ozl+N2LC3CtJky57VxwIUaHIitAv0E9c2SJFvcUvopcuki2kBrW5psU0/D4+RNXyAgCPH8haukg2
sgCzHgNAfNn1DmXPgOjPatHs06/P/J/ywyuG6kLXgK6O0ZpEd7tkWryNEBf/jTZ0dNqAxUuOPSdf
6mbc06kj7WMEZ/hgVxIVaR/u/Lmy61biL/FXfhfM7VvFJqhAqdWUgL+31QvL6fdxqJc7DuPGo+Zy
ivEwjxaG6eFLEwQa6u1yp+BGRcfp1E/X1intIYDmd91caJ2MmpUjvagusshf2rh4LzfiJxMvXYox
FZmVXkURLqs+agRbDdLT1sZ+VuhyL1rUeQgSsApzNOOWYGCPAVO0efWaALf5d8hSdNscayFKEPlE
BHTxGi9fw/ziIRfaVhbrCol4eKdWtWGaW4FXdFvv5Vq3LIU7SYuAXpQyQ48SOdvHj2W1xY87oERn
IJFHmQwo5r3s0GbKmq2BBEFjzHsrhzHBLHI+pF1s5nfbsEZ37vKN99XlaVtZI/UxX3MzJf83FqAn
1Z0NUCLdxjtv1A1rcfFwC5o8gSriEoQTzZ4SzOACxKAtRnJkvNRp0XZ+4DjpguP0FubbESsUfPnx
suBfS0oT3fkvbrzjDnHbr33kjTVcDJzoWj5A2hK2zFeUstYKkVs9exWbpIt+i2c0idUMbDgEg/hZ
9fF+FnXw+dc7f504i0qXo606+LoBklldwjFcU8Sf4MkolgU0RNDJAWLcjE+D6k2VHILtCXQahyyo
wVz665+/dXCOtVNIHzRzV8KVxPSPStePcFx30oZbS1/t4qfcx0a7nDhHkm/Y/JvYIW4I8T4vjWSc
2vVHf1rc9D1i1R7fxI4byNWm6fPW3i2m/4OOeeXFdYnSinXZ9zxAmNPuxECUsc/5x3HDNFhSycMe
yWrj9k8j6jFP8xXl5FMZVXmX1geZnsLuYI/xlAdf9FLDTgaTn2ge0Tc7YEzA/U8ygVBe/33IKfGr
eLh8SiQOVwFCj/ICNrwHObUG/Bj6vdcFccEe4oBwULcfGixCkUgU22USHH7FFOZkIBFwDEcR8QLH
PKdmbz+zOfBc2imldAC/TqYMiwtIkECnNvXVCypOXtQBVLpYDzmufSAM8sdC2ej9tMXTd1OL2tPf
OMXnlXZ0COa9uvBl/iQrCxbezTC/8M3F6jU6igtEvsAclGm5Yaoxjum90vMti3cOXeyKrRWy58u8
0v28UbqABFLfcZQ3FnfRejIcurpnmOqNm+avHT2/HOOMfqGgC9BD1LnNEmSFFxZ0YcKlfjcR8puf
ATnp3rwyAL1ahLR71TzneKTQqPA1Tsd7x1QNR7WZ8pKLTqdqClPRr6vfTXHRbwKyB5ueVXlZ9PjH
SKsliXS0nL1OxUU0AR4cj/icAB/H/KOWzftW9R/8lnYOvK4ttZxtWNrYLlVRK09jJP38igtnkpjl
R7maB5mqmi7dmsduGye/A3cx01EX0wqMoUG2YNI8DYO8TFjX7X533IVKFYLUG2Ik7NxM4UsMK/pU
zcvk99i7KClwvUZ5vGwFCp31uehOavTiUIKvdbxhfUR4LYuhuDDZP/bt+rSz9bvfTXHeH9b0kV7o
WoDDfhcnxqcdE+Zy84trXZBU2/RHQ0JsvD6QY7AQuc5QMi+qMCpdlBQ7BhQ0DT7nXKzkZWUVSSXl
uV9Y6MKkqgHT99VSBdnQlPkjhGD30wzosNexu1RkWkgxQbUmz2rdvQ/s/Hbpuectd0FSxYFpRfD5
wIZqi7fNYEol6Aa/S+4SkW3zQTmGi4tLwOlTHLb6qdtUcacce+N9c4nIZKfx0pddeRH7Yc4VKWUa
2/0eH+at1aN/x8sqahBDr1h9XN/t6o8p/+H3LR3rhMpuWQwhwolIb0+cz1lf3pv3vZUZuZMX3SKa
kIcBwsN6ZL/FYMlOaqr0qW9r+XZd+A9dW5v1ebFcgnle0nnpPfuq7ljGhJeuAMqluGwtP8CJeCxn
vdnq5HVoLih/5zbc9pHrS4xDG4u9TupZ+3kdF6sWhPjKPZNgQiFll0bB8WaLiPbcuPO0cqvNqgOm
L3IoTx2bU+anU06lC1dT8ypQCAqxdM6rpLLHt6jo/VqfLlyN9ODODGqsXQ/8RZX9j9aC8sHvW14N
7qdEdF55UYMbXF9or8vEkq16WhGV+aUCLiKtWptgq9mA1ad1SULFzzafd8+tO7Zb19xoOlt9aaqR
JEUV8HSeIFPqdzDO4wrRaWhabjiYY2i+QFTss5oKL+ZDXBYn0dCtagD/MwjxgFR/Yrn9XDBh/Bzx
f4BooR3Whiy4LTRCizF4swI35nUmLgytRYBEOyLxrG5oPuTkoMkqZ8/Wj8tUFmvbc+hm6IsI9jjt
1ghBZDHEd2z/WrZ5pSbiQtGgyFGDv0MFWRWEeYKW4ZD00mynA/RFnifvVIxAYqDWOqRBNkGmC9Bj
DY741TPHI46hyqBVfDJGX9oltukRlR/HsP/u912d15XOIfrXhqqsQCCzV8uTDJWfkRLXSCPdVS3a
75kA5R/mp9T8NImV+VWOXChaU8plrYtdZcHWmbQZQnHq890vY3eRaGIqWY9GJ7rscjzn5fZ2EPbO
qbxe+RYuAq2hNYjKujXIgCqwD2xs1+cqj6bnhU/xV1SqqgefDyvc9juI4JtcL4MCgYA+Bdu+g43F
E9wpXKjbXq5CHkjzMmiLzW8qyNI9YbzMK8EWLsZNaiWboEOQne8NOU89SPQWG0R3zv+fROC/3kC4
sLb5ELo0M0wVBd7qRAhp39R7xdO1Xv7Y1gHuh9AtA3dnmaz5/F6w4Z2xJD/t6qrNrvSHYuX8cdub
JUVbFniO9vjYRrFJ+z4mj7Mpfjez0R/jsn8Kp+HdWIFGhsRAecZiKV7CsKmA7JJfvL6yi6Jbt12j
j3LkWYF/iG49pJ15/8lvbcftcEqplGEgs72k/anIi/cA0tzjv74u8tpXcPzOURlbbvOOTIo1L3ID
R5bF9bzzjW8t7nie1vZQKwE9e5Z34mVi8ooO9vIMwtW9nGxQBA2vVGaGaB0Ts5GgSzs2Nn4zRMJF
0im1VkNBQ5WB4nVK11n9D+1+L2cvXCBdFM5DOItFZkwTzU/TUq5lGtpA3Ingr6/dKx/VBdOFA0Oz
cIVPrms9pDnIWZ7WeK7O4aQPP+fgIuposdFymLjKBk4y01vgbGXjlyQIF1G3x+WxLwYTHyCM4U2C
AXrQs2yq08yrOCFcIcxKdeC7yDeVHRPvQTxn7IMNrLzTtr1x7V1cnaD5bBi4/DI9bx+GgHzdWey5
ccdc12OBjzw6WBTdT409k67wfKecYPs4QNkZdS0MirGHGOBPDDqE9xq0N9rqwoVxAcxg66Wq8EWX
uTpt5SwfRnqMaZNv3RvaFvUJb6T5A60iQhMz8Px5FV1w7oUyj5XBe7lAS/jO1X1d2AP8BerfCVfO
QzHzLsoz0ZHxTSdr+0atKLYl5UH0uZGG9chl9PBlWIe8SQEjj5YkXoGGOtGQl2/QrytPdST6OcGw
8f6m0cf0cG3BlgkpyvoxrMEB/2vff8OSXTQLkuRwLoZeZnaK7DmnU/Ry2I1/glCS+PTrn7hxW10Q
S8PAus/XSGalZn9q2v3R99xLz4IKF8SSVw1YLocGT1fRspS0Q5wsG/eK9YWLYRm3A3iCsZaZbunn
GEOZ6Uy6b36Hco0af8rJuQKkFKghkQHcwc+FOR4x/jOevBZ3gYEbWLEiPUuVERa8VeP8GMbmg9/S
TnkFIVsgmEC02R/0sx0mqNIsg998Oviu/n0oRQNLOMyosmhmH+pufW5grH77vt7/n8574REdWDvB
Zebyfd7QPxZF/byxiwnkFR2jMcTSI93fVLn8EVTCc2nHG29TEYNHCqYTxbZOYzGBrRC0WH5HQv99
JEXZj+1ipMwUX+tTPgMnvfX1HR94w+hdQCCL8mZrUUbPNgl0FqmbAwQ7wu8SuhAtBe3HiABFmoVH
Pj/mILfDyCv7+OtjuV62V2IbF6DFFrptaEFL5Jt8eVybiiRM5MfJrAc8TBWqO3nt1WJe+x3n24KF
EmO1bJaI5meUElZI7RVgyQ+7E+ekfiJqAXq1gPLEr/+tGx/EBWJtgeqPve5E1nfkf8pW73gYelUA
hYu8kuDvoUUwiMyi4ZjEfH53xLUXtkM4yKv/40oCWwrJmWyIt4/dqP+AbK5fqOMCsrgoJq4rindp
bPNvMy/KzxC69dK1pMJFZHHK1LHV2Ljc8+UE0rnf+1j4YTeFC8g6qoV2eY7F6/6QyYtiAJP9+prI
12+lS0O2RqygBXRzs76K2NuoYtWbsqqWxwiSn4mJ+vKhDufgwRLd3bG3G3bgEu/U+VRscu1FVtoY
dcy+TMpG/xBblAl0bk7ULJ9+/a/dsACXBM2USiIPnUW2d3V86YIxTE0g/FBqwkV7RVeu6YIvIjuE
AO65v7KoboHfO+CCvY66nwHhqjgqbMac9GzG87jc4++8dS7OO1C1xTBw0fEMQIoXs9WPdsj/8jty
J+aPy2KpQbjLs0iW6nRU6n17VY/2W9ypsNfz2B9s5jEqC/DWyBCLj8Df6DsNmRutPeGCeWKQbtCp
bnFdFCNtYot4/L1QcXRR2/itDfv93NbHdIaxzEm/LdNbBFt+jGLCBfvMkowbKMXiDKNK+jTZqH5g
1DC/t9nlo5qXlur9EHEW7nmER5+wdwdpo3spxY0H1AXlGFoMkKgVPFNDAYqRnVcncFQjY8kHsv12
oFXkGS+6OH8MyR40liTOeMjGDzEft3SLTXfngb5hFy5ksdQhaaqK8SwulDwP4E3ciGcy/B/I4qTD
fTmmOFvs8EZ30V96vjeLcWvbjs0ZUmIyGOPPGRn3+RzTPXoe47U7eRkdc40OV34GsP965Nuctqxh
pxjKwF6Lu5jFJYh4XzcMp7KudYLKXvAcNeLwXP365P2UAujBdsMS4raIsIW0b72FjyhA/+m3dScv
KpcSQ/KVgjMKoJvc0gxdP7/ZHeECumZ1GF0XcHQjr0nSHfPD0BSeXtRFdA39hKH19ogzPQbklJsc
MwBQkPa7Li6iK+63di/5hjNfyx9i4WvaaUzK+J25E0G3OUZMDG9wF42txpRMQInynMV+0zfChXUZ
FGfhHA3Ofdk/ENTvkokxz/jQZb/a7TK0YW3jrCRB/jwN3V8HeI/9PLyL69JHjM4T4PKZmvbxOV9k
+wD6j3tTmTc8jIvrErQuJ4rJdeTS4f8IC1+2fvz26096TcdfSYr+A+oaJ8yxyoNmrK7pb3Yj9rkb
8uFJb3Xl59ZdaBdChLUn0KJBX64LwDgmEsjPc78sy8V2MUw9hXETsCwKQfuj4/YhrqJ7VOO3zv16
aD85sGg4ZEPWHouX65SA+vENt4dfnuVCuwKKuksQF9e7TqBasKLeDq1fzxKJy30F/FUeghU7zgoJ
0qLGpECkem7ciV7nOMaV4W2cQXLn76GqvtU0vpOZ3Dpv5yXNCx1Gg8Guo1q+O7bqcQnvadHfWtp5
RqcjL2xXlDSLTBuftrXvkr4N/HAEwgVvmbxYRcU6mkGv7VtYBqeRsB+/NtAbG3exW3SzcdyXEOiZ
FdQ5oHJlk1az4+S3uvOKLgs9gABuWTaF9ncVG9xygNz88gUXvtXNGIBdkN5maAdsSV1pnZSSeVq+
C+CK5dSBMWRhGRiwuwTyu9+PrfnqdyzXj/GT4R+90MOoVpa1jfhBB/JD9vFnv6WdN3QoW6nKhYdZ
N0CRNAFHpflimVy8aoyo1vx75zsZ2kWTnmajbuOEteRtrSY/83TJygYq+YC4iOIFJSdua5KaovDD
zAmXrKyd1pLk2kZZnJu/GFouxnhakGP6GkSXIYOoekYO9h7ksW9VqDwjRRcXRpe1ynW/htnEQEgh
FoO6rpb5k9ddcaFhtlel2tkQZrUxKdvB6lj5URkIFxfWAnBQR2GPpVn8t9LFhwYMGX67vqapPxmP
pWj0AZxPMw5BABBiBH93s2fl06Unk8OwlNG60yysJnJuWvmwqMJ3ccfqg0bpqq91lBXWfo6OBkyX
1fS736E4Zt9F4NpZJsxRtuNmkm3g7zuUoVO/xZ0neW83cDpIQzPRcvs9qknxUYfF336LO4/y0Rux
V+1MsyHYt6dorX9rp82za+HCwfKcMKKXMMz2PtgforEPTnL1mz9Bh+/fF5FFe9RXoHHPps5+WkQP
mZ/JT3ONu1Cqoisb1FimMFt0PaQaSpPJEQKa4XPm3EVS6SNvqqlDUmvq9semV1hQ68d2y11gE0ie
Gn5UlGRl1cSPImimNJKYcPPbuWNDetSlLsKOZM1hT5OhLwGrvvst7ZhQAW6ajlpD4A2PrIjll6VZ
vYY4uEsPtg6077c4P7J6gyZuiklZ9nmat/zTr3f+epLFXWhTMzHom6+EZBGoUEGDFU0bprbzKPif
Lnp7p9pyg9afu/gmAGUXYw+NX2nKOE9Z1JkPhjQQljxak0rQ6yYbs2AnQ+8kpNAVgBblFsCNHoHe
/4y7ojj/+t+9fuv/5pTcpVUhTd2pnjVHJiE2+igD/q2fpR/tKHeRVqDeL6JZ5XvWVf3Wp+MADt4k
tKGEBEcurR+/GHcBV90WcTESdWR2txsII1aeNr5hN3exVrbLp24ccd+aff2hgEBJWV3ceWmuz+wr
p+9Creyi1C628MiEAoyfVdR8K2ZNzztp4jfz0Faxn6m7kCuC89AlFQeqZPH+TZTxkIagjb/XDri+
L6/9H44n6Y6lL2VVHhlo9ZczBliqv8te8j8DoPieuVgLfHbSD+d2OcITjyHBwkQYQA/sqCKvSIa7
ApWaDsUIEkWSHewvAVecDKT0qy1wF0Wsw21q0TwhGWjJ4rSBDnxU1sOdjf8zk/Ta4TmP9hqEosOw
7pHtI9EgMwMBxgZ285ep2NtTXsnyMe4wGLhujU1zdoSJUZVN67CFSFep6oSP+f9zdh5LbutaFP0i
VpEIDFNK6iTS4Tlc2xNUXwcSJMAE5q9/W3fkhltWFSYeeICmEA8O1tm7xRM/MWUaDx49QcYWb6nl
DB8mVm7bfdX5VB9FM+ij255hhTDLrFtiVL3mKzXTySR41979zS1MD204opNdeKlCR+tNUaZ4mZ/v
8Aa0OH67dcHwvUELf1XrhaJBPeem0jIuHI9rG+ZSBBiy2eMlX2q8TDUK4pIwlHD7chviA3Gb1GbD
PuQFMCEW1UOLf9y2B5vJS7Z9LGXS7vnMtm+9kgo8KXfKQYU2b9WwMF6KoNlzuGo9z+/2uvruNg2t
fMiIYpMh3g025kb38AIIkY5OJ/hdunW4DVwpf1eo6C73nEF08BwvXXdgw3TLtZq9vmXaSmyTmJuu
E92eh2wkKZzrmtNG2lukwrXWL///272uHnvS9j1a9wkXaVj2fjrz2i0Cs7lCD3UAW6nCLe/Hgn+s
TLC9C43x3OaiDRa2PGaaePGWN2WrTmpDPWrCRreaudBWx/Iqxdom6Od8YMG/JBiqYysDNy3S0Eav
iroCRtevqJvQc3UwixL34BaLGwfFJS30yjlhs1eIaChpynHNg7CO7lahqDom0o8yVfPqmUdkeFqj
AiRBMo6uv8iK40VMlw6CblO+lths+gG13v7mlDEJbegKyQzZM1NMOViF6VHQILjjKBR2C2xt7oqy
RYUCKqM5GQLYTMooug/wRu3YunWMLF2wAd8ITV437EGNH4DHO4FXcOl+uXINTci4t8zkphY/fPlL
whbPbWXZ1BXTazQL3Mzyhu938E4b0nHxfzltxjZ05c07qk3IaEDVnqN67VLAV/LGd1829Fcmvo1d
bc1QcZTomTzphuGOd9t4AvBBHyjMvZ+aWZDnqJhvVa1f2Tn/AKHmAJfiEj+E7nGQcp3M71djqm9u
3WTtyyoZu3Uf6YCanGl/BN8+p7CzcoOVEEe/nDtb2Baow9JDDpfwn4vwc456abcPJy+bpk0dmDZi
fY5qmc/cW7/JxHM8rGxJo7GekzloMOUbY9q8ImF3vGw7bkvVNiBsuUeF581DnrSoVeO+nyardJOr
CG0OqqnKaVhR+JRjL6vO0Q6URHmdm6l5aJNO1NTeWowLBOOqvYIi94RCiHV87zSiNloIWK7dE/im
51093nm+VinMK91qz0Kboopw1Q/NHPb5WkXeg6kSfb8p47hGbYiKekEhQiL7vGnIBxQhHPS6Pv+9
V65lZmxsakWZE4ay73NKTPgg1uihX2YcHe1B0PadF/DTkERfw2Ipn9RYVGfWAH7aVn3rHeHKKW+D
VVu5IuWzrH0eB2rrUNKi2L3pY/K9Kcs1gytrEaSLosuz7MvKcSpYixvm1DB3i5MubwJjsrYdulPT
sOHj37v0yo5qq8RN6Lc6Rqib+6C4j7M3/tMpxzuATVz5y1QFRo1dbprPKxIcaWua5caxc+W7beAq
ajnpk4a1Ocw/j0MwojLiVt7nWtOXwf8tPN/WdYOeRY0uWeIPdwH+cepq2wlw6KJ4q9SCdlHwA4f5
OmUecytWDW3SqqPGS3i4djm2uf4uglrpiQZMHNw+nb/skpq34r/gPJ8iEaRdodMBNaaOjV/G4bf+
rqGxNikvaPPlUDd+lJqtcTy8qHXmglUYEZ/QNh9Kv8nCfpgz0rrV2aIM5+V3a9KbMpZc50YGj/s8
ftLrLaXma1PQyjpBTltXItqbvArjbyhDK9J+kf9zG0srOq5DLUCDbG3OYvJx9tas4ojBndq2+aoW
VKsv8S6XeyysVKq7qsggJCDdtkKbsUrWifmKhCqP16k/SFVth9XfHI9FG68q43YTDUmanCXi2ZNi
T6fRuK19m64iFSllGVOFuWKC0049c6wD6ZbEsZWzWjEyFD1een3wH3BF+TyU9P7vA3pZ4K9E9zZc
JSmTVcA3laPSIfzSxh4/8h3vBAY2qTcqsq/MdZuwgr7PRoVosZMz7yPMLCA4m3hu9zViLVEPZGS1
hrvK2TrHRy8aCiCijZukYGhLaPk6nIIiKJo8bubtEOn+aYcp+42ldK3nrWXKxzJcG6/tckg5mPcj
I8sxEnF/VgLUvtPg2rDVxXkdNYWyzcmO5bSbsTqEfVue5OrvTshiaENXXTHvSzxWWFNhm8M0+WHa
wxsZlyvzxjZ3LFt/xw251vlKtMxhDipO1UrXG31zrfXw5eZe1ePaidV0uYYYcd2JJPX48tmt363T
NJYUGkJeq/PS1/tjsfA467pVHOH7fOtR5Mqt3HZyXCAC4s9c6DzwOv+DtyxKprRezFlWMXhjrwpP
W0nCG7vE653F7ZdwU3Vm6CEol2/N9jaU/5rdDb/kyeUv/hYbQJUhLIq10/mw88+J176n9S0F+dc/
OrTVv/yhIGDT4jY3kVGnccj2nrgpuoc24OUpmOwiL424o22jVFfzUxAIxwuWDXiN0p/7ZKE6H9sS
ChDeXKdF77mlEmzxrxjOQ0EDKZicB7+2GLThLEPH5LHNeNXD3BmyyC6vN4H0VkLqRzPN/MaXX1bm
K0eVzXiNJKJGer3KRyAw8RMjvKwOoCYXWCxEvPipeOemkRHazNcAUG3eukZBBNe/j8b5Qze7mbeF
thDYYmJS03Zp8lrXz8imfek8SAA57Ts289UuAKS7FkFImZSqP6iw2j7WpjB9WkEV0y2at5XA9KRq
EQSI0VazzIdY7fC4E7eUka6sWd+K5xGJoAxmIyoPKEsOQTjpUxcP4Y3+ubJp2mpgTHo80aPBeZ70
/XlZRAOL3RaeVniNr+ZDQKLuftMquMGZXDnhbXkwblp/2fu5wdtb0ML0YCHA5FDEGCj58+8Dfq27
rBiCFTxQqFHFEenVaUzgXUF44aZLwG0orDXCwHkYjS8tY5kOpvs+rG7pxLzeN9ymb5vFJOvod1gG
UHM5JWX/Q7NRPtWEqBuD/XrfcJs700kEixoT6FyR5WAE3AfYqj+69Du3qbMxWTbpaaPyOSx+ll73
yXj9jYDq9TnKE2sFTLDo2Ytt0XnPl/F/ITDLf3pUexZpXfMhbWXfwDc0dmOJuY1zzXoWAx7OMQxc
Bvfh2stjIljptFVwm+aa42YPkXDHVlGZn5KYhwAq0U7xG7cZrjlcq27fOoWMddkc15K+DeuxOTmN
r41OrY1C1Rx843IVkfiYhF10qqG2cuMguzIzbWJqkjAkIcmkcr5WbyjuLGkyjDcyqNfavkyr3+Kp
qWRBCYhF5e0aPrYmLNMCzu5u42kDU7LZ/agVXZ0vLD6v/vKkx8np5s9tRGrapgqhSVDlTV9C0qxv
1zQwo9NNAk/YLzvFIwmb6mipclj66ANoH+9QBLvTFZTb6BPSces47YHMh0Z8rnFP3NV4o+kre4FN
PnmjkJ1BeWIOg3If2WjZiUfWDePT4rfBu8LzArhxq/qr26S3clIJZAobsU0yb+MpeYBvZHFAPlPc
WK9XNnwboClNoUJe7zKfRtF+W7ZxuCtIsD2N8J28sXVemfs2R8NFtRVyHWXeSIHyHFPtB9UH7OjU
PTZJMwoVQ9m2QOt8e5zbtTytfWju3Rq3lu1mlrUzOixQ0zG/7fj0IMzuZvbDbZImCNdRMEWLvALx
eFBFSFMPHspue4JN0tSonG3maCvyJZm+1CUsRKPyg1unWMs2mtQUEZB/YLv5J2GGN5o2X9yapi93
BMGKboylQtNL/DCp9h+ivO9uTZOXTcNUWsym6ItcTgb6PGzHFS50w/OgyvKy8Y6ufSdaz8siZY6L
No9z0P3j9t1WLEm8xUcODU2LgHwie9illQdLNKfGbTavx1k9h5Uscg8pu9MKIBmSC9INK+J/IFHe
PLWSJF7G/eadZGsuptgtErB5qKJBdVixEi+LZRe9Hbc2eltMwu3Qs3EoMi2FHruyyKeWzm/jki2n
PomZU96V2zzU5kVLsLW8AA8VXKrPJXRi/eD57wN65WiycahSYv1oik+Xk/TKNPFY/5ZDx7mB3D8Z
7ye8aB+DxLt1s339XZbbboBAL+c4mBYvq3tP8sPqtfLYFuH4K1ZjeIdkW3O3db132Bkv3bZkG5AK
PNjWyUh62bZP7S8v9sYjLhTCqfqQ24BUsM5BsZoJPyjonk1ZvIsgcvb3oblyDNq6VKVouYZ0MM6S
8Bfk9dujJJzcOASvjIPNRzFqEIo0XpE3MYSYdNh1d3sw1k9K4TVI0WRKNcr6n/BW65Zg5jY2FYop
acbReFmzYhbHFSw7686tqJfb3FTJkhmzF7m1YO1OkOh81w3FjdjtyijY2JRIRlqBQ0yyad4+6aV6
s1ebW5xjQ1LlvEivQclCzsQWpd2y/TMK7jZ5bK0of9kgLdfgzGX+9kSj8JdOBjeckduAFCGrkSHU
p7KpMY9qEzolQeC7nTDcOnYnBi1kXiwiq2v9qAz7uqF+1WlB2YSUKSM6zgX1MjCTP4Ju6e5JMLop
hXAbkIKdnO6HfU2y0de/ygC88IB8mltwZgNSTGFuEzHgCOggyxCr+VvkT25vwfwPPirpejksTZJt
1fYVRjPv525xC89sOoqNoxSrz0Umd8iE7nR+3gZe3Nh6/5sSfyaSuY1HqR7/VeAgySC20+RbEI13
8xhPb4pq8qcniUvEfY+S+RQGu+I+Krj3Dltc87jBmlKltRQMWrdFE07wiB7ZoZDxlCaFmIe0m+vx
B0MdzMeopfX3KtxZkZKyDt9PVRMVaaNDJHKKhE6/JADBL9RngJu8vlZAHRdyUkWsDmPsT89l3O13
eGFAVfCi9duyDLwpXatxgTMrIuG085JxSkvMmbwN2Q7XbEIOYRE3EFRS/pKyssTr/DJEZ5AX1dc1
9kroc8YzvyPLXmeF9tS9BzXdx3BZOnzSkrhRc9ymwzpWwhiCUnhC10ame2Xwlu9m7chtOmzjBqD+
kIiMw8WlXcI2nQh2kb+v8tefF7iNfnVRU9bT5cM7FL3/GnDbe4Qv6U8Z6eJNQdrx4e9/5sq5YMtr
mbUbeM9CkQW9fy9i9WFBTH/jJ1xr27odyFBB/2Ye4kz4eNjx1HbirHdzjeE27KV0HO5gJkQWTjST
gn+CQKFbpGqzXmJGgkYlJs5UEIuUeh+8ILhVe3cl72BbJcZt1PpYPEkmatTAj3Qr7rWZgkNjdjeH
Y25zX6GezaR72KCPoWnSkG15BQNctzG1ua9lB51be2GcISvzGOxVcGjnoHI7H2yFLTIDhI7qPc5G
Pm/Hi/fVoa/b3u3uZCtsFa0cvRKC7VlvxA/ZBt9h9fq/v6+iK9cPm/vi+wiFKn8UWTkzfZQFmU8R
hcF2FcO7J2m8/XGHev6NP3ZlWdkcmEJeZoVcusjWriLIwjXvuI7ccsG21haqy9lQSuw625iYQ5+s
p2KJ3JhBbmttzZyZuOEGHy58ddf53ZvCCDe5PZilvkxFoDaFwIkZozs3MYMWQVydeKjj498H+Eqf
2yQY12sI2QCERcaE4uAFfZUmO+ncFpVNgpkugu9jxJOMdXj3gwnInO6s+uT26ZcD5rcUfFEF8uJ/
nWRhM8GHxf8hmXDbKG0QbCrXod40egVyxg9x/9BGvdt1xebAugL2cd4eJBmcnnLU2ELRgw9uaQ4b
AIu8oZnYcvnqEBXWvqgPUey51QBwmwCL62Bv+mpPshbGM2XnrSmDqYHjPLEOVEy7goqGJdnaJm8a
PQ3H0q+k4xS3Em5yowaiAkWUrbK5byo6H6q4dFz6Nvpl4qpUtSzCTK7yTLV4jFfHuN9GvtZShm3I
yzCjSzGkTbDckyH55rR2bOarC8oA1gZVmNXm88iat3U7u23itsSWhpC2H1UyzJTEak9I+Oiz5p3b
V19ij99WvMbOFMRbB3fE0cu8+Rut9w9uLV+2x99aXkWgGz+49LUX+lngVd7DOiDf5tY6fdm60jAv
GzYdZkjmcSgDLOuhjoMbge5/U+2Va5bNSE1arfB6APsGtWIs962Z/MNahcUjfFwQvvPkR+JFZbrF
Kz/7XIfPWMv6YTPYe0rRU5kWtb+cQjpyvDN6JEoLHGhv146UAR6plThsVR+4baw2GUKjmIZLoni2
BullUhu3l0cbAQmLqeWVQrt+GC4QMmn9tKlu3GOvHJE2JiaIwQWP0AjrsD6j2JKm8Htxsy+HlcPL
qbF0TcLLYAsz5Du+h77+OmE1Os06mxJr4FUOoC7h2db4y1H6w3JH+X4rQ3mlV2xKrC6r1gRFwbN+
Zh943VUpqB+3RJCNha1JALeekPBM6uSA+PJ7su5uGQ8bC/MmeGhzj/EsweUZOjQz0jV17HhI2mBY
khSIzAxULaCn93OOIerGqJvZL7d5sF3VEByfQflJ1nlQzOlbyEbcxDyuVIRxmwhThA6tmjFbLhRS
Ol+cKKIQvkVpgPPt0BQxfVcIMnz0BRxTD2JMBpnC2Cq5b7ZxOQRjvzlOW2tFCNPPvpcIcnGKe+Pt
XYbSKqeSfmaTVlIivTBsE8tMSTPdtVkgCsem45frOJbbFDZdTDN/BuzmwfGZjtUtnu71tcZsxAp7
mvSnhpKsk9ORhuo+2Genmyn7g7DqeGdAR5IML6knyctzufIbTb+eEWB/wMxM4kUhQU+HbdfAJ3X7
RQ3vj3tNlNPFl9lQc09ko0bmkQyB9OMemCfX1cZsPKytlsqHShbJRo0+Cf33nUocpwp5OVUCBALJ
Om9BRmMxpZEnz8FeOG1vzCbBfC67rguCDdtbXx2TcopSSNg0Tk91zGbBPNoR1COVftat5Mc29HgY
kTc+/MpksUkwMkVsi6Z9z2SZbOdOXyb5OFfpnDC3KIzZOBhX615OHdmzNux1mgjxtauSW/fo17Oa
zNbPGoahkUXc73g+6+aPDSuq92rpy698lcUD66vB7VbAbDZsR/IRS21b8RqQfECBJWDR0SnQYTYb
JogGELnwJYtntT14RdseoilyKwRhNhzmJ3jFCFq0ntDoOMamv1PSZ24z04bDxmjba8iqolcmjax8
W0Zp0wQ3rjTX5qa1YHc11cOOS2QmsdkcdNCoByPj4n4ua3Jjr7yyw8f2BZji+TVuUPpctIBZoOx1
GFpy63Z97futE9XzPUW6zV+yaItgux10OoOsinw7C9Y5xd/MRsJEWfdw4TBLRsu+f1jYjuIzurlx
hcxGwqAu00IjG71DwSOkipCvNJqcYk0WXTKfv938etVW8PpSK6pWKqgaJFE6wLfJ6eLHbCSsIlM/
wLdnzXzezncUFjj3vkbhskuAz2wkTPtJEHd1PGdh3BwHObxdGnNjO74yH21Du7mniej0NGeNt72L
VRkfSDEZt8luqzEiXWdG1vlDpkbvODXfYQzj9KrOImulEsbDWe2ryXAywu6zaU/LXLu9IEO67+VM
mXs2rmTzhox5bXFgRfzeq0o3r1tmm3D2EdNx5bcmK5NPta8nXHtqx/62oTAvmX1UMKDtibVfZWH+
h/LWo9MUtIkwVXd1r8rKAOzwZAo9z56Oym3x2EhYqSnSX7wwuGECjyiJf/DCPnY7MGwkbFsbXQzz
5cPLeT90rXgKR0rc4lKbCFvrFsIgsPXJ4DKW1370vCXVB7cOvyzY37arvYde6op6u0xA3yWt6PhO
Jo7nvw1/Tf2EYzTWQzZp/6eYw4++Wr66fba1MJE5HuplRNPCqDdiu/dH43RdZDbgNXFRdgl8orMy
mIqj6mRwgGnDrcfqK/ugzXgpuCr3HbxUM4NXMIjlBuHdJYXvthHalBeSdK3ihddlW7J+JE2Ql139
0anDbZyL+RU8Ntqiy8It3O+U9n94e+RWzQI3HWsS7l1fVygDzMZi/RdWsO8LWDK6rXqb54pEkjT7
JttsATUxTOtpW1anpDezea6KlzWE99cmm+BxeE7CZH70A+2mAMlsoqsD7zExQEsZQlt5QPnhka1w
6nMbTvqyx6mSMiBI1GcNpJFPHWunUxT3gVNendlMl1gULBpW0mfbljxyntE5vBGiXGbEn7lpZiNd
zcxIhTeMJktE7Y2nfm6B9hh/ar9HcLZ9H8xl/BAtau8cV5QV6kZ1Ak/PYEQ/sdA/iWhKDrUZnp0G
waa8CNcQ8g0jlUWD971vIp3GvdBuZ4ZNeQkUjga7l+isGNpPARyKZRK4BXM25RUW/t7LsdWZF030
YYLetxJ74hb525AX32RCxDjqzHBAyaOHKuHYR8bQrcsvV5rfjjvsj3HXTpXOuPa7YzsPKL+EPr9j
69ZhOq9dqSGq3WR7ET3rdsvEBLnAv3/5f6+ur0x9m3MCfxQnqEJtMvTO9BCKrmzSvhm248S0fgNp
L3nH+2B/NyzRlI+V2U46aINH3nhVtkbRCEMwqfTxshkm6cKUMAdoMfZnUU1zcOIDqC/S6w29DTnq
g2IIB9qqmHNYzrrx/sxmqPwJjk29xOqlW/RjZsF9P21uuQZbLqskUbUFsG/LTC/StoO7Jp+YWxqe
2QiVZvvaBxXySIoIWHD1b0XtaFDObIZK0nim2Mu289zqBwUj3F/l0pY//j5pLhPvlTljQ1TJXi/z
FFT72ZPzD22S40ISNxaD2fTUxESPLHW9n0ufQncqMBC1QnmSm+cks1Ug2rWO11iK8AwI4Q04yiWt
2uqzS7dQeyklPupl4qGbz5rG/xTdItOhwPODW+NWaFoi4PD8lZtzT/lPPPE9Ib/zy61p68bYVmxe
ylHO5x5d36a0mdW/vekCNwELas/zOpQwtkii5UwUUW8LUUKhcW6dEiPUnuhN1Uk+CWPO8ZoueyN/
DEr43506xp7nEXQTZj0lw1l77T+ayPdDG7u5WVJ7nlOUdWsSb+15kptJTcEf+5rc2LXiV9cntSHB
cry8C/S8PcP2ECYl5Zn4jUznrg7Smi9vJUzi77i6JSv0+m5AbWpQNKHPa3C+Z2xo8kCDkqdhrOSD
2xhYh1/iJxr1ftt0nmjRfos0JK/mANWLbq3Tlwc33ZK5DRqMgoFi81ux1eI+mNfy+PfWwyvjYK1Z
2BVPs5cE03lkG23TdonpIYLaR5EGC2kOOiJuUivU5gYZNzHAcN+cYZUUpy1UgFIituZGAPJ6Zpba
4GAYaojOtPtw9sNNfJBwXTurrgnuxhi0xo2/ceEE/zxTqM0Peq3XTHtcLOdkVcEB1nTFYSONly9k
qo51UhZ37RLRNF4CAhS/KNwuctQmCyHS7Y91aIInvorutEPf+OStbkAttcHCATaB/brPwZNXlDQV
O0fo6Xjpp7bG3KJYCfgAjatSNSlIbKi1u50INlgYDjSE7xuaTkIgKvHY6HSE3f3fV8WV/cJmC5tt
n+c2IvM52Rc5phRFdee+jtYbCO2VyWrjhZuUYRExRKBqLieR9qYts6KJ6FmvMX3v9hOshV17pPNX
TefzGspfLII24QgQ4e9t/wfsvLYSrOO41AP0lwsznBGdlAk6HgHnBtTruYQy5AkJ3e5BwDvrcdkq
fRiLTt/5sxYn2mr98++fcG2E/rieKj0tGKUz123ax/FzKHqnyym1QcSarOvYbGY+e8EK3Z3/VZFb
hR21OcSq3yFwx0ZEMbp+ByaDzm5vL9SmEBeOR9MG1idnzr33WxI9s8JNOIz+gSE2pUD6a8BagLp8
GOHZyMT1v06jaPt8Qosd+rvb3l+UsJ/N+p54o+MStuXmlFqaaYzL4EknGgHdeqI6cXoboXaALgK6
qmYrsPXoSKVRtxzY0vzj1iP2soUfTMkE2i4muV7UiXFXDZUTMk1tRA5384oGrazPU9N8pZqfJfVv
iUNeWZA2I0cn3+tElPhP5bR9SJj3KZrqG7HilRjFBuRkG8JBefT8p4L204O3I3JgXRe/0ZPPj4DP
9o9OfW/DcnT0m3aPhP+EAodU1OINKhE/uTV9+Wm/ZV9MbcIKyoHBk0ian5WRxwkyoDd242s9fzll
fmu78taNh0vsPyFd8dOPoi/bIG49eF9r+/L/v7XtiS4smgJdUjTdm14TfoR+aXhy6xQrssXyxDwk
+PBed+9k3EPyMDFupBe1+dgB+q1VL7j/BNeftwWdHqbNrWCQ2ogsSN5ExzWajld5iCl/LkL/VrLr
Wodb51o7sBn2AAyfTU0qkva7h2uS00QhNrRX0y5G6Sf1n8K4/tio7nPcNjcimtc/m9jiaHIhgPUG
fDbdg8dZJveD4U73H2IjewO0jyIYv6BHyud22J7iJnTaDolN7ME+kcwqQH+Qtj7F42HV8s5lZoMM
frlsqKi8HpHvZSepP/v1nm6dW7oPZYYvmyYbijsGie4YquJto+pUUuV0jyU2qVdsU8kh1qTPxp+7
NNbrftxLc0sQ49oUsU62HUzHMtUVgWJe8bH0NqCu++Z2uSQ2rVeWZKH+IMlTMomv1Zx8jevV6UQm
Nqo3xf2y0vmyanrxplnkIWx8t6lto3q6LRMzL5gmYsJ9biwk4E4RHZ3moA3pqaSotwLvQ+dBdvIB
hdb0OFX01l34ymjalJ4qVuZ7OsCCT6avsxpOaze58W1wHn85xeN4l1Vb7/U5GWicUs3+7ZbVKXYj
NplXSRIKr9DB0zZ7sNKZ7vdFOzZtrcymWoWMZ686E2jXsCpdzVe3kbTOyYi0OhErGl46gw22Pegp
dopLiK3XxlESAAXvaX+a+UzTKhxWJLUBirh9uHVNXD1SCx4k1XmeKrh6q+992Pc3kjHXJqB1UMKT
vY6kqJozFpBqUx9mqDQFyTm6jabN4UGSYF5q36jzXJf7Q1jAEjOcHVM6xObw1qI2CTd1e4aC4JbS
ir+LCF5unLrdBvGUJ7TSa7M/QTciTDcy+ymRbj5pxAbx9r6dSRXp/UnT7si0+ERpeSuvcGVMbQyv
j7U/bCHU9TxafxU7niiN5m73WGKDeL6J47aF1/nTNK6rOvChilAaXc1uQsCQdn65a4lZYrcKBnUW
Hv/mgY2o/MotxCc2jbcqzx+CImrOFRXg8zuz3lGZbMe/z5dLVPJnNofYON5ifAPoNGnPW9e1z0vN
/P8N7SQ/FHNyy7Th2shaqzVGPQeLd9qc92X7piqdE+k7YUvEZvJg7+2LYJ2ac9JCdJ91kf9Y8366
cUf5ryr3lc6xubxo5NW6Lqo5owpTH6NV93e0ZdtdobbgQDibD0Xf+iIN5Dh+2sN4v18wh58Xbxm/
4F2g+EJwwIsjRKjFfT2X4fM6IMcRBkPZ3KOeYDxA7SQQJ+Lz4VhIE97thjc3BvZKr9vcHy0nb0zQ
7094fTpCXa1Oh7UmbrvMH9wflRtnC+pc4mlPK93d12NwY2//T6fgtU634ucK/lIjStfas/SwBx+k
AOgOin6KHqoATvGHEUoe/OBXPUhdSDQ9RPBb7w6eJ9bDnBTsZGqGtCAfK+9IVBxUKfzezUeqAv8s
ilnel8XsH2sgKPcRSlW/TH0cvQlohQpOmSTDUQQbBia4hDUNZcHnZRLlHSd8yAeSVCcNP5nHi2f0
WfT9rQeMa2Nlbx9G1lVv0J2h/jEsydmf3MQ+iC18F0HPYmo60yIuYf77fh7XlIxJ5PS4SWzROTnO
85gU+G4IfbwJly91TN1iE5tHTKAxgQvCUp1FWBznYPoKqxc3IpbYNGJbQ/lPcK8+9+vwISkFNJDE
jR3jykDaKGIdeUSJmJTnrlrqdIyH6h5KK63bzdKmETVZo6ZTnTrvXk/zNWpXwC6OChnExhFp7PNE
lIk8h1X0JvT9wwT9g78fMte6xQrqYaJNtQI4edbJ+K/whk97wNymoE0jdjO0Oj0p5Rld/y7ykNKM
9OqmX4oN/eWxrivZMmjOyHOBS0m6abyPdUXlloGw9eVKhu3M04v3xCrvWz0i5cPKwXGDtlnEYtTe
Vuyj90Q3+Q8p2jNTk1umwIYRpSphANbiLj8OpoLxunzsNQ3fuc0UK1Yw3qbCMp7L8+KZN34Dy9PK
dG5vqag/eTmccAfgLGJdcW5IuR6nrkF5e7G73Xds8pA2BSugNYXnzkCKUzSq7fB/zq5suVJcy34R
EQKBJF6BM3p2js4XwuXMlARIQmLm63v5PnW7q25F5GtVHvsYNOy99hqMsX8GFnzkHloK97AIcOyN
6aL14JJaFMneffqjZ/6Re7iPvdhX7KIrYKvxkol9r0xI/mzGDO3I/33omxNLN6lYXMU8qNvRjsuF
mPzPXEmSjx5rRm1QBcIS6hoQqVW6JqPFpObozw7cj4wp60LcLiDzX4c4b8sh3qvVq/jPaqiPtMBN
8iHmbBPXyCHKvUn5j6wf/8z7PvlIDBwC4pRg2SquOqLqvo7oj4iN/g9X44dNKsa484Js/MpU86l2
dDl02f5vEbzv6+Jvyr+PhCmhugCZYM2uEXfpkSNK7goKla9ghj//2Wv9yJvyfRy1qyLsOq5TXMU+
2T7na8i//vft9A+UVVha/N8VT/fdU0Sx8mvgQ8J/pDHnn5YuJ0U3JfKpJ81UsNaNp9khh70a4u3T
ptL5aYQh6M8Ruv3umGYQYdRdR49ZMyzPPKnJQ4o69QhvJvIlNnl7mtmelxOEfJccWZLgbsBD9L9/
/3+4rD9ydTI1x+ns2+yaUdPfg1NK7wbHxJ/NZpOP5C/IKEGbqVl2TZf6u4/cJ2RF/1kt8JHpFUdY
Le9lzDXqYNW/C7+WkuX/VqT/08L8UAxYkYNP7Nfs6kE4YoXxbC8TFuLnWM/2z2qCj0ZxY5LBAGmd
MuAUcnsRk9gOvFP/Bsn9vYwg+egM5wgs6Czsf64a8/Dn1sv10uDclKWf8oGWBFkNHdDL5N9kBO/l
3d9t5Q/nBAaf0+x2n12XXOSVw0s5KRq1Fdyk9dGiQnn7lxX7/gP/5hd9JGeReG/HZsFsKOmmeP7k
UtGEsg82rkQXTOkgFi02mrlP0sARpIKxX9IWXewmvMEhQFRuQKSudEibJ/TN42edrfJz2275E2hf
gytSP1PsR0PA2tgXjP7gFP5ezz4J0qmHZozkqemG5XOXbfwy2YBMkHfL1RsgBl/2JpUHp1x7MrPc
QlcIOsenHNF0J08j+6WjLrp1HRuXIuO0KVynh28ygXPivzycf3g27yTM/zXFtfCC7bSv96udLAjv
sV0PXP9baN0/vOGPBDIa5gDYomXXBrv6lOqhOWYmdQfThv550FvzLzXnf+gVf/eG37/A//or1DY0
3uY9bgXIyMilN4uHLwO4EsUCp5gD+E32G/ODfyOrzw5ton7FSZsWsdm6QmMIchrUJv6FkvAPB+T/
Y/KkPm4lOMPXwe0/hzjwojZ4tH/0uj6SeSLvts2kIbmmE/uxmqIbxn851//hXX3k8tBItg3rULeT
yCJHz+pQErIgUmxPRRlI/mfOq8lHXg8MrZmOa5/gVbW0jOrxZPkfcrWT/8f8Q1QFFGI8vmIv8d+I
sK6PAaLCv/77w3/fE3+3yj4c8dO0xVJPcXrNujz/ysm4XmnDzG3acHcYpHTHpRfbladiOf333/gP
a+kjGzCQeWNz69NrA+T1mmKpVrC+qx//7Kcn/3fXxMpvah9NevV5Gq4aXg5F0HH+Z33Dx7zZzTFK
tozSq91Xa4vgUJHIRSRf/vuXp+w/g7m/ex8fLhBg3X2ngRZfHWFKpqVqIOMJ5dKPnNAih9J7et6X
mQ0/NSDs3BbN3qx7VyTNEhFTaJFkSHbckenb9AUcyGzDHiUGi3NXhiGeZgX7aiYwstvdsMVtibSP
Lv06/mcLFuOKEepvOflcrgUmCNN+37A2k2+y31ugUquEvh/p47tp7H2il+4Qtjw5SYhdo8NAHC6L
dZ702SyMi4OiEKKNtQ8njPBvk3Zr4Bhn4bs79zYjZWpUVi0Z79A+KlzA+QgT/jOCI7PbrqHTU6xJ
nVZk12opprpVR+jafksd7T/rGTy0bhqbwpN8/Fbztb53SC96McinfvDKkqPiEK8ue22a39uwBVd0
K+vqh4Acr+9GCBKdlMu67oFPA5ZHMaD6M1jkuomKlsb+IddtqAZDmsJAW1fKrUV6cZgygzaX+lsd
awXDXN8XLes+9e2e3ub4G6DrU+NadkNcVyxqm7JtJvPEwwoXvSR4fuzxOh+JJmy+z7t6dWWd2ewB
Ut76IUIA3rmbTBwVEySbZbtDuHXe2zXpP4GKDSttZfLvURN8IbhkCbIuki+p1OStTpPfbGvdtW90
+IokP+kKnXZEl+COtRXY21ll+mGoQjpOx0bIAfQPHdXAkbkDRj4P/dd+6BJYNXQKZpRB5cl0XhSS
xB/yaAUBH4EGfjk3oV7pF+96zw+Rs/j8tGXrOwSd2racOTNnr1l8wQtw+Ja2AbH+0i9SRIhAAPAz
FhoOas3XWoolueFDm2/qgGPTNWMZ2U7Y21jgowXVbi73IMmjNpKkSMm0ybGWzsDydFrSKarGYXHy
MradVg92ncJRY73fdhuM6ibaD3Ai4z2v7KBpkaEfsZXtTOifeCs6cswGz8nR5qjTj0225qGuerMD
DiiAn7v+wfJoEneZr736OrVxbv8KqK7mtxqFIymtsq1v8UV8F50AGya7LbXFEOnKUjt1xwRJUeGY
RPAlfZ3HWe+PUW3h3qHB2O+/J/PWLvBvcjRZfJFgVjEjLGOe7W2SkI7erhhJ6Te9y1jfxnrAPzV4
JNkTvEZIVGx4F9lR6cyyIx1CLs6LrYMoLanBLSt6Aq+Tch62XNzBGT+XLxy02HAEyZ3aB+HwgWo3
LpK2WNZ0rJ+g1Of0CJ43W47K96n+1TI7YIqH3myWDz3FOjyJaZ7Z1bm+gRdXbzSQhl5OGHCPsAGd
H1sxyUMTonoBsVv6mRdDvizsW0cp7V/8BoO/J5GaDAULQWb8QzrFPT3vNuXrbwQDRvMTPCS1h+x2
jeSFmgErNlZNoy4jU/34i+ahoXeCIA76pQ35Ks6Qu+joizRpj/rRDXwVIGM0NC0FX/r6Kz5lp8fe
Z4jCKxYaCXuvORmmUzNubDqkZiD2c8fTdbrjMZb1DZ9MxA8+YVv/jWGylqHR7BSWMcwM8lPfTrm/
26kc1TlvGuO/k10kyFlO+0HG5Rw8mWQBKyXKLrwZR/sz1M27lMRBUHJq4i5z5241m7zpwbaMz0zl
KNxB4V67/bLmZl5k2WYZ0nJGsqbvh+uEYJtvyGV047GffE9vExxGW3Zw2tXNtdVQU32bU8baL4bZ
nCXwK1oQl1Uk3Q7GToejwlxW/E3NU4DsyB3qvB6yS2PrrHtBfNzArwpmgEcdVNadugX/HlLR3dUH
tlnhn+oERkJd0cRt4s6oYpB0WWV2Jt2Z5I1e7XHPBYSvW4cXcx+xFHNA+IBOhp1wD0EyEOdaj5fF
TYv9xeHFyM6J6xMkG82mlcUQWAhVP7Rd/HMPczSdTJyPa1OEwOetYCqLKjnEyO4siXF+enUJX8mj
7WxrYTCdwisrQhtDvARAxQAgDR3uxL3YY4f7Kc+Mrv+STC/RM/dxPF2tZ2o9pabj4jZu41m8NQ6Z
Jl/GNkEiUQPv0vo7jcOS3Bme+vE5bbBIf89JNPOLwuDWEyQ5JHH6V0qSMZwp0i7IzWDn1RYZyP7+
F5/neVMFnWGD+I0neoiPToMxfdeOhK23i6fojYpulqJ9ncapzu9F3A3qZcVGmFWR8mWov4hN19Gx
qZeEHRO+rfJWQzsQlZ5ucaYqk6T0BpY3S3Rqw+SzG5m0CX3M4cfUMwiXYDc/VDXytSChJrhLyBv8
yoiu8ItM21bvm2PYyhoi+20pEpsEwg8Ji7P2VicwZ9blLiWbf+7GD+1rY7NmfB13HXF0Z0gO+SKc
aNVn6kAQ+TV1mm6uCiJiU3ZkmgJJOoxjH4vbVuGQfUqQSTaosyFEiaV0yTj686T8SuV5dHLr9kLD
x5V91xlN68O2u9xo5J6wPlsLthudsYorTbK0GJM+mm8T4XVdWGSecly2dT30oWBhDFl8ACOAiaFS
1GYuPfFpHqeXQZNlzU5I9dV6LrYUJLkfzZT5cSvZNGNMbrYaGrBCbFbOrGA2RuYGFEB6PSE+0A3t
qaaMybjSLBeRvQKYn+hTMhvEcJR0zZl/bYyd+h5Z7rHSV6dG6rYy1XFn9qITC28hW5r7nVViHi1X
ZY5pJDk1NoLjTREZcF8uO8y12zOPbDz/zkjP+GlJdNSfFJAnUWU7C8jD5aZBvbTqQWX6GDteyw7j
GGT5HVgz79upY0ubvES1ssNhnUT6u9m5jX9xM9P23K8xZnFJmpTdCDf8JFozAgQubtITvG6luMll
QtbzEGVi3c7ZHtOrgMx8w3W9mPZYh2gmXyxt5X5geVRnzUkma4ukrSGa4zdhEnJO0zhtTgJuos1B
Wj1kc5nP8FK704rECdJNt3XoSoB0CYhEfqkfpZFWfIrNPHtoH+h2iaZgYaY/sbLrJ5JfZy3HU44q
KvzAABecNcQ/G5Gesi0NQLqVXXN+EFSA9FRkssvtaYjAwOeFbjQCXlYIKgToV9YXKKqW1J62dkyS
5xgRtzI6Uk78ejXM6eYpiocsvoGdRYJqDVsXKWxQAdpc/SUj6sNZaH6NReouKkGAC07Y3L0sfR5N
N37YW101fEvEJYuHIPD/BhsNiG6BheJfiFWH9GKfVaSuKKwZ/T4G3FwP4PeZ5Lnud9JekGSDBcjA
TMBIY2yy0ZzgGO3xTUSb7tMZ729tn3aWwZVyMPonxk24DJt6P0uY4P3mfFDTUCyznftHymo73fJe
bc0DhSIpe9hWwLqfNgoG7hkURaNVMXcqoze8o9t2hHB+cL/yOI6yYydHIl7SiU/Lp2wCx/tTLU2o
3xp815EVLee7+lGPHMbW4Arvij3sJm8cVJNdNxL8ZYTZQpFOQ1cxpBv2bxjmNS4B2OqtcCTl8iKA
bB+b1YHrVNRzr09JO/MBZ8XaNg81m2SEghIR7p6B0KBzA7LIYRYCdrEZI36OS6JNiD5Nzut+OWAk
UWf9+T3L7JRzgat65LXIVRmQKEFRnO0Z/1lbiDp9yRB2RO7ZvGT6kqx75opkmdfTbtLmE2+MhBVu
y9HGHV3jUi2KhSAS7y4VwfaqaBth/H1St52Li4nBohX3cxSSAS8uks1+Z4ZYTa5s+m0r8N8j0Kq6
TE1PAy4IHH/g0NZhLeSgbUW3sPY/s3qLnhA3hObdED7cWFTp444TLQk74Lo0kp+xauO04E3Plgti
IVwooCLbyD0scgXGsHWe5fKWwbItRckwI23kgB/cndsVm/iz4n2+rHcel4J/XBxyx6pu6jryhEJB
E6go222Ux8gQxp8nRJ+xow1sEk8h79VyGiZe36ZihGI4z+QJJZdsoTohbW5OYF/T+GFHGYio9wTr
yh0C5MWDv8yZy3qPgvod3lPxHCFrsPHz72FpRv7XEjfJ14Ul4hd6Uxxmx3wzjhVzUq9T1ach+7nB
SKfUGCIex4EkW10GUcvUljh86LwdmgXaHX9KJwAZ/iJhu+shBI0mOh3gjjere4VkxmWsMIsdvayi
dBdUH9MpJNNjlg9L8gjL0ehF+0WAKCPRGIiSbla34isaYzHeTG0Pp7dyW+AgyssmCgwZTgbIappV
KrWjLdYxH+/USsnrQBGM1sMePWqSukrmPop5YRqIAL4jwTZaqoiudmphDL3U851flwa2GmONSnbC
oIt0yWFYZd3/QEqlWA4tdkT2LBBXOF1zz5esKzHsGavG99tUIBTEIRwqYu8GY3ZUcYJut+/mV0ez
OD5t4t03peRrFKKvOGQNC2hdo3Y77ArmFQvCqpM1zQqPrLzpxFqVqbttDZSeF3hFTrCXttKqYpQG
05Zhx2Ai+wQPljbcGpvC9/sCxz7cpDXwBh7g71+MgAiurHv3lkxJHx/EMmWVpZImVWjJ+qIXEZ14
kqQPdtqiqIqQZnUC9E5/eQiq++PY+OYOa4XdIPkhx/hp3KJynHt6MXSbPzcrc58mnrVIhgiANCoL
HHMs4hSeJwWB+M/ln1marphC2P4XbQa6AFkH2cSHdS9WmbMnMaPFQknSl3GMrvCkcdKChLYjCGxY
2seBBpzwa73Tq3Ym3GB3DYjpgeEJcO58v7SCmJKN+4jqe5nPGRl9odcAO+ZNmBIE6nBq+llWcbYP
54Fm76Fj9XJtNA4oEc+u7I3L7uIYeE2s+gYFGyhxIq3DDcIvyIEPIS5817SlSOhSwpnOneY57V+G
ecCh5bqkamoeH1iNYzcylhdULN/CmLdoy1J57kd03Hs3kINqcGZMCd/LdoRdvXAwnNwo8A5YRn+l
ah6x5MB5x0FRHyLAJwmeQVQfx5YEdExuvGzR+gYLxfeqUaJhMxzfR7t2LeN1qPH8kfg8lKYd/Q08
yBN0Aen023sWf+k7HB+pjuaXzg1L6dPAHlnomy8NbeoLLPHqayO8xXniBwREeVaaJpaHTdMdhSgz
8gDCOMomlfvoDJHxVG2+QUnHmB1/TFsjir4Gc7oBQ+QzBGOYTzAqjwLWsue2RxEIyt26p2UWmfoG
XTVqO7COTmB3sZuE564vMkB/J+lmBhdUSkeEP9epMDd2yuA05gMKYDS36SPSkzS6f772v0CbJOch
jbbnFJrPk5N8bqF2gNE9QqSzSjaeHDrq+zc7L+JmYmz4JBFugJWfaMxSGIBkhcVw9JlcwX7q03PW
SHPYc4qFHow9dzpsSH7Lx+VokCGnCuJr9Ut2Rj80OZXf3dKyIpkjYw5Uxe5rZ+t1O7amGdhVE9ce
tRnZVMVpZz9lUvZPfdplr3Xc699w3YpgAMRQmOVCfNmROEzvADOqhxkp55clUXlUrDCdqKBJRw2w
tZM7acyAXkecg/7MdqBcVaNkfWqyGr50ad8RVSI/bDvXeSzVwZEoWgpO2iaueofE0kIM8xaAHDWT
rVpcXwdkjW3xy2BW3MuF7jZyE6d8H78m2bjwmzybI33o0McMB3Tr8IYf9lzd053LOxqzdoLFJu+A
IZntjZDNvDAwDe5YxLsd7w4tItrKGXgC7snoMHIRPo174mgRJjp0v2vdtH1JUEMhFTBZGcikIwyf
kZU1PMoYJea4N9N1mxL4MtlYeHmPYVjf3u8of+WhHVP5kCa5zatdwmkV3x71RSlw1b8ytvILGH7u
mLAo/K5HEnZAnkt9Bav33R4YtWpWYnU0suwAxzZlArr5A+ULttEyv9tN8TiD/r8L0YI4vzXjoQg8
z0U5Dbw3kHA21F86jtvvYAz1cAlPeo0K0mRPKvEDu4vCKH4Srq0qGQyIfBHDavaF9CnHKsYAgBxA
hUGZwvFW3aET2/gDNd7wDeZc9S/nA82KWEQSgYNLitJYTXYGD3xFl1lucz5P2CwD+a7dMt3jUIhf
g1fLr4Cp3OMioBssCGmxJqNlH+8WNGvXRUn1xrox+wslG/9mieHoyaSdo5ttUe430kBYVCR9ujWV
RJ10P++D2st0pflNLIcEh/k4JM8tUlD7gmD9q2KfO3mToAJRpW9sMhzrddjtUQ7p7C4sdubq43cI
hOOX5QV+hB1RdxqAGp1XXUkhguDf4KWcdpXMJlCME+gLsnJa4BR3P2akhVMRIsHa/XFYOU42keL8
e9z3qY6+r6jqrllYx0M7KSgwd7ICcBX52OYHUDvGT0nfwMyepKvIiprWMn/aMWo9A/FAb4ZDkdQA
hkTnbv1IiC+53aIzBzkWB7TzLPmmZJ8/7MnqPrtYowPf+ViHMuUK2MfokRw/4TpYB/+pQzTk2zg2
03klYkgP0WbsM4VZ9I/IGX5yQYz6ZvIU5R8yCdvhvC1af0XMH50rgn72afFS/mr2tmvPINftUxlW
QHtHZqDYhBSiMy8diNAP0F3Z+55DsHOoM6fCAZgFm0uLHkReJUD56YxP5NcE5CJ7ojxmTZWy4PCe
iPayXAUJ/YExsItLRbhCzwG2x1iNIaVP+bLhheJnK19wZfcHYsBaLhwui/q40hVXlkudsDeLbJZX
nQ1DKPzWpUnBfCpOJA0jAJRtQxGeDgv4x7NuFw5sVqpKwTd3P2i6SnfVe4ed2oKpkVzw3CQ7ZIhK
uOgcA77FjjG5JHh0r9G0AHnvUJjc5RSahGNN+mG78LZ16cXmKf8eJje3j5xpGGVP7W6xIXCzMX8B
eKDaQ+AAyM57tM6sTCcjbmq1btCUeI5ryLJ5jh9Qe20juoR5VKWYV6LRwjXzUiEV5/3+TWqX52c5
yvZbqonqn/IxVtET3+JkK1Ggu/UUIUVnPLYbjx+n2Tav7bijkc70BjgTbi4tRitxGr91iqMCoSIb
5CEee9CvSQh0Qvhvmo3oaWeyVtpr/tA30fxXGCdNz1nr8gM6PAArUPX0XYEX1r1mc0Mrvk8NckjF
NqvKMlQGAY2ZO4p8UacApSVHemoWve0z53dAJAQ7bdRvl3d7weaN9oE8z0Ea9EKhNrc9QajiI1eU
XABBPqpuoQ8xLAOvMdpuW7jNQVYZkpoDbLRG0ZMdVpBVrZ7kS593W1OQmM4XRK42aZnoVZ72ZFFo
mXeTHYgfwmfVu+W2T5sUXfqyWl9laybJKeJx/833Q5JXqHqDA2vdTf0JISctruQJjVnRt4k4OACV
eWFc3PDnOVX9HUKgmrEYUFka5KuY8VlZeD3gdFnMycXd/lPRCUPhTuVLet8ncxgPeQ6l7zXzOPqB
8gpUF5lG5DzqpwjFGkk8vEaKMdOpqla2u/kADmbenFtGBCuBjlJzhBOTWSpLmM7LRULDz4aFYeSx
sc0VDPGlcxGTBScqTW1+n4loLaNU6LeVtu2MHkOT+diQ4Di8+1bUPGSTR5bYvEGMC6VAmvtekkIq
Z8bLbvvNV9ZtShRdB6e5yniQ1w7vfssXmDiyB+DWWdV0VN6LOsU6STT/ysYEeJVAm1vA9aI2X2U0
DlnRrnmHUq/J41CuLm3aKsO08f1PAQekWPJJ+mKJ6Xii1u6kMAPtDmuWmZd6UiNybCc0/WowGLPM
eXiegtt+ZGTKIKo3GCCUS0DJfZi0xkkA5aIgj0qu7HO37y3st+q+fY7aeUvvvejWDc36Ao8Ph9EE
QlNr9IGlBzm5PzmY4dISG4/bYuhrHRWYpG3PTvptqoDp4x5IJuB/xYh4xfFCZMdfZa5a+3un/dIU
aC+BFpDe4SFZuJne1IE2SWltasHErVW0P3om6/YUXDR7VMhjfguW/vhYT/BNOzCrhag0OGtjtfK8
3ctQe/m8QtMxlxvsFT5jsBZ+9THfxAG1VHPOurg54Z7HzSS9uRrgYpA3oWt8nyzM6kEvWFPwqdu6
7Eb5RQ3XTSNQB/M04AznCY6566Frtu7VA+w+SIckjSVl8ws18fZzQ2NzBQCPVUe39TOMmyAT7CDT
Ece29unDhNbmgq2ll2qjqe9KGyBVQnfTcQrXIhoNn2OXjuzEjOv6yzs5fisxHFjubQpawA0GWDb/
sa17jGFcQPWNAyOYX30ftrewq0QeFzLHnxuJ6ZjUPr6AuMBupiWuYQPZZ8Np3WuNCh3DmF8jC1gF
Uqwx2DO055gLM4++t4afZsYGcZnrQX8Wy/KQ1FlamSxt5zMKBFc0yYa05NiPP3O3DvMdPDFtcrBM
7jdtypKL8DTcjovJTooIWMQCllMZMF+OhgjGq+vF4UUDIHUxWlA+4IJDNaeHwqxpAOwAuLTsNCQS
JxDrk58KVv9RMUcYzoy6mX8jQzrWOOrntnBS11+3zq8cy2vgrpJRmHHwLH68y6JV/zZpjiI4awjP
CswyMWXhUi93/Wi9O7tRtJ/WSGHGCbnYlxVXGy7jYdcAMNcUc2Av7LU2efy8RdT9tCoih7lP3CEm
mJU1OGNw0FFUhlQofqAJkde9n+xxofj1MRnVcdAOmF/e4pIxGPIUlgt1BCyMBLeFz9pXE5C157bN
0YnJHfFTXSD1Xa8dSt65XcfXuWl9VYcsw60SdaboRbIfaw1zP8ysZI2o2zw5L9zOX/k6TcjGhn95
Aa0Jv1sM7890QzgjZjuaPaADw7gbQ7PSdlkACFBL+jJ0ej6ORsonEAdENTK+VGufLd+maNiqBBPn
Z8+j7sFkMIYFzOnOitfRV+x2sEWJAJsdaFh8mupADssAAAF3oTx1dGqxg3SNtkRInpTGaOxLs1uU
cBuUHmxRr3HsIbzMhEPrpqf7YED3FDXq3jLGaOucDMAASJD6bqI2KQCJrmg5R/gkriENBaLzdIVc
IVptxj/PIIVUCYWIKlt5djauXs8pIktwimzbLZqN7bhiRzzOWaTPYCRll657zzqOzH6C4Uh3O3ZZ
foDX+ZsFGa/ERyHH6kMNY3zXwhBzc3qrXL7mj22Tka+LdkmFwSR5AKjb3ffaxG9Y7LTaU+VKSue6
rlZHMOWQiSwcVQRJ6Xt9qNu5eaUSmCE1RCKKJFYVl/uAUzyKXsE2qwFo6leEypkTW2pxnAXoWFgX
6U8O0eGkDjsFPFg1sDJ+UlyPRyDSGIvW61rRwKcTHzceFbqe/4LLHqCZZtov3qU/UXD/8nJhzxDo
wsYWjgL3a4OZ1QKc/jORhAPJb5NKR2t+EXmI7ofFv7Le9YfWK0xXZJ0ft85E3/dAcdHgPk8/A1kY
TgCt2iti6NURnEOPi3xrfiXp6M7AIdlTF8bPA+/0146wtCsn1ADQJg01nNna9mbUo3iOO82rPQCP
OEYsN0WrQp4Uzm2m2MC4qWobv0FR9j8cncly3DoSRb+IEZzAYUvWKKkkWZIl2RuGnwfOJAAOIPH1
fdS7F223bVWRQGbec29OfJ6rONhU9+Ar1R7FxwG/rs4BWYYsNWI1eQU8UXHZY1o4qBaqSW1z+cx2
gx9+Q4DYr8oMwUZIaOwOUXgs49HJl8qyrOBs5oWLsI0c9JhntTdu+dAvkx84pz3CVMVUap5LK3gB
erF+rDbdhgtl2769MkptRsSqXYfp92paw9+i3cfqie3isTqO7LzU/1hjauc220wr5KGaKuXfbGqT
+VdSK3e84+PGqS58SAJkbi2rJ1+1UfBgdd8ewnLt/Y898Ky681n+2KksmE2lXlLMZJprb/W4Jd1O
eeZ7uuhK/U0cE6k9G4jT19C8/ALVBlmXJpuBc6p8CZuSme7upT+XuaOGDuOkfET+bL2jXofi/z7E
5ujH8/xWmaXuMzMl2jkWq2r2nKFuTGkZzpDj3Ihzz58r5OhXv3bVhmheBWumuse6LNQ7DaWkRuo4
bvq87uz+7m74ir+ldWKqE5lWnpunnZI3hio+OENbtPLfCrw3vMlG7MOL5zebztOai3876NhoNhXy
sjYP4yRVn6ce4Zr0nchYYca1PAxPwzxbPunSMq3N2p2Bdd4ZTyM1BKz+GO7SNAjZsEV8cfk5O+Oe
PFFtufX7boSVmV1IgX+vB8XD5PtIT94x2I3/A+E18Z4hUdryX0Xy378lBsQmXQ5OvT6swk3oZkcm
DFe2R3gBC8Ir6zxT+szlcUoq5y01PCVE34ZtpVzAhDpuC8KNhSDi2Fnq4ZTMc83ceBbrFvZ5UiXL
9jpXiDOHegJ6Ymkg6wZ2UNpx3npkX7dwl3+ekQB8R/S8ka2IW1eVS8YqaNAH7v1ZH9OCre6frXAG
8zdlpJT4ZObpjTxlfyHGdcsV1zozZa6nGvFv2mT5ETQOijjRIEHiXHtZTUl/aCS02V3nQxy1iPHp
XNzSXfTeBdxH79dJO1M/HuKpT7rHadNbeo6rJpHqamKvpCwqk8j+DNelL3PjBvhky2FBaTr0PQG4
3ytGW8G3bXF3qQ7bFC9RQU4GIdlEpnpWPDo1de7fnr++Prghn9CaiQJgQGaOU24PkxfEQX9PT0q3
mw0+OWl/xC6EmE7BGtUW/KcaGVncY+ktR33a6pUZ2OKWUXdT6GHdbwSswX5MHFjiX+PNLsJkVHem
di8uBtCwp1aIQeXQtlp+9sPs93XiHa0XDQO9UzU7M+Gl1nOYNpx7vsyyu3Ke0MBdhmH07adbrrE8
BNOc1O0LYsFuxsfE9ePePRA8oux/kVdG26+OhdstCvcedf9tTAQWdaqDoKxOMqk3JfPJF1bdSouA
nWmaYPewMR7oz/bLNf8ibUBpCu80qxw9tKQzIknSxQ7aYE/ICE30/zHvb+Mjb1+XrIdk3vUNKL0b
bp6gNRtP3KVx0mXFIuhP9oBzgk+67+R/vMxNeHNnv1aZMoEJT14zV7z9rQqqfPWmhOiROf1XVm79
a6X+2WZ0rkokU94G4AXlWYal7V6KaOK6tm6vnzlMouaKuNWL1zapl+LJuN063xwJnHrXNHI+ecWk
+wPIujiSBy6oTVaV/KnSpk2zLWgUr2hJWUHJqGbnvefMHo/8/N1yrCGjO5zzSXD0Itcuj0XIQOeX
KG0kf0J8+X9UsNmE0QICKmNtk4QPApGangNpIzgXkQa48sa0e0lknTp9tkUscjysnetrggTC7rMC
slmeUtqLPUcYjdWtGuukPu0B7+9RpojAWbBsVvq5IjBdvJtxNsEx9dxtyugf7NM+jsaO2Yq/w+ZN
w/z12YF6ESck5rXPmmAXOwXJpu6Vr5YtL1jnW12Ii2P/tVvtTpvx8uDjHP3tRZWOCT9cE7nbL3dI
fO+wLzTkDEfX/X3zvVVTHJPY+GP10vE8G4i1oIziaxrMjP0EaGnut51gn6rv8ioxyGh40euYCXbq
RyJPucfsYRxTkDlhq3i+DDwA/lvRCqZEsnO6XBVN9zyFiYqeJqpdipZqZgMIIFl/17Z1bK+sd9JX
6PXot0g3tzoCbLiffhSvryXfLKmDRu3EtfYRMGjs6hcNIxD/iZjN/1cUvC0XAvnNcMAwy2QwdikF
rzHqe3gHlLB+C+twZ8jfD0mRLcJdH03rNO1901Yj1UbQL79CmQbbo7ul8ida3vanL+K+zVNZVGE2
LmGIqldiE3GAV3OTFmuSN2tT9VwcIr4wZuQ/FyphpCa+rDKrrdPdZJdEx6Hs17NI4q05qNowhnC/
XuTRT1FDdql/VmZm5+eEnM5dscoyZhTqt+/+tI5/O4TCP4Qfj/bVsq/m5+7gOvjWdK0q7rVuHeKF
d2dNTwUKuT7CTVp5SIeppzAxQTU8ssPB8NjWDFFOuL0a5yWC7yDVybb6PyS5L8z4a1w/Zds2Lkz0
t0oi2bWlqwuUmLIJclMvEHBiD9IxS7wkaLlQhVs8McDF6pWBu7bTP29mM8+xAmWh2HLTJW0Pg9h7
7+xI7fif7liM6p23KjZf9gcGXEa5bfeUMsbWGV9cH/+dUtn+V3uj8niG7FKdiOCU0T0MGVd1PWH7
itJWxbl1PP8yaNVMuCoZLMzTKL+tka8YbmpQhfq59MewfGFQFb0wgm3LP9FET+Euzfo5Etv4DXPp
NuRexPmAY2qZOPudpXNeSs6ub2GxlXEex6tIjtFWtVCnsXLC+t50Mug+2lAOHJdl5YgLC8i2+JIm
jIxOccR45AThxRrX0jUgKv2eiPAqSgXjE3eNu78qfnXTmdnHkHMpDodkn471qgnaCMpS+W/9xnB3
O3d+b4NDi2XvuZxHNz2GUEk8V7Y3fV7t6c54lu0BgCsZmfDx+FTtbVX87ETXsPy4M2uR5JEskjBj
iGTVMVBRLG5JSWn81LdGX/uxDkJEaK04l5Ymne7mZDdvcrKqyhzhT1WWqh7VYUTiPPf7Ul7jnpP+
su7LZDLGplGNwME5dC/3yfr34KNu+zpyK8G0D+HOj1dKBpWfwi5jeDSpDPlnrGbVB2NrfoqoJvw0
WorhNd1M/OaysefDVzzJ+ewZ1/m3s7+D/xZD8defA/0zcdd4PG0oWCubzeVWHjvL6Dh3KMui3z5n
HxvdF5aiOi+JiYQ9rn01qfcQT79z6kg1Kf6w5ziKP6wU6zdd+t29Q6nzMslEwaC0mu+rK8SOxrCw
WNV1wmZicBzvE0/90g2qeg7V0LlPqweH+tAVbKmXPUQLN+ewP0qHsgo4u2nbRzVXaCqQn/it+qrr
jiJ2KhIAutkK1HKvDN4GuLnr6M1R+Tz0usoNXUImaabXzIgovegBvnMdHPUZuN2UZl3pV0/SI3Tn
WXAqVgfbzOMPOpMSAECFVF0jQ5zh1vad7o7DaDAYzU3bVLmbhBuH2OCnBMIEm88ZlVT2R7R7I7iW
mNg1xG60526a3PJbvzZ6fE3isWquuurUV+3Pq5LZPWC8tK+BeNmiuQa99gH8zhXVfz9nMfttYF+Y
Vb7SkaTjUWl/fQz9QdxKWahrSr0AaJE6fvAC0bKFB5qtaXq3nQ9eGZuo795qWbjDsS43iB0PDYaJ
oCmm8tENUvep9dxBoDC0U3sqTdEnl0Guon4A4msYEK9qLv4hKTTzD5V2cnwrAosqRCE18w3YfroV
DGTDEwj8nDB6XBd+cZpHddZw8hUXERrTJR3n1Vw7yN6XZgHePElfFt0BaXgvnz1bIHVXDjDmY48Y
RrRM79GbZ8Hou+bFOguPvWzLecYkwc0nbgjc/BBD7QMqNrxVeOTFFGVDYWd1C0jL7y9hayuLwDLD
cjIjt+dpdPpTB+NzVYajImuwW6w5her8ODnTcqcTwniGcSy/pfE03s2rH6ksdSJoIGeHntJoLeIo
Kh3cSvSvfFyc0NwrXQTBJxXFHuWxE47BNbTC/mskb9GbsV196zZf/WSpFTPzZjRrmdOum/02z2kE
X8HVMecIsZB/LBr1mvsFdcgce+VMV0PAIf9MNcbPovhKwf1Cfx53NrX9p9NInlkE5WJPmoPNvUDw
C31KjY0JFrQUyfnwNeW5Y5bJIhe3qOw59KZy/ZukQsR5uBpvyJd6Hq5gCPpFjU5YUW/u4Z4exMjV
lYOBmep5XSwUAm/iTKsWu/9AJ/q8n0e/PfKXqxC5QUXBfaAcmV6nXunugBusjPKipQf/zVO9/Czt
Ph/hvHAjhFEx6qP0enr7sOv99eSXk6QgdLYnodbk1JQNS3jWZSEMbPY4rA6jcuezstP4hwqrPa6i
NQ8i9PoThsnlsFHePSwlc80Rz8FPk44ND6RsiUCycjyE09w/ew0bOc8dK1yekEb6S+Vt/ZNy6uDI
WeajOW77etLUQlmT2vQiZLM/8ynPy5GSsJPQJJE753S40KWBLE9LiV7wTXLZaL5ALw1f3a1a78NU
LgeQCnJct3IBVg11CtE9trFmLGgN98U0hWgio76FwpY/hAw3/3ujvdkLzwYTkf+pdVOzb6Ax3YM/
ueLVr6Lko4B8Y22m4OXKEgeROE4tyXS6b/y/7ALzbOamq7lVYjSXLmiBYHqLQDvor7FB2/X3ZKcn
JZ+9Dn4HYxuNJ8RVvAPI212frwOp9NfSwk/0nl/Ki1uINKAk8MmqcsvwgW+MMmDTBWBV6ykijd3w
sUhqRqSRDJ35JDDnPG3VPt/4Qz7Btog0IYLAvmI9xNPaJrr18qJa3IsV0EbHsmudMdfwcpY8Ju6K
xE7ltTTOlknarwv4+PQ6tjoomClF6/4SJwODBkso35i1Onb2R4BZuHCKPud7tAbI4UavX3e9Hc+e
L5L5jNC1b8eBK9H967rL14IGSKc2ZzABY2iCoLOHmT53f2IuDKzGwaKEPDrW6w1B0x53hcXXM543
dwidg0IdrV4Ql+rpYXFSGosMcU9RWDZu6qR3RVMVGtinoztKIY7EfTwvKKQ7F/SFYxAwax5kQYNp
xvWZfj78lcopwnEUrtWWdU5YvkfAbXdu7KhnQY5XeAytHr1Hys2lOHgjiPyHW7cOY0HXSY6x2aiW
eWiTi+KZoG6jwK5yQfuILOZtyh7wdC171sfRqJ/tYKqCYd7mKSbfU1lAdMDWvlKprAv/37rEktGN
wxsJpbFzZyQd33FKPfU9DMftwIFSvrE6gtKWSL2a8ru2aZSrAUmqyuC0OQgYJ3KKu4gAj+TiUXSh
yq9HvmPvl0tjcqyWUIgTVyWsQgk2hObVUkln2rSQJ2aHsL2tFKxRzm3KIlpy6FVz8oBA9mdvUZOH
aMLmm9PXOczKG2RJN8lEB8WQ4yXxqmNpmyh6NhvW8ExGcoue0l7E9gmQrzJXuIivpQUub9Wt4VXt
79ZYTOFlL2VN7+duJjynY+FVf30sByQFskiKYgjB1WRuWyQ/0jEJo+fEG6eQl9qpfJxGY1ceosrd
lnzZijbKZw6FIddyxmaSKdg39W2fuXs5+ssOCCsnp9Ed8okLBDFiKeZKpfkeANs+pIvSAoiWYbbz
nd+7htcN13G2uEHy0OtxLG6eDrriyHbH8j1YhuoX7jDG3WElTHzQeheMb9MwTJZ31NhwuO9NjOjD
mBJsE5xVwWUHajpJlw46W7FM+cxVYQAOLXQ8w6Jp+u5j2pGnfopr9zwk8fq3ZEXoqYrsJC9zQL+Q
lTgpTjHUZ4k6syyPapyX/mTXPdEvg11aB+ilLtkRwXJRXR3XdGh/O4j40+NQlcl0DMN0P0exY/bM
jF3lZM2Xy4B6uS9Pe1HXmEfwKufRFiV/4MzCF1XI+qEaYxTQpPLpbBNTA5tYO+8nTSmx5bhkXPmG
bstH75SxyxSepOcmKzv2jV2WUfbFY+BY98vsOQ8BQLkLLXYLiSYcfoxmqp+GYYj3bNkj8SakcQJ6
dDdpHnwW30c3MyFO/C3bGJ+XHar4VX9hXAh0aMh3IRPt/uQ3wiJHOZu98SB5VNKtsZdpEsVzZ0Er
X3sa9ueQSxeGAFvdoRDTZh/8pm7jU4LM/ZNiizQ9f+AUrTM4Z/vhttJexwI36G+fHJflRSyQ6ycX
lqN8Stqk7x7tKNf6GmPw+27aVLy60xDPjJ/ooc9rXzfPfpnGqIpNu9ZY2tK6KPOyLeP9yXHkgN0v
BonOCdTrvY9QhXJlvm/m7m9qatn8J2HPkouIwIojBs41v3XoTfuKwCq2z7LZDEMu5lTTAeR2Cv6w
MK569nufAOnSYbB2spCgeJWCRXpv2HLt8Ex/ZrYXFLG1P5Fsaf8lzO/QkhQmuauyiRRt3mr/5wrg
fogrEySPAwTgG5g6D9nkt5xqjFA7+Tot4zy+bcnUrA8U4cV6BVVrDGEpAvNE28jHNGDByhGTBNId
YQDjfk6KxHGO3Iy4FHcvcW+JnP3fxdyM6i5mRgG4L4fq714Z91aDnE/nULilenbAoVXmDKSSH+Z+
2mgoTDldG2unT9OvlP4rNHbxDe12GgF2nPoRt2L5bwt8ep1+9gRR5gtiPM4OG10h7Nfi07I9pT3M
gDhIXiOLwlJwny5Ly6Zob5g0AmaaPebMxzVQq3PcJlB0JC8XeqI1e9u8OGy7oxwO1X4b54F61Ndd
XEKuCRxYYlWqe258M+nvJQVgSGXT1E0+JgVe0y4VEYMjd7F+pufCIEqYCsSEVCV+0DUS861dQG6O
fl9JeZcUGIwyVuLI61IUSc8QUgzswXA9CdDrrP2T4eNac26KaSSqcd/fBpcdBadEYVOY0TWBRf+v
FhfS18BV++L9LqNG/KV4htjY1346sS1R+Cc4Nme/S7HNHQoZBH+GOB64A5AYeDCYexyrrfPxPy2L
/HCwmO6HhOQnCUrLnhIc1eXIgITMDVnwP60iY5gXst8IeyrmUZ9GPDBDy5yIe3+CkvVKqqJ4KU7h
VqyPwB4kYBG8MzR5ODXMO9DPIsTzMhm/Jyu2qqO/mP2pnJdmOE5sm3qN3Cr41WKB+m9bQtTnLUWr
eHTB9ZtfdeExivR2QMKU8vqfC4xyDPXS2b81YTWnaQ6X5ClZPaTn2emWB12C5t6xV8N9nyY6mWMl
XAUlMsu4uVYlMuTI3KCc20MxNci0dUNu0hlzXtK/YsZPveO0V+MNmMz57kvmFKd0CFV1GmNEjrwF
iSlP8Obij6yKaDzvCpg6q5KNw7rWfu++t14UeWfN5h4/3zsKTSzX62p1BBjCE/a4LU5xN+3rlqpc
znRlWAeEV+w5NYFRD4AYOx92qiHu6TiaVYCF8+BTpuCjO+FbDhpKRpTY7aTnWVydeFf+zx7NJp+7
wltfMPfF85sxSVld7eib8BvhO3bLWuV07pH7PriP9/8TiFOxP0EHJN1DXzi85Mz3imZ6FJNqtplW
zbMnvNxQg5uuw+TgSF6i8RSISB3gFH1WLOjYlZLfWo774h72KnbND/jNr4kyxZADlS7HBOM7MQIP
HQlNwTsLhLuUk4wgUNCgrt0/ZEWTXt9kNAXIXoMy3tHtyZnaz5PdeemY3LesMQ/YD5bTACjwmRRu
c33Z5pabso3QR/vCDeWWNyKc9I1Ja5IAJPdCl6AGMYAGTq9B23u5cKC9WM44/8mNXPjAHEeK1c9B
QmkHCCdE+uYOrp6zbQ2X7YGGbP8lxhS9MAOlXk5jxSg8zXQB8fDodbGI1owzJB4vrAY3B39y0HR6
O3mvKXFct2hLQHjpIbcAinaMv9OvJh87J9iZebK6C7px/6a3AGJ3ay4QoO3TouMwV7EI/1PoIz9L
IOe7RYXhcQ9jKkeJ8I4aAzEd6cI5Ygs1eCGj9tnrvSofBUCKSDSKpZmj/ij6VpJ41xQLSnPa3fZK
Jm9rGabnUM4CPKX1c8/nkK6hST9LjkQyjYTDAdYLmo4Yv/ZdyGqnf6hfXt7oLyV1KgYfhSTqnoc1
qZ6tdGLivsfhFHUgkNPEZm767aILDyjX/vNunf1Gs9hCcX1ZUrLaNNMPXcSoyZUU1a9gkjgGh3o7
2W3eD2UfyfdNuSCi4bp9IKLq75GPHSrrxOD9TFVgLmlgkGyHqF5YWw4DidlfbzkTt41nYzTm0WcB
4+cYYD7hro7TU9Am+32tlu497KT52RJoofOKtyJAhuGvsthdH2ysoVS8vn+feeMOghVCEg1+ib9h
ZPJ+OzWrHTDkhG/Wr/tb68ZNmfVyWz76HTQQnns8CwoxFnDT/04Kni7bwcA/JVtrXpTZNYAopdUp
5DhgJo2HkK2NVfXmOmP5c6iM1+XutISH1mNRYZcG3qt0p69rKyHZTJcOjPYQqKe2bjlsdlY1/Qi3
Bjy7jmz5yk2r7mAH7WEdtuiP77gUl3RXSU5OEveDmoI7w+z1Nnm+/xmE3fY8xEBsLmT5g/aF74E4
zgW6Jgjvt1LjYcIy0xyXSDc48/3yOeWf+DjFdvqHPQdTToBVWu87tVHDPOjEop7yPpKECmVB5Wyf
VKP6caYbYlIwLAcs0c37DFP7vVy96EC+1X6KypK97ZQBoZvpRGh97Bw/6g+4haZH9v620SPIKtsH
6MWY3Lz4ZvZ/NsYVI4IUyvIBd6V2T7sz2txrN++tbxkZG56T7eQyZFh/MGSPvIuPZi1P+I/nTzrA
T7wZYEEBzhSVsSQJml/EVXJohzFaj27Q4Eh3kZrKW+XIeM2LRqnDtDeDzddC0iUMVS9PQwCEeF6s
NmfSQhlULCRofeloafozSkqnOjmUgbyR/r5+SQPhaC+eu04QIRjkHyWBVpdwqJLT6EKz3BXOjDsO
Jf6FpAYo7z2QLs9yXK/2bh6H4JROC4pI7WgmqLRBeavmhSN6mY/ekpCN0c99e9HmC7X5cmifdN9F
NEdp2C4559pyWBlRXeRk1v/qHSR5EzNSOkPbwOOhTunGFO5rMrtXNsM5owJJChrzH6InwSY+LQPW
AgTpr7zFRuWeMj0cYtzueJ2KSuOK141Hoz4AyPTMOJxVF+0zWRL2ouQKcNZszh3/LlChdf/icF1c
bjTSkiXpRXeNIM7uCNcw90GFdWqrAHImd+M+8HeN2NTIsXKPSMVgcEW6id8wI2bCpjSr7ysd8J+O
6+i/inj3Y+8H/ZO2qfrQbczLs5s9ZxIxnAc3/srJaKQzHPaudF4bkcq/e+/3R2hMhtSro8fcj5nT
xDb5yhgXqQ4xSxWKibQz/Omxzn+3RYxgIuZIUZZY2LhCQBu2laePVbLCAxS+gyQefU6sabv05Gg/
knrVQiw24jwxQztxHxXPU7zv39MxHBjpNc13OvbkbekxH6Au1n1/Wic+PzREpq814tGLJH2HNx2w
/68JOEOcKQTywMz124rWAjEko8xjmJqsLz1GDXCHDC8HXTb52qzOnYs2cdDGNQzqte+xQNZnESdr
jPUh8cGyzm6Azn9lcg0f7W+BUzNqGRmAMpDS7mGNoR2uq6f7C1mB3begDuOc9Jcmx2sJupxK6JTN
KSWh4Ylnf1EUI7CnqIs1DcSlmX3iCywDsycu5/2j3oV+cRQuXywpY5sPFMGXMA2a7UyyW+qdmC3b
8tqSIlDxZGvvRtP+JSAy2HsQ3Hvv2JtnfZLLVM2MxaP+0zWJ/ao1LZlcttT++A1NNHkQaT0376Wc
A6IUgibX3RhcdBDK+AeFtu05d/Ba5HU9youNMDYSm4Pp1QhSzVs7LtsLrQQfXdW7vj2AjenpIgbI
GcANL6GTr9w5ZLDVTW/dzqJ4aDyfOeSsLGlK5BzF5Tlyh9Vm2Li7/jvx02uTT3Wpv1iItCl/d6ao
eZIHpRlhx4SlFK/rjrvezfdd1sHJC4Ze4VNLtz4kvIOu/PdaN6r/N/cxaipD1La77l9/+p1Kdte5
7LAy/QGSdqN5TmiTvhJpBkc/RGnk+T9xicYxr148CPmSDm4VVvQc7b7edaEx8ZktlGnPaj4+kbzi
mo3yavbir80JJtYXbN7DCxPs9EWzRvptNnLzjzregRwocrf+5sz9Yu4x3DXfBnaIfdg12ructcGm
PgVRb4pTR0DIZZShvK+HlrmXNxAbgfoLcbzxauZVq5L3etaQ/iGI0e+afbfFXTBSsv9oCGKJINJJ
e4SP2vdfOx21YiuFmX4B2ZJctS5+6N8LnRbxmUGfKI4KRPBWtl79a8ME8ho4e/gx01AgTIIZ0I2K
qg7vFszse6ZJECB6Zvd08srU1qjXphhzRPjutPQcRjJJ7+nd1DFpaJ1PCTj8diTaCooaWX9+GRmb
nfzZuo87ZvAbAo5AgUddns+YVtKSDq5g3wH2Ca6BtiyoSyrzT6JLnKPRE3XeL2K5NoUnlswYopQw
9dZ/lqgULoPUxPxi+te84uQ1TymTofaghKHXINaC7s0fxaXwgnbI6Ajl+0L+03mNq+i+L7Dsd6xc
+7dIBn3n0jOGY9pB9uj58x7TOYn9c2fn6dEDqNyOWwSd0KQMIY5VQYuGtNLgHUxBbYe0D04JuKG4
gwLg93Iaje6BPLlYIkWiD2YJXTlgBOEs52AexGFRsLPkgFC88moHc2ZlzxGVqg0eemYm+19l8Shk
OFi3s1axizBh9+vWMvVlnFQWd4VG0CXZdf2l2BuJm7mdU3Nd0j0+adq3k9DN8ESXStYJJEF3NzYs
EkFEMY9d36q7qCiqx2FsCpiFOfge947X3jVdj312YQz8mMwqPQdNSmaMI948d9yvYREKFJCiTe9a
KhPSOnZziZttip4HVaTTjXEAhQxW8ib2x4PaN+J7UqeKWW5hYdqVLJ4xY9jbPvFizksynqbJ60lj
Qhsm7aK/wxoY0t8NQLwVQR63moE7IskceT9JZaY2Luqq/1uAg6LebvpnGc5dnn6FhuSD6uIf9AHe
kUmhPWDWnp5UpXcgBa9wy9xz5sU7lkHjsoQ3qNoHA611Hn0Cu1wlps8NE7F7bbhMqSUXeVikJy6h
WbSE4O3m5DDGrUPgRRcdIeQ/OoHhL/LUR+9L79EjXId4CGvOQ2rF21K7028W8OpnHaXDlXdjfA2t
DV6rivQlrk032jOWfsR1pthshL+7bfh3diifzLITLWAU+9/Yxvf7YNoMMZu0Ohkvk8epugf+mmOT
I5VpJwjhEWBqjXM4veSuX9XG9IT0OUq/ZNNvqb/1J8ohRg2yNdN/I/EvD0QDkPUxm/1VeCSF5pPk
RlvjeT1PrZXXaQvTV+sM0RPBAuKVht55YOwc3nuQ4dg++KKHO3eG21SBHNozrvSYMOKt7e4HQGUv
3xit1A9h18lfSmvvEsIW0HKW23puiHw5423i5t815kAWbi6ZrWdzqZgl3SdDYQ4Jh95vQdr0WxIN
GyORAYd4wEj5wMrBOa/6lRvZ7Djcmia9+KzGwWFSEH6zVs34YxIKClphyMgEbOZZ6IS3r3BjuR/D
1F3LSzK26i3WfvvdxewKBDQ4J9+R2KIm/LyH/3F2ZsuRI1e2/RVZPV+o4XAADrS19BDzxHlMvsBy
YGKe4Zi+/q7I1O1ShrqV12gmlRWLZDACg8PPOXuv3aA7qBZ9S/uzbHFezoXZ3kOdc06e+DF0Hqya
phYtwQWzL4u6lqzP68STHSIeBzBBMCPLjZIebgkpBej07KA7jgkTyqKS/iEDb/FExC4ICosJx01Y
ueI0ajW8trX5bZpl/CpcEd2rLkpvXDeqV6FF7WemOtsx6XWvmEe1GwKIXMizXlDtqsSGlhaAUmFy
VZ/XLVrfiMnCtyAyrW7dUVcDAEwQqqNUOrfWuSkZ5X0yxeS8DK02NsZoJ1e0FzCeCp2tlUTKFpZe
D/gK4sw3Hrzqq2sgzJ64Um9oaggk844eriOjmT5rYwyPeu6SNcZ7gZegpKlR76Bf0k5c5jEASnuf
WSB9po0PbD7BtB6Dmv6SJKVVnRIeVhHujsGpW1I/kCxniyGt84EOoqGc4NqM0pL+QUbQiL5HtBbb
yRK8RJ69eJQ9LIfczj69QzOCvsTdhcIiv6WKmh24GEHUYUSiep7ba8aeacZKYFEV3PB8xS26KN0M
zdoV40qCFjczyIaQ3e8cphtvRj10byDZKd//PYLyf6FzXqZBd+GAqEGR3GoF1rWPRK3GH/yxl75A
jeKLz9UwVdaBg/OpbsdD0Zj7j720/JX6SZEmVJYV4oDlDIvNts26D+abiAugqCGY9qdp4xxocdy1
52FAaw7VB9G3F4lxoRHQKGxS6xC2+oZa94Xn3G/4wf/bibwAiU4BQhNkTtaB2gfza/hgpAhoP3S4
zYtUCXcwmb1byM7LPPhid9Ob4lL/4GtfwJuZIqEbkErTEgGCIkuxj40PUvz/JfFYYnOzkAAeIjTK
KxlbEqSH13zsZJoXwGbkyB7uHKzlbBUxjaQbxCQfg6Sbzq/Xd15XGN1jp6K0Br/0KpPpN0f7/AL/
A27WvLgnG1GakZmo6uAyyzboOBGHyjaw28TwOD+YWGFe3J021E8H1Qd/RKTfZZXf4K1cfexKvLg7
x1R7SSuK6pD53lvalLdoZr5/7KUv781admlOn+TAM/XGpIQr+4/lppgXt+ZYa3hmMp4OJlxvb7x1
pvRDnG5xGXkMxCvGeRpOh5B0uJUtzjkVfjh86AIXl6nHqhJmTZ985Lb35A3T53qPgk1/6FSKy+Dj
qEWr2Xp6OLhDf2xFuDXL5O4jp1JcJh9zJue6QSR0KNhrEITzqVXdB4/4xZ3pSYBqnWj7Q0Co4Brh
grNW9WR98Ihf3J5xL3API4Y4iCkJrpuR0hUKePyhp6bwL+7LFDN87Ui0f+3Zd1tp9z0InA++84sb
M6HrgT0HAqcTYV7xjZLaILfT3yxb58//r8uW8C/uzcbIKzaTcwelj5H/gJAEgZX44Cm9uD09v41S
KJA5cRoK8XN4auzy84cuxMsEZCNsvbQPm/pQY6pZyyxVi1oASPrYq188Ou1wdED6AoJmAcd0b4RP
yZgMH3oEcVx/fQSRSThbTqqrQyDE2d6j2MymoGk+9tYvnp2eUA4vWZaHsJg9wAP9NQOrcvmxF7+4
RwuYMomgXj4grk8xPgcbgWnwgy9+cYvqrI1z3fNwi83sEVoGVWShfxeE6vyIQfkfrnTv4h7FEmPK
KXE4MHgOHy0j2Za2fmbkjqigIrFOCKM8C0DVvlLzYSwZQLTFfHI8P583+PPDZwxi6T5xGJupoPWp
dc69cgqdZee335zRJB4Rjd0Z4N0sZ0/cBQ2KCDzvTxAL8eo1ExovjWrLmSznUE/Qsof+qxrpJeAG
W1D7e7dD4ac3mYkaDCXQeI26PT4o4DyLKDL2mbYf4sa/SQj80UP/Mk4Rjao5RadEqTcX/NlKFcbw
6BVFuulcM1x3s+9v0sY/t4WruxS5/joLtbiajajfC7QwjisXsKin4ziqcDNT57VP8NR3MmuGcoFN
xvgGUlUBuXf6A+qcg9cDmUDdJbcVZL8Tzr6SjlMCmDOKb/w6CG7gC67NsO0/JZOFY6xzVxMxm2v0
0UfhNa8z2oa9rbMbo+jbDe16g/q8HD+PPjsD1zzmdBlqM6jUThgATvCo0R/y4jM5VYkeo/zYI2gz
2hGhfCHh9UN+x/BgL/IoOMWhRgBXHkWV7Slci4fRC4KtYyBlcZEFX4OCwio0IZnqIazZ1m3vyNve
c4YNRWCOCU+NuGMw2C4LxlFrxj966SZ+9pLEdryKO2MrHHO8TQEGwbS6rnywlHmZPM1Z7i3ZnRXT
hmHwDv7DY3VOqh8LLGnsN1d+5qXTCl7trY2rYYnIDnhMM067zklAg6eRd4JyN6wTMZ0MvGt4iZyl
CINg6XH2UykbPFb0wfGkuuM2ANe4c6VAuV2oDa7h9pm+YryoesaiCKS0wAhCs/sR/VOMKQyi0RJa
hLlxB6aLS+yKGHxcqzl6slUj42y7BlvLYLuTEK6reupOgd9dl1yRZ+Ln2vNhn229hq0WcJLBWeb9
tKPRdBrC4mnopq1IPV2sSwYuru272X2LtuU0OeZVAt5v3YJgXUbKxwci4BH2wDuPWEa6ZVebT8IC
qUGuFQrDLKHv7nh5iowK+YJCrOx62CftcAuFfMsA96yE8Diqlf7uM89e5QqTq6IRtdf4TFY1o85F
6KIG4ygAW9Xm+2zPd11HlM+tH6oWNnTbAGwR44mh7wQkt+A+ZsZqgdxdiGm8mgiYAjAx1TOmM+Zl
TBy7Xh7CMXNeba2xljWe+YDX3z05Q8nQEyBo/jKA0OAg2MOSEag/PUAEuXJoblhPQamhx5f7VLrm
KYaTSeenNTfa8m9rI2HiMiQnOElo38TelShh/LHftGd1Bp4hsa6dZqHtNOEUTCjP4hDoCCZwTOhc
2MuzXwJjwXiXglfZ5EN86FJ5pM/+RYW9dw03FCRO13B7T3M1v85xluE1j2NnC0/dWpYD+cN9HR1y
U7rfQcZP+PbhhkLu91Hluo6K503dx/LkWEz6V5YezQ0Q3Csn9i1vBdAZnRiIozU6pMBYFVN13l69
RRFBAcj1yMpmwv8ugsJIgGDUz3FspjvRFswJMdGd+jl4zmL3bLqZEX/Z9H82Vl4eUK1wg0A09fW5
mVXaI7omAXmsxl0VB/YO6fZnXGfi2Teo5NABE7DJpLxeGVCgyEiOk4yve/PGgR6wHofJQLlSBfq8
MqPc87AYPEVYUNZe26iVlzYASFTYcC4iHEtTbBandspuYE8FV7DwbwzW8aqgEyilgeLVCjES4o46
AfpfCbjMn4Rb7Yq02XGBGTchPohNoCJIsgEDgbGSy7LJ0dM4NWgi3FPc00E9f6sKu9ykrUwfemTR
Czbs4atgYv6QmLb72hTauDJLX7bLQXdM1DO/1F8N5CMNqJKifgwa/e7l2jia9GuP7cSpZEaiD6EB
52vijK7qTs337CzmDWKOal4ZyC4XiOj7r73dUFT3LhlXBqp+M8dWMdnZm5i6iYRIkuvpslprf0YN
EvlNAQa7ue0G3E1pR3yZtLsQZVYzcmbs0vXhLftv9BbDndnV8Utmyq489IbdT8sORO4pGXpfLaXf
fWpaozhJ6MyHPh9CdUhbb2JW43afNVSHZeF3M0Im23nE44mmqsPVxXA5X8GMwKYD+BVJPVwPITwQ
BrBydj7yju2cluGpz4Z974jmgLkywrBa27epMkneTrN2bxTmqSVXZC2dVqvllIe3NB8JfZltPaBZ
SmS0cQlS6EvfVUcDFHP9poh7WKZjE26dSsFI8pvHPsrEi8kpRR+dY2HB41/alVM9AcSZ9cpjgilX
XmKp16w/87Rr0/Su63zeAbmddraDWm6Eqb+t0XxKOLvp5zCNUHsAzysYj8rvsAq8+7JhNNpl8Tdp
Modb5hAtX/VUmMeKjOrXvunydY1pcpWxIGPeLyOVLNjYZMso1h1a+hiYQJKJ/sbQ6AZ0kIP8UZ0n
mSdZj9hexD4ExoV3T0VPqq5Q8SY589rCyUEt2qNY+xbOHpl3zJUgqN0kXT/f2uZM9cHMiwUtnBc4
I5nYmcA3yo1dAaxfegX6myWJGtmCgIz8lJtZwxOslOKE4cVHnVsV7TGMRmhAxN7ouwFP2WNJ6/yE
QLx4woui150jw+eUzTH7BV0N3YbMlWmH1mgsD6kgY8UUMnLI8mmZzumoYDVKsnIxVNTSxmyjj7cj
AwGCv46DGlS5O8nVUNpXAxxShu+ovtMhe7LbYIAEH9wxXjEE3pAm21o8U9nmgQKRmr+AKgm5W1w/
BezLlugwi9spTDiHuTJ+Jg7+x9fxP8P38vbn3rP9+3/x9dcSUQuq9e7iy79v38vrz/l7+1/n3/rv
n/r1d/7+WOb87/JHfvkNXvcff3f1ufv8yxfrgkHwdKffm+n+vdVZ9+PVeYfnn/z//eZf3n+8yuNU
vf/tj6+lLrrzq4VxWfzxj2/tv/3tDyEoI//jn1//H988f8a//bEvvpXFextT6v18uf/+nffPbcev
2+KvJkW0RKPoQJI6t86H9/N3fOevlmlb6DMVMRHSPqdvgu/uor/94fzV9UwJ+xPuoLAlOpw//tKW
+vwtQ5h/9Qk6MH1PWGedou3+8f/e3C+n58/T9ZdC57dlXHTt3/4A0vhLsey6luUIyQt5Snog1C/T
rnMpcDrWiXtlY+9vKQUMvyFMp56azmDGEEY5cSo8msCo2YQn6FhLaCz1YNlLldtuu2ZQbRA4GPQQ
AuKOyKhVOnow4LDkopRyW1fOS8MLNSQRmxtvE0Z2wIi4baNViv/vC2LG0sd+0zrtIi2RRSzw+DI3
3ntyqJJ2Zt+fGsab9kuz+qJ6SWdWOYjeFkMcEbjhTefp6gjnPHrIAHl2S0jYpGwvXC9Gm3H+/DPm
KTBUj+fPYS4MNwU7uuRDEjwQov1+DnqZiC9Iwchiueo7SAHHcCyz+TkashZdkZ+a7jbHG3infTyM
yZrepcXPOGjOQIECYMCTi6sKToHFlJZQJrg1hQv8qcrd9Eog5jUeHKktBT8aLdTKrM3zr6SxO+XH
BqUu9jgHV5i7xVJsW58GBeX8jrfJf6EJk9gAzAjNWdn4ANKrxuLXX4fOq7wj/L/QfqDT4X/SrYGV
KnWxPzCg8xVhGYHSwAbAyaeDfgdyMpVXuOUpNZayYmy0V66U+cJhU2WuTQN5/tpOEd7dydy16y9R
TVAMAQKI7a6CIRNkrcZzIF5044QvtY1f7TYyW0YTHaYELDTJCN8kMHluvzcWaMfVzBfHGuNucnRV
OA37eOg5qjlZhOxDCApK3lF3mvbVzD6q3Q6wZsdtSuPW/VRDWDEeSLBx6y+FA8Pnxkmywt8OJWfy
yCQeq9+gKwQ6uUwHNDaoup6jEPbIHoML4q0yrQxA2WlqwQiLS9KRXqXQGGOk6VTOtWMCAnwH78u5
LkLTTXk+Na084ceyk88c52i+a0mB/nFiW9PHpITy2H7WXntWGas6zxC92iFgmGVSTFxoaWrHZyCh
a1Yl8+dqtm6szPWjXWEFyHeDyVc+8LsuCpZOFMxcoCBOuGKopTjiEB9aOIYW+oDbkGF6hOyzLKKV
k3EvLLpR+TcTRtXimIZgIBZCKPcUmxaTRLO3GcwDLc78nSZbooCng55iMXiJ0e3d2gn1HjQHn7b3
Ev5ez9nu7ivPIZuzaJterMiK91/yIC31FhOKvyGKyYvYrg0l8/0xiqodZqpenIY04tEqsJS3Z1EM
/4xjzBvPiVN09rfJDKvrsbGd9Ornmy5acDRb7Uo7vVLRyL9nGPDMZ09b8JIHpOKQ+CujuguEyVkw
3Xk0VmMw4sjo3W7kwPVwUt7J5+H4hJgMiiNivaD+VDZpMt5NpHkGaw1029gVTBDdg5tMg/HWplH8
DekJxePZqJncw74J0CVp8qGEJNtlKojKgSYy3vGnLAerL8SddWMaiO2iSkJEA0kDKQVG74gb0pqw
FAYosrYeaZdsRtKhxKM8JAZBFiXb8/n55ydNRzsf76hvZP2lkuH5+ndFR2Tf1MFDCpPWfMNBPFsn
YTjDsAURzaGCN8pnxxbMmUlAWserqbADufVDmwPmTTaRGmPXt09N6EO6ckyXkAgI7ulRxRm4flUW
rEReFUZ6T79AYpNhvzoeEAR0/mMZNkW0VlZv4u8OZX9nAumDuM1QGaeyA1v/TohZcXTaKbSJSUt9
lC0xwg53O2sW5I0RzII7MCbca68Jqwm48XvicKCBI3nWxqxv40F/w/pZRvcxqS/zQfcmMo+mh1m9
852EjWOma3Bm1o+coYwb8kr4s1HfT2hRI6SFMhLbdiIHgb9pic9hjE3DX0Qgrsc7Sn7+coG0qNsb
IxXCgz2QGHFGDYBwP9jkeOgDoOyoIMNoKNmZFUUI7B9I0AQpmiq4NqLnkUQ3d5NGhMVc9ypIcLj0
hiJs47xlDsNbIAi6pzvGlISiAqYQf1jCHjwWSd6e+xQBBBMkz6nhnMJ0ku421hnnpzfcsYHYYTnj
mrgw1OeUpy6V/ZBKVgHUffwTxB+iGoD8k1VvW+LBUPkTSwhhI8JcmAOJMXCSVcXm54/XBE+0qK/P
99fUTFwdYiAB+yEe5zPV/sd/B6Q+T7ClRRwi6Bwz/64AKxBi3nG6+SlhHOOsqrNX+3oayWK4AyaR
8bSVEBLBlMW8HitINxaokoKO+MYVvR/u0tCr/dpYaRN30p2v/VB/Ys+k8htkwHwbSWZe3ojMjT21
rKQdBzsk/R51IFg5zs/Pm79Pq55HX/njFeu54sL8+e9tV/XGw8RTnUdqKpEo491BoB6XblqdBDOj
6OrncgVQ8bxa+F46P/+8TcI+4BE8uq0zTJsJJCGXLFkx6LKxj6uzdLoM+yH/3dDpR4rqn/1V5XnK
s1E/IqS0AHWof0m4tdphHFgZt1TgeXvofA9vVm4lbrsBETaWBKgZ+Yg2pOCcAffNxjs0Opy5nqPa
4NLXJfuUqo3iFSE5ll6jfhpdRORnJ+RYuyVKu4lP5ufwzvYFAA/SWBAwiQWFPJdZSNmbEKdjmfm8
r1LDzr+VYSH733Tvxa9B2HxOz8ZubEmJad/hA1+0q3E6h+TONMmO1rBf3YNWlFivZvj7KFknmEVV
5frBKsJ10L3RL46HZUCYUHY9ycHNHscGxCKSKbDY64THFGj70VZAESPgOM9GyGfe6lxn9W/e948I
9j/Pj+f6lmu5rg+CmuuFVKcLyYEMzd6SRtAefi7BhKZwHYZslqhxE+rQZY0qg8gPkbTTAe+PXS1t
F1rD0el1ZOCNT0fopHlJaEPq0BZcwU0VEnBbxf0SnUvuY4nusjuna3XxJkYHy5Kpe9YkG/HPFknS
BNKuOedK5qTN0XS2jXHraMvLNn2QsjYPquZV0PtWn2B9cfm4xsCz4Z9qjn9s6/95G8+m9ddtvGfZ
ji1pYuFoIs7KvDwSBY4XSDAqO0KyjCWE26FKn7IQR8k9V3gzw7xwXBKCqpz8EPZuXFxRRHPjXEmm
9nNsNo1chZ6dEs6Qtz3bZFECw0hl31H60qhli9OzFioQAKoE5Fcl/pn/MYjoap4CTdRCY3f6S2Vh
ZiaQFI4IG7SuXOQ+0bUHlrn5wS553Ca9+laVdrOpHZCM0s/Xk18S5GGn92M8vzo962PHloC5BE48
GrbLonOuRVm+QN9hGUXYFjiocol+LfP4liV/OarUWrQQ5OiqdddZbdzB0rqTDOmHFplb1000ecH1
m2PiXUlIXOvct4DfuMCYCatIDyxiTXufmKId16Y074NAYRYGwHUIePbSBxiDZWEN+DsZ1N31nb2f
835fFO6bWw3PbZmP0C3Gae2F4l7Y/RUAWWLymERSbLgJ/EOFFQje2yISbvvuCKUFaAsndlcDuvjb
LCj67qupSsS7kRvRefi5o4aO6HUPeVVfN8xAXJzYu2LMrkalblVh70KJX7tAhwcScBmTrrKtqukL
jJCjOyJ+jn3vPRn9z23hNnd1ixgXgzpXeAJzg2AvKI/YlBdkhBH+G6FSE333ZNbDuMosDAIyvY36
5gHP8m0Wld/k5MECrhUejUw+NlG/hOZoYLeJjmSWHLyhvjWQV5IHpA8WqTHLsU++RrLejvj7uywp
NkR2EmvS1tfsm65jgI4optVtOE5vruE+jHPcHnHnoGsNoeBRK8nnVLfv3pAeZtf21hO5Emsrc54Z
xH5H79gSa6S/hWHzZKHtXGqJ9HEch+9WMN+5hCUuCO67kzOgN+2vo6wMHqqYesWYXhUBfIuq0j0s
gvkAY5Ocnbruu7XhW3G2RT6ZFaDCSNzleXMtyJNBCnNsHfObdK2eSFIICF4CnD7rhqtQz4iukytY
heAMMKiuYBuNUKkdb9sq9TmxxTuhHHd1Kh+cNHidBo4S/dygNNFUq/VgFf0GeubSNJBqLwe0ktFq
sOv4CzpQK+bSBnKw0Fgp220NqI6Np+1ScwRZ3AWnsoaNy3jPmdRN1gQ4TAIU9Cfo0i1JzDA/iAFg
MLuTpI1NayNPk2+4u4ncbUKnw3EnnIJYWiKmujcwEslVHjI5oqHbgbv83QL1y/rEE8a0LMWDlEGB
EjxIL1ZqLnBR6a4bN2ncK3uXoCMhP3ZgMndV2NVEOJoZShcnj1vCDPFNw6q/zKyX4dYYYgua9KDJ
jSjT2bGXrTtG6t6wC/3aTkFHJBkY7mDnEgnQbQmyZRfcz0QvPCEJFcmi8slOuwZnN3m/kUhY59n5
n8+f86dSpmQx5tlzfnq6FzNkciSbjsnIsKmLmS01niBvWJGWl5iQrLOk/jRExrlOmuIxuu+TLFFL
J6xE8DnJ5oQ07T7NDGyelos6BXhbzAx9dvE9HDs1sOOKflSCSrXyffIzE8eY6r2+PpH9zabNSyIq
COIhC/++H1JR78Q8z/hlccGHL0Q7l+0Nm/F+2Dq2wXPx359RcRY8/PLZhbBMy5O+h2LIFvbFGe1m
rxSiN7B52gWVaooVXR3AR5gDzeEO6YiGaR4wPABJtxMqpfga2t7KPcDVBMf/5gL7lzPhsoeRJheW
zQ7G9y/kGUq3uMCrhvEjIt/yWRKBIBnC2fjYiaXjfURZR3wwMUoG3MMY4tJvJv3y1+PhkfJgCZdn
Lz0+1wHze260ff18D1uVvpv4P42vYA8yMNzrULI/mLFoDS/ghaxNjspNU3GETkEOZlCGx2TOEu8Q
1WocwLv4dPHPgaaM+9KMCaUunceK5xQdYIbQqbEBx12XNzZM0fk5Y0qAippYwHZjGlX2pNlgFG/p
lJMwEs24qQe2cuUxjgsaMaYlcN7wEE6V/Fpl2BDfQ8+EBGf/aCz8+0tCnreJf14SnsJU4/hKSTaQ
tlLMGX89BC0eT0y5BoadH6+elNpNDqFgsb0hKzskxNVwGOESpQodN2ydmHRyf8je5izN07Xl58Jb
kumsSa/4UXHSpUiyazdunequGkXzkLoN6yMlDLe4SjF8Qywj029asE+vvkjNsOFAQDrla96zl7mS
WLNocM3FONKfcszPufT40z9bVS4D35n0yrGsN2DhY+uhy9wAf40EUXrz7w/Nj4/+66GRyvJNUvNY
Au2fSo5/ujpq/JmdkUbqCNXLyLfCHeV2nloPzlE4MFfYCTaj4sbCQpmu8VUJhTc3Il0uaSCgbVoM
2fTiEoxuK9uyKjBzwJDpQRl68tyTMnzvYI7M1DHnJ4gZPhmWzaUw9cgKb4A+zmLVMEWhK9uXVB15
IAp55Ibow9OkautgCrMDqRjmg8HBdDQV3r8/AOeu+T9dGyyVLvcEDWaTYsrkKFzcoJ0iu4vOhrMt
JxW6r5Ph88ADnimMZuGZUc+zDkTZJ8K8sIR5tpN3Vz+fBRAdTOOAfFGUw28WjX99U4oOOos4kCUq
Pdhyv16wSU4DV4km3v7suWVTxDqZEC9LfZeUrK4/7zMilbvwa1BMA5yPGdngd/r9LcILmraU9r85
Umfxzp+XCkdKMTBQgt2E5dOfVxeaKlghcSJEGm+b1I+6r9rIiuZbHQ3nFkzuZ+E2bGgGLAkctMzb
QPYq2QX2LAuCGjPT3mKKKYa9b2sWCIIauWx+8/5+XejO789yWO24iHmOYxW+EB+JXpjY5sN0a+a+
3T52gGhauq4lhBD2dk7lLzwCyNtH8K0OZuMQBKK6q13fnI6KJASMwr97Qz8k2n8eMtZeW0r4a6Zr
SR9IjXdxHttunDqtib9g4O9l2LZzUfbiqEYzS4HEncuWe7cTgXvIpY/xcRHg0gk2Q6J4MpAZyxOK
24ayjLCa1roZLBmNTz2ZngOGF62tG+Jdm+R7NYMYPORO3nxJ1RhX155feQ8EodYkkY61/JSy9YLh
jBEyvUpn2ad7ylPNwAAgJaP+wBTBw5gw9bwmwaGzbkqbcpS5r129xS4KunUTkeBAyOD5vUSELOMI
LSN64PyfH5wd3Lo7iDqG8+r6o33dmnOo4Gyf31bMUYcWYnV5tUIVZsdrMDBevJodHzzzMDDIvjN4
+LTr9sfmghxXu78PUAc2a+ahvBulHGZdKnClQW70DOQa69cUk7PLbGT58+2kqTsFTzA6OHCs2uzJ
Ap/pc3P2QvFueyxtwWLSEQcgMOTcbEH5j7s5tGtQ8sGE1//ZrdoxvVfGSIPNLJgYEWHkMur5blvj
edf3YzvBoqSGdTPzgTctni3xamrPLr6nkeTQ/Dxlc2PzNGicPBdXym0IvQ9JJ/EPfmJwPPreCIbH
vB6Dp7qqeW+5M/HjBa1M6yaqmeKChpnHSYDMHF31TLXvzVdZb8bZm9nlZv2lseczzSWM30mEVcUt
SATX3jim8Uqj1Pf3PzcWMKK4WEwfR9H6vPHtjg4e9GEjkR+xgFgAk0k0H+iGOHCOA9JXbNO4CnQd
WMStkpto3WjUa2z7jZlTMeSdjo7RHIpvBHT2+RY4Ri93bsFMAatha5B0IJl0n2fsvbendm7rL53F
5XHPJMSfdrmMFL08Flw+GonmnKi8iKZ8N6ed2T9DImRP1HNjTJuhHIuWPq4KId0lINScjYq1Fz+E
DXDeTWTSmruqbUA9GfOPKHFfrWQwSE/9sbPDYtmTc5xO8bQHTnseJAw97821XsgxcfcCMO/anS3r
IUOtTE0323QKoY+HxLZv0Nitsq6zl6TNXacDBT8gV/keWkaEGkJGa+bgxkp6yBXmSjrrIjUgmsZT
dbJmVj/Ye5wayMhXMEWJcYIUTv+iS8dbmjSEttgO9ER3nID2+k1w7cTqfabq2eRe0617Md6n/WB/
KRNjOqE48x5mOLDwFnzyZB03OJI5ZV4ZiBUJgzCBKSRNuKaanK9BOEabmkSAO+LjhiWIdKJ5SwPY
D/lpUsGtj5uVBhXA8FKvR17skBVxv+p8gllAjmsBziqL3tokn1FD4teXqJfWBVzMK0HwB1Qxt7Jf
rT42v9jgxJbkQvtLkEdyUxhGdFUNtb1r604eJ7DuSJ+oExa9ORTP2p6mvVPXjwS9AcrxmqiAF1UD
T3VZeUvDkXSkWvTiTGG3UxHkK646e43L39o0Z/DIIjb129DpeNmak3eH5iB5tWe0lTb1SbiQVa2X
weQNRy2BA9WinG7axsDp2/pDsD07AFLs/+tozgjAiothVTegdEETuqQWNCLYzP6UyZW0SAg2C2l/
ZRF2BOydqTsYVqI3dBTbO6OzIiDwdAzNbAR02lsvdV5Cd4sqawPuBxyJAKtkxLf5rKtjBh5lHSQT
nSYV2/PD1IMCNae5p1tZukQI0nEnElsHlNuxBMzg4cQnpWYjhRF+mYc0WxqQWp50Ob6bQUZkTWLv
4sQrPqMNNqcVuuDOe0AJAdpwCpyXVGHEdEQEdBOKH7oer2ntVQWncYGr+XZOBI0VpnFYwwtrBbnM
A1k1ynmrp7Jz1/rMO15NYw7EEE1ztmzsJngUuUVPxkpnf1OGldxrvsWMhWS4yKG9TCQK87yY9Q2l
Hj0jyVCgn6NmR/ml3hCEmitH5D7gBIO8TohbbeLAmsVxcAXPuV9YBtGRZWonTxg6GW9BLz6VXZK8
JIZWFegZqzjagRUujVF/zqEBLmGKetsiSdSKJpNHlF2n2ToqFqmilJrAJyuGnkUCmLlSXqPu0E3Z
wyoi7Ok+0SPMocHnyGeWT6KNJ2DkVX7xLhCFfRti+y5JCf7KE4XHpSI4otRifKWnWhhL6Q6EbQpn
qF60mVrn6FJv7ZO1gb+OBskjoln/RBgnW9XOuA+SgHMfNREMOEYAOlI3hrKKcmdpO8gXWWyYS4M0
4mXeGLWzCRnt4vl1y72XGem1rOiYdcqYX1FikCfg+RBJejU/OTrJjpgrkSSabrOb1GgTu2hkp8oN
GKYjuNspdx4CZM0E8oDed9AsFRlRCAvyaerveajCm8633RVpUs0B7u+zHdfyVrIjycqBoBq7IPyW
1sfSI2hymUGzxpE8PVAwB5+orEZONg7WKRUQX2l13RJe3zPEhQodTSZQcCKGwNM0+2Qguy7HacLc
ujgfopDaFjBUv8yAqGx7j3iSauofpjSL7mTnvnvAWliPen/vAB4niGv0d4FOCerkKaaWaZKNb6kq
yP/W7QlmBAmM5Sg+w5KBiteh0yYcFFgNSR/hIw5oVnunbABtD7n1jKpVXIe12T8RQtg8+Typ73MZ
ZvCN4bteR3gQFhC6268N4DRYEOAXHW4Del4q3VbCpxHk0ov0nFIunbifXsbUATwzajdbnsmrj2B/
w00QwGucWU7YZYXJG4jo+WWuGJug4xuytV8LUK/kbMav2MmYPYDQXHgdA+cSXMnebgdz4xXV8H85
O68duZFg234RATJpknwt79qrJbVeCJkRvbfJrz+LxbnAdAlQ33NehIGg6a6iyYyM2Hvtl85x79zI
VEczb6pHb0zaB9gL8R7Yg7/h4TYf4Ax2YMPCct8LGjhkFsgey6/tfSaZhsCMuhGfu7gO0fva5s8O
Z9yxL4riV9d07lmingO8KcZ6V8s8X+Mcj+6xGEM6Jj18R20Cj2ZODjSjOZ97GtJ2HVjZ96zWswux
c6g8Xd/TLhoZTqukT33mXFm8FyGZlPqsqh3HEjcEDXkUOaF3lwdh8MVqa2836lyRTsb6W0LXYF15
M+Taz9Q3ckmTHgA7cSsJYxGdCLBOI8IslT+HVNyTd5K/5Uo3SdgZjHpDzqvXgl6BXpZ1HVhhy/Zw
6BMWhoodTj+BydR1vgYHbxDEeolAq5l/ul2jk4WbmhAepDa3ucPuITHT9mulquIpTaWntgbKSgJY
VELW6Ri4LxJe07You0PuF9Yew3wF1bfZ2oyst6nK5BoO0nShg+iBlrErkKAs7GyT5RO7Y3Ng1K02
Do7cS0ItukLJ66+QjGQ7Np10V5jpzsscsCgh7bfRnqijYUsfGKXHe67TPRlM1icjKRk3+LFo7rWS
jBrgmj2jOL0CVlRlIyE67RtySxBR0mqOwpAks3mheXIyRh9JWL6NLDF7fVDTJrKBuKyd1m5ORjZ+
48jj3FFT3KuBdUFBdN5VpBGWIRFuWSUpnSk/12MVNIeWGeZ3TjKcoFR871Ocra10KJjg6xjQ8YDv
BjJ3N5QAcgOuq3mrCj+9Zxyio3Ny0js4W9o9z2VN5dOC92+dCXtYYBArivEhn1HrzW/EQ/neBRmI
2irw58FXP35VJuSCINa/OJn22RHJt67ozEM30hUG8FaXr1062wdk35MB7tj5d3SN+YHa1X2yksL5
BGk1op2c1DtoFsEqkCMngrAYHjK8b6AiCC71y8DeE//UbfzInhs3ihmZa5BLzsaY3ycQbg4Z5EEo
WBn7U9jdM+zQVwoN1dkGxH+fMqE7u2kQP3ttjwdCdikRfGPtvfReU6tD3PfRHZg0tLI1Qx0zboD0
RQ4tklmNy6SbYsKxTzhf6nkwmHcToIWR8nI0jGNt9cZeRfjE486Kno3Iqe5Lqym3qqreIkuyQldM
PVqyYNZl5emPwlH6U1M40M6rGkJVYvQn4ByEHVMF7clBMV9ZbKa7mG76qumDN6N3dTKJbBIC3QKm
mI+kruV0ymQl5YkGCwF74NiQRLkTPfzpwO6tFQevMGSspUW7FlxCSlq60R+juKT2BPj8EhdF9tNw
au0tz3S+AA2gs2/40SfTqxD0htRI69jghJD3/nDo0NJ89UsV7Tu7z795Y5XcAS/oL1ME5aoffCjq
jaX2VQqkaKWQ9YxrKxv0rZdrSGF14jz2Q8Z4pIzIg8xKaj9Oyq9EdqV32UgON7cDhhSZ5VAnExum
sR/b7MPDqbeYn2hVwXMqo4fBVuW3MUc8lwawnnIR2hTb1A1JNTB3AqC0r0zeFYkyevRUsqq9Xpwd
aIcnEMfsYG16Z3OW+ozIqTnpmolEX7fkj0pzwQqSqXEPUQNdmhY13wE0pm+aFQoSvLhOqzwk3GQK
A7WabD5wNZrEFuEaYh6U6vJZOcK9b6i69phm3KMzuO4FTCJh1abwdyTHTGf4isjWo5TIDmnWZ5Gi
ARGpxYAlJtVUecTH47b6CefEfHZyS6dbK6CV2wGUOm8oAqQNkxu+GkSTnWJdM0jSnODCTrLfBlqZ
oAJD7z5Mydc6kiHagqY8ozyGOxmU+Rz11XIPzd57JSgA8UnEVEDj9cP1SJDsVkpdDatp1MvHCRf0
p0RI7cVDKbFG2gE7Mu1CazfGnXroSTS46GFtwQBOyu5tQsm+8UXFJirjdAuAjrrK1NsT8ZFg3pOO
jDdyvaB6ZM1nfAXunpRisRna8FcJgPU1HbP4u9P13qYJgFDRRSODJnFgMQPy2Wocu6OV8iGK9RIY
iyVLBrcwadR2YiJ+Au6lki397/wT3GNvfF2afw1hJPgMIof2Sdbz1D6DYkeR1PVhLR5q2KMZ67UG
ipfup4l+LMirWX0wxHx6es2Rv6+9xMvvh6seQQ9qI3sckqnSd6Cc3QwAqKsPmy6sgh44Egrw7TDF
pndImGl4nHlSQl1bApubNfbsOP3U0cphpDBhy9lMw+hr52huBa7QpMXuDo3o/MQ3oTL0T1pgFDiC
AGiuHK3W8leawKpfjZFVEdA06m75OcPOcWl6izM1HH63f65h5ZK/DctjfKV7Qj/AjGxiQ8ASe8cJ
OWGwj8w2dB60KvTMk5/QdDnKOE5/CS7Stm760tgUtR3p58AcuWheXvF5Ax4VsRd05fP7NnPl3C1K
nGaTkB0Ou8pIWlpHek7w/KGNDb89FWaOvn8IiTZ8accmch80iPsM5q7tojwb+W8ZjA4njBAU4EPX
tCnaqdEMcqbrRW+yoFc5nMPAgE29Zftu34iXrP0zzLv5Xl67MKnbEGk1YqUvuch5On6tGZXEv8dr
/2i6zm3GFMHgvx2SEbymXGk1aq5Lz7ZqHZxM8RygWFLmyXOr3nkw+4LGP6mI9PGgCNI9XWfyOv9t
Y0c7OwOCppdy0mUNFqfEc+gzX7R3OlOz/NWuyghoOXDneAPvPRpfaw5Bzqm93qLlrhNHyxValTpm
h1kfR6uJCJf5O3kkkHJ21NX3nmSr+D4Oknw8g6LrJrKumo5/KXqHZpEWqab6JwtpHME6teH6jxSD
2sEMPBu3Csh0tvs45KcBcJ7Hnuhu7a+G6gZa5mmu8VcftFDnycz7Bqq0OYdLRzdtsjluTd+1URZa
R9fwyLrLk40XIjHuAhxW/Z55E1lcKEUxAFXulLmX3qLhcMee3vwEeltNhySOMklb0TYxAud2Qk+c
mllHpufRd0T7kw4I4TAT+PqhZhUK9wPS3uajLyFuvoSnu+iAdMNhBOgynbyxC3el4Os5PmEc1+7u
PA/OLm2JamxVKWeEzalVfrujkCZtoRhpaKzIDSAQ2Y2gve0Ll4p3szQVP7i871v6jD4sGtRUyNdJ
KVKym8FYimOqEeiAUSOYo09K6Nj03iNJWeUTsKLWR04aDBI3b/E9FGDo1ngdBfSAthzsH0NfIk1Y
Jx7K7j16byTpf/944s+Ph1Rddz0MBbrJxbvp6A+tkQ6J63onMyP/JXPhQp3dQcAVlBrJOztV+PRz
WwEsdtWY0JNqNMtylTpOW2xVTTTKJbACT1yyqCrHI61tPzzC3TfmTLoO1zyIb3/I77y8hJ1Ba2Se
0IHCm6bLJObsRhBaqfykEp8+zd+/259jasngTdqeZ1qOJxlLvh/xRImlCZCPyb4wmeDeSx2E/rEd
urR4qGBxQR/XsWd/XySOFf/E2YuCPskRxFb2fxnuMGEEQYzpg04oM5T3HwdzMBtXQYUYuSaTPhXQ
8d+VQ27eIeyq+7WO1rohmqJLfYmIjRlR9cOZqH/vKuq69t/h8qKHnFyL/uwH1+uPOR3DMGl5hm55
uCj+GIkRHqUJ4ovTfdIRR74WdNLYJCllH3LC0DGDuIPbnDD40UtftKpe74jHzPZ6/9korClbLEXv
HEXvtG1/iBOli2lAIniGaoHG4uaSSb8L1cAOvVc1qMstxQz61cRqJixPxBqu8B8S1Zi2UXBJUUwz
YbwOj2Ei9+neIg8XUKNPaOgOX7MiP4tBrL+P64Z1jmS6OcwvjmYqM1zMI6lt5bFQpCnu89KoIlDn
o0mQlDU61bxNSk7MOvP8fcMjDsQ5rfMPHlhxM17zhClNrj+uHNvU5yn6+ycEJftkEKFoQH+afQCJ
pnPzM33ICEgSIx4Ns5iq6ETrhiFwWXedCz4+Ndxj2dZDRH070B6cBGqfe6TUnDlyo7bPJeMGe+1M
ZCmtCGhB5blC4KYVv1FWJ9Sv5CSzXH/wLM1jt3e7CiNvwaxXzreP+dXNu2f0jSy1ISfiGO8aPR4z
ScnlLuNPjW5gXZMW2nprKAYixD3CjA4I9QPjnu4YM0JBAHv+TAQB84vSYBb3jI1peFgmaX//nO+1
I0wPJYuzyWhGIOVh6HrzgKHmADKchvnJMvJ5KG1fp3VGXHvRNhJmlK3NMM3VQ1uDcEfwYVNg/P0T
GOYfe5dAnK0zNbKYQyNiudkhHFuMHgeCATa8Ki6Dx27yWE4V5mNFLAxdUtGnAJ6DUOXdgWl521EP
1IFJTxzrgniRmSjFYbHN4OQCwr/KYu+NRO6h/2yJ0HJeqeWtcdc7vv7AhpxHHHyHqTkwUU0MbDrA
R56YOrEuAmoumreeiNbuQpXlEckOy4HTGi/hvCQqmvLO3hoqn1jp2k+9c4e29GsrR/wRDKiYLDH0
ivV1oOKq/1mkuQO109XmoCR3Fitl0qs2KHdnYYrjEqUG5z7HXV5GHT8cKPIKeF+ufrWlDo+W0ZnS
SDUqCa9bB3WqmcfcrSkrsBCx2siZVrNbBFPNaFJWVLWDfrzJ/OK35sVeTKa5VFQhOFSSbQJ4T3tx
bHKqtpZh19FptCIiufWcALQNwHWp9iECfb5n2uGuWKsc8c1Bs+wo3yZBZQiclTA2GPjGtL08oSUn
TLRK29G3QT0w0Bz1zpHEBh7867TQwjGTe5L2fIA0S3nEzt/SL2g4CnwW5jQE94KlL1rbhgOq2cUt
w/upM5Q5E1BMYgO8wdTaMv32rbUbMMdcawWIxW3fANi8RHadGXgdSHzHC6Klhz4mOOHQeuXkU/3m
OLLxFebyaDMrwK/EeX2XkKkVHl2CuhChX4s+JqL5tJkwljx5WZy1+2hyTBQ6AWF7TKUi9aSqOgc6
PrV5dihUEwYX0INxgvO59cy97rKdniEgEJvq0oOwDqkexa9qAD26kfCb0Dfa3YThpx5ARRO2SElQ
iDFPv0WT3UUvcWlnsCazonAfRjn2HwgXbtR6VF2o1VBJ63Mlhl7gViPddgaZ7jPwyUcj6J7Soqme
CLORn7SraU0rwSST6Num2luLA7ggPIAELu5JiUHIgbpqAv/FzgF1QDM6GlAc4+9IC+LhzLOsKTc5
VvTskcNI8UiGsNsf2U2LZFsKBEVrt/TtjR/nzpM1EKlM+GGR7Qt+3Suz4CrZQq7mwfxoXXm3AktW
tPmLOjZlHds6Crz3m0lQVxZjG4GT/iopgNbZOE9eEACMW0bgwKc5Xi3HDM8gXuJYoWB6xoVkvlHD
R/oGzjan3/+fVU+839nnshjOh4cGzZIWc41byZxJwE4zYpGnV9dzBfyxdzF2RK0omzcvjv3wHDN5
jZ7QrlNtJKTvEKB+9UkunsxyokW300fo4vALivYx1smoeA41swnORasglwTuRNTbaiyybtv5jup2
CFWakqgFmKivRRZP/ddeEgm+QTKvBRf8QDLdDnII6pWcj3H7v9+R2y2Rr4zRD4kPY9tZqHhzQ1Bu
og8jK/DkKcbnsFIFm8kkMm94XeQPf/914qac4wFwXLSIBooipFd/6M7sySw5nPTi5F5fwN4osuzk
VXQsZEQy0WZiXNSeaNZwIWVTkfkXXl0KZha78pinVfFaI3sa955Lj/CcISS1j27e8aZPrkrlZrTN
tj4M6dQnT7GoyuQlTelv5oEfBR/YPW4PqdQSlm7xiiL0sVC53eyRQ0jOaFgqqEc4Raf7BJxLfBy8
ehbWV8YvL0D2sQ7mmu7QIRlA01O29FT+fkWt9/UZD60nDJ0SXnfR86GAvdF5xqWR43/gUdGY39b3
hJ/lwYX5fJHsMF1ArvAz2+2/2RaT6SfSukfqKj2KYu1XlVewk+aTPm+fUyf2k4ZuF/Pndb/iwI9e
BPYwcXkoOeNIrcVI9/OQ6/rMd8w1hlZFYb/5LXdPFzbpww6Zlva66i0BtyS1wOlm/Uz37CeD4VUh
NQnkiYNdvCOwQn3VsQFhMCJjhb5d3T32BlKgY2trer7RwPskd8QlsgjZpGPQBLg2uf5+9a5g1P+W
hFw99hQOF67NAuze1lql6zSTA8np7FSgfO+sKO2yC870Ojka4CQwO3beM/Yv1wBkUfmfqhZb/Tpn
Ay0ufWbljGMRoTr/20qVj8VxB8256Tgsk+7NTU2UDaLBlP7Z1CQNqIbXtyDtqMDrrtIsMrhtcdf+
EExSg6dcK4E9sKKan8xupEa3AtkRvyD9RLZ33JnM2nXDhNHRreyWduTfr6Ez16PvryETHcM2EdvS
7aBufb+o99HYzxOO6jJnOMefGdb2EkdfnxN8SBshcS5l6fCxFhXusmxOswGJrgLqV+fqCV40R6hh
kRUmpJ2Sg3Y9Ns2Jq87euG5cztUnpJlGrPYo6yQ5ZSpM0nuM5nW97ml/EiVIu36Y01eqaR5W+dU6
s3gl94FNabQuiAFY6q6wKrr+aPPpyktjmgVz02wg84X6v1f/DHqVDCv2M/OfHL9St5mEO33mbar9
i8mgDnSLlvK5IDm1w5E8YuanXW5H7VElk6P200jU4Qr1e0mJqFvDgJxpgCguNEnuvR9lTbpzNJs0
SpPcm3MsAKeSpMFLuLKCUNPvRB2jTV8JvWo6YEhMM9cTqVbhBpsk1yZixut8sBXctCZQUNKPcG1h
OYJ6H1PEzV5AR4R2eUavb1H34RsQ5j5v/Dp67lgKDfKcsBMjbQt73CZE4jbn3kkjmG4RGNYPnqrb
xXX20AlL8gYYDigIR7x/qByfFyBAVLijF0bHlo5DL5qNSZmyE41p3IMEx3SDnMxUhwhBUP6MZRhp
5AcfQ9xoyClVdJMmDGZLwTKPwPT95+hKNuwsQK4xZDn5cD5pttvKBg8rhqBgrVMonvdOZ4f5wzzy
rwHVhezojJ7Bq0zn1g6o/X29oVeylA3EavIuyLHkxEAo62y3bibzvnNK1d0RD0VCGgSzLn/JpDDJ
yTFYh9W9p8qq/IH/Oi8/KEPnu/rft9flbC/4g90Y/scfRU8WYJbjjGAfi1Eb3yJ9Soa1x4yWYR9t
54lXT7PnkcfYNt//vnDYfxx0YdPYprDNGTtCaXCzyhE3CZifps8RdSgWHwPCp6A16v+kLuwBUwFN
+FElKbHCiSbdV0SowbNvMjBexQZbCsI92ibbEuUMC0EzGOuiB7C0Kea/aKOwsB6LfpKQb3IEGGxO
qQMTn7D6FcnuRXwxx9AM1pzvzOjUWJIggjlsG+4+meNDcReEfTg8x6CWnp1CEiwhe72sqcuc9iVg
WMNgAWmOWkuExXcY3Lun3q88gswbPTqKnmzFsUZXBlGNmmqldc1I7HYIrmod68BAiXaos09OHjLG
pQab6lWtumwgLNuu7khtcfMTnVd/jdWFJRGkd1Sv/Wn0uw26QaugyZ/0P9zU646yLutvf781fzYA
5u6rZzg8ERBfpHm7GOBuCrSgTcNTHIE1utNDijTyQjo9fFRmpjB3jwEdHNBdxC9Zjmyrey54mx0Y
P6XjWlmV+VCmAZi5gvBrTnmwRGffKoDFNfnNvn0QXmkbG89HjYPScXqwUlAspzggVGiPpBmiRl6R
AvsFngoJmzYxq6tBVwajXHZcf4WmS+9xeRr1F4bHDjUM9Kcw2afkJbyqRgeNKnKvKy+m6F9RQxPl
jXOpIq2O9/ILfi6eF3AHcri0Tqjw2GY8gh76QmPd62HTorFKZX8ghmIcVjBH4pd2cD2PEX5Vuxt6
knydUGeP2tshHzBua2BTtFPajuAWjw8ItUDkOOoQ564ri7gtQnInJsxaOOwC05cm7X6rcezPAZuz
f0/bPcWmFbOiHIk063HMoSwn/70jG2gXFDw9fhKROAlvSTPOdYW6jSAjnXOhyHg/jkXkzVnWRRFv
UnB/kJzakFel06qWUBeh8xQNQ09GJUQOhE1p1QNwAkMY/nRFFt/nylfpY+2lk6AHnXoT1q+0OzqR
nz4ZXlhy900YsyuDkQuCkNSQvxb7S64QXB40/nba6Ho7O5JRNUKKIVcGMkc5uREGuhj0CI5DWR8z
c0yDO8weFPd55UzVhVDtGhPwjBYJnBSHAAHjdvWDLaIDZELLlyQTr/xtiiTQtkAA++bY1jEoSIt0
xodGZs06l50z7Apoi2CqtJyMFQdo2aOGTL5fRz0RdkiLyAfd+W3eDQdfsSTeFWM0S3pHJ2PIVanX
Ntc4ZuGLV2r99/fpzyodcwLbKm12gZXCdW6WuloMZicT3zgNGhyD49QmZbHHHs5lJtI7+TK6NIKY
GqMioGdDfBBaNiGmu7ocSNpBLVa71COJM++/U99dsh5Q0io0c0IjG6UFJ2LO3Glb2q7LkoH65Rsv
FvsMgy7KlP4q6EaRTve+sZgwq53tqgG6Gw2br0bnUlKQtsgP99hFOQDqbWQ9OIhDPwlmSAUOaFUW
eHJbWBVbxoQN8jAcDt9IjVb+L/otcsJLOrTNQ5NkhfbB1bvxxXDGMaVNmU7PaV6W+I3vN2FdUxM+
pR6mXe0y6WVLhAeUobvEb+gUzDFtc8SDMCIJ5296JyheA4299YdkIB//XubDf7+jf3wmGwcpnwTb
KudnFuibz9SVjLr7MWY6jk80ei4rEC7AqoygeSWRzq52i19D0EwkS/TaN4aWF7Wf4qasq4e6ddT4
waot5mLkv3s5dThkCNt1dOAOFkX5++vUa6TCqNaJOXbFSPtL5Ib+ilaQNmxJyaifCBTJ5VqfxvEf
B8u9EOuxxHexKwCgiK+BpPH222vgEN4th62gSVj7lWyIwO4i5lPrgiglqFt4PrzVYm3FgMgtGXiq
OAb1NDiZu39wqW+bFDZVGKNgfgDde5pmN4VpW9eNqXHo3HvXg74jtZJ4mrmwqtySx7Xty7I5ESsU
iX8f5phDe7MbG+QVZzgPcPawxqiTCkEW7NVIY4AguRlI9MEnva1a+aQ07SV6O0ZqeA9vHooaabXu
Y+bcZ8VEpnAbkmdBoDNokDeNvSikcHcahF/GVJD/EZG8iQ2615sn30t9oMzEvpwbPEGgBV2c7fsm
RWUNZVEUuzYGwfQAkgkIFqJm+lMisXmfP/gGf5SD84vGtM2aexo8RfO9+I8xsINPA7RV9ajgiiQ8
6F3tPhPYVTZn9BNi5BDXJYAjmTodjTAb/yEJg/FX3bK70wnWU1ArHAY3SSftidZD2cY4QLqh29HJ
TgumB6ZGLtffP/RtHenRT3SFI/HG8cHNW2ac6WQ0dqU5nBfhw3J8GcsBnK0zda72wIKAOCPFd2lv
CzVo3QcZCdfIgv++eB5MPGY2Nl1NYeOOnj/hf65aBUavBRxUnYlhzX7xZMbjS4R2KYZhOlVf4d1A
QHDdyqn2yyE2H9rJubDCB/3deKXzDLpmYZDxiaU+6mSyIqy/Dgiy63SaSeY8A6bhBN/JLbjv7IZa
ch7LUrdQ0TL1PrYRIY5H4FVgsTX+3z1WTaHu/b6nCxXrX6fSHiiTSg0q3dEfWlLGkUDk49ptGTdt
6opY1hcCnKyyWQkDn1y0XshyTdnlHjzjkdpYmCogNpCdM1m1RFExge1Nm1lVDRKG8PrK3duJSp2O
+M0hHDa2HzHlaOJxttiqmC0+9H02pra12OIjX+UeEai40u/cSZn/ZH5GyKZpdjngp5RJxxZCNM0f
a3D5MbqfwO/h4cOSPvBF8d5ee1XFtb9glgFtwBpGWP4Wo4emgFwmr3rMHkhPkz8nzLdTvDLYTrtz
JSBPEWLah9Oh0KPwi+yt2ltRLESkmio9CTfM33r1g9q7LgFR1U74pcPW+LXv/KHY0b+YTY2uFmpr
Fk+9OjtEfWoovIdYT7ZWO3Xh8/I5ybmj8z6ZThrvR3K+UmwPqhkPJGFUQN0aRcmY44AZi+7BqZVo
tn9/Rf7crph4UnBysqfZxWjyZg3NspT4MU+fIE2HFpA5J2UFiSojZegiGbZ941bTc80d5RZ4OU1L
PrdWoU07nb022MigTT44/jl/HK0lOycrOieYuQF9e/yrK8K9wyZmQb7K45aDvl60Mnj0aWklrwUS
zgSB3sAmte0xYdkMoclP9aOU5ODWSs0DVXBPq6vAfEynk/YqXrKS5MyT3Vf0WpkN8eLjUp1qcguR
/OGMW2RcuMvYqBY7XDBqJirsqylucQx6NZI9HpMuZQOVdBmwZV6lZpaau6LLLwoQ1bL5dBG/ooZC
BOVvEaKNFU+sEzBMPC3qtgH+AM+SUK23hoCIpH8pCyggFLsmRRr6Ovv6P0igOdD2mo7MbRt/lHlB
XdbFz4WIScNWMW8P9hXin+8mDCURjOhZ+qf5qJAO9thjm1xqjVDLUHYpeLK8N3aIgu9cd4QUXko4
If7OMUF/7FKPULoPuuLX2/bftdB2LYbG8/zEoi2JM/f9WugHFuSdqNYQ1OOG+lSU42S+WAlZvZ8d
XXHFNIWC/SmDCMY7okneC6ciWtdAcCyncdtWA/9oYp8Zn8inrsMzbF4vXQ/X3TyrKTd2IyjtfpP0
yM+RuZJ89SnEL8nL73M8+UDwYc6b9rsvBHqXxua8qdMnBnb6/guVdEcyyieYIEaAcXcwEPas9cIN
zG1kMhxcOYEO0mkVQFZpV3qg5WIfXiunuHTN/tktALadYpoaAcVAVEtQm1eFnt0YsxgSZxwGAbsy
qx8Bqx0PnO0Q6AEq1yg3fhs05UpcH8TaYd3ZWS0zvpULiQVT52Cm/napb+s81eYQrSZI7v9fN1WP
m20nnFa8BGwp9ubviwoDrZtL44B2YpYHs1XMzV/gr+/2vamRmoXK3N+rtmRnEmVq+nvIKtoXHRZ8
d6xctGYc1a3QOogyioN72Ej8ja46br5zPc90AzJ3CELoF0m/pLu6gWzU3uEKKskC4+IFBMaOITil
aG5VrbXRndJ/hYE23QP70PkjRJJGBM2Pfuosc1vYvvu08PmK60xuOVxGgzEfbq591NFStnr2p7Yh
zlAhht7apV68zdsA3ZbrbpN0Po/ggkAoNKIqPi8j9aWDjTKHGwZXkCrS8sts/CHIXEMjP8ssZ9tA
lHTWruphpWH8nlcEWmgMM9AOcdoCt0LgrJENTXUHfIGfUQ4NZk6Q0j1WX/LpJYvxVTvT5ijTPvtu
h9Ux0/3GvefsPVe31w1wET+AAmDrW34NRzd2peV8HePcQX+91BBhISE0LGqK1ixBeKggAx234OKW
1vtyaCcDIAxByQYz9dGj9ZNsF6IMKI+x+4fh/VxXF+QMvvminRsLJbXgU3ylEKZhSH1BY8nDUIy3
McvPy2+eyjJG1x9aaqQVXl35rAsqcnlcO83ja3GQRUSf4UeokrXSrEhHhhC0grTZVtL0XgBmpQDu
v0b0xUczzD6E95pEqt2l40y99GBKE+Lu5kP45KKYlXgWvKHhNRuyJKEqtFrG+WnQVuVTL3La+XnL
dHhbDkqifmScNz/MosRsu6HwM3BzYuWexO+M8Av1mqK1JbNZBp1zdK71jVwkcbbL7dQTTBnNZuSw
Jb+Utk/fqgiLaFyFmtbTCy6ZbszW4M65mJrpYKIAYOI2W5PTgOhXMsgQlC/YvqTyWR3h23IbXGzv
zdtypXorn7vKYTJlayycM2kVevBbRLpF+yNkPydOoYk7jAkGxQW6FG5IJRQ/K0e+Tzl2BQc6Bnk5
5GbnDG1B/hk5D/jQhFC43BERyHPlyLohDznKhm3uINIgMB4r6UHPugAshdY2oF8L1TfVFjMkb3Xj
KF4YiRPjLRiH8mCi/g8fl6eFOlO69/B/yp86E6z6oa3Yh/axUH7/kqdD1rxZmjsPJ7PrVEhgV2jP
08hqz+t/3SV6TTe0X3lMRkYi6iT6TL1KJnNVYjcmHZdz12HwnThY+8Mg9aMB6iA/yZ4JH5mYWW1v
SwIHon3ObJjcy2tLxEX1k2ylYzdpugqLkP5lSQSB+DT6KPoIAI/Z7ce8TngbmirkOunX1UP69fyC
LM8wJGO+fDDMs1Pi3AOkOl1FqMnnzCCbA6Gy8QgiYx5xg0hSn4acZ+kpSAMQZCRymMrZ4LtJX51J
9cET4cm9gws74YH9IXUs42ueEtv6vXRp4GPSWnRzdSogHbqIBXH4Y5Gb99L6utiCy07JoJgx84ss
abl4VgSxYx2FxLezNlTQTQurgfXkgUec6ZWZDBnqTKF28PsqUuBsbBarWpWmf4/DfZRPwwhL9hw6
FhXY6LNbYqowvWL8BgNLFt2qge1Rf8mua5asbZxINOmzfljBZES/RX6vNt2b/FzzLi5pC35eZD7J
FXocdZ3h3kE5LX4qVKbFna5bcPZM6eLP8o2xP6BSnZ/WQRDptiotLJLdGpNTFR4cXgf7NCCzsOxV
aSSN1TBLaBRxNGnLyopGy87o0tadfpFJDRFj7Ltq3LNSOA1tykjl59KUWXHwVDulLBwyrGDgR0UI
EAbz025EPVtvljUnpZHPEmjPSesLANuXaNjubPrC5RZ+pyr2NlvBN0QQCvFm2nnTr0gChSAMBpju
eIBm0+orlzU2RTowZdWhZt6MGavF3LRPeqJF9njtJ4Cdrl5Ya5oFXr2BCaFMNFRI3s8RxlWtXyVl
nvUXizZVtDct3oWzsn12OKlGnlRDxHF3FBbkyY2KqhiWvxEzwdg62qj0vQ7xJrRWhPayiPhmbeZf
+oa9cav0on7LsKuFG8PGGHqIBx6eHQjYvgcIToN33amA7JQg7st+FaLqzFcI7jjgiVhhUesrjuvu
qr6uBjjv2SZ5jq/bJH/QtzIKIjHyTPwgeGV+jeY1fnwC1GgWX9Ay2d1+0sxZ2TfIzhbBBrCEJp/S
Bht1fo8kFly3noVT8Qh5t5LPzJjme+FP816WEF8xrKoiB+W3A4GAb2clUHm7v6U+DFO6Ntu0Ui/M
8lkNQ4N52zqUXcYog9HCZLMv8SSYu/GqKVz0UkuZspQQy3F2gUAPOrJGDIsADe79SbX9EzlHabzL
KjuxnokLqiwaVHX9gTjzz3k7neSrbgFxgG57t+2ODo5Blo2ZecJEic1deQPARaw4VM3Xc8s6oFRw
Dx35pOEaGXeLmNsX5fdlCr9UIUuL3kTaZMwoeav6bGGMcXe6nmurwJ5hPeNVZZ9hjvNwAgRQ2juq
+gq0fxRgou5nJinuWX08e2FnqC8gWrCQJ5DeeU3LJHb6F+Fq0Sef5c5cLVUBwHV+ckwmRQL1AnfL
Hu57kF0SHbgICURXoOlS6EdM7+lKy3reUkbg1090IWcLG5vHr7ABjoyZPtfTB41u2gs9e++tcjqj
3TRYC0+KhIN7w8vz4rdBdYb0kUXsJ8/RFGyzauLIFF7h7w4FnAJly+qwB+BdX0iPUxCgVKWjKRxs
T31zwRB+/XvhTFvqpnD2DHT8NhI4XdpiFgC+L5xbsyob1AEAH2m4NG8sD7waGM/4YEullVwF4Wih
p/wn5+iSsK6OooYsMALKHxZVBNbfPDvaAFB/ayT22dBDPX/a0msu1GMU+zi4mCiUkChLkTZf0jgb
beDVjhnvrAgsxwVAWC63cSkBRGiZ3fQr3jFYo4uev9Bim9Ssge+xwrls/Q9n57UcN5Zl0V+ZqHf0
wJuI6X5IQzCTRqRE2ReEDAXvceG+fhYSnG4SKjInEFFRUSqRN5EX156zz9reO6egouoDlUMyUkti
alTxkZNQt7Iw6/yy7fPM3gSnQgIIASxHTzEFqamKH0TwUyw/DX+8lDWPvKhH3qPd6MnYtBxxxki/
lROikmjeo0n7PeNx5pN42JZKCOQUbs3DfBwWWaBBlYIQ/Y4iOczQ7LhxqFW0A7XazIdYPHDsYJsi
tvjF8KKI2TjBzaFD9RzPDQn1rhfoZOEkYqpsGVUlzD3rK2clKhfH74wmVk4dNT9OB7ZZpUiEwWn8
4I4KvT7kkIj4/5Rk8euO//Ylgu5PvOW68srfkdYlxq3Z9ubB8qSYdQzy8r1V6SJz55oTzgcGfloY
s4z5BlJ81wOHK1m7LcjlHqxeue62UttTMCxzgFEuEF3sFDWR0Qj6pUc9raMCeiYIdpDGSo1cG00a
6VjFH4Jr73TNfnvgTiYgL+7CiAWoEkGUpFMRMIWTXo5bPHpQ+xe6fZS5kvb3WVwyn0cVVpQ7XzI8
G9LvvmvSjA0Cp8dpk+wd/VveZHn6A43Mj/mYMgdPBo+e3QpvYrAG3nAdEVbwtrBAQm3XD218HYZ1
/CES6Mq2JHeVfsdZgksAeAmgSaRylb2dCsfeKk7B+bNOQ3U7L+21VXMoS6lPJkugGPIBHXsx3Bae
ZXxTDPxmr5PWV4IjuVBsrXSpHJ0zt+M/uwr0oGMQMiDjJwOce9lVKV/Kwz9EOpKzJzk1s65IOWKE
VnpddFuZDcGloYgEkSaYImdj+X/qWRWu5EBBDFTr0NGWODm1KgbsH+rkqiQw2h8GZO5fat9GlqUN
EricyE/QECs2ZwcXGhnERnQAcXs5y1+FhRHSk0o9sUI5QMJu9dBMnrRYuuJd5WWhKrtGqUjUSqc3
7yejIm7UAYL3pqlE7F8yoHWVU73RfZLQMiZucjqtzqe/t4fnHwkw28K8xpIpt7NJy5EpfNnnVaTI
FOHm2QESBooREodZA2lxHAiFncJ7YCuQuSItbOn0mcMVAlDWL4OxUNRf09b2qT7VWCaU29hfUtPv
oHRHnYLPwhVIDuCOpROOshuzTdXoPgZL287VvHOtYkmcctC3b3+xaaw8D0HZYGodTk2KqhPB/UMq
nsVqbGqgNA4lhX0xZ82GZKiZdpV5rCu2jY9e6xD6e/tDTxqPF59qK7LDKychRMz4j03K18izGkBt
AABRhPUdmbhXQHJsp/CqpgTcBM1cOqQChON+CEbZvqgbOBkENTrj0AZp3sBiGiI3gK8PJ0SgzWEL
I0+Ta1qi30heppwD+y4TcLgaGVxCHYpHYaoiiX05ACwzVREQxD4mDAN4/zlhGJlOKfa2FcgcY+Us
3ZVJQ/1xOsbBXYgAsD7zttBNLd8XUEJ2ZXZ2lj4CoovtPbYopNB6RT4Y0YDpjALG3tkFQ9PUVHMR
T3xfUfRkfqmzDEXLRilh5VH3MSHq54j1zP2LIIsR3J5jiUXYIsqeI8+zPl7CJozoMRdrfBk4skxR
6jzLyvDGyOzAoVxzCodHp4pn4DGsLyBYzfJiEvw4e1ni3nKcr8FkN5AnVxSndB8h6pjygXrEjByk
M2hTBK4p7jRHMtUPUG8tyY0CNc5/csbu7ugEod4B0qu8/fycftHzqb7dENJWsB2AMKelvf8B7w1u
w5pWyJ973RQ9ka6yyK9SzrDi49BTCrKfvwKV0oTpcSbIot8wAdkMuEroqXGkpsDuQGvLsUfo0K+N
u0rvpeR70sHG2kYiqIMbqcafYObB+cgryQCY+Hly4TN17w69iOIWYQVTYkuFhJVfyHE7xjc1iiVp
ayTAGuWNB28+dxuTjfmJ/qyS0VTfFQI06D5qvbFyHc6LCkEXr5fvGFZqhRXRVLdQmSHf2vfDEf+P
rsrRJ8yFQEovOcaXec+TnBKBEUQYw752WjKFLlrqduB2Bv+HLxsaIb83F32haiOuL2Vo8Padmcbm
F+Z8qaANIab7bgblNbpN23Nh/Uw9BKBAZkA6LQm28EnPN7IRDhd1TYJ2O1cjZx2g1iPVz7Qz/+6c
kpjr1TWhUq8OOJXXlzQGA2V+lZqpsFbOGYbe6hku3Ee96ouTU8p7kQLSMeW95vkNppyJpxSXwLTo
tRnyp9ghWuauF77kxvYYqHsUf8gzGr+QI8Ym33438wzKku2j3o4Y3ySFK3d6+V4OkiTcWzrXzZvA
TzIPur0aOe7opLrlhiDr4ysS6pk4shOL+oOSWvLwgLYn6792xRgb2zkJm5Y6RYly5GkfvKTucf5F
dXYAuuTcA50zzH4zv2i/x+fkAnSIZF1qHuNvAqyhPLquKlRkNxrqPe2TFlexZe95YSK4CZxaQ7vc
kKyAxVAMZfTbhKJsfKGSS+0O8dia2Q3qQQEsaM7yjFnEvAdR3Frv/CD0CM9l3Ht3ilU4WMBnRqJe
MgL66tJDeVe6eCehatmEmTO4oEW4Q1V9H1aXYL/89sPMKqDQhw43pbqzKuKOMbBOIwFZfymf5uJc
rR8H9aTWCADjtu9HninFQdMpUds/ZcQCHCNZvHWG0GeiSEwFTbej5pxj9KmM8OUOw4ZtQKieUpMm
UtCXyzV8gQJFpq4dAFA7P2yhR9y9Iqu5ROluodyeZKGaSY0g0TejlA8ZutAvkZZVyV7WslZcEG3r
FBdbsfBONydkUu4zvD5mlO72u77ssXKbzJjS46Axb95nUuPF77Esjkswjigy3ZKDUPtOm9xAdlj8
wKexWsX5qZdZY7kadfLBV+gs1EAAMcEJZZN3ODZukjI1oh26WX3YycJRvK0UJ7gyUPnD9WrTGmkt
3wYBBqz7wivt+H2CdqLc4nRbZIeCZAGYx17tzWMxeH2xnepANwgfw3JLSAoFIr5H5m1SRcU5kTei
hOXW5NgaxwmwBGgUJ83Eyy6vKbNt+ywEc3QKBY+KEmXXZZ5E0bXoY8Kw2Cmn8JBmdc/sl1VRJDt+
6ktjckLSumqyEdIoR7jpB1UWn0qKCMlZ+mpIStWMbO7qmcW1udwgW+2HW5HCIk/An2s14eg5jDae
vIQMqy7MQ9L5in47V1LNZOl5W5JSE3Me55SFIK89EpkOASeH+kZrE799BCythO/xo9PE17zVRXtM
27SMwMdSIb5pT7GGuQowr7spu+b5HXoc83TZNlDSYx+kjdLAlzVgNj3dv5MinZ5WjOOg3yl4I5Q/
Kz2QxY1MITCxfA//bsBik/DIJEqMFJby6Kb+FrM1QkU38xCiN8JaYLZVpdvf4j6f5I0jBwaKVCcZ
w5xwmZMvRdaZk0NfJog3ixBF6tUsK3jKHBkTWD2wbCKovjNdrWw8+4g/2rlUPHDwb7DkZBAQe4OU
Ih0wegu07Zh4pIwQH7ESUWcF8XcGRw8euKpdTGw0muKltCy1qN7dOdE0p+z0mTMwX4Rndvz81ExL
3nseU0CQc9qYQoyo3nX1Vi2wudnPsdb5ZWk4fNLRcyERauW6ONQIgpItIW61v+SkAyX+qRo1NiMC
IDhqJemwGZQUySbFRT3fNw5xunCjDgoqu+nJiqKPoJ3cheh87AvllPkm+jgNyjn8BRyCLB1UMAeO
OV4hUvioFR7c+WwcuN9sbU2Fk5hYY5L1G9noRkqbsirC14m/V2IGlOhqvDWmfItzIlZjgk1PxrgN
89q0yNfJ0Mlw9d41uhU477Sgc1DqnzzzzMoppaOMI2O+L1C0mS42iDEpm9AQUzxjSnJQFpOZBZOA
COr0p+F0c55Di0MVEdqdA3PFKW04rSb80Cxjy6BG69sq6Wr74PspRw9WIepsgeIZQZNdNDm0gXjD
0u6QaqqluA6IzU4WD+rJ5AzlSzklg8hdIelrzDz9akPdVO/ne1sw96OENI6fSvKSFyAmhAnXuKKn
h1RiCvKxR3dq3MwaEj2xpvpIWQwWSRLVY4kAXzT9xoDYxG4RM6v6uK2oYoiOeimAKwZSAS8xNVWp
vEjJBlquIiBEX/Z+Y0ubRrLKhJKzSVUzu0mYDrXZmB2GheT/UlOhj++ZME3ioqIbLAySw8LZ16E0
1PcdBRQAASOOEYdcaRLkPxJHv/xH7qdV5Ep51YJvU1UxJWu0cORph7gY6V+Wfb364FD/8z7W/DC9
CVAQb+bpOedJ41oon2JZCq0fXlAS9+hSbovv2SQtNnMfjyXhAs3opc1AMFy7KmPm53bQpFFjWbeG
ds/21/hbOjccL4lX8KKbZsjtHfp5ER7mgGvngeK4KoN4EPcCq8ANdA4Z4hj3rXGfTmfDC4sCVvVi
ngs1iqEJjRazPmgmzD5hUVO2IdwO6pPVgOjpqcrKPLEx5iwQWHaenmp4UW6dCnXr7VN2iBMueQPC
Xkxb8DkKUT5btJT2R9isFpuoMNR0m3EJGO9wPMWpDVl8j68dl4Xii2nYkfIwFwzO7eWnsC2mc579
tdKGFg2HhNXcPSBmZXTn4OBcDpO1+hSnSVpuoNNQafrDU8WnDX7mEEVRk25jL1HxhR5VefjKVRUb
RqcRo/cRvZvfkGby/ZsSTMzOpK4RM1HFiQdyFzoRyMLUSMnXCQxVIHi6KVFhOpnHTV90/ITaw8kv
M26UylHGcqFD3V+pzTVOsQzBPKkI2uHAiAU6msb2M0uE7Rye5uwpJTn/95xvCeKaYny7Ufv0I++m
9C5A7PTh3i86RzrOC23SxOPvnjtBsZNybjN7xJaSuCKSAIPsqewtBsB8lYMrszftKUmZyBTXbSh0
qrg1zUEGm7gP84wLy5QTi7qJIZC0KhIbG4kKK13ekbnBUHWqch9zdbLb9FGCw5hqvfbKKGptmqYn
B73WyulQK7L47Ugf2RQp9uKXDQBBJM/kMUKOqmRID4/RCf5h2h0h6IHOT680mZzABzvDsvRm5hz0
gUMT8yRu8k6yMYi1GvNyKEb2TSdhZTy2Ran1HKhVIpclhDxypJ/Bk7FFz85eQHNHvoSQU3LLcNs9
rrS5YYu75mQSiWpDT25MYjNaszdONnepHZr0hJEM9ERRIBF0o0Lqy2IzL2+20TlMdWy0G7atOWd/
6hwEAUyUyMJRm1P5pE3phhiVduvhN7aJTlV+Z8Iqf57AHH0K/VMxTOLWWKq0mxyOpxLlCWdSDh9c
jjwWCD2N04DqP6VifSc+rop3GIH24jfHEEQ/ZZ8FHK6MIuUsjri2zbf9YNf1tXnSDb39hNYyfDGF
DckaUvYjm0Qwl1EUucoJN5ladZy9N3vy02h5yFgLl7W+QMwEqeI+9zUs6jAnE5zfCYMB16eC7tIW
EanL+ThAzg6ZSUzVQLUjfpD6F1bsjNFuCpUHe+kk5OQKE3RugzH8cOGPaqNe5gi+uePKjZa5SE08
iuxNOXbxLB2oaMh92T7mMjVdzOVJutDCd0UJasq51238WuCfItdZzB1fmOwaSR+BrYu7ov4YpYXH
YC4TPXKweM9aty5skb2PfM7MxxRkk7cJSQP2+6SNHcbTEBJM2leIvYp9LlkQs4RJ+dCnmZY0Ve/U
F/psnzsfaAfu7Wh8TutH0XjTcjonMvpUcCKY7SMzxZb0nVCcsCPb6o/1Dg/PsnRVuWajhRjOYaO3
Jg/LJ8jSHIkNc0ZqeTpZ2Jz5gC+dZCAJ5TdUhOokZ7YoK8RwJo6tL6sKqMwDg+kgQiGSQKx2EVRF
99Lh76SGx0732T0KxUB4nE7Vshcl+TT73iAffU+SlWwHNSSi3xMFMPsvcgqJGnWT5WDJOdGDmh37
eEU+FuGt7qKXpihqjEU+3s8tA94z0xu/K3F9FSd6iW8YE/mEykWEDtuqp6jn09iC39mOcY70Z9BD
1dlJQzHs/NZQv853C42TlriIHQXubZIZlXXQ5Va7kUXiKzeqQ6y/RvegldKHMpR6VFWkDcBZ+hLH
vlkaoyW5rFCz1xvu21PrjyJbOtDRiK9RJi3bxOaXAcqp2DuXKzChJ4cGqQyn8vHZfmNmTEbCVybM
Bfr1LSiwSbk6x8rlkGTJObXmH1PdxGNzyiNPUVNs4BbPEwG+H/TcSK78oOflJoGK4mW2dTX9zIkn
Y3IlRBxToPUEQlpQeYMyTxGP8zvLR4c3qsPg/dmVqam4T6fV07YeNwrHLOYnuLntHAmT1cmMRCfU
AEm9qGTvSpzGdRoEHIrUk0nF213+Rx5mijDASECfSBYG8MTLC28gt1xYEFddNZkSSLucWuv7oAUe
5oYyDhpffLY25dJKhUYc6GSA8vbnK8v1now34QYqV4jcU6Ww7GLeL0yRQe/JlujElKzAIzpnwN0j
2nuq0KmjVKBOEtSUs6qX1BDXgeG8K0YpiO+hY/LWMWnjgCZO0uYzj7cMmfN4pEookSZDBEBiyTPz
vArdIfYDx/b0ImabUDuuSP7I6FDzDw2w1AOQx6jbofCiojM15Oh29oREo4ooxBv19JhSs9hfa4TQ
lP0whCM7gZxFEJ+RIsnH4TRf53f99hf4w+nMsSYPJ8VWcDlCUrZMc/VDb3cSEbgrzTeSZFerko+i
Xp0s39NEVrqLqkgs7bY4HYkMRUepsdH1DhcaO0/qX7N4yk/ilnuBkXjHNM4r4+4pnXWqR5SI2YK7
OJ3GqBBOxgcvbTCfDCW7qVxC1CzAsa5wC5dyzbiquV7o2yYdw+hdWpXSVDw1rd0jruZIwuveOlO1
Mw3h52E0hrYJu4I3yQkfUd1ihVbTkNCZXRmABABc/5CzIsn2iooCBdAncgDvQrRSqt8Tm1fqMyva
H8PHISmFUS89PzGhlsNHGLZVjpUl4Ree691vlN9J8478qkwoW2Ng19s67ok/hn6oZ7sg4d81Jq9j
aMxFOP/9gsxX/+t/+PNPUrXgOYNm8cd/PeQp//zP9Dv//pmXv/Gvm/BnBUnmd/PmT7mP+e339LFe
/tCLlvn0p6fbfW++v/jDPmvCZrgXj9Xw/rEWSXN6Cv8xn37y//uX//V4auVhKB7/+dfPXOBuTWt+
mGd/Pf3V4RdeftOC89/P23/6y+kL/POvQ/YrpDJjburfP//4vW7++Zdj/YM0A9wYAh/gRkja/fVf
3eP0N6b9D/5MIRMCI8gy8vQ3yPea4J9/acY/OLOya1AQgs3x6ZfqnKg1v/UPlhD+55T9QhrMqvLX
/z3X3Txe5xdGPzz9+Tlp8eXWJJ0wTFPqfGHNhu0pms2kt/aNESToU8dh+ByoZn/7rBv+382z673c
DyILi6CuR/cSVGVVve/MUfYffDJtv99u/2XO9v8eX13WgqETj/HR8Mw9/CCgkAVWKFOlbsTdnGN3
qm7QnDTniLl/31ewnF5+mZq9PcI30Nz3NVHAjS1rPuGzwbTPlJa+XGH+82UWIgYUAzLOygNOMUqh
3yhKp6cfOjmSzevBbrLelawRoWc6lMX7t3vvtS+0yAgAiCxaVGXmvk0cqz/C3ffEVq/Buuzf/oCX
69Z/vtH0wc9K9Wxi1KiBcHDqYmhDR3PQPHVbxLUaoP0KIvVGEbGIt9hYZUSYkCQpXCeyoK0u3/78
xUnwPw8wHReePUBBuXps1LiZCd9vyy33fJeL2O8i1qDNU6TUtZhoDJZ0nRMWj/dCpcQEeZZPlf6Z
ssXX+ng68D97gsQfUi4oHV1AedZWq/LflgFq7u3v91rji70oZ6Z29tAYnAFq64uck9j0iECf0Sa8
1vpibUjsKDRrDS13rIXho8xCf51JVFpsVz388qiWS51RlIFh7JPGaj8pXYlFmDda61YeezqpPut3
YrdRUailsScEMI57uZdajE2KPD/nbvlK79iL1UDFWwMIWsRqkOsocgbT7PVNWTKVdm/3zytr2ylw
8OwboJ3pDO4nlpsmOEO8R7ZYik8a2in52EiBY91zXtTMw9sf9tq3Waw9iIkBOdSwXMA5WOZdHdZB
8ykFl/t7XfuLpaa2ZSF3Pc7YY65g+04YFzBfGNfVmcE0tfOf09m/J7o9fa9nneVgcZUI6hvcXCLg
e9FVSoF/TDeA8C/DQHdWfsxiPdF0gqxdIVkurlhqcwkoH+b9mClJvy/CpuvXzeslCKnMW/iqfWq7
BcZgD8RDg3cZMNaHt9/Fa321WDUonbAVABiOq0qETJO6sjQY3kNefo4N8olnuuq1EbVYPQJCymTp
Ctut8Mc4SOkovwN1VJ0DDb/SvLU4WeReSME1/C+X7JZKginq9a/mmBdndq7Xml8sH6gEcvK6JgGv
hDfQJD6wcAEfbvP2K3it+cXiIUItG5Ihsl29bmPewWCTz8B6D2jNug9YzOfYkYwS7JvtOpSokwaf
7N73VWSN3d26D1hMaEsdtFqRsOpz6iD8ZBEevetDvxxWPv9iolnD5B9IIMUtIH2FlxT8984miDGk
WTfFrMW+jDS0RNZTWS41nIV+qHFUsTf4/1Tn9uZppPzNimQtZtngRz5ZLl5xCc+l2kU+l7q7VEKZ
cgR5j+c1TKch+wKYXPsmMr/Lzqzkr515rMXES3ofLxM86lySlElxDKTaoyZvJD+NLWzTRXqzyRrY
pxQomUWKCxdGXztT77T8Qys3pljXwcvg20AJvGXH4NZTSxI7LewsnKdwhHt7+C1q7f+94JuLCWq0
TR+Waum4mjxW+X5UvJb8hDeOyWUB4mZ456Pd/03Mp0sv9dHOjFtMYtTsRsXkOPpix9TKn3mUV+ay
sZgJWtEaRRMPo9t4qr7tNGIVdaqE65bRZUG0nQFVbrn1uxLmmNtYw6vIRPK47tnNxTpkZ5FR5Pgy
uoXlTZZZo/NY9H1Xrnt4c7EKJcS1FAgwlov2rXP9RqEA09ds/9fbg+CVnl8Go4RSmVSc+rpLrMX+
arAz44ospeu2gBNS4dmRguRfFkGPcFyUOPJUxGhj9ElZzlCfmSGvrBCn2qNnH1CH5WDgEmi7DXwA
lWKtqpJ/9IUyge9UDHhBaogCLuVoFv7PIh2J667rt8Xap1HzzQSowIbZXio2Rali7jAIHab5ug9Y
rH2jPsalMCtrL0pD2UO48XegmKXdutYXC5zpOcQ6y350a2pj3THDgtPEOujM+vnKoDIWBwuq8AOp
55hNWSf0f5Wo+s4bcnXdoDphGp+9c25sZOXDfHRV7rwbOVA+ZzAc1r3XpdwMcHymw3sbXd8amhsx
ZDJHizJQopXtL6ZzAAa30CpWOslLnYPa9vHOo97KXfVal8HNSJYqWI31SAlJmFzUTuZvW0MfL95u
fVqN/2Y7NhZjPvPgcoyK1Lko6x+5dsYtcAeKOt2ms84hhV8bOothr7XU2kWx17kagx+nwjzaK3oe
r7uOG4thD41U07vR7CgmNswDOmSxizAoWDdllyYUSgO0xh4j4ZI81K/CJLVuij5Z9+j6YrNmo/bi
WNEat4SKgvSEmt2tFfQIGd9+ua90vL7YxgwPeJo0mdYX+Lkf48ZvroXnJesG5hK8QXxUQhwSNReV
8Lv6g9ahgnhnVLYZrOz7xQkiVqi5I+mLIZkvxm1cGF8HZ8jODPzX+mb6/89WHCOSYh1QYbsHi0Oi
v6aiu3QghK/ree1l6xrGlIjR7Jael75WKue7zOm9la91MWdRjFWSVJtPj66Tyt4YLbSrdY++nK2G
7Qk7UNrJZHoSq9F6vb5jFrM1ltsCzTut99A4t8KOBaWS6llR99+vZtpik6JUyM7JL9K6rj6WlO9e
+KG/MrJ1qkt8NmJidJB26NM44q/UxbUXjlhs9uv21yVgsG9ArSdD3O6NBglJr7TqRim8Zt0WpS22
KHz10DNpsthnSDs2mBg+opBR1o0YbTFPKSJGlRt0Yg+gSN9Qu/lVautzFOxX5qm2mKeyZyDeCxD3
WvjT7uo+/F5P3oGrxrq2mKYlOtWI06TYU56FdUCEyEAgFVvZuvpyEbC0SIKTSxkFBUrKTU165I6C
zOSMfOK1jlnM014AYABwA6hAIdkIQsU2jZ3USPa5UrLXPmAxVdUS+yUA6K076FMlraQVBgpTtfm5
qu+XAi/ALyri0pSd1auToxPVyq6Oo2HdgfJkfPNssorKQ7AygHFoHO0bIuD7Wtfu1z34YlftUa6n
wyBhBhRItyyPXwcVr4F1bS/mqROGqaWg6EVyHtg78FsPeezl6xaBZaULKl2pcmwhXCmEq4gs+9pS
S3nlky/mKelb1G29Le1R9/4KB+Uzng9nKGivDMSTV+Ozd0l1DrVnkTS4NFvjDK/WgbkZas1ft/Se
KnqftQ+1QASxjkEDyAv5iw68NtzUiEfWnTSW2jVAtSqOvbkAyFqNuxzlBUL3c0Wnr/XNYpJ6dlha
bVgJ1xiqYZumBY8en8u8vtK4sthOHWqLUMthe0VW3rmxUU/fJJJXfF411pXF6ReVZVM1VchwDDw8
CNPuC3U1617pEh0/6rmDV1Is3MpotY1i918h8N6te+7FHNU7ve9CjbalqH7QxXBDcckZvsprHb7Y
SfPOo25R8xsoo5K0lUAlUua98o6tTB/6bJgreHZZMJalvSk779LB+mpXQ7JuaTnpz561TZVDy2pO
n+AZiCg3v4Cvum4lVxa7qA4QTeuJqe/zsQXSr17pxrod9BRDffbQxWBQggL7wMVd49rO8TevvHVp
1lMQ+lnTYdL0ATgpaV+kH0ec6yPr06rBtzRsS5wIYkvMS9SD+EfVO/d4g6xbp+TFfBRlG/dDZzbu
UFNKAUxIdSOh1bt1D77YNbXMA6qCPYBbS0gJ1Cy+dDzny7q2FzMSe4564jJLVMFyupVk8zsC2JUb
m7yYkwzsskxktmRKKWGj1Lq0cxyrXTdxTlX8zwYKbt8WFOIWQxeT6tmdTSR4XZ9oL2d74AelXlLu
70LWT6ncqEHnl+bDusYXc7Ij/z4MmVfvlaDA6IzcPvVVzcqRsjjYYt8qx6B0qcVPjDtNFD9DHRzS
ugdfbJdIyQa5tJ16X6XanUHbsHvXta0sRV1KF8KG6hVCr6omXwvbj46l3pureuUPvHdAIXTCeXZy
/hnNzShHHxMzWHXA+kOeDJhB72LqON1eG5poK+ueiaMHJ6DwzNKiTJPlzzAjxKmXo9GKqC5okTdc
YNERWAQUoIVuIJko3eOgNOYnPaegvNtk2M2aLiX6D9EYPoA+1oxLrw5F8MOp/GDPfvWL6j8usxvc
Hpp1t0BkhS8fruhSkHiUlmLoVXzHHPYz6YWPa8YbcsaXTbeY5lWmxlsTwjd2pYjDDbwOa9UpB5P6
l61XQWsRce558L6/E/lUGlmuWz+UpStdBLuA8lKthmql3STIIYGXWOqZ8TA94J/DQUGj+eIoIrDM
MR3RNq5cJPc6kvOoClYdoRRnuXoYUgYdPq3dqaB926VKtVX06Pe617lYPgZyBrWdNjXyB/OrX/fH
0DI+rGp6KfvqK6gAtipV7oDzPMWvVnmRpdE63YaylH3lBm7FLeIi3OLkcZeN+a2l1etECcpS8kWF
LtwwpavcHHFOsqlFJV1JrTy8X9czi+nZSWDwS13wRtvhV835sq/tH+uaXkzPhm0xKCCDurHpv8fH
4CCn6bpxuFRetZ5NVXmiV/jblJgSd766k5Ls57rnXmzuSPu9uurjGjBygep/uE3tc4fiv1+p/zCb
6ySi1W2Br2GQtobYVJYZ3ZRm0W+6yZRou+75F5PUiLM+i0ESwDvUviWB/lkq4od1TS+mKG5dGJbA
xmX+t/VlC7Cd4lx9XTJOWcqrfDUwoO4B20GT+zltqdHWpeLTqie3FufvgErRuML2yzUmpiZGDWLQ
NxmGi/G6I4S12ITh1vgQvBOGZC/dh6n6EJbrIgWKtZijSWiUXOdp2huc+0YO33mauSpJpliLOQpR
wEvxCcNo00tVmDNqc6/4XbhKh6ws1aSqhU9Si1k4/ogj7IeqhGK7Us5GLevLbQ4nBqnpa7CeWVvI
G7m1LsoOT7l1w2WxhzYwHCEV0eUsj1ftoF4lRr9uDi01Wk7nU6yOFYtrYQu+scbhyqnCdVk9yG4v
O8VhlMi9Gleukrd3mlJeV3Kz7rmX2qoqJHcCrqV0a9P+HCrVfRKXq66YmO2+fGoPpnvsF1HlQuQs
Nw4S+U05pPa69XCpN2q0qJSi3CnJKgXlFg7CPSD6j6vGyVJsJMvcAjOsAl0/xMF60xFG2QtZMld2
zGJ6RhFuW200MG+cAbqJMM33SSiPK9+o/rLb28gwPZSAJYytSt0qtX7LTrout68shUYCXn1u9DnD
JXewIGOtHSZiie208aoIE2VOLx/filMVOWVVuJbefAh9CCFx82HVazUWW6jvDfhuJH7pWpnzLcs7
ZRPgS7VubVk63yJ6lh2/zxgzftABcSckSYWlXq7LzihLK8IhFgKil1e4tlSDwcJdJ/0tHKtbeRU3
F2uMkoJLhHiB/VQw1LvUN6MNb9a4WNf1i7C4ZfV4vuAi4Aqs0bayiVof08CV6/pSCtUkaANrLStc
/GAnsgim2d/joc/8de92qYYC1mZWXU/f5AFQkbBJP/aJsm6vNpbHADXvgNUJ+j2zC7hxcn3RJXlw
ua7fF0tNq7XaAGmpcCPPGD+DWvAvcW8u4pUds1hrNNZ3Qx14rU7mlZiACKC0G8PLwYOse/7FcYAU
Z5xnRUvPa3V3qCr7IyCfdRkPaMIvl5qSgL4tibQAGBfZ3yxSHpciTtt1Xb+UQTUyvP5RM3KXEY87
GcKcjTRI1n5Vxyx1UBXY96ZIaN1oB7HBcugIh+bMkDydK/4m1rAUQZVYw0P4U3O3BdiJyVGaRUxa
K+xjLOkcP75Mi6H7ILBDP8CGkyZkVlAaDxTgWeUd5fQ1XCYrNS/hWTb5ZRRnurmxkpBUAY6+ttxt
Rj0qq49dqUpiKw9lFn/Pg0AqtyYHSxUGEJmAvVWIXuwShRje1iSHDs+2lOzIVXGK0w9eHuFrqchE
E75IaHeHCwXvA2unWT1tdknYjBd+6QCUkxN1FBepqvbjrm5TLfuGLwRY0QasUPSjVgwQHvaoOq1b
wRuNd0UzGvtIbg0bjL2qxFtzsHxxCT7Zd65NG+vWrVyOKpR8p9u0qlkdirCuRlfOHXvAbxwm0q6t
dN/Yt1anE2BPJuN1Hz5dznnWcYatXYWatUnxlMI2svTr+iJRGku+GuntbmvgmX4YRym9rbJW1ndA
MEAXRnjYjx8SADTWulPIUvhTpX7b4gSRA/X0xafKLkcivJndrJu5S+lPmYUNtQMO7p/E8kCBRNfB
6K+rCAKB8HLmQi+CE2XjxQsd3Et3udzhz1di8rLucLnU/ihZqIySFhUudnBGv1frTOADIxlxuVs1
fZf6nyYtO08Kmtwle/Ebo7yjIdXrpPLKUv5TiK5qy8HK3QBYib5paqvHP8OJ1N/rnn2xJrdGOWqt
UAs3KZ3R3lg5Jr9gxMFmrRs6S5Vk2uvY6Aktd00D6Dnb40bFdWdl44sdUdPxy45L+LQYlz1iu/LB
s8J1M0pf7IYtGcw+UXluQ3gQaZKjZyjrwtb6os+NFkUXpieFS2F8v/EkB5QbUP+VfaK+nE6V7Gtm
TLLbhc0bbfq4/G1G1cOq0bJku0eUhbeZhQuwwDzulsLGcKLEpis32cUWHpihLDIVPyC/ivVr+FAR
VSei+brq2bVFv3R4fikAeDkgyIq+EVYX7cMwXHlAmFgNz8UFhdXBXvTZwskgVVv0bua2kDrZXffs
i57pZAq5DThYlOEmyRGentFsTFhv6xT8eNu8fHqA3T4yq5zBngnriKem/I077bAuFLzUoln95PZS
c+4jlNUfPN0TriU31rrV9+TA8CyDrGq4O4XTGhCFqb+tu9LfiCZN180mdXGiVyqlFz33ZBcbA+0x
QAv/OKYiXadLxcHxZccbqpZFoPkL15ig0YcYvvVWxjvNOJPZfKXqD0zMyw+gGNbzMCnL3DFRtOoB
hz6wdZ6VqcWuq3PpgXK4W9A6/8vZuzU5artd35+IKhAg4BSw3e59T/dsT6jMJINAEgghIaRP/6zO
e5L4zvznLZ9OUm4btLk261o/UJIRxfGq6SskdUf40ubzdW//75boP96PK+ClMkk9nQa9R98lWDY/
dITNd9XOuNTGYUaZxnZEdOv8wsomkiPMNySD+851ye6lOA6Mg4AixvsF3IHPcSeHHnNrfvEmvi48
uZTHBeC9Me1LplOaJgOvAb11AFhy+H5fuYQvDg+w9/D0Cf6AtwSS7WA/Y3Lhx1WP/1IhJ4wET9eG
6aT0tDZ7n/4MJr/yi18K5PolACHHC3lC5HwUhN8Ssv4mK3pf/v+RFF3q4yTsH3sH95STyba14VGG
RoYLH657KBdnhmFC94nbplNndXmwjPQgKcFX/LpPv9jR65hNM0wH5QlB/2OxhTux9L9xmvnVU7kI
TPodfUaq5+m07oTdJkKXNZyQ3HWX2KWQzXE6lNs7hQRgxbmvR7DYb8F9m9iVD+biCgaOcE7pFMtT
kU8waazKG/iB+es20aWgTaup77tqmOBJzdz9qmXWFGbcXv73O30/7v9jOV6q2irH/eYS3O8iZAsC
q3jtqwN80+b5QBE7T9cF+5cKt9LTrqRpP4MDkxpVs9yM74sfBrzt//4dv1hAlzIXGQ3rslUD1mZO
Xq2JP/RJd91BH19sKlhfmDLW+O6oUuXtoFHKDxb2sNd98Yt7eMJijDg0i4ek0N2HzUfqdWL5dbNW
/x+J7h9XoBimxMZkFe+nZPmiZJqfzJCXVz70i10Li0IgiWFtjmY4qhLzUr5EWT9c+WDIv+MH683k
rR8EFAIwmGowGrl8DaKatys//2LTwi6n65TR4gT/uu+oHT0Agvr5und6ce9lW4xuNeYXMZY6dyBN
rXb7y6WwI77m42Ft+e8nM6COMLHu/bGrskPBEZ7Bkub2quUOR9J/fzpQ8xb0UXz5rmcoOyXw3oYH
y3V3SHxpWVbRUPh8Rf0tcSbx7TRAj9CM0zRuV6W48aWkrITfoUJkK04Jo74t+zh+njFt+OG6R3+x
Wz0dUEdwS9T2Sb/Pt2OcxI9ARef2N9/+78rN/z2P40thGc1SgEGoxdKhNpdPS5JM9mbg26KPSMQs
OeZVBr40YBz7fB95ZAX3qhgX+ZWggnO0lIRzkUU+h196Z+Gf4CPOn+SU76SRywIqbujhWPx97vxg
j5PCndvYfNx/pDLL7jYwVG79wLZj2lmHj4BDByz+5ZCFN5Zg+uaFv7tovE1DqdYWCVsW8F/B/WQx
dKmPo2JRaPF/r8NDSrp5+3HdQ784ZqC6XMj7uPSh75Lxcat4dU8GEAmu3E7kYsFHPJ9RHeUnssd/
UbK8VEn/fN03vzhjkGt60I8cP6UBKmBBsjOZ19/ZfLzfP/+1VC5OGWsjsEnXnZ8WgDnTs16DcG3l
oXpoHWL4/gzzX8G+XvVLLkVyyVIBDbnl/BSpiB4y7sQxKNF/vO7TL84c5juLHDHlp23OWBt14TPY
FL97Tu978z+e06VILon7wXLACE9U2OEVmu/sqWT9/scOZMpv6ke/+hMXIUIMX/GeAFl/WPeU05aZ
RS9DvWkU28+Dw7zdb5LqX7zy8uL4gTyhtxsV/aEfDOdHm+8J1GGROAwylKSB3vy6qlJ8KaLrGWon
nRZ4aBOJIHSjn3EQXXmB/U0p+kdUEsFSBIWAiZ8SdNBN6o4mTX5zQP/qTVxs5iKFljNgQrjl/VKY
cyXW/DiXFfrntAcC5Cp1QVxe7Oscnw3aRBHBiAM2h5jE779US3Hd4C2Mwv99IK2+WoYBQJhTUeTm
CEV4WXcMtPar9tqlkG4bUIpMbcJOMBTPjmrzsi2r4ao8Lr5U0sVUJUIUomuTbbiNO5Ci59+Zlv93
hB9fauh8Got1BjC6DSE7dBUQMgO5Kj+Elfm/H7iHTduwVrxr+UDuijy6gxP9dZfLpYYOskL8Ejp0
rRrdcjuuqzmBHv963at8f1T/2EddXrANnBks9qRfD0rprPaVyI7XffrFtRtXXHc5sDenYlgVKCX7
56X311nXxpduZz0tQEwG/eYkPBFHWxnwRBdxnRQ1vpTRRX5HY0/q4TSM49IqVt5HhV4P1z2Xi+25
j/Fi13SuWgNE3Q7Oi/uoNOfXlf3+DyOAzZUBomKq2mlbHrmYT6Oer7vEL6V0nu17L3sEUsJYcBDt
FAMWlv/m5P3F/rxU0m1Q54NXOmMTgTJXQzXWKPBYr9tGl1K6ADuzdTMgxttSAu0BONBSd3qqrhOk
AZr8751USY+ZC55XGAObA6lL0em7eefDdVOa8aV1l6VTNxVLWrXSBXTGXqAC+M2T+XuI9D/Cm0st
XUYDQNBTz05AvabbXTwATngLlaRP3uCFNJ+GvAKIqlg2mR8oqmuuWQzPN/h3KuqPC3DuywH44578
IYucwM+/TIfiqgp8fKnCA5vMLcZuK9CWVDRw6oUDRtZd5/IQXwrxRGXSkJb5ehiKXR/zzsBPOeLX
tY/jS1lP6kgaBDfrIXWSQcNh3jBOuv/mrf1is1yqeqxbYBFU+PXgiyTUPOa6KfiVp9+lqCfnlkbp
gqceJOwpnPE/Y82um06KLwWKe7SAYEIAHoR1qunPA+Dn9h3+u07tVcfrpUJxGgZDy4QV7a4ZxZ3j
Rzs1LAfB4sd1f+Di/NaG27B1yh7szNRBlplrVZVdVd6HZ+2/DxJE4XmqABQ9JO9mbS5fYA2QFVdJ
5gE6//eHq2LL1s7gwzcLs3CxZks9C3Kd/BFWpv/+9IxZ2C/YyR7ImKgm5clYo8j0/aqHfqlPnHkJ
Hk7amcNGmKzLKMJM3p7F14Uql46XPeTDcRaBBzZDLAWeju4fAf0wn6777hdhVuaUShO6mENUodWU
8dAfBp9f+WAuoqxBu2RGb90cYIpKnie58+80DsV1ke2lBC8KSi6dSO2hx/RMWznGGmze65r38aXC
JmAMohs2BFaFIt9Xmb5KRq4b/o4vIepMoqQ8q8wehljH9a5Id+g6yOj+9yv9RZp4qbERQACDYp6W
R9qJfHtmVg7y6CkRYLVqhVvwf/+ZXx3zFy+329IuS0b8CDCConYjwOdMu71ObxP/je76R/ivWFcY
Q/HpfT8NbQmxTVPN/s/rvvpFistHXN7QM+qD2pVvBpB121V2152S2cURXKksNjLP9WHjdjtKcENr
2CuH647JS0milymlQTuAz1kQx2TlH0My/o7l9YtXeilIDExmQCqq5aBKBkg1+HIAlOrr5PPxpSJx
KnxhirJTh0hGuhmDmupU+et8peJLPWKXZUInI1WHwSwM5FgpmhK++u1VK+ZSjGgTj5Kz7svjOE7h
LcRq/zQC1PebHfur5/7+7/9Y7F3qXGIhVj7kOsE8yvvtpEjyuxrhrz79YqNmSYJyta+qYxahdL5F
P2YxvV33WMi/vzhPSNKB7lEc4ULWiXoLkMkatq9frvv4i32aiDmdQ6yrY67kBJnjuFN2TxMxldft
1b8BXP948AooWIR8qjpWwDKOFbkV8ZXX9qX4CzZhi/EEHy0zBKvvioXpOmVsfKn8Aj1i6FixVMfw
bszEXZI1GSvddeH7pfJrjAUzwc9ZC4+wm0mrZ7DWr1vnl7Iv5CFIaqTMWgr5wzhF99k0vFy1VP6P
5AsmR0ynU9YSamVyypTA3DUDLfHjdZ9/sUUnlSyjsHNxzOZkh8F7tma376N6v3M7fA9E/yPTvVRc
DRFXoOZ2FPDoaL0x3bbJx7WI+/6AOdWiO/cyOPZgQvf/I7n+O5n8rz96sX0LT7ppGxeBHGcH5LlJ
xAAc8YFz7DpxZN07B3mZJWA67/Bl3O376PVUnGehKJNHJNYjl7UIfPNn1vmo+yNNHWR3UwxtNQck
zQfnagQ5arnnNCnVw7Z2LqHnPcqKhdc6iB7EwDithrSvtSkUAqGZ4tXVebXM/R9KM2mTOuPFIM9p
4DB0bj0S+qJv/bI53XCfjvsrDO7cBvIgB4AIRt5+2NepTsArpVldeRjX85tEcQpjfomapZE15gqE
xRdci3n6qIhE1DsWY/lTKol/1nbJtpZCd57WFk+IN9vmyHACr3YHE4rH6Tr9MaNoW9h61+C4Al9b
0p59nYaMVz9kb4EhwiBnmLWs4UU2+i/vMrobMLn9Xk+wtFob54Y14W2BwcnuENCyIYcIUOW16cAK
Hatmo87nsiVbyOO7pNxodRxyGyTmq5bZ34BhMDUFVRt9GGM7lG08pC5tWEEXRGGlLNtSwp633pee
LhP0m+PM+tZUSA6LBhWSvQf9XC+TLuoSZEfMjWzDqcsKhI04S6i0t3hbMxtqXSKyq6sEEPvWyol8
W4ykrfNhL37YIfj0qPSc88egSUk/sYUUxWNqujS9Dx0rbd+KgBmV7Fg5m8ARIdDCigdMaJR4X2oY
FL4cQMxVb48xPJcRjcl4DvzG03R335dSDnPfzBuKwecCE0jVW7IXsEoE/DQD56wvAV1da2HF5CJM
sQSItuDvU9jNHjze5TyfSY5CGjlTPpWs5pRXR8rZ1Mx0d1Ij9fbRur1Hltt6F9uVH5zGGfVI596O
b/tO+gmcin6ayXnLQ5o1c88yAg9b5kWLKgQrv5Zg+c531R5QpmF5bHdwlpVBMb+uSqBJEUEZk6Zp
A0ZdOr6As63pEQYrfL+biEtQ1Y4NnN8C2sxm6zFuGfuVGmgtKSzgYmG/ExFhZkZvRaZei1wmZcu6
NR+/I/cpBTaNzOatXcd8Xh+5jXv6BnnWIo+jLzAmVM3xnN+GPCL8PmGOhz+HScwWEzMalO7HBZuW
HSbFPDkrmYzLZxbJMiY43oA/z+tCgr37GBvDk+/Z2HWlr7u+kv3JuW3Lb2M9ZPOX0QGd2cDVPsY0
eu/AKIfxdE7Fj864nvc1X3j5PQcGWH3GdHlgIJEPuLugpp/9A3SswN8uZI6yH/Oot3CWRHn/xkOc
JI1i2Ek/xgzL/KbnJDyaKu6PMVnK8anUtqCHuBwU+7BwtodnBxk9idCJhm9A2b77JNPz6sw0/eTo
3LC7kS6pP83zKLrTQqpE39mlKkgzZmlGvpYUlNM/E8e7R4yQR7doI4UfGCCQgJDnfdvDvihq9yGU
7haEiy3cwNoo/SIq4IlbJTAx+FJ4JqbHpO+G5Oxm4IoP0cLG/abyGoDkgu48/hzTjncf2FL1qlHe
RHBsHONqxaiCpOt2u4U11w9rHEx8ThVV4iOwIt38ZPOqYMeY8blozT5uODtdXmp2hH460Q9LtdEf
Ap4AU9OhvuSe2B5rHCVs3t2B5rPRfRujW7Xd8RH2y8eutwpDDFGx9W+sXKvsLJVStDZdpOl3xqpR
Nf20cjPW5ZR0MchIWbqfATpeTWsciaPWrBNJ6kkEp76mpsI3aPO4T2C2uONbDFG/6nrco3U6TO+W
PGCP4/h+XBwG0w650u4bib2jgL/1IEU2gD3QB4RL/V8dtnDRjKD1yoZKl8+f/ZLmOQyOpIQhW53y
EIazM5g2ffOg5+muZospdpz3Qbl5rkeDa9rVqHhv6w+eGNN/2Fio7kDa0LgVOCxrqg8CH/X+NpWx
+pBXFO3Ow+SIzGsMUk75SVRJxQ/b1qfC131iynDn9rVHoXEH/Kq6iTuPQBHjbIydV4DgojroYYhe
ac41aVlGbdSu8ZZUbeFDGD/pOKTjzWaCq05WzlHXLo50/j4FX+w5TtZxeEWxl3heD0KY6ghj+97c
VhxpzKNHEaU8ZnzApWe6Ll8gx87Yfi8BIuXNHHRimkyBU4rhBb12g8MIXViTDybmEhMZU2bM87Cj
S3Uzo288Ps4w4xuWevMZGD+wPq8Xp6vknKTVap7ydYmmP8iwl+KeinTFQpuYFOzPVJQBy0HCVW49
zH05bEf8sn085JJn60fKN9bdrv0wpmdMpFLxYDUBFuyAM0nQFjSntPsrwM0ZtusrG/ObdR76HhJk
DLtgoZQwU7plo/HqRo0yhbSXQOobH1YFMGO9GT+R1ymqyttNiupTSTiqgzBxz7u3LGEi+gmp/eu7
6PUGVirEH43XxSvkn/vPeV1i1yYRLsBmGyf+U2HK65PEGEZ+Q3E8J/VWLdzfJG76zHU2tjBrHj4g
q4FHUogj4BKFDrJoqp1g6csYSIZHwOu3Rq0I1p45Qdvw2JuItG4cWgLP0RdaTJt7EIH4rB2Gcc1f
ZbWU0ZHNkWrYPpMavIgYy0A60cQ2D+s3PRKkZSVg7bYxyAUfRoO5z2eWweuxhcypu3P4h4fQi74F
uD5DbQGw6b0dM+2/cK1700gMEPl7GBamfzANznI20gcmeXze1jVKT5izVel5gQLrpirK7DUkEmYw
rMKuf4vBIPZ1RaIN60HkDSG49+NqHKYWp866PIbIloetrKbGxt29GiP5EY7C21NhccS3uZBpOyzz
jxCzpfayG76BnjLeZ87Di92tqJ/fcKrB4q6N2WffxjpPzecl6TE+ikAr5DBXNPBDhJMgxzqoZxdl
bwQ0GNIOTiXTj3JLcd5HmJC6U+MKUfkI0XB/V6Vm335CX2OGukKXNbRxRLb8rixM2P8sJumO/WYg
Xa4Z8AFP5WIoa5Y9YuqFCRyG39IZoGq9RipljeTewlGl6zMx11wXqr8NJDG6hebI2JNbwW93EsHg
z8kUz6kJMmmnMeklHhXDaLoAfL17Jkp1+xHCyGn6AM2aGV9hQkDvWTx020ku3vvHAi4IqtU7GvPn
DFY5Wy0tcaRO92VhX+yk+/jbwNLtaUzJ8qy0Dqx2MIhfN1Ssw05/zMmwJK8GuMjoS4pWWPQ5ozhJ
YdtkTI4p2kzQ3DfFoDfS9Ap83Fs2BN0siy3QnaLWdk0R8u1YGjuOJyQnQT04aGKeK1y2ha43JyG1
6vNHUsmp8QV4jrqDLA/nt62j0XaQHzPbEB2Kw06r4ezl0HRu+irBO6uLfXBnBx3dOE+focbzjU/n
rCEs4xTmJg4wBz1XAtcXBrrKsYth0mbBuBeZQmS/KoAKtyq5HyYT+ZZpFt/kDvpb36Epmk3UHBLM
/TZC6KUe0hwGDJpOHxH1fqM8f7IJsBGJwRYFChtKbEl2xJ8AoQ/Vw5ZWzbwk2BlJEp8YF9vUhHFE
qyGKs9dEuuWMtgHXdTKK9MQzVTUWg4TPayzK22gsJt3E/fyIPMNsJyKKnG54Z7FcHhVbGMbXExjV
HlU1ivkhlcpFuCvgVHBX0T5tx3kx+zFPhmx7SqZYw24ajfvqLSsnx46bAFzpeSEs/VKuAAO1a9ah
tlQOkaGPflJdcYz16MgTGprp9GE1NDzlmRDJSYl5jgBVfy9fTBlOXMxEQANZnrZEITcJU1/ddTgy
1d6UWdY/eyiroman2L0f1uAWDNyLNCGugYlnx5uiSgb1xFfUMPHwerEcUo+5bXHELG5yKLt0mlqA
7YlqkoGJ5CGz6p1jTNf34LqEdJf1TVVuOWmlXeLE4kMwMz6BKH4YSwFrrjpIDCC+KYzypp/6lc73
erII6xvWj1GTjLAexNIt960uHMUhQSw8Km566hSCymKPkQv2Bp1c+ARoB4pSmkXmPODLxC92xsZs
SE6XlntmpxPfcZ98zWPttiMpuEhAC9Mw10uyIS1bXwj2o9ryvl7TJBxtafcv09QxgpQn78b10UKt
hxNPI6QfbtNBOfT+O/9U+ncscNAhvVvLkseHEmykHeEbQt1WhyzNPzmxRf2Z0yk3b1Z0yfZh0jZp
0MhZyDcvOrc1+T5EreLsY7VbW28q+stzzFnN6MvWeh/ZDTMKBikZ5voR7KVNCKZSdYGEfIHsl78a
HZMbwok77bOtDk4W6R1Pq+qzQEDV7H783sNm+ylBSeuZJYT2gCiY19xtt0CZj/S2dL3/M1Fj8mmZ
8pLdkIFhvCCMa6gelojo59jBHRnm/PkDfE1tXVIPNxIbhxPCluVTj5KTft4iBYG52YvGRpBcdFH+
qSyBQPdz+YCeFTwGQAROdb3G/R2OuO3sdUk+4nTvD5yMlNdS7gbaG6BYSO6ipnfgU7QcWwfPxzqc
Gd1wM9iiP2BhAAlGe38baPlnWfbmJSNZdktjjgWXCt0MMX0RuZYfkyD2p5Kq8aWP1QohlRWcL/Ue
D5Vb6x75mz960Br9Dd1I/4kmu7o1oy+rdpwW2shgw36c9Jjfeghys48uKovXXjjw4VtipiK66WSx
OVF32CsljB88i/8cTOfNxzyn1NfbIPcS4uRkc74d3h0uzsLvAUZApU68Asl6WVassn1I57Ht6ZZE
t1uSYYobE/suvtUs6arHNdpXc9zgXBF/ClQQ2lQ+28ydzVTef0MuJhcgPUhEbtSghux+3DcBuHI/
bThaE6XLT6kVKn5aUpuqA7yC/ASTjZWy8xxtlfgaYWcCs5b7IR9aV7rZ1h6F8+5QGVsMjRaIul3d
pVGaitrn3g4/9jJPl/ttn7fwHSA1hwCfmTLH7S2wkXNVjxhSGw/wherISZdiGF/2BNWswzxlqTya
Agdfixy9L87Lu6D0sBSSpE8Y5BrzOyjC06RNqj2vzglG9fafA25R+WRXU6q48VW/sdt1WdOY1rCa
KRH/hZEI/4JiT0FQ14EIOdytq1hxErGpQAylJLb+K0f5xX3lOa/OGTj0KPlIV3xN1pRH3yT6yyj8
7HMO6CjaKqzB6kDkX3d24+DTaLu3m+x1+ZnCpcJ8Kh2Lyy/rulRkbPNiiRCsdFMeba/UhXHv64iQ
IkWU02nZVF0qyOMayt3/zLqxEn/qAROUh3IEufODF2yvYKGRz/oZTPWc74dpg5vyqRoiMj9T7E+c
wXGq3wMEwJsKlL/ZBMeImzGNmbtJOeOxbLOgdz3XglLaA7swI6NG+jIujUeQisAacY9xL6NBiOhO
Fe+5/iTWaN6O8xiZ6ryulc3xxkLldLsQsW/feJVjnpQyXq3fjOPLdlR9LKOm4ja5G5a+o80CHYC5
9+OY9XglxYDx1hV9o0arbUGGtVAYDX2yIatKeE8s3f3ck+Xkur38sKTEw1/X5CGoJy+EqDXwuDUG
EXubgolXjvPRuxLhS4mMxd2M8U4PhIYsqlllYfBrHILo2ljj1pcicQX7uYEnVB4Cj2PWUgdPr7nu
V4BdbgKV+XcPOuUw1ukcVd0tGOgZzZpVhDFChuXj6LQHLONTQfKkuDW4XsY/qjCw1k9wP3mayaoP
Q7QEC2FP1EVnZGypaWKUx3E0ltgtDVzD0o/pZiCr3Bzr1bli73cUHplJYKk8z0ODi1DJTzk6U/Fx
ZGwyrYrywR22HfM5qGVEGOwMBUuGx3J0MepAg+ePGG+wZ9ENdKpt3tnbOUb97qEivSFnBN3iWzmy
2T1O3K23ZikmwdrS+73Jc5weqDD23Te4uSAj6SWO1GHU/MGYuMKEBOx13FkUJWtU8IABYagpvhkK
nYqHxaSreNCdXe+sUvP4B9F7yQ9zyfUbainpQUYpQjF8H1qefSgy3Yg9c59yeOz8pQmN45rBVWbA
Ska0UwtXyGMK1LttFiSsc1OiX7+B6VjuaFrg8FwRk+q9ERaFkAYeTNXeYJDL93XCsIIXz4loFPRf
UJ7DNoc8zNVkUDU0UajkbeG2nH3Z3baE+5DhxvsI95qZ3Es62GFtTLqp4W4uoQ6DM+C+tzEdccZ1
W/ZEwN5st7nYR/hydEBWT4gsipeEpajJdCuS/ZqC2Xgbxi7aoZpdRGg5OukIFTqD2bgf3QQezplw
1BHrDt4n5V+zQW0N9xmyFzAl9xiyp2Bwxj1EZTWbV/TciL53cDNA8OvAaX3MLMyamrLUyj1JtES/
ZwHp7bepzw37zOYeI3PcKCWgBpTZmyQVUhxQi5EJcHBcUAgC8xEH4KY+swGlDxSa1yNfrU9qHBR7
N9QBBem85QVlTNx5V6B6UmPKLPmmVzWlzYz6yvbkVR/cS6yWqPjiumWyT3YbquG2ZBXymoO0HR/O
W8/2hOHQJflP7hDYfuO+d3I7hErByZvPS/iI9oGEXmpDnUnu9Y57Xt/s4+qwvcnyiaQsPaLTk9zB
YgG3SZnDhr2eHLXFR+wHJw4VMwyZS5lM+70r7cS/OomSTI1E1mYPSUTo9Jcaq4q3fO40eYtIkNuj
j8txe+xmUOheStRVyd/VJPuo1jSdfubTWhU3e9KLuMky2GXf4zbrcWP3e05c29FiL1UDjhfEv01I
IFh73eBtFN9S+DTFdznMScQtIqZdASsY79NDpVBlralKHbzYFdN/xXk6sEcSugkawC7m0w1M8SPy
jKnHgs4NCFPBoXszeXV0KVzojhA1KdmgJ5Lb75OTawT4YjDlORKog3yJhVyQRVCEj22iKzUigUFQ
Kx8tqn+8wXSEWW0NS5+E3EG6liN0z0003USgvbLvk+LVjl9FO3Ny/VC6VudK8YNI03JpCWg3hteL
lp4dEU0JpAUZTMggnRTv6DGQ2OZ2ZEO133YGyvcGUx59lbfwUYhXeLZ3Et1oNDLn/pZuexoa1MRU
doNzckavfcE9VqOKmvAa455hbBc5WXHMdpssfxVDzkWEOCnJTAoeLbxwfiouBaaxOPpbZm02iTsx
ayKhqxMlivj9zJMyLT9ZDUrM/fua2xV++JCNWTMmezo/5cUg9s8Rfk2FqwEZ32yP717UCPK3MmzZ
o33PT+66aOY7LhqoXWEP5bu+f/IyWRGYaQuHgw2NJRSbigadktyZOl5lNf0YPI5syLh8IeO/tNmi
5WjhH4vgENscBQCQcGZ9u1azLZ9yNm49rsVyDH9yhl7Ct3F0Mz9mfTZFSIYXlU7gPFM9vGQIbXA1
kKrI8qPC0b78xVSWu7I2sGD3j67IbPmWoLA2AC2D6r2BO31m+ScV2Tl6nnu0a162alxWOAL4UpCm
2Ba4EmPoTWlxZhJdKyySTKVHXSDIowcwGu1yh/m9PndNQAdolvBY08VQtHFOTXnnFPpA94gkSnrP
bZatr5MYub4t+tTN58iCw/4tjWPk6HTaKUZyZhnZWhTERfdzDAefl8iudvgSBTAPmwpRwHTwVpb6
cVgNxlRkHhfbWxBQrzVlvKJFM6RigkGM7iPzo6Sr6t5SFIgaMoGdMG7hNgpAg+s2hbufODvVp75G
rDGGJil2Y2/8PFXpjUaN3J0EpyH+lDCT57cDRx+vUbFE+/6AaeBYI8GbUKZH8X7d8+i4aEJsk1I5
RjX23MP/4+zMttw2tmz7KzX8jlMIBAJNjfJ5AEiQzE7ZqfMLRkpKo+97fP2d0Dn3lpOSzVu2/WCN
VJJAABGxY++15rbqbstHlQr8RKALhNFNkGiCao1VUqBZvJz2bY63NHOtdm1sK/PYz4O7Hmtz1vQS
IJsxDa6XyYg+bJzARHqjRNt1H1QHE/3VjsyhuNHJbNtBruLBfZomCiu7PCLHh7cQOdl9Upa5dR1G
eZk9TQ4Dc70YTtZd6QPteshWoC+nW/qyqvt0sIvoak5bN3tPUEsqibShtSQNaQWnIN9sQlhLdH9g
MteaD1vDWuodVTzbcYMM6e0GILY/gwzVO+G7LhjIYl9QyOmGk11MLQPb22nd3s8tg0bFkzeBhumG
7S5PkmHHGuWqOFvfU/sguzUykwN3Xe0bxalLuza0kDSiZ+mw54ytCOcYBz21rPqQpXajbta8wjct
jKXqP0/J4JK/ywbQHEFPI+kl9sREIpYKpYFkSm86ZwRx1xbdb8VoOsZ9BTShM4IN1Co4v82KxvFO
u7pj6rvFNGW7pWi3bnV9Z92pNjTLk4kPdzo2ZT3IXTQudXljdFBmvDnMdHEy11rJG60TQguoLfbJ
Lncil+C6brqa9JgsEvky2/Smvw7XKJ0fySqbPenyOGzXb7JUMvpSZ5Wen3SJRfGkJ9PS3OL2b/vn
HJR0/L4qlTnfCFPrlt+XRqX1TTIOhb1fB+WQAHGpUXsU6gZqIglcOytsevN20Itu8vuFdqSnlktI
d8NqGJmPpt2i1m2am4ZydAIX+epdPtL7/L0+ZVF32/arKK9smukREZD2DvEouP1Cv/nONtMvZE40
0k/K0eqOFCEhmN+VvOfFnmJSRraBJXQ7zExbJOJq7Sj9RdNEyzRxmhabQ622sXNrzuqRR+bWfdfZ
Y66BCUjs5Nuw7Yzf7IFkGx5wFZ2ayiUI0Vnp8ifZtkY/+GZE+r71htwExDBJuk/Z5EP1nTSUhipG
Rk14Z8R2PwWsnyAMx7xMxtc+nev5plrtQn0kCrDM2UubdLhaSEjOHx27qMd3bNeRPHbEKV4BRabx
6DAUzbtSkqBns6XueE9U7NpXXYxB4I7SRoFPna4FK+f3JuNoruiGaar+ZRi0xvHwAxkTOc06I2vR
NvEj6gYR7caRrvOPKYJENkRaY4BcdEcndD/Yte6iJi51ylCkucK2qXovwaZnepVD+V/6lKzb4ZXT
ckROjFOp3r9wJFsTzbN6BBCpp1he+9WL8gqThgdbvp6iYMbVScehcjat+DPGaDLT3jDRGac5FJw1
ktSfGrDf0xWn4VmJXStjFBi7vyd0OdNcWYtZFlXZ5Xvd/ZSaz9b492TMxpksUuVynDsO6HuZPDqc
eRL1N/0n57ScCqCcGya2HbBL6ZxX3VG/7VgsL3WO/xPaE9vBW5Ubp26jR85F3K0xCZq4SvrrYtIq
MG0d0hZyYmMKU992G+N+7sgS+XTq1XSf1Cxnjr9+LNbP9UHnaJ1oJtGWaK0dVDQqzXcJ9oFblHeN
T7hE2Y6Sm3PBpv8nSiSxXcEfNHFt0y2dKaUV4KZv7Kd+qcJhV0eJZWK95iRGGjzWcoLCeSkvWIz/
RKF4DrNKEVexmBsqsBwaWvQwW/YNaa0LN/Rnn34m3app1tfZsauQXRRfslZ8mJw6/HuKtvMOdUTJ
TVFHoQqodRGvt8spob3Q3/zwM3lWL0RfVoOlAtJde1SP5FgF+Y2/fqH+bFTO5nk4U8hQbmIFka51
bKljyLmbzffvffrZbDeyWiKtYVw4qQG27V0aSK7V019/+J+8oedcH6ulWlPPKa9LbLvGt65MisnX
rcWgKY9jFLVXD0iZj9hJVP23Ou/p54yf2IkmG+CJCuh0qj6aTdvdpYLszPcb+s+v839Fr9X9vyR3
3T//mz9/reqlTaK4P/vjP5+rgv/+e/ud//d33v7GPw+v1d1L8dqd/6U3v8Pn/vt7dy/9y5s/7Ak8
++VheG2Xx9duyPvvn88Vbn/z//eH//H6/VOel/r111++kjrtt08DXFX+8u8fnb79+ouxrfP/+cfP
//cPtxv49Zen8SX/8tJ+++FXXl+6/tdfpPyHEsI0HIeOVhw7N7jV9Lr9ROj/MJWr27TdVpbjmJtj
uqRfaPzrL47+D1vZpiTB4VqW7W79Grpq2H5km//guGtQ4FOusnUqW7/830t783D+52H9RzkU9xXV
xu7XXza70/+oJi3XoOe0LW1huJZhbVf4dqHUtHlYs04X+Ny66R0ijWUD4MIq8WhA7Do3omkQjA9d
pC0IDvW8v9HGQtgf/zBg/76qP17F95X//DIclx4jVPBc0zl3G5eWEh1NErgMumlkfjjPpnsCC7CG
1CKm8LdkXamXpXadfxoay5i9oXWThd7UmUJHWDfhO5OxBxfN2Vwi/ou6KytrSbNCnR5TftEsLyFD
zvyclisNU0khhOFw3co9twKk6erSkq2SeycG3KzLki68xFd3laXX12NkqH2fhTGVzj7da0NqnQrd
yQgATXEdjVbntWnY2OTFQ+eSOUFs694fh3O7NK5Nl6iRdcGgvn2qg87QCU3IvZpEcW0vdGd0lyjd
z9Tkg65fH+ghJ09lZ3S7VRPimKyqBcFNP94LC/MWVfxwIZaSrm6g/RHnrrJsAmkjGuRS5upqGYTx
sHxdWi2/V402BWHj0FY8XNfVW9bl0nb2dmX91/NRlLBdR5C2Nc4hFm1Ilz4ntHk+llxxKJEnML1k
SPUgGx0Sp05NUgco1jDsLrzNPxl+S3G3wrSZV/jm3g7/JujS2Z/lHjLclnGeXWq9juEc4SrZqdej
2jzpJWL3dhrMx2lLeaLKLR7sLOQUd+Fiti97+wiQABm27ijTJKV2bvu2VqdVq0GrXKPWej0gJZm2
u1RIYKgIK21jF7FBp1fId5bBX605f6nFKij+1U30cuFafnwklslXMWekwfyxWAr/GJZNplWuIaV5
Cs7UHD1zpLhpm254Gw1ZRCtOKw8/J6ZFMWaq87sEhvP7UUua51HpQQ7Ar+F0sdSfWxIYN3OaqN3i
avGxWfvwwoL043v7fV2k3yNyfosWJ28vtE9SFSX65O41yvAcu3Ubdag11zdkh2+NPMzJfpvm00L2
+UL4+OPclewHUlmME5WcH1qvkIoOR+LXJHBW5HkCJWnsk53htDpptf45KTrjI+0f198zN56Pc+XE
17M5k8RGMnTBUfJdsP/m3eEKSFLyqJQj+O8svhrSiOrVEs0BvJN8RAU7W0xVPBXxTS/z9bEk17hc
GazQ79aFTMfJpXo2eD3SO+gLjlgfuryRyXXZaGL8KMJoV1Ee0AL0GKgz14ojZyD1RdyA3IiWfWVQ
TD90ZWXnaB/pnYo0fm4ugfzOjkAsDCbgf8dmdgrBKnlOE0EaY6lEZGPAqbk/YtUdjoJElj/FU7Ij
HykDmcmFzJqRfp3HUTs6Yr7YCvXtGehfF2FTkuNfdib+5+0bxpLMaaSah8Cw6nmlKthUeI/0VNy6
vf2+LPJLfdl+8jDZXCWdKG1pWsQbZ98ohxasz+IOwWwu02ddVlWQ9TkqNR0v0q5JVrQOHfmKZq3q
G7dW+tWi1vhKGb39UFbFt86Y8w8jrC9vWYz0Q12hyLCRqsViqXI/LrriqPQ8QoCnCtRSCH9CUlGa
/fXCInIessgtSLCIjNh7BbHZ2eZGOd9cnCwcg74z6ZvQYlXcW9XQfTK1qLmuxEhjVHeg2qNFKDHX
aMEXWdlPU1c/LGZbB24ckQAODevRZNujMbJC05VJ5x0usHFXs4Je2A++u43eTiPHIsRCga0blqXO
Ob7I+jIN9vcUkI5KfpdGnsYIBId3aqH4T4d3ZDBMmNOgjOLR1qavbllBUKs6HJ1RYyX7FbfUjROu
BN3Uwt8ZlRx2PXVMjXzgunxcq9n0KL7N79K5fw+3JTuNbXhLY4PU9hCn5ySFxvFuFmt2/9fP4seX
eJtGWx2DfZYC89n6YPQOVYNSjEE4bMLNTMP5LsdqK1Asp1Ca6eF/+32uvsVxpu5KSyD0fDtp1CCR
y4UKpss8l59kr30j6Eig7bXTF/JN/SX38Y/3RzDquC7KdOVsz+/t9yEGKHpoDVNAF23zvROr7FXD
NHKtFPQwZ2rUhQX3x5iSrikWUnDLgirlGPrZgNpZWkJERI67GVL8QdqRvpmXnqYka1CQjPadFrPv
NIM27s3JRgk4DKVCeV/p4n6w++hZ9qbu9/1sXdiXfpx1XBkQB4eWtNJhYr0diqmvXa1LSJ27ORg4
ehmKD1FI8djNreFu7h13X1iWeO17WmpLg2riXz/5n329YyoiOWY/c/9s8aq26ruBSj1AhDS/1zWq
wMoVB80snH7fd73czVr/zelUjQRbsy/c/Flz5m215h2QnE2Ug4ue6OXt3TvwoCWZ7ynoKmIWzxlc
9dyadePnpEiHXbp2z1v7g/seYVAS40VoqRq9k4tyMj91ZN55Qx2SME3z/gDC4RKW74fRUZwghbSk
KQh0+eft5W3cvKnQGxlYhAJHJODGO0g/8U1uNM2nScmvzlQ0j/QJkUGZd/qFFMaPIQs1MP5lT9Xh
eTJF3349ZN9qRXkvg5QKu/aoVUP1ftKlO92lHbNql7eVhXaQpDQVgKyrU0rWVXsUIqbpMzX2/n8d
+nNBtssZh51OcldnFxSFK7UI2hGxTkzom8ZeK7xQr/rbWcumz7bob+hwZ57+l68oX8ocIeA3OJkj
Gns7CgWdZ2dXUleipCE56Lmj+J3C3npYCss+mEiSv9pA/I89hVZERRrc1r++gO+Y7Df7jOJeyQ1s
9VdC13My7BxPlhGPlhXgXUOCQhl7Tf0MvmF5Wgy9uWqR4BQnwKJNjBpELjexNlbTvezFCC00bXBF
JnFYVBfm7ve0+Pl1WcTxnIm2x3JO6knIavXCGOwgzJpN15E3o/JdilJUi/B5xHvHUdXsLwxMuSsr
q5CHBMm/8knv4bMsMaH4iOud5egKeg0FZbZwepCjptu7eo3VE9bJNPG0ZFhpyIIFZjN8aPMlM/GP
q4CiuTy5D1L7wtHpPPT2CbdVkYsabU0wZF0aHrdsSe45aUPKIR7jRSKki0zLpzU4BI/QdeZdVWFp
gBxkqmy/LP2CroFeh8in+U1qvbasd3JZmvTCm/DjemCwO+L7YtVStLQ+W6ztyurzpGDANZI/uyxf
1Kkf9I+o49xbI1nyo9OI5YvaGitZxqVO9j9smgQ4BGiWDsLN4Gy9Xdwfcu9mG8dobqgau5PUHrMy
Gu+t2NVvMsHhQW/D5kI683v49Pb1giPg6GwNysDfdt42lQRDZ6F8soPYLocv1ArnQ86Zd6elpr4J
Zsxqj1BkOrKnOj6FUn2fzRmuypyFCMdRcUeFLtupKO6uZaHqQ0FZGitVTjaE6qjzKbaRMU5LR3yF
vvTS+VwyHGdXz1ZvkiEhzlDcxNvhikHzasiz9aDkDb+TrYs/tJTddQXB+EMxc+bNsXsUfpgs/Y27
qNAX0YIAb65tskcyHYOGEuIluNP3etDby5JsevwD/dCQ1jk6Bt2PXtWrXIOwjfJuN7Hv4bIywvo9
RZSw+jibsV6dgJjVsW8ao1UhtWqtm36VqBBVqEZP0zRq5t2QtrcurrgwgMy8TNcTNjvdk20yqpva
mC7BLX564S7BtmCfxqh7TqLjTTBKa9RoFOfMmKW3okyJg8ty70vbCj+XPUgDP6QSQfpQDo7Yp9iz
fhtIwEfbVi3psqeNwDwTasyFp9mRfRzCGXfcTLFc8zoxqIcYhLN+4ZTwk9Wb3cqwGHEWF8c4J1Fi
uLXjRaDjTxodfUEkRf+iMuedyGX0UIq5Dwq8wr+ZmH0esIh1z06VU0WleH2HX9C9QIT72eVsR1PH
pZejlAzl2/cS8SGnDmL+wLIn7GGhRPZozMlVZanuNuysuth1sX3lVJN7VdHM+S4Xa3HL/5xsY4ku
8HR/svRKVlwLljrARWzGZzs68qfUKID3BlZCBV6GS+braKoeNTMOtzSEcS0RBgd93+g3kdUO7+ds
zncD7VPQLMBn6dJ2va9MmftuN15qoPiTFYgTkCMYLMUu971e8MclzyjLyG7pFhi04aiZtxXpa8+1
wqS+14CkVX6OyM7+SFvI/qAMej8FjrbI+beEHouJlxeFVgXIoytxS7qeXHKorNraOaGjL76WUQbC
xlXKalfbTV+DFscTG+RrQpiZcGq5NNRbLHs28yksbNEkyREWgLOhduopk2k2iqAs3dRLYrRMXWQ5
wZxGGlYz1a3Aw4kjJoy3GmNyT1tN6yjdsDtgSFIX1sfv0Ivzy7F1QRCnpM3tnL2HWMi7eOBkEODo
X08Aa8q7sudp0D5SXz30eGLfLwhRS9cAOzsvPRmlTr93irkM4mbUj30/NQXaHdvmZBK55r6KZatj
uqJ4v1J1i7APDdqzrUbk8kWc/tYYTVBFaf8lqeb0c17Y1ocLgdqPaz5HWIO7EYrpJc6PE22agX1v
wSEYTLB3scjkrdVGbeCWefYy2l3qRVlT7w09WShshO5rEk1feBD1bu2WeHPFXuJ2fi/yvh1mcmJU
DVjhtszYeY4CYXFvZNRbAtjD7U2Lru0m4X31SCuvO2MUC3TufPjksivdsS4su5kgDgeTsBCut9a7
VUd29dfDtD3ZHy7JwevN6YYM2fkKNHayQYZsh0G1KOvjkhbInDGC3xLTj/tYq7T3Zmdf6jD3k/eN
lC/vGnUxKgeEFG/XvUylKJ0czg5xE5kHEp/GsS9z+5B2xXwQcVHghlPVp6RN0+u6063fJ5m9xGpc
Uw+31NZms29vtdzNSo8WXtfKQNSl4eP1shWHjIdzuztUxSj2Glzw04oz7rkajfSZjeam01ZgFn89
iuJ70uCP42jyWLeJbJPMkJxQzu8oRzjIlogTOWla15fzaq273lD2M9aqZd5pY92uXk9FItqxCNfZ
Tg6Ge0IO3cGHXjhyenA2G/TghZzqD6VRRdHOwHyw4oMedQMRs0Qoquvj3P42i3ymI6ruHNZywb8/
poYZ7bLSelaISz+FgPo2Q372oZp1bA5DPPpNrfDkwa0EHjW4OdF7KpG+eSHTJPN64uOB2M2c7rFv
oIFdYntKfCs2599U6YDtX7NEkNVE334luy7CllCNgiazRUbXdauh5YEpZiDMZasqAgIL1yGt5vTp
zjZyIF6LkuEDQ5dIP8Vk8NoOSNcCLUO2vcvHKBqvUQvW4RFhEw6Twui7jhvEVn0iQsgeSOS0vyeG
Mbnews0BkF3QtlAemHAGi3zdJ/i378x4THUvr7sK4TpIgdkfJjcBsIIoV/hABnLOCnLRrnFGNJ9o
KF5bvk71ltOSNlX4iUN9sy6jpb5Li6XF3lNaQ3vsVDOCNFj7NpAOPtAVaKm512kj+c7tFk2/EhU1
tn225jHU+8hp9F3c0BPmMPV9LQ4y6/JHBo/lsM22gQqzSPc3C2m/E5VlfyuasqBV5KU38mxi80Ky
nAPaJFznyHrOha0bqy1jlvR9IRJBj46sDMA/M19EQ2OKtcC9vMx5HQg28SuzktmJ8+OlFps/5Nr4
ApyUW6XFosLBfH870XWzXUFnQa5Z0ro/5VkYXZWp0ve5k9xFw1SeZGQ9OZ2GfYC1+bqYW3VcbFc7
UBRx9wgCLfJASff614Nzfnr611UR4ziWRW3iXBdSN6z+zRqF+3Ypptc8m2t/HmyMikOUf1Jo7IK/
/r4fYhdWOE5qbLCGa9BM5px8XAM9KC3QLHvHnd2bdAqzq1aP88/OiPc6UQ1zAyH43ToU0Yl+cUmJ
V3zcjlkimT0AKIqyRRqvH3BXFo8KV9mTKgAL4Ju0bvViYI1ostWG2YZe0US8e4k/yZK8ZUXfLHAE
hsIyiDUMtgr2zLdP0kWWXhu4VPe1GFZrX5l265yavAFp7KAMNj1rieOrMGdBO+i5XJ8a3r/Is4dV
d4NJiel2jpxuOmTTvFaQ8TnU+laeVJ+TLp1sT9jFqY/LTPqi7PSXCJQ4IIYyyWoEpm1Z4ZCs+w9t
aV4jFoqKQ2hPKr5C494CEcmqeH6IC6dKvMoYLMDbtV1+iq0VB23TY2Q5kLyDwBXVepIeuykCaFyl
c5jvx2Gs1lPk5GV/74Yh5tW0cNTVdr52d4beCrXHaF+Np2wdiy91nSZ1kNILb92HnCS+2ENT5se5
S2W2s1zAfLvcbIcO9bxYzat0DQ1s4k673KwZqTHaMfC8SNq131gg8v6ZJEz7JW5Liyc5bIZTtj5R
XJVrWS7U0inrQWeS6i53YLx4jp4gykD9Pr2Y+lIYgTmnKQ2byftNh8HaCkwoXcroRG2O7tAWZVsT
yHmCcyJr3HwAFajricf448Ecc6wfwK6SHFFwjq/gNm0LhNDltNaHSZ/CW1TFeFD0et3G2ngMK5eA
CMdem3ljmJtfWYCce4VXgbZU9P7cyRlnEvXG1AgKvZBH8mLNkyn7EidstXKWkKnKlKdI1L5D5I7T
XKqsiz3Y2+A0cCmC1kk0975LIzv1Y1zy+p6tyG1Zhrv1GZtEO+0htef3WtWPLUH7ON7O5QQeIJHc
I7iSsjuCosTsH1a21u5DuF7zvkOHbwT81HU9FZMY9obUXPMnG/n0HXG+HV/NTjQebNFG5ROuyqbY
rzOq4GfDFkN3b2MZGA+Nyca0X6pY+5alnF1PkWLP3EMiMK29FZbNey3q3TFwm7LU/ApzQheQLc9n
j47lZMn6JAGmXtdLtc8XE1CeacAiYs/p3ET3Esudmns5JvhSZLKU792U7NLN7DAIOxhQeusrugsd
Cg76KIdb0+kPNQ6S8WYcM8EPs2xoyepBng9SLXHSoKIxzWYnT0a8OcmyU8WYlfeY1rBTp86gQRSZ
hVHueBuzHR4FO7rFy2ik+3Cdk0fETgldMAcnnBHFy7V+AqILliFnbk4nrCESg8oKUuIwYwvHHuMM
NuWxOSvSm3WxIRwzwQvuGoU11m8jyyGzW+O4m0joF6+ZqnNwGBP2tCv02RbFFP5+c8SXg7dPJBpN
mwzgFQMuGGLjvebUyEkxvoj1Ha8eSKJiMpfEM2n1GERasyDpdVqEVB0wsmOhhQ2L+uYiCtXk/jYZ
ZodhW4TzLsbAeMOD7KizZ8N8GjIYzF7oJO4TuDph37OgIJAuezEj5163Ugycp/E5n4yW3cvpul0U
DTacN8G+eVsLSHKeGRHKBhjdw3W3LrHM/CUyJ9MLMQrkPpQpofzEXNynAmaDuCqLRT31XTJ9U+1Q
sbxVY+FiTndkFxhTXsTHIjSpsmlkHzucWGv72TRqcCs1gvdmj/KbtnsayMvCYzvVWoJKV0wnnZZl
w36a2uRDNg3O64Ss7YOZtWXjK40+bJ6ukAVcN3m5wX5A9al9tNB+Bo/F2JU+rAPs+9Iu0i9hpU/9
fpVV98Gi3NseEG9MK/k8bV13Y6SZziGv7IJmfXnUZ/ewO+beH8yy7h/smBsFc1MSMc5GlmDWsef5
unGz/GsqHK3Y926lUqQOajUf9L7ur0DhE/Hl5iomqm1tB43GTOPftCJDxUNvDNaJSoFhgX4Max2v
rJVj7IlsPB45Tbs8MtmTi3+j13tf5U7/QGOK/v3atWHvdyNkqlu3STus7eQLjPeu7MzfGV1VXhcc
sIw9KArzg7aYWuMj+FpvpqnrXiX8B9LN6+igQgcvrJ80bc0JgpO4tR4j5cJlUkpNxmGemfqHmYh4
3Kf5HL0f2rpQnkPVTp6siH7LWgoO8pQNTfXUkQcQnrTo2nqLRrsbeCkVdqlcE9PoRe5aZLvG7gnS
HL0zcB4s7DOKXFrvt2MMTYIcUm+DJsTguZOqwreZaU10THpa7QFcGxx9Z5YOL3DcReaVbI2ivNKI
Tn3lFi1jX651f1gMiD7YE3XjGTdUlzyFWsJWPuST215V8bD2x5LYlIitH55rN6+vKT9HD0vGHN0v
Virus7iwPo29Xc0H7NTLcLtgvnmyZRfHe2xZcn3XZ+tk+WIFa4eZxGSJxYhqaT73sqGCm2QCT5aB
tn/Cyd0iiWp0lBmp6MMr3EjFxB6dGB9jEDStB/oqkde8B124r1TeP05Q8Vbfsm0scajw8pZFfxb2
HsNfTXtHATsomEXtvsapw7g4RkOK0nCgPHjaZK6Jn2IEfJxUX9WneVTz9TqO07BzttUL0iQO811P
RIBFacEw4eEwJfnmDuS+lwlJ3S6bmiUK0gzeGgApKn/HfNzaBbttKq5ao2wqEGFx/gGGQ55eT+S9
l1Pr2CA6MqOYit1EZfoq6XNiHYceJ+oU0g/wocRGt3Uux0Tk2QzrXYa40PEBY4CyTAixrkFlclQb
U3uId2sO7tFvC0tcVxZmOIgO3Tzf1LVDbXbNWwAzibOQIJtJMF8BEWQjLKmEEBUkJLxkt1qPyI76
zUOV6+4z5K5Jvysom8XXQzRYX9CuARJxK6MHk9C2ZUouIoJWUBpN/xL3ZhZ7apB8G6f89bOtFXa9
H0e3HX2ngk0HcGDqMGvTPQLSxdwsjykco36fr9r8bZht/cUW+UPEbOG6GqjJPqsLCaZB5uPBqiHk
eHqly4dwWfHjbVluJH1UoMStlupA3qwo026NUiNfbrvzqPEdrl4cszErxmA2Kw3qD3zHHUbyJfTC
xXGuenvQtGNa5oyNLorofUL21SO/mQ1H/ApxdNtFJZIDg6xW4Yu6Qoqe9qhaTuRk5lMFnaB/XOey
1jx7bcxXu8TvHBDzafrDqmGl9JnvVhgUMu4fTJdCFGDvjjeVkILoqFxjwuGug/DASX2NcJI1vYuR
sTb7HTLVotzNKGHHY6mX9gg+GgrHvs1HC86N6yabi5OU3DGcFifysf2bDw3kjdbj+rVjr6YG9zwL
uTdb00R6Pa/hJIWqdsyTXYYi4ipajYKg02tH2iKv/QuJT/22sjpNww6GT82LnLWr7qPCGsKDXluQ
VDIhM93rlIBSKutk84PHGnxR/CrrAXBHTwKi62J1CGvTKvZ4Sa30xA1a4WNFV/ATArRwvW2mZYrf
meB+WmR9QtMP2WKI30k6yelqrnNd800d/MeYm4Wxt3toRLuic8sPZqL39hE/uFUwR7HbZZw6Br/T
0BDs+jlf27tJW4gsq9qMmiOeE+ycYSPsasdkr+x95UY+kFWYAYVMvNiK85dIFPb73AWntAGALd0z
zBw3Dj0NWNOpo3WRZ2mz/TkDWuHc13TRbDHhZqxDTg116Jg04GU+0ZVCjwBOlfG7fqA/+TUrOHkY
Ozbmu8kp3OxKTmaNuo0S4erbczOlAR0T8Ea70TpMN6nJRAXqR5rj3VSbSX5KiigJ9waVhvu4aYgw
YtgshgcltKKunTjxdAPZwoyvmySme7sTo286YPGxCDA6GEGwXllTEymLR155FC0Jklg0V2ZucwhL
GrMKwGjm18LgoLkb1WLZe9Oup5sNYVfs2IOFuI0mfQzJvkjnpY+rSu2hF1bf0jAHApvCiT2FpWgg
taak0I+6nilAHSA5j7GJYGzPgSUUxxgMYOlRXolW+nLMMvLNfuJKZtvKJn8p0vWLnmTAfKckxiRe
6m7vz3XKEMJF631AzA7oDBROgFtkqWn7hBLwfhJLQrzTR81rZEK78eZcm+RdqlnyGGId+QIFllPp
PNUOQqm+SmlWg4nvFfxMFp6qBNTjQYF74aDfzGPkAYBM4MtrYVQErjaW5AzNZagCh25zngk/xvTH
LOy0x6Ls1+EqWzddrCrM9nmbDXQPKtTQ++kU1R+oVzZPgjc62am1TnOvTmcIu23hzLqfRxzFPOCj
Ka5KgFLKTzvZH/pqBn9Bp3LzeRIi+n2CPpNdN0OTdZQbpbzqc7sAWmrWdQJTzJ2moLFzBY7VQQFi
sXIZu9zmaHXDfB7uo6l0nKAv9PJFpF2WHCD96Ok1a2//MHGUsPZ9WqhvTTkJDcDnKnVQE2ZxnfQR
Hccyo/SJT0RFARJU8YurVv0umYm8vQIkRhBV6eQ8Q5bgd50VcBmgJo4KEAOGrvrdmhfYnV0nwvaQ
aHWU7weHTqljNNTjiYpSeFPQYNXyUwOG7S5GBtsFQjScZ9soyZ29hWt59BJ3tdMgiXgfdqFTxi+D
XTfKd0TburvZ4HdkZnDTBUASZCaOYX5LBi35MJjFaFFBrucn8nbxI85K/StvRZbtYyIkOi2psF5P
hPJ9fBcBEU7AHYz5t07E3dGE7QVNxtKID2CyQhw07an7P5SdSY+cShpFfxESwRSwTSDHmm3X4A3y
GMwzBPDr+2Svnuu1XOpFSy11l6uShOAb7j13eQT5IM3IspoRkXRFBEfoik5YBywPoK0LCjh5k261
5d/IuuPPadZhDsLMCpgZ9JKdSOhZEG1Rp1Cm3tuVF7Qhr4N8pvJYhRstjO2eoO9BDdrmDXwyj0vS
GbtgsJLqgSqouKkd35huUml4x4A6zrq110lOVM9VkD0Y2hqtCPbsvOwsnKhPnZkxMLAdNYCt5dUi
v7Dlqfs4QI2IMUMZmM9ttXT2fVus7mHJJ/BSJnbs7MgTE7zZ6EDjBDk5LwGKlu0UWIXLBN0yAig+
8NLVl1ThiA2sUmEYryt5ToHVQmiEve2E/TqYSUx5LZqzk/ZgA3oUJBxPLPKOvlw2n7EwUyAbhIRz
NzRb04R5hjIpbHLQF3tnCNKLCR/rmx6lb4QTlc4Z5ZGpz+vSlJB42GTfXMdSIF90JtYYslDpPQUr
E/5SeBq1Smtx6ruyHcaLayZzc9iqPmEjtSmnweIu9CWR5GHEsJ0ExPIaUhao2Jn5K+aXWUvoCI5v
7tD7QUNa+wLAZl4yex52Vb52xaldi6C8uG1gMicPyAfKmixJHuGoGv4+STVubC37MQJ+PH9NNwYM
+46N/xpNrAK6ewLtyuZz0E1GcGeTzJkhZsklw3YE2Lwmff3WBzVvK4osyoaapW9Up5OisVElUNyp
lUn9AMQ69U59XifWCSN3OYRXqq8LqGBIu+OyXc9Mo+yamvKDhvnkF5PbQ92rBvN5oZdd41FT+sQw
/9pt3+YFyNShLZJvee5zDi4V/RQ7B5T3keEn+SdeMp53ZPdsTUduK3PCvsLY7AKWyDbvucrye2rU
XhJ6SZKvYU8Eb34vFhwfUbVt4kclmMqHpblu82MCyQKCtEvS9TGHu3yQRWPnp23B2x6jTivPuVMX
YidYnAxhv4nlNdPQpsKlwSmLKVwhHQhS7tawFWkQ6prpQTT56F+iTDr9y+YBRLpuGV3IkDi4s2dQ
YzSvE8radN8jkuPdBC5uvBvxxQYhwpox0vCks9sFTpugXkz97iR72uH7ujSL56Up8m/2XLjVbrAd
U505cLcg7IPKZimMxYLqsci9xyCBRl6zHRKELpXGvQXgINlt8JbLp9Ya9afWAJgXW8QjnpqK8z/q
IbgVUZbgR961iQNvBQzK7VRUCfeWv5Q35EnTsSfd3DpnLLv228iqFA56qp3vAaM+MH15Ure3DmEa
CPDaTK1wwentd+ZWEN0Hz6NeLlApne0R3gt6dFljUAmxBCevQADz/sIdqTmJDW+Wb/bQV69ihYa1
q3k4nfvMIPkmTMZ10iehmua2uPK+n/vRypF4eGl/hkbRCspBKO9hMA8MASGLzaAkUYeWh2FuMb0s
Q1P+mqUnMUU5fv6bjr6pD8BmtuTOXcizj+tG299n3Ngg4lzh3wFSZODLn2b5B5H1/D04Iwmzs0rX
eET75/QHZkZZzGr6yi9YSm3eis30AehZigrclob9WDPlAa2lVfALFdxkxVCIcvOYAwYaDvMsy4cU
WMHAgIIrSUuoJyrdbQponOr50lebxaBLwkOKpzUA+xGItdM7g0+0hlNTEAaedOjCwLfpAaRaJqtf
SGy2kw+d8ztTQQQsZQK0hO9CRAad1rrLm6F+XTdACvRLa5Y8bGlrveU9MSWRh5KxjZZpMIpwSqpx
obXH1UGVZQzDOTUHJ4tab/jNkFvLRzBl15g/Xxv9k81ryYt7hCH1Hsiqv3A6ApOLmEYEDnyQzcJ9
7U3+EgaGX6W3dq0XYrFLqCqRkdHb7Piu9clNeHNFsvFJg4M8Td220KZ/GlYmGWfoZUt1btPOvAWe
k33SdksrNvhrTqMDwyEcNwOKn9X7ZBRkPrXl6pYGU0OQMUnkqIL+kX4mfVAwHq1dO/jblTa3yFuH
wN3uzGLaG/apbdb6rg162d+ZcnVdUP3rTDMD6RfoglGkrCR93RNqgEYcXiFMPo/nBqmlVgdqQ2hp
RdG2t6hS1+CUIEjNqRWIgN8DACmbaLiCYHnmx9m5TisAFzHW29xDh9Ba3pt1gf+G5M415acg7r4w
vWyruLObiiELuU/dkU8MaGlFuzjE8HWT+dyVhmt8yhPb3M6jJSYYlLBmgpPM53yOlG8mDB+g1hs3
2TD3xd7VWq8gA0u1Xeaa4tRu3ZkaG49qRw0B3fdgrA3UsZ0RQBy8b7vUPFFRjsxRyaC6h9ZUiqOu
LIl0Hey4+xQw9By+dgOamTtd2ro8L27TvjrwVL6jA7ZSUIBjah68srvmYPbqcU5wYoRmbw40C32R
r8Dui7E+DMp2w77nbb4DQ4dsa+2a1AwFfKb1xqXOe9lMTNSRVnZuRYPb+OyVPZIbduMAsTdymJi9
BVvnv0hoFMxzE2ZPUUUruDKrHNa4oA7+3hRV+t1sJvU1mfNhPfqGTlDfeFX2k+HedHL0JOQecOzK
rRl0gEogzE+fMAopsaPU87JQ880w7E0t6C7sgQjZSEAeh07n9icrF/KlK0wQS1k/9qehdQG8q6Iy
8z3Pc+sdVMZsnOXTaC/Hrii0vDTBde7JSFint25ucT7BexP0xLLLG+8ru9o1uaFbdKodSJVJ7Iua
hIinFg2STWMnl/mXZ61A7a1MBXYktINQFS5lbj9sHTVIWNgZc2+Kt8HZ554sb4diZt/HOrj41gQp
bxJ3TesIQJ48lJn2iXnc7N7eXa0gBy4Bv6YTCS092BtGB30bYEjIidzudzVfSXmXSk83+40d9FdQ
gW7xgDMoS0NDzoW8UDpOkddx1PaA1eAbMVfT7s7uksQ7utBOfrbW4JI277T1+BPyzoSgR1cr2JZe
zSYhIyZ9/FpfWTS0/UVwmzKoekzqwmvZiaHvCAPWHhjdu2y9ScCDBseF0irixcR7gPQH3liAnvzn
IRFTG5t2Xh6D3AmsczaNrPPtTFnQvkpnsqIi783y9+Ju4Oo1csx2DzTU2y55Bj4ftBPxCwnipF4f
s4blWKSRuf+ke87XaBWW8TsgAXHYgcEa4F6gTjQ/1UAFsrsNU1/Ooxu0xyxzpHdTk7PmsDNlQB9K
cMNB6JQFFPG0Xrunoa55TKs6Y26apa3vx82YW2BfSbAHLpsurdotfcGNS0hsNR2MjAuwE8msccGi
jpYxrGf7bFQq4B8wvdrYcUz3kbvmtn3IKxOdqYlKUkJlYt0dAhuz81cNvtuiw1R28oV9G0kOsPxc
wG4kdV6mubXNsEK/TVT0WIDWsRaPEkN5xNLrUfXEVS68cHJcwj98rEsA+7fFORaiM150x3G1a8H+
6IiTOUlosyyOMmbJJn48FBxPKmXHTBpAYoOYI0oBPFhleyEBz+ouG6s+h+UEUvPAVeIlA++2DngF
4K3jsfKvkQueaodTMi/zFJbOymBz8Ap0LXrKIJ5Xzup5EbNCI2cthAQ+atj7ThF8ZGZxs1i6Cnoy
ES+R01fNI+5GAQ/S2Gb5bRHe8LnjwHulYJqyGMdgR+5ZNtq3qUWSSVj6y/a8pp0vzuh/04IVAgx4
lK+2acR2C5X+5MOerqKxLXxxdLMN/Lxdc63adLw+TmMxV1FpZa0+kBvhH4aUTVxoln0ZHEZ0y7RP
BBBIWKHJ8jxUsvmRQO5if8qSUoZ2IpMjtGhynmuaOpgvvuzzyNa+c5m7dmPzajAf2ymc2JRvcki9
A087zCiKU3x1w+x6v+h8uiUc/bVxaTBK7Z8xXCEZSWCvHqhN4bZSwCikL4uY8pgtkn8dg1rivqRa
XIlJQcbMCjFFVMBQub810WqDN9NCpTuQ3us+LZM5BSTspY9VJeYylE1ZpGSPlOmNKbM5hdAV9L+W
wqkAWEFtKs/UayVjCuz3+4Lzd9rXBBTmx2pmXsMkjbVplG5a1/epNNElNXxOokuQrDp7v2Tnx84g
629YFzIXrAH9/s4VEDT67HJxP5W9nWT7xAPpSNdabUcB7ovFpmEzrw57Y03MyKNHtXfZ6jN4ESRM
0EJBKYi7aeGKV4tLiMTSmioeOg8Ofj23LvJxvcwfuJL+h3QDl7JzdXv4iBuhRfype1CFSYsmYGdD
t2kOAzOUaJzd6QwDasYv2KifykxIT9mEhNHVe2K/NB7d9bTZ59UDI5nqzTpP2+Ydi6YH1DmP6ZeW
Z5ayXak3YZZuDC8xqHZVUg5f/i48uf5xf4g2wE64mOss17KRoLxP9C6rtfRmtiP7BrsngTdWdkql
DFjjzPapHEqWJrVcmJOyrPtAgCTf6y8xAKMSoY0SbIP57+8EIyylNt8hIAw4tTUQTIMkLRkdQUJY
GRAa5vHGWlCDs+3OD0MCMS7qwWJ7h0pq295jZgDZkFmk3Rz7tjZdlO0+o3yaaiRxeigcjh1K6+zC
i049DrrSn3Np6e1OZLlPLKLKdUHp3iJYXkQyJewvvEpR3jGSi52ynUlhmhPf34Fs8lmosJRxyS9Y
qvZOlWv6krnO1ZPdESKzGDNycGL69JcMM7Yd1tv400a+FDLArV8QvU4PLDag0sGnVMhYZhetyTBK
uC9ISUfSPEwuNV+Slz1SmGzdtzQnfycyR7ZuO1wL+bdt2axmBUCcGfUrQ2ac4IPjGpLkqab4WUF9
fVRitc2HaU6QubCuzeenVBGEdBAOMitO6KT5CmMWh/HQaOMrShXU5CCYHKjsraMbhqqlwQDbLhKx
r+aue8s9GBYfKeyvVoo/bzm+dg+6yBUIcbUx/vm8OMx21wqK6T4rjXHPGevvCuxHJ4vLH9tjKSIt
t/k72K232euyXw6Y9H2tQC06kvVy5cz3OuNv/vuD8C/p7fVudB123jiK/msH//PPShmRWIwKlz2i
k/aOl5n5HJAjc3CAsXxqWNUfOu6GHQMFohHmKbGfXU8noY1INyTnZC52lq7sD9xs78W3/FE8Glwj
SyK9ASXy5x81AjefTEz5e6MkRqQPmunaH3T5KeVQBOGbpScXhc1HroPrk/fnV+Ri3fNQo+F+9Z33
jmJPjhRODsuroWWInfUDlWfh9Hdo55GP4G9mY0bP/MnoyuxM8MoL/0x9X/r1dlSeNPe9IYIHtzCv
cZUFtdLfv6r/9deB8+Cs9TDSm+9vIIH4uWDrKYCoZfe6qIdhlxVVd9ta5fQRdepfrkqqPcdD1oan
gDsDhcef30DKUjm1J8WhbYzO92noHIXbdh3icTazn9ZKrdZljRVnTrve1o3JBLxsJdvoZIv/348t
wRRh70QlaUqwFH/+JWM+ttoxU0JhIPA+FTTsu3TIAtI9ui3/+fff9e/XAll9LBNNZJmYjd8fzcwi
J9QU6ba3ZUs7LpGD7qDKswNsXBqrge3u6+TT508UAx/87n9pL1HkB9crjhASp758dz4Mi5+wZeKe
nzInfdIVA3/fmiviDmDyx8KVRvrBDWVZ7+93vPNMsC0sVhjXSFj/89K2NC6Gn5GdjSEPqYoP0IiI
v9ls4tGuqOntbJpPk/IAHNdIdJtwrEVzYGxFY09LZJ5q36Ei0Yz0pu+mURRDKIyNeWRBIcD9wszf
jhOqxCgpS5q9zBn74exu0M1jXnPsUf7+9Yn319ANYJZISdAXGm9umnfuv7FYuIu6lLYdafN3+p0r
BBKX4meO//rSgfF9g8qJqrJaOdMqSdAauQbMMPqrIZbXr7ub7Jnhb6fM22ky7K+LVPkHwdP/64+8
Fh74E/kP2u4/rzqv+qWqWGsfpqaRYr9Cyl2/mI1BaoQ5LmI4Y3abxm8fXJr3MlUuDbeoJah5PMvH
bfHnb0WuZPYOhJ9D20zdiXkP8VyoXZ+o0YjPZEF+a3vJfCRlSg07XV8bRqDn6sjy+SN733/NyP88
ZwHoAq7ifLnaRLH7vKuAlGFljcm66ZAIEzkdUY/LpRkG69Yt1CZvWs+qsgvJbaq444lIxAHHXS5P
Pb0T3mFQ/9QGuODtCOdiMN8gcGVngWasF5e5FQxsVgI10NH1A8e4UQzuHfuUctt7tj90J21xnO3I
MTHTowVB+SbIEGzsvG1gWNwuVtbfknup5LlwOOfOuSis5MbdGKtFg2aqQ7ajhoeQMY8DmF7CRN/R
gG4NBS091g1i++HVBR2zvqktN/P75opTZv67bpcWOrx3sZ3ese8sEvhgeOamd6O41crQmVL8d40x
0Rgjv/W+SDzdSaSDytUPSNnSJWRoiROix/h6+OD2eH8UeLxuzatBAws/JfH7U3YtyQ4N+sU8YDQw
E5gCAcHITDuxlSlTQrCyO7x+Yeea/ozRKbUNBIClr0npgNd4MRdfo/HpzH7+oBR4/9bjHLZsCXbp
in5ALv/OEIatk9SFVa2HrRzTiDDCFiNqwdOqrs7UD+xnvEjfHYnANvCeABShtaH+kO/ee82aG9Xg
jeqAUk12V8GXaO6Jzip+V7bRrrGNCQLpVo4a7HEKBv0cTH7mnyfGgqDRZwwohwJcuPlV+RP99uIi
Lnpk6pbeBRUyulCRw+JcCjRI4q0x6nL53KUEJMQdZfISt+3Qm7Hrs9mIXG1S7g8r7KPbhNAOcmbr
/17wBujX3WYmaiZfK8nyWC5alYek0Ial+DG3EM9Tppb1OAxOuX2RArn3TneOzRoPgIk4BkVQHxwD
C1t0XYe+BiLxf41NwhRFCQm4TjGVo7Crx9WI4bJVX61KiYMpvMQ7l2JFdYspC6o5saGdwlgPwYTa
3x7ukWz3LutyaqsDC7Aqxaa5Th7rJzUN8WQbc/JlYEl/ANJPz+euVfNjsc253qM56n10yG33GVI1
BpSuM6bfbVPJXUu6SvmDdwcTnyqwp+qV5YzVhWOaic/rkuXEiBS13b+0BQBlRftUnZzJnZ/spoX9
zEakSU5wh5efNicrR3yDJT60i2n67Nt1oE+aZSGMZ/jrr9dXVrDrUJSmoZsTL7sjxcovd55f2r9F
acG1B167/qpRTX6yS3LufhaFj/zcSDuv7mB/J0WOk1srtSOfOGf1wM1yszKQLMJ60AssTx8vaYy8
puwQXCXT3pEVoU9VvzBXZOVDF4PUZzJCMgdMaGlFVWjcPQ3gUg+8gc3LlCuOXwUU+sGjYd1CU0z1
m78w/d3JaiacofTa5CsvyI2w66BMjfzQLNKNrRypzVEt+Wo9Y5bFYWxt43x2RJ+d5GxsfoyOz8c3
nWkW+umUt/6RtNuhilxSTn8t+cyaEaIzfWQHvYHkgNFh24BQbdSXjhdQuicXuSbHh/63OTKXkPUl
nVp10bASuzOTdYkBKyOPZ9fYafZ9zOu8xVqsYb4JkVVVCF62YWcxb3ILObP5GlJw4EiHZyIsI7aV
6sHKELsz13HLIjJszQrRqNy1DW1vqD6ZSJuBUtdLdvHnwsEu0HnuL6KOGO/jRCGxQjekkFX8eB41
HKv+PZNxhC9qMx6WRvbf6P694DqZWrkDquG7U2yutaeMoteROMzD1nGWMgQY3kr2wSmJHNegUhj8
FeWTThOLSKTezs6eKEQBLXRGXmdU9efAy9dTjWzgJxqSjkRlP2MLTAyKsydA0QxOtc03CLCkRGOJ
L8ZvI3ji2xbmTrP6O/aD9k1muQFv6ZkQ4t3oDi3KHPywFN+wFM4kLaTPjGOn/laN7fJkilLCsKxa
cYOE0yCKcZRdfcPgEj6k3KRMnrS1pcEln0nmiFCycJPChrfeakGUD5Y9DIM7Bmpc7hqZIh4yocwl
6iljl9grFqKae8h0PSvupHgwyjJdj+vCaAvhWm6NiLqYdGDZwZdA1kYycjXcLUNYFChOoeAq35GJ
M9zUbbbqGMplZjOJNupHVPrdq8OQTO6azXWfsnnxyE/zVXPZrm75nUmJYEeyQCuy65ZCv2i2/83Z
92cnIm9cvFZTsxG+uBr1FtVtrsCik6D3ykzLXEKmL44KN1YxVYhNi7yNPkhjngpGArq1YMmIOnsr
Cwwux6DqsjdMi1hmyMzUHdGFW/uscnSAQNrkwsnHDpHwBBRl+Y5/3v+isyxTrIGS/KXpwQrBN3OX
Mt5Q+uyJuSJ5TFYFud2Mss1kX6d5tqGutPL1cXSA8cdJ6TkPdatYcdTk/jwNiQf9vDfrqxyE3Ew3
vG5wyLgGQkOsDeO5H21B3R7P1SbbEzkh26v2UsoQe+BOJWVt815KBPjIS5Ao5REjfFyI1mjwkM+a
sNhmbVdiwgvb2q8Jo9BQLIEbE/5hN6FsJQLc1HS7H17qUiMtDYj2CJG8fCQhluOnTkfikirZE2QH
kojjxw8QNo6aaLNpza+5BxKcwUK+4ifqtpqQiBn3/wky2FW/HuBPCje3b6IlZXfI+MoiB2ExHaPe
pZYpywu7puU5X9iRco4vS/rkqqH42etNPJZm06VHr4a4yYFlTBURB4lwXwR7lRYqM1SgM7wF4qVW
AuajgZ3aiyhqXPkz+r0mZsHpRebKqkeVYmlf+ja15qgnhm9CtriwY3ZgEMLzWANne+hq4rONAKES
iYJmlh1XsjWCHcJtYe6JQa1oTtkCWIdyxtZHBKDv7VNnTL193gi/C9PBIunJTAf0L2XLdSaLHvi+
o0vPR4IoYyxL57WHt4CbcsIJtkEJv86wm+6Hz+rVZORr2Tr01sWVRyKlEudzO/j2gr56msXDYm2+
9yUhxIZ0B6BIBBd4SGezYAbuL13gSFGeJ+rJyjHv4Piel0NP9TBwkGPNIqUgyLkipEHHsp029VDO
vXkXDOh9Ii7t9NVeCyMpd4UyZrnPOCX4GS0CmHfKKOOejJF+by4WkTd50PXJac6MMruklSO+CNJs
qxNje/xejOvHHwW6rBqvRZeYj75ZObGcAvB3aI/SHsmXyEmkbruX0c0KJ05rxGt7IdOG0Eof8BV6
1uLq6AgqlmelUk8Fp/IPtN55xkUEdnHQA54N5Lp1tl+zZXomNCH54YotWI4JX2mcFlX7raBR3PZd
VjVkjviI+nqezCpsFXorLApNNUUdXuKaw6lgFqZ1Jk00Hry78F244xbOGDmJN9PdcpG0POyAxTZr
MoV6MDwjLTA9MQCvO6sEz/MFPG/CxtZYYOGPU+N9Gou8UnvPyTnHSs8e+HkzKL/IbdUDr59gu5mb
Ah4n8J/6VFq0BDx4E9/aWCtUrMTE37QJ7MjQ9DE47JPNwSO5ZD7WPn+xkDob+ZiD4m3HdXvEvNcC
GRx6p4zmbHGqqC+qle26F+Q5O+3G+UnQAjkOa0Ze+SFfCtlznw8M9TdTouUcfe4Dktc/iSq3FPKz
afgyt2tJ/gIJL2FFnuAQk7eRZiHxeyzBq3xcjNhhdEbGVtAt3Z47hSeIWPDlUhXbOt+wzum+AbTC
aSBIH3DvDZbKmvy6VdxtCOg4ejbREkpRk1J6U481WQ5euSVf3Vm5vzqOE5fE3dxtLvU6Ww+Y31jw
YHYeC+9i1HZNyHPbLfnZz0B7RkXFYX0DB6MlcIPtZxvzPsic2NLCSe546Dcfndy8EOPIoXVrsHm/
XcincwAWZ673yWmUgcEnBd559mu+pOjaSiMegfxehbaJkGxv5b17Q5W8rVFQkBqPwa/xXw21pCaH
E8KHXQ0Ixj+mqkhx/K7ZZlBuAP+JVwM1b010KxG+d2lCHxEJS2x+uBAkuN0Xrrc0O99OSJOmqh63
IwV6MkxRCuT+DuSyJSIyHTsRo49sjWheSgpFZWJOeW0Rjrj7cm46gm4tg0yTwXLGWxDSRnWuGGh+
28zJYgw8ddmPxOO7DnHTTONNI5DFXrrKLr17EEfe/Htwk3mOC2T786nON+fRyDPHPVBRDZz6CNoW
sjBRfFQxpU3wJlKnPi5pZvo7/hUHT9MA5OYhG1KfFcRs1WYMhJ7/d24YuNkcNx/VTeaoIH8qPZ2a
e4/Taz5pv1TpZ4n58mp/bG0VZ0VuVvfZhorktuoWr9zjBlH6VcyqpR0fVj+t0TyD+iGqlvholniN
eirBYV9DFmdbTCx9vGHde16VkCSqltJnNZsKbJZILwVVf4c2BeG+oR/gsfYMtsq8eVQjYeh7Cd9O
h+Q89eWN0sxLX5zUaR4RO+Jt31KkAZSXWfVqroQnDx9Muv49Q6LSR70ifOnZAdSMP6c5tcpc5AFq
OiBQa+6APnxtMezpHTtjM2ozAi3+Ph+4Ds7+ObGBFMKeAG6ID6ADwtY7NGRA813qdZ0O+VrMz4Od
ZSFvgvxJp+O0Z1uRTGFQ61e4MtMt9e5HPvH/9esZAAATY3TEpPLdx518jwlzz1aCsCBES1NjgLQY
HKf/op10eA7EoH6XY4NeqsmGG8M2fv9/H/+6sWE+gnibC8F89jo9+QdVjPHp2hMrC0AnZzO0w7HF
FIZ67IToaYyhdnTx5jfzVYOHhp7asov+/ge8H0tcpyDsZyh2BFNpy3l3AVqqCROo+woeDPU4Emt1
NrLWfAn46De+N81vLu/iDybv/2IVX38royDwYB7rSsr8Pz+2wopn9UkKWt4ontnYZOdZ12NoIU3N
IjPH1KCI6rvkAphGicz7CZRE9cH85/1XzzaGw58PDcOPjVBw/d//cel9knVbFAHOIaUMbc6uB8Tt
Yupp1iHAw267dJCi6qe0c/qfVaDMexAq47D/++X/7+D4n/c/RRUQE1AF7GE9hmTvrgQclroRAlm4
bAlyi7PUkd/NvtXbz97t9PyEaoUUvJ5pinu1xI2/LQrxbF/CZhpvx3wQ5W3paMt4KOqgGX7rsSWj
UGeeVBflyGI7UgGs824ORoAvc7uVcZK0cuHsTpEjkUTGeWv06xQXHaqY0BhFaV62xZ+QlxOno/et
Y3rJMYddVX3BbeE0r8jCfYtI1AmfBSltkzoyAm7hXHjQqI6lnLQTFh5DEFLpAqfEMY7BcLcYTm2S
W+y6zQt791XE02RVP3GKmsRt9WgGwxZO2Gem74JuB0hKeSmqJXE/GJL/ay8pBXtleDGuDQrHlfa7
K26inF1loTGSQXGOFoQx+4Q00sjtrOw5Rwdy45JKeCZRr9k1FNf3wOPdQ9FeV+fTmoWN2TbHv98F
4l+3AXsw9m8+oEvJkA3Q258347i1tTLAzu2DwQfrpDGWGeexRhf3PK4VGAA/mTFCIp7sQmUHWx1P
ksLormdcxiNSgwZ9XsjF6E+o2lbzgHhHdDtnZubxEyv18OzjklfHNWFeFOva6N4kqQ5IPJfFfW0n
1/coXWX3Ygx9mRNoh+y3hIvb7VVlbsnRsXAS7KaOGLxwsWq0GWAxELxUyUppqJj6xWWWtIgFp2KW
F9wZuj4z/HCdR2LFlnZfOsBkP/mjp7oTVedossNpUoc8RJvswdHI/ZsC3KETQa53X6xu60vUvd3S
MyufkvqtFZI0jHV0JhpdeB09MclMT3YBzjc65JnJUyjG0UVyIawxf1ipU+WZ7od9N5zpLY9XUvqm
e8/qawaIddc/OTnKfEwLYl5PHtwf73ki3farMnIb7RTyDO+L4ot61nNjfxsMd2ovw8L0JU5T8Gzo
Xq0k3dcb2xVk0QNi3NRqtm1foi7L7vTYa/pjMqY/O7OzumFBoOvTwINVhw3MEC/KKQ3SfZUYDNWk
W+mMdm4KsAznuBLQMrALY00YzHfunAdNBJWBgTk4yD7mW9iSCEvhWuwH15++taVyiOWAsHImVBUl
7JTmw34iedcjNXfiI6RT6iFg0uA50Qc4wy5IKmHEAxT57H7OIdqQY1xxm7voieZQqrbRP8CbotXf
cQOAYgauOkLiYQ9m2DeqD67tqxgMfpfyygOiVX99aIvBbHeZIYdXOjLqYJQvCOGGwkqXezUEnfck
pqY8o2USyMV9r0xx6WREBAJAFftEFCo91MYi3AvGPz50BhMuu4NfkLzibAd5HhS+00NgAD5V9SL5
5aQj9qdy1ejFNJDG81AucjivRo+SyfBq/VyRvSt3DILN6YOX2PtKCZ4hZa97zbq5ZqXY73acAM5b
M802BUwLFp5agv5x6wl1oZrZTjU32v+5xr3+PsqEK8OL70PId+8ratFpmi1+n03Y8ydwxT/A9iA7
RXDyPXV7/f3vZ9K/drj8PsjYfkBOBLIFkKt/HknSCNoSJgzmN+lik5H9cp+qYN9je3zLK0AyMKzm
8jIFc7MLMu2I3RhYy4FVu/9meepbIc2a/viaTbZJiLKgonM/rBOdJVGAUC6kHGpuinaub1Jc0NhL
M+fl75/h/db9+hH4BJbls3kRvvnuVKU9S9KpALKnFigvWAzEXmKDijy5MXJVFvwzkyngzYQX4fD3
X21d157/fLEjxyGHgZAjFv8B6LV3y9immZBFTom3JwN581AvFvBwB11jGEtMdwruamvGPYTaGKXr
4CmkHobOt9dl7Nwpskag3yE1IyCngRYbX549WUd6TAwN0La2H17pca95G3MJjJ30MCFuniDd++6E
lll1wrhtM0kus8f4ad79/dP9695nB8C1RTTCESTgyv15bxj1nKi6mVvMyGseeYx7fqscfKsQ+EqR
nxv5B2Wqfd3G/Xk5AQvCrEeERsFIyfznb1SgBaENKRL9VpOhd6JIl/GnCigdRkteBE6vs4tkGlEd
LNV71i6nrrKj1Oa6xeaYFWvoNCauEmAcAWsdr6+eiVIkvLPGCIrsGY7HHvUqsba4nFcIFdW0fFH/
oe7MliRVrnT9RMgYHbjpiyCIMefKzMqqGyynYp5xHHitfoTzYudjS3a6Mqttp+n0Vctksi2TqiIC
HMfXWv///WabxkeURPTqU/KUC4pi/YB5r6RktbPhmCPheG0oDkO1Do/ZffvHvy71vwLAbv75Gz8l
jX36r/9x3bxX34bu/X24fG7+F0SLIfz4bT2t0WUfosVOz83/+c8PWWR//YF/BosxEPuH75HowZpS
738FipnmP6DUUyVRaTCo5X/4V56Y7fwDmaVusDKsf6aQ/b88MZMUMuiua0QTGDRdCPvfyRNb1/N/
rT7XYz7sYJ20+Lfh2673afVJGhodLjl5M85DHWh97F3VerS6nwz3C+7zx32Dj6IucTgG8kqhPtHX
iLTfy5LMFWKR8Zjddml2O1nz98rt73672v9aUb/nkv3xaz5+xGeyNJY8UkyEzG6NzPguM//IHPzH
Aqbp3/sYlF4WBSVPg+04yBM/vSBngs0TzkHZDV2qjaE9IMMPUaR/sTN8/jGrnow99i/qHs3Xv3h4
v5VxMwFUeJbc9Eblx8I5+PWVVX9xvT7fkn9+BJF1qFxcS//MNS1qv7OUiLOb6sIhxPlLSdzHvY3m
LQJgy4C8bhnIdviIj7e81e1YH5y4vUld89Kt/JOc0tCR5dlpAaVa1cMQM3Ot9U3djOHf36M/fxpv
x3UW+Zd6hw3940cXEzWZLMzoWp+KyxxTzaB9lSpr+GL9Ab8/PjaMTksQWabDEXYptz9+SiasTAca
5V67OWwRalcjMN08PWBunA711PTQiOb8ycwIHIetZNNhp/TfmAk7teujqqpQKF4iy4nHdgwZFuPE
GP0U4kry6vSWIIc7wQ6M2i/aCWX+0PUsDeTEgYoBWUpsRT0Sbax13TFVyrwCSTcFvSwx0JJ2so05
RJ/jNnNx/eK7Mo/k/ShA6Ya6GuuhvE/8tNkjdC9iGPjxrwkVABTQJlMn8C5JiNzIxmDj0eFXUqeh
Ct4LSNTDMnVYAPoSxgmGZ5J/Ar9eFGADu4A6B3CRomph8N78aBiJ7cfGZDqAgo8Ca/KvUp4W6HUd
9SaWxRmWFFGguSISzEpKwD3+3O5RtySXfdFCAlzjabxJa+8A2QDDqXrvJxV4D8mEZvmF8Jb2waZJ
DumpFCdXxF3IsHPFoqhil5qJ/YJ8yMQFUeFdUmO+h+vkvpHSSS+kx5kfN0oPp5VGM3tGHFospKOH
cOFIv13tqEReS3qmm74afzBIAZqQyyH0cXwHCLvbfZeS2G7GyZ1uNk8xzMEN40MmV7A+AoWC+xyT
xLgdWpy/W9MiIZopIlcKXOil3mtVOIixDSZv7IMhrsVmKBP/Epf6ctWmCDwGh5OVLDu+Zje3h6Qo
nG3kZjlOjpmyAK/OoR5zeusN8y3sebFEOsF30G1lXbZ2XgBVhMvme4V3O7WAbIJpsPtgqYZHY2BK
0GoZhZaVEtOmYY1gjDEcGVP4Z6OQ9oXRKR2wMNKAvHCWU4qpgSoqSXfYAAgDm3RCqCpfA73aN579
nknn0u9gByx45DaYnus7gZqcJSMB3My8aUK61/K9L5enyiui4+R1DO4oCi6WqE+DYvSXO+xG7VmW
lfoVS+9lLOHR6XknduCuGBUkzbST+Oh/VFgprnJkO4EXi4Q0MD8PvXqyrj0xGdxT17qe20IcMxfE
RQKYhkRJ8vOo0aESOvwxv4wf/Sked/NaFdbDlOxQV5fYviyMpY7KglK6KkyiSZwnHrfjggObuj+x
oTjMzbGqQdpwqDXJ1LadXZ/Z9PVZvncTuYAY8u3euu3GESas9HCbaU6JsX2MYH3EDeAiBycw0zIw
vb1L092RZASYz51NBnFlDWkw2E1/kDoISQPl35aLXO7B4sfv7lhAsUIHsnG8El5RjhlhSRkGMWdC
KKDf1gLijUPG/HEFTFxp00hbAn1d6MWzc8ghIRyttJ8vxcRLnhEcN1yAeUxQrEKQHaDOdcgAiwpy
H8QOo9tzolFnv3UhGTCC3Bl0xDb076GeNMkOLk0ZUO8bgTvM6Lt7W2xlNJ8ijXiS51I8qIjvMCBv
jaK0vhDwhi5yq4G+Ylf1LubmEcfRB1l17ynEFGBKaHesJblKw9FiXB1H3wZLDBqbZW3/NGM8x24/
Piixxr3BIjoy6wfBQE7jNUC16JCWHc8AYdInJ3e1UKgsOXajnA9lHTX7At/FpZybJSATHkRJ4YFp
QAGGS3Yoxtuuka8ziNutigbvpmvRRVCU29vGGnC49sK6nLUpO1oDLyzbktlBFpofqpVoo4N+DNCF
jciIHH/1R01N6Ck3joNuYN8yBk1/1pj2nBdv6sOGTXXfJcPa8orcFeWRHdj3k2MtIEYWBXZF5GP1
TncYuwAsrG8MyAkh+o3iUIlKXI4jI1jgPm9gkfwLnzHQyUp1fBmpn2+m2nEQodYmZIMFlFTaeBuj
SNOdMxoxCe/Vq0nTgDk54jo1eOyJeZG/THPZHyZy2G8N2rPvi57kSWBJ2wx0muX3Y9NmZ3a/9sgA
nRC5WIozqHc9iEFz4C/I0j3MX1hNoC1pxk5BNGvfHLVCqOLYJcKz6g5KIVXorRkZR5L5+2SRU6hV
dbqT1pxdLR0R9UrjQspW839g5ukgq8YE4Phzc7AJ4PvBkJ95f424KzJldqOE5oXo5+Ht4WfbLE4s
r2bFUHHCybmmXyRaEK91W4UW8F6hbAuKOuoPWB555UXsbYGDWYjipxxgFuSOCblBU2ztvAs28zC9
WoLLVuidOOjSyr/5NYIYgFhzuksR850WgOdXQ3FT++gbL0vlqld8ffp9vvgSEFdr70Xb3gGkQx5v
0lBkrreQeK3eq9pSSIY5EXUZTJhJGPqlLUfJ3tUi0xfuSDsreUdbwJomEnTjRJV+0BL0XKVWjiCf
tfQG5fYLw5v4zRyVtrX6qL/2wCK8ZP0CzDARWrrVzKm5cmmDsVU7dLOssT/OiWlAhFTZefJ0Lp3k
zCDr7FUy3bbCrkcNvMUqld8mnpi5dgrNXD7OqYmGoWtXo1G6R+oe32BVtscNvjwkuJwnrmqOBaFb
kdnQEzS3aZnk02uts51eJq9xvMwbe2rNU6bZ31VXG5cohl90fsS2lD0iwRlzfYUdGXbsBoYWb8PI
qr/ZdpTgmyh4X1dNDX4Qq99tBbdu0w2OjkNrKM4AtJKQ8hrFFx1Un/efbAxkfYN90hI33vb09m7q
SJQbFn5/OxXMw+OoxbtT8Q73vLzfJkA5dr3E/m1ZURm6GASflKdlx9LX3F3dJfzVjvlTn4f4rAty
adq/eFIR3T0jm+HSjYnatqPsQnRhvzI76mDMG+/Ait+VIqyXhTOcRvgTU+DoUlw4sXrOhKSwTlzS
DWHQHKauLd6p+sA69njJaE68Qq98BmuhkTGAnk6CRg014Lb3s4i8QDrVzB+lO3HV5LDAK2zD28Jf
Beg2XlN3QGqM21kPVNr0KJpmLeghbIU95q0tHGSOFv0438gCRHINl2mDBezFsJZ326m0YyNBZG5s
bZrpw7npeSIKPhQlsFwlxhercPnNOghEJKUaijDcZ6dcG9UVQBE84TMv2tkcJzDxTe3t/VGAHJiv
rNI+DLoddvZjFz95sR+mBshXjY1yo0Z7urbnRGwj2fzSyuW907ThhAg23ugGFmIeZ3XmlFHvSgoa
XJH0QmZiGbd9ro9BI1wS5QFjB7Y/tKHjZtplRu29bee2OnAGzi/htVdXOk/ShtSJmql5gf+obeqg
6rgHVqXrnKIc3nmyi9V+RCi8FXCCQA9EWEx8Mz4SZ2hgf9B/ApIvDnMmwWykoj1ZuYV5uyn9UzvA
gZtJ/AlW1TiW9NnbYVNd9jZBupDGkhEzm3i1sgGUnI4qj2mTONeRcvaG0yYPGh2nTWNxVs8HsDuw
vPpAz5IWrb3vXySae9X5xRLUtOcf8RbaoWTy/JgaKGM3lef69N1sVdIjypITM2CLAyE+SK2ZplNc
AtlvW9u7mz0a5aalTZcFnNGgtofXauyjCyUX+zIt7GeBemSXltABvHLhPJDCrT6kQEk2nIpo2Teo
ZAbYteFUSefAMHG4Z5HkF5PptRfJ3KjAREF519mcX40a/bBmJsdsqm9ZcPZW733vOkNqelP0HFkR
aDxMSceq6TtzoxBdHjHVf2+8wQ4HczLQKlW/Zs5FIcBJVqnP/rP6ghBSkjSyrfGEX8MOJxvK7tGV
NilhE7AgjkY9Jbi6k5YxQZ3OO7+2poSGLku41+ronKzUZB4z2e9ya0SPQgjnjShGdYlKJr5kn5sP
I+K6Q+QA7rMROG84BMK+a1LJ8sWDwqYfDZe9IniqyWoOWnMLhccg8sTd2IOP/7+3nNeyynFaNzY+
jKqR9+Ws29corkfcqY13X7NWQg8jNXA7p5HcRNM51kgOYVkk82nAYLPve57CFo3iCaT6G5NsEbYo
ZwMwkgm+nSTZZqMV7zgigBifHG0TESwR2Hbqb2FecrKIS2Da5FuvnNLLLB26bd7NWeBAWtjhunjJ
5yXZwCSZD3Edvzult1wCEMN+Wif+MUmd5ArxHNQGUCMbF3vB1rJHbQecD75LjqrJbFBhRYsHlTLK
zOUbRLr2GnoVkzoYKmo7Sls/yNaPXy0AvztwAQ08itVKROv8wMh0fEkrC9+mXsehmcPFgj8030Bb
mh8xf5undoFEa8M+Qh87t5dapFEVz3Z7bubRfypEmz1omjGm7HqT2iaoYtDWxASHrcfS1LfunGSu
4+0koAcukZPfWUZz6DiBN8AKHJNnliqrRiKmE6ALiuEx01uOcX0VPY2uHe/YMqs90lC1rfrICsBg
N8z0tXnjL7LdDMkcoUtfvlFtiU3Vzc6GK8dENeJMx2gyWoNrDPVc9ZVA0U+g3FKhRc0EUQ1TgZhS
oooPHJT8gZ+iyopULg4FjPPLEXTInWDxHEXUxnvQou2ek2h2ZTv2dNUujr0zrOkHHJdk0zAz2SXS
nPe+6LAqLdT6o5EkAYBmToE5Os/BKcRJpbLfpoJjqD671mU3GL9E1pAPxHO7R6bhMWWHmtCxR24p
xG9TI1bHxEO+VxSqOwt9yndjD+KPzcy8gP80BFS5yVWNkeG2MgvrRDqzgy9cVoEJUB7xUlFhvObm
taja7E2SkplEHAYBJbS3CMGo/R9Nkr5rtd7TCeLwWsIMY4Dg/xyArgaFYX8Xs1YcWhBlGz33+7NJ
QBOFpf9IKVUjTOLkhBfeD81+BFS7tMY2Gqs6WMi0Dc2FY7mwR+eYoWEDli5X1oPFo59yXSqbsUnt
2gyiY4O0jUS80s2419BmBAxf5CbuFnVJOGQTMLjwT2PpiAc7VePeiS0UXD4oLLut1QHtaRNkee/v
J0IVNtGiUQFIzXmYhtLcVszTqLeMt0gD6t34vn1RZsXLHMGaGfN5DKwlmq6HNp72eq7eJcLOq7nR
WtSo/rop1tMxLisLfi67O+aE6lxbrn+ADa/Qg3JE6me3wYGTUTAltncapWs/qdlCB4D+/YeJ5+Y4
51F5x4UDJ7hM+Ws7aeuyKH/aozWxQVlXPCTiokZej1+WkGZzcIAnWVaD/UNAGgOPvEkaoqJlBYVW
1v2wkx6VWtsUMKzxeIB8yqMgHiUorDUoBgs9ouRBA8rqwq+YIjluxDi8R3VHC6iRAuUm64GIAngp
OYV8pNBc+AYEJoav2amO8d3Du9zahIprtdEf9bYyDzwYAWM5DCu5c23leXmveYsImqF5zP0uCsGH
x7DQmE35SQog3CSbRhq44HUYPuj8evvYZMYTCEZrq8oIEITb6+Q8kDAOMl0EU66rSxwLgleT+ZR3
nRYCh+p3nm7BLTENc2fqMGU2bs1UcEwGf2PXVcJFpRw+Kj0fgjnSqr1FZPlGQi8KR5OtzijWkymA
o01WQG6GO80KVLpzlfYDO3Zt8hXGipO+GWtHt5a/rN7pwQfKfNsVbs9IGzNB7pUCp4ed39XZCmNt
+2qfqLk9IrHo95j1qwMq/vgg2tHbjbbfhaU/Dpf8hCpsJyQrdqKMiymaBkB9xg+sf6tmcchCx67m
LUZtfZfZkmNC4iJmbcECIn2eD3SoKM9T5Pss4/LC75PmnsSt+lo3jF+ofGAptugQxZgUm0F12bVv
ZxUEZRvrS25yMqE9Go7o/q7Mhm488pX+Bq94fla2fHH5F9sb3RHYKfk1dQsIvNEDFwPljBMQRPUj
gKV6R2yDf8ih8Z7jgeQINYCxI7pyCAhYyE6uWbrEXenmM+PyOewmJJUM8XDmtJZ7aDIezAxBFLu1
22oXURzFQTM5El4eNbbdjA+ekZlB1aIy6IHTHeJ+LuFvZca1riyeAy8DGJe1xm0zeMnOXHqIx6BH
9kpkdUiumiBzT/q7kfnmhtkBv6a1m322SHlgUEnqY+r9aG1z2Ff0vG5a9NUh0DJrh/6cJTfI5Dpz
0nGPpczAUra+p6jldi54v7DWPJ/qVqABacXTCFvrYI4OYCFqlaCs5uQ2to36aGmeIHkBgS005BYe
okkoXTqi8RymeG8mK9i9SfNjVOT0HDKEHXI2bUScqTjE9oy/qASrxJpkVxxKY9eQJ7+rvKZ7U1Gb
fNOI/NkKFipWIdrUUbo2iCkPVYAoYbckNDTUPtGabdz6adD3vD4kXmzVS/tQW4V5kQNaCohGoOhv
YijIZGSAzsdeuYul8YQvjmZChsmYLo3cpAo9KigYoCfAK4PE9KsNQrbqwtTN6cQ4k9wW0rfCxq2b
C9MbUH5gu91Dicw3CPTqy6XQwatACg7I2zRuCFOqD3D88KJq1fsCyevIRit3dUUzbinlDDQyp187
YIpw46HYcyOjA8NtakOn98mtdbQnqxi9lQXHKdQS00kB7TulvWbiSGRvXrQ439ke8luFB4rGONYD
WB4IvRU1QUm0/WYxM2cH2a4OANEZewleDY2PU8HppCHSpt0jh91sO1M/rbqeaKPptnuMGVXfqbkj
zNLG16Y1aoO2OdkYkAQCHC1zQNm4JkBRrhdUwd/hDgJwt7R74dL66118hw1AZt4PoLEwpyJa80jF
apb21S7oFYxa74ZKX3XO2dLdmGxq5C56vKbhJb2rfrR+mqMpv02EVG1SmceHvJTFtrVhQkVUCBdm
R9sxzRGacpzG+TrpKKDoxd1l+Y1enSFgay+w0PONhko4NEUvDsqI0ht6lMmmNri3YJ/nS5L18p02
elBcfOkep9KV9wjxLPYeXZ6nVLf3cKSGXTRVI7a3Fsi9XqxzhQHciQf1CSRwG4y9y+IQMj0rslvg
gFjxJrNF98Ss3D53dDW/wbQEiiB7bwrQgshLWAXaFlsZOkGtNh+ZsMARRqjE1lVDqRaqcraVVaYh
acun2IfcOxTFDblg3ztSLLaDWtogT+qRG6y6C9enT1LBGHzLG3+8joysvTZBLp7d0lR7b0GNt0TD
eYSGC9e6EuiJSCylAZ9m7tZtgX9VJicdW8b1g21X5i+QAZCsB4V+aoo04ks8lxQKp9avqsl/no1F
7Fucl/ShCk6FmLi3MDFxxyhSNkz2u31mkjuLligNaKuCYddQWFmkul1MmfmagEQqaG+gEJjHpBzD
dClQQApcC9edrOIfMq+1K9yhEinLYgV6RPwcz010Y1Ei7oq4NL8hfJL+BjUnoVEagSdxMtaBR9DT
eUiFusJS0yOw6Zfv/arKH/SmTCgKPe/CUs33dqzwnBpdc293NIkM+Ro1hmAUwbvGctLi2ct082iA
xr0WnLc2VpSPhyhZtK3Tp8ZPzy/1X5SFP5w8UnA/I/2nPy3ZYyZqqfHGGv2TiLFoMlVP7lpab3tN
6fe2geGstVKXLcTbGTh/rlh4j1Zfe2prKFne6xKll52sDFKYS7hYm6XcF60rnG3WuV268We7fld0
k8KhTLt7U7PkpV+JfDsZ/rA3G14bSBHLcx+1awE3D8TYjCMkc6oNsiNaj/bZ3DP0kp3rXFOPvrGT
yuvISg1crcMdg8XkUPAKoQfMeQPdv70hY2pmKjYAm3YyMuIWWkWqXAY2aju7lanzoqsUd3lFJZK1
0Xjd6SmFawu1LulpNUaJHW2aVr2AMBFh4pTJXlrG2GwacPoXM8OIrYcRctuzvG4yRa9h7MEOONZ6
SIkxOktQvLSvtPnFWCfrhWabP9xYvIKh05lIlON0nXZCC/FnmifDcumEEEoSlBqd7Z4GaheUCe8L
Y/b1X0up8HOBgr4j1if71okkuUZAwKPASWTcGr0//Bg8KzTdNCx+agB92ZEd7ex7JYA0NU3wXLIo
4Y2WyhcEvvaRPrS6KdDkz9gSLf/ELlYEeHKS7z75XydrkcNZ8U4N2ozosCzxtMt6ljdTbwwHUywp
IVmZH1K9dTSwyFuBU1DNhAIQ24qivN83XjYEEPSI/3NzF3lgB8cvXlMZfdT+DxCCM5NBGk3czk0a
4Nc+SY3eYOzrlLNdLa1hu9Sd967N47ATdbS+16nTzPU/wARqez+t+b0Wc7Qmb35G1mAcDDN7m6x8
OTExfJr85ZGgk7fM4lXk6uNjk9H93MjEsyTIZ6zH1AhO/eBJ/1tNZiNYIiMt9pqmG4GaBoIMdZoL
j61m2G9Za84pASWmdxHlicXZg25XnYqSE0MeX/RFbd3iVCoZfLUkB4vNjLUn9cxmT5SXdsmXW3CS
wonYm2VLypDrJUQU1sahXyJFQcXCMWgrxBbWvHya9wP3ai9w4f9IMiu7gNrbXuWAfXeVgQ88RXq3
tRgeXtETWZowFyNmN4/x5Db365Jhnq99710fLfmcTAczrrsdMAt9NxoVs8UEa74dDYTTa0lypr+M
Ttcaq6PDUsTIklfyKKXXUg+RiFArQ4PLmLMumZ3ctvk4HdbQsrC0YRhSzsXswzbxH75QB8fgDG5H
ph9mtu3uyiGKdySCLgzt2UIk3tYtLhCmdnO9QLWzoq2Hbj3UY7sIxhhhsZsj2pR5JLajIqGbecrP
NBudfVwTCiSRqluwIogZKH2SKTV/aeCs2ya9cJN8lW496VlVXGAQWp7tttPfaIfrA3/X3H0bu8pD
b05GW14Xwy7JIbxK6P14QRMUZNg1iZ5RJqZrVe3c3nXOK2g0sMVgcnKknz71sIlqTHgKVGaYr8e7
3i+7bRrT8bAkKQd6w3RKH+Znz0go0MtlcglN8eMUGpdFZN4g5xdlmP1q7xD0iOJvvDLtxwh6Mb9I
5N+54sar35a4bzE97wQYU1ocgDkZnWob3gqvhXDzG2tVspZTIYIcI9HdLH3nKR/K6VHrnaFdnVkF
3Z8Cux+5VYStjCRaDTSbcTQ/OSgHNy6GI2Kcsay2nFbOcM5yPBYafS7PZU5JKTXSH3I532dNSmwm
o59nKLltgtNUgzFNTC/BKfn0U0U85pslq4ej34sRoJHKrc3E+eUKeiwCXxOjk24IuHueGtDsLeTs
VHI84MqPT7Zv2IGoXPNpLrDPb7KEGNnad9W1bBtnaxFueBaxpf/UClS+gdOT/QPL3AxYaxbBLaY8
ulQ99y5FV5AQCHaGwIAGwTPq737HCs4AQ29nYRPlFAEeofQgs4ckj1OpNybzSDEdlhmi3KCRMzSg
zQmJJB32fJtpP2vS2+Go1L93Fa5FXY/IFpzt5lvhGfY9CQXUCJkcGJUzuoQe9RJNeDV7ges7b/Rm
W/pyPCdNX+H3hmhJgy2/xQVK7EJmctZymWUTQSA7Z9i6uBzvtbnI3hgiei9JZGccHabxF0EU9Y7y
H0zmZOTfsjnyD4bepi9TntPr76iC6NEpSs+S7LCoye8JvFF3bK1gpjHs28hyawPKIP5t2Kag+aFA
wcS0lnS+5QsxwcULAeg9SgFl0lNgUXbcNemWHC5nb+84TbvzpaWHHh0TGRqaNZ/pJsKMS1xGe5Lg
MbIFr6ysGq8nrXGCobPeShe+lG9V0ZWyquEM6ArmPA1ghlX1KsfRnFddwlqbGhebwuC8YPfCpwez
kWSdUn9PVsQ3OXcx6WC1u3NxYRDCvLrJgxGf5GYsYUEgEqeVN2i0jOoYbj78cvcuL1T2Rj8P44nT
LOkNo8eI+JMVjemay4bqMN4WLO8kQNY/g4mAnVIw+qNbv+hEDtFNN+oCmq6R97dVO5olClPzJtUt
xpiNuB45Ld06lHstmhxCk+DGRbvFRDrC2VkPTd1qj+Dou9DoDqbmnONUVUh2Zh4SyLrzVpDgTZzi
AK28cY2WvinQ8dsiYoBUEmpxsmRUv5HcNTF40ayzqE3xIxkxNsxxAT21WA99HFN2zAsY67n0bQ3p
+qfBGGxKVO/ZtpyJkxjEmKDp2Eoa4qTaDKF1JSOitnnMM/4PBwKRSf4qqdacbbdw6O8n+i7MQ5AU
FE5qd4Hw1PzYNEN/wLBHr0LoabQvE4vWfmdoV3kq0Wa5SRdqAyJlJfr2nugaLkZkzTjZuqH4NWJ6
fYp6c7nNslQ8+qQYbzRiMWhXNkwoCvcOXwgiG46sXzkYP0naOCtgYEQhz6zPArrgfXIUYuOBbIMy
6sHVzt/N+Qv70CpV+03K9sffjtD1d3nmiEkowUqYPDBRvZsnGgtgoSPctrV/S/r5F+LGz78FdbIn
TEyCroF4zfpM5iNwZyC8XC/vSgLxQmbb/5b6D9GhQLuM1hbVjrD+QHc5zmRrKZOQu1H5m/QWqcgX
EtA/v7+LNwK0M/K2v6wEH69WWmal6QFNuEMesxnnQCHw+/uf8En+yU/48AmftaxeL+t50PgEdqSE
F7WKfgg2uX/zQ1a+JhJ+33Acgnj9TypJvJ/wnqahu3X5DTjmRlR6RPP9/Yd81NSjADVXWwd3RDA6
8XBefLxWMJmjVDdVc6s7KhzoF486SoTHknn833/QHzeF5L1VzoyYFcOp7X56QDKpM01mxnA3l1uf
iOx49z/7+z8/IjLzWivh72+X48ypmMno33/AH1cKXuMqlYUmZrm6+My508i9bEgOyb4pfX7umFbm
a/KJe0gd74uf8nF1IcFmQgoBxcWfi2cPOObHe0JgT+7hsPCv2moPChmILqSZf+fHrB/BwsLbgAdV
uODmPol/yX2NsMTjyof2Mb11hJWDs/pKg/vxiv35IeuS+E0kvWaP25HFh9gzDdctsxwrBQKx/Z/9
lPVq/vYplAMFTCnlX+FYXdRVZAYmahj5BUrt4/Llt/gemm5E+BzJeGT0z8vXspfZHpP0W52mEmeP
aq9wuMZf+Hc+XzEfT7QtXMsWOjuw//nO97nRN7reLjdMHOKtXOZ8D2yt2unMyk6aWXwFb/5oVfLw
Ipv6qjAn8hs+LA7Vj9cuVa0Rp+5g3BA3VZKQNufxlYerFgirFz9IwMYvY67uDeV+qdP/y239X++0
f342HFReBLw3MR18WuURENzeFpZxU7kHMKgbR6eWVM9RAWP5pkx6zvgPCnUV/BbKbRo1nMA6+z7L
0y+ehdXb8PGL0LZwTR+tuOVwNT55HwwVO7D0k/K2Tr4b1nFRT35PQX1j9k9RSrgFcqa/X7GfjOjr
T//wiZ9fH0zSs0SZVXnr40cPeju76HxBDGzylitCkKaGcoxZzkmr+3PZyNsvPn5dq3/+YHTxHns+
aNFPd3220oHZYFzeZm13iqb2CSdaYNGCHgE9bccxEhs5IuKcG3HCsHGvUT198RX+u2vO2YJ9jmOA
j5fi08LLO8sYqNRu6ctdweS9HIuM/qm5/CJW9Ek0zKv85Bkg12U9OVsHVwpxjS6d4uw508ShA3Ti
SSOYSi8wzI7IVOv/Y1H4BqcfkxR1D7PPxy8oxxi5NKqa26K0bvG70Y6EHTYQSNlU6PkEIXKdGF6R
Ln2x0fy3i4Mq1ODdD1ubd/LHT+6b3sjtrChvc5SMPRbGjhSGCW9G6Tw0zpM1/vRgQkynL+7I+n78
vCh+/9h1a/ptG50pYJKuYVFE9kSm4qEdXyb1c45vHdLu0umJ6K8Nie50sZFff3We8v/ciJiI//aj
P11uIIE1as+yvNWIC+PJn28ct2SyVCIqFOXLuNJKCTEE4pqgI6IF90r34p3U1G9O4Qa87HbtSlpF
z+g0zhE3KDwjo0E71L6qpCNqLtFvHI0wI8iCYUP+IQHA5Q0nhpIilFLNB4+IoXM3j/JXXaIZJEQb
lzA6ZBeOT4VKThNhVmG8YK51BUcrtJflCQHY2YO4tVLW0DP327JOdvNQbS2LBUOiVaDM6SCjhtml
VTxg0r4n+PAmyhsO8PwxNHi09uet0VQnD8xNJdrvQCm3Pllom6nyYIOXIqdFhvgEv8TORj0fRE5p
oGID8lYTyCTM97G1n5E9IvsmzrsriaSc63PKyJbeLnqEOL5vU+hfWW9CEYvBOr3ndLEK238UNgHp
hhz3zcLjrphJBqALmUWMF3Nt30+auiDGI6yZRAajO4RNH999sez+fONx4312XkNw0uFw+HHZsQ8s
9NxFcasL74Y+Cf5ef2ro8WunKTb3yYxcsETrJ5a9lS1nY4oeknRFH86bPjKfKwkvv0i/2iH/fBiY
AuM2BRqOnvePV4JV03VJ7bq5zds3hzcB98mmO6sZD2228+kVavPzMN5bMkcEsP/ikvz5LNDdx4/l
cNYQ6z99vCQ6k6ZRzDlH8lGrzguDElJSzC5MB3thhjvpvzrPnF4Wf0AUBZ7neiiWF7qHyWmBQheC
8BUnqfzhumthcGhpPJDW6Nk7XeXy7e+/67oXfdw04LD43EAfaA84nU+notlV0lj5JMw2eICafqe7
VViaX7wt/rwgzupqXs9gkMTNz7QeklpSOSRTf9s4XdiX8v+Sdma7cSNpGn0iAlyC220ymau2lCxb
0g1hSxb3Lbjz6efQM+iy04ISPXXT6EZ1iUkyIvhv3/m+28xHm4ZzwrTPT9rmio785vMbOw/3iEe4
pAMnxkbpB5P3z3egTBIDE41LYnCu7xnDUo4q3i7fPr/Kmb54CQR41YIU2KJyIGi0/XkZh0kver9m
eZLuPu7f4vKbMyM5w3q1dO8EVeykuw7VF7riq7K+IS35IRNzZc7FFbr4YGCiL+hx3PlepDQPi/eR
SkymAGeGzlFkqPkQpIXG1ajG3qimd25yQTX69+tHY6ehc1+2CpnE2acqTsIKUdZUYdnXHoMpvUtj
jLUHij4X8u0PPooCGSRpC9QkFfD32YMa4lKTOu3IU5Ex/oFNQPRGVT/btYr9NhYj2CxXjNdI/qYj
wy4MMIGDu7Ak/l6F/ARkvWxI2yVnOvsJlh3nQ9A11Smuv+IGf1/kM1X6esUAiwvOV80urPq/QySu
R/hBFmCSczrnS1ANS9VMebhh4VqvYpihaGA36od2G+0gdOuPeSoL2vkas1Qt5c/P1+aHt2u4+oLS
13QcXv5cmora0Vusi4pNpqIJ6fkYgcK9xyaKOu+k7oEdrgEcXjj8/t533PQvueayI8gL/rxqo0YB
kyPLQ44yKCIYlNrjfx9g/XGNX5vyt0gntgOMOvu2Ogl961JubSfhVeZXJiSYzR3XveuD5ttPOKR9
/kQ/2C2k3AZ5HZx4+B1nT7QyNPQbgcMT1dwvPehBZ+gfZxp0n1/mg8TKJHuk7rqwzfiPs+8H7ICu
1AtbnhrNvG2C4lEpe8Ywsl0YNQ9MEK5V2/3SttO+xU6mHGYSEOmPBrP+4FPuh1S7sJKW6519JP74
PctK++15Z0OVT3TCJQHtrUndcmTlMMmxUhoJdP3L53f/dzyx3DyeCUtWywTs2UMeqdIC0DMZdo3j
vYo3/NC1+9nJdy2C3v/6Unz8OLWXt0n19ayGEk+cf+DLlo9f8mCZlGJTrXI3YaK/h2CNLjzFv3cG
XyRXgEyjeOr8lbThmKXkjM83J6MqTkUvHgwjunDinLmkLJ8jyGRUuJhUN6hhn6fkDFwIJiTn5uTk
71IvPS14dfX30SEDrBAWjFhCn2aGKRN8RD9/lh/d3e9XPlsjBkNsoeMsn/im2tVaS0etZ67u84v8
vQGZx3V1Tm+Eq9gDnJ3gRcWEITMc5p0NAwXZsWFdI9zIj3OczRe+jH8vQwI31SRvJGyx/npbStIz
jWUl8akz7ZkYheGFyEArPA1Rua7qdL6w6c/2GF0eqHb4HbAOdf3vZZ+GmgXkqJ9OvQbrSSlyICmd
qvtpNlW+q4YdCovG+K+6EpSO6JxTQ3RNA7nMAkT4c2Nja5wxDdjZJwfeEyAll3wnmtJjbw72ZuT5
HmD4p5cW6dl3cbkqpRoHJsdiDW6cH6NGTeUkG1XlpDPIsFdhjm3aFlFUV2oL5SvUboFjDd/IJ1EL
EykfHODKOA/2afo02ykDy3o0gxPuhuwUY9B2zLNGv5vDmC/tWEaH0tEuvJyzxcAvhnTouMR5FFuJ
J8/WXaVmehe2Jc7G0fcUUjLSHHmXThe+a5eusuQ0vx2zojbn1B3xDxtc50GtqvIBVjA64jBSrlS1
NDafb6azHUvdkNth9J5vDKgTDPP+vFyqKsYyoFWfugk+F2aRFzbrpb+//PPfbqduMiRRqluf6heM
1UT0L3/+2XeiwuDEzhV+vph8O2O6Zv354zkD/i111T+fz/K6fvv9Op5uKsP/9cmd7xyQnieSalpE
OcUCw+sZ4C4Rzq/Et1m5//zKlx7cclT8dmFodGNZdaI+IcPRxnXVXbizS3//7KiuqnygF2nyYjjY
mCi8VB299PfPTpVpnmZFnXkzxXwjxD1eBv/q+ZhnbTUbnKVdMnd5IkxiSvemUi5s97PPzP+9edvm
S01ZA67iny+gCdsR+YRSnxznoS63o9hqzevn9/DXcf9rcf3nEr/Spd/esQoVOrPLUJ7QZfrJMk7R
OZ5wvi22TwVI8c+vduGGfoUNv13NQdkEbputSJnYZVC72SO8/3eX0P98Zoygu8a07HYU94XwdA06
2oVLfLyu/nlmZweWBu8YFgWXQGnOMLCrXHhKl/7+8s9/e0qBFppFirAQE4GdzP3u4d89obMDS1PQ
QqUzr5w8MO7WORY47b+8g7Mja0jzzIozpz7JL5Czmav//A6Wf/23POB/94WDVbSrE2Ay5//nA6pI
NkFsNPI05s0WzUsEpL0vn5pgOn1+oQ/fxG8XOjsBnQZkgG5JeXLtW3CMtFIuxCAfbgj4E9SkKN2A
ovvzThg2mhKtSeRJzdO13dObqG9z+4J946WLnK0nhp9GC/yHPFlxuEHh8ADjFMF0caHw/+FR4goH
ywqKDdjn/XkvDEX1YmKI6ORsnYixGu/OmPazeff5K/nw3S+AFnILpj/Oa5omYFkHBxg+t9ohCY7G
+9yurafPr/HRa2eYgegXay3ammevPdfrFipBL0+KfY3CCu3A/2N//H6Bsy8fg90tPDYu4DZgMF7i
Wl64wEdPiSKqUKn7LHzD8zswZcgTnKtT/r0Z/HLcIvKuygtR+0frSmi0/nSmeygrnV0kyNoA0THl
D6u7UrKnUd602oVQdHkQ5zsdaCg6VyaJ6GGdnVWOmzlhn1PBRvD8RXfrK0V1bkxzQUuFhyyO5pVY
Sur//ev//aJnx0tUdX0dKtTsTft1pbs/Pv/rH76a327p7KlNYW4MOWyl0+TAttyDH2CQre0ucOk/
vIogbBAMX9F4PDtYitBJiEzD+jT5UXzrRK+CnEW/8CX5aJ/QWKfM5mCvRSb1544nl2wRT2gsgPRQ
bQzrwsv/cH399uf1P//87MARQKLKyw87Bk9PfKw6dfP52/hwgVkMd7GKyeTPM885p9Oni5GMDdPN
cZZbRwtWcHtWZrrV051p/L8e2X+udx4zNpW0sinlehlhST4/TLXmfX5H5xXuX19HcnjbIJFezsiz
PWO36MJaZjFP0t6hwEfbz1xRA94BnSpK0R9au/78ih++p98ueLZfwAcz5CW5YKuv+uQWFkl+iTD+
4XJ2bdonmJNT+TxbaaYpaczjY3VSUNuNOgrJt9q0V/b+8zv5cDX8dpmzFce2N2c75zJBESGk2YZy
W+vbyUjW8F6wKNEvnDTLXj8/3ijtqAAmeU8MMfy5wuvcKs0ii6pTU9ylwVse+Kl9BVQluzQm8dFO
/e1C55Vq2+qHNHS4kPMOocsQF4pUH60AE68BainMrKq/mvK/RayqiTOWFnJiOsYGFDton9DYff5q
Pr6Dfy5x9qhwL8Jn28zZqIDFrGjbXzrMPlpi/9wD/c0/34WASOD0Fm2KEKWenqc4pqOjEhIplLjw
2j98XBo9oAWZiaXm2b1QJY96uvQlbm4olF7JfXNAbJ8/rw9v559rnE9J9k0KowkxwQkpnxDfALLU
wg9QqFy4jPPriPxrEf9zpfP2kq2OFtZoRnlSMUpCSuE6N1mCPdRYM5XbIDXcD1TablJQGfjpMVMO
2A7VFwZxK7OWybqCssc8Dv8GwExnL0GgAOZrlon/DJOsnTDacCUqoazQsOO2PYUFq1grrF052M9A
YBgIrOafqaLYp8QMQdNPdW0CkbdBQMaGiT1Dr7u7Is+6u0GGqR8hSQR2CaCM8ukiuIk0DhXNXoUm
mZBENYoQ+TGTnYeNEVtfpNUWIcIrbjIRanINWnodv5TotQY0Q34y4tqcxw3kuwapXzwP1k/Xxq2o
1FNgJCjwtlDc8UykHQm/K4lO8zgdijkn/21Vz4FZoiAtAicCCcH2mjAU8GywEvHw1MHlAkRJDLtO
CqbWJ6wp7Vi0q1iHCqSn+DG6Wl1A4IfUQrHahQoFrCrVx2CHj2N1p5fZq5GHwkffYz/b6NS3BqS5
bVFH3W2oqIz663btiUBDQotJ07pxct23ADAdcln1XhRbia9YrXnfGH1zVCt03UVHpxxgVrVPCySF
elyLnaYF5bPdhs3WHLrat3WSPrdEF+PA/D9gg+2u5yxTfIk+fc2kOM7Xsn9pRGh5hdlp7yYOiR6w
83k7qYOA62hhK45ZcAdKL1TxlJT0DeZFOSIr7FVAo6Z+3Hfxeq5DDQO9acBiVBlRW9VAzly3aB/L
FnZ7mhcBhlaQ+q6yIdKv9DB/rzVKQUyLOPu+A/6OpsLayDkBn1rAuUCapq/kxCEwxM74EvcuGDEg
Cb7qBJY/FTgxVgKhMPISeR2njnPIB9nuTHdC5RGpGS/U0iDn1T9YHfYm0ycDv2MLpZsO7azvQntf
q8g5w3bKsMOc3vThOAThqi+mL7UdQJSLmBqqoqi/weokwFkHyzrHnc3d2E1vCEUU1PUOL8Up6rUF
wyVbRxmIxUrvii0uOYnvNEW7b6y28ocquNXiqz49xGDN+wqZWIdvLEp5jPjMONxhvCp2DFDC9oN2
g44mM9BZDtiK4gL7LgflpZ5MmrbSDraBLfWbRuSMPTVVxPE42U+ApSZrRYUVZkBcIBcZ5bxtMmmv
VKPR0NSHIFviSLkrhtI56lXZblozGTHaQqXUdfF4HKBdbawKOGaLZe51Y4ufiqsianFa09NqdJh9
hsJWpPbLqAHgZ9Ku8EgAhw0wc3UVtNq4xx91pGFgxNcyjfo9BofBfRDO8R4b0GpVAkW9dSdk9viO
ZBqaZkCsRR5/V3TQG0KAY0oRM/t5htFfQx5yE7cRPhDo5khkzVcLYi4yXBR+ae38gJlqbWokgp6T
6qjU8oAOYVnJIygKyv5qeD2Av9kXAaaGJjJxhhiiO0ftR7zInOJrmFu/7BzwExOduR4hVm76ZLYR
iJYz81kKmtwES8JYGfRNhesywzBFta47FWNXF1xDrC9a5hEBIOBOIJY5kzmpNoVXFv8T3sOMPbHW
ln40y+o1VJDpAwEEqypshfGCrp681rR/RhQEMOlomy3q7Agr1jDzjNYpVphkjIh8rMVI3MGutg/L
ddSqFuq6dgHy5MSR+NSvh7DuHrA2NDbtIsvv8BU7RA7xc1+AhLHKuV41NT5vMq2DFf+P4E6bwXqp
UfWcdLHhpeRB666JBSYjkg6uAVgPjk0LUFIj9MJCjd5gEPiyrF0frpexnqENbnIlrZkzK8SPPBix
WUYh6cW1/SJRiHsiTt8wKPhZIeFjuDJ5603lm1F1cFdH47UI8mDT2DwAUVeonJ361TSZurD1oPK0
rgPVbCTJeu6YXM0Z0H+gL5yi7AY3VbTKF5niMKfUVuYlWqSta2xFVmkMxi9EFY7ySyLVdgpja0GY
wf+G+KEXImToFABa0U8AO0GcNI/8H9mJ2eJdKWJZgmBRs8fYblAImnX2tW/qV2WaIQYF3xmXLB4w
QM/xCFbrw4Rl8TGkO4QvjgZvrovZ+fbCYkF8qryK0HHXeYFkGWnxAB4vNA6DqyBepHG/BthsHYrQ
/ilwseUe0/KqsV1ohEOjrGgHqgwDNng1q8xFhbI3vNiqkq0+COH3CRVClf2CUU5g3SedNmzJOJtr
gIjtTVWJ5CAxwV4trb0reoYpdjIRapnSfOcwqta9hblJz23w39p6hSIh2VS9i2OXAnM6ojbGEh86
xkDQhCIRRb4tjEVqk8wHve+G9dw0+kOcKtoLrp6h9BA9JhhvoQkdVDf5KoKGT7xOIP2Kz2gcrWD/
4TUmJM9UHcIT7qhQufUeWa7LsK9bOt/dpGhXdaWBCXJncYN8NgV7hrvxSkcxDRlYpFf0q57sxnw2
u+7rhBhlJY0svodvm8K8IiI0sV32LGtyV2C45DHrlPDOjMGSuEj5vbYxGGMbU4RuQzBiEgx7Gt1h
rAljF2T4TK2n0JSHAm/cFVNRoAbMMLzVeWnMXOKCYafFSG8vNDdths6wWABfRcYZQMM5wMMR1Jtt
Y6hhREW2wqJ+Poy2GDe6NJJ9gwj3BodnRq5DAZA6ED8xAYz9BvXxQW3b1h+0zHkKoNGB3CRVyxYk
mZ1DqXGAsqwh+OtPDXxFFH4oDNDXzeaXeXJgI3QiQSsXav19PkLWCFu1uNYEcLVByd4rOKmrKKE1
1aiWBLesxLdzCZonN/t0x4TofFuVHZulMZrwSlgDIK3SUo4YAs5o2qdwzYcveGjaTGxDsxHbVs1H
PwNigfSwq74WNZMnXV47Hj9V2yjIH7ZtgVTaK5VWwmbv3Vt4FSzjqXZfHWnjCCkVbQ270b0Do+34
Qh3QFo4tmzYjkILZHiFnr77qhdJ+t5AZI8RMpxwM65xTDVBnznw97aCciEE9aXUdfMEubLHTrcdt
WmhYjrrF5Fshw8VuMXM4B44LsRPvje3cTuEXFdTRPUZ8GgbTBFOpM+IyGvaBT0u9+iIWGXaKmMpv
Fc4gsG0MRo9GsrGS3tnGjpqsk7pH0O8yo5Z0zoNVNADpAmLJaMD+DdPt+qcBe387gSU4sbJZC5r1
UxVMAdcFoW0jGXRW+QqHq6xPyx9Ams0Nw7zqCmmQ2MTJnK+raZa3Kt6EkCRc7nUVZWV+xGam/VK7
03erURuCoO4NNmB4PY2GvO6lrq5TVXsbzeWljczIWJWOTHZwHK8FgAPuZ4p240hljplcPEeVpEHZ
XbQ3ETOpK+xXIGK28byppMmUH1r4jZi08SEYMStXIjYjEPTHodbSNZNp7xhA08thcP2ADO8WMsVa
R86Ub14xMPqCthkJ/eJLZROCbYe6sbwBZM1KHYdum4VY0+HqnjLRammbWmJvK4w5O05xkPm2YJ1a
DS4pK4d4+DiZGrlEkrWHOM7qe7POkx1qrRwz9WLGO6Fpv/Pgpy2G50hYF6MkP7F/TQ3UDY9gzI41
UDiQBmnwBaDEvB2QJW8LimfQVR0Y1UQi2L4YkYSVU2iPPf5jYE7jdO1WhXOtSCfcmDMRlFFZ7R0s
PRIDtR7ClyYhCdmkchpOFZwbSczaY4GWyatxNF+Q3VVo0zH1nKxDW4F1v4JcqCrXpirLFwT1y3Kk
0bfKG8MAZmH2fm21PQ3XxuTrXpdSOzZ54li3Dey0a/SH9JUtYa9yOB57s0UjrkM98gAhEYTMFhSC
Qli+62Akl86xtTI15TlrWvS3si73TsXweVprJDRYyjI32sGvcNKhhKYREWUHmRNLL2uNdM/UxIQ3
dxLdaVWfMCcfSPshil3o3lI89IPTMvvODCuHvXNnxfYCxqe4UMs6bzycA+z2WTN15gaYWnQOFRHg
3uiVeFODn9knGfoDhdB6jV1Rt2bomKh/VE1vipoZH+WUKoWASMzERQ7vneBHtVIXQXtl7JPK/uZi
HLVRHcxNCfCR03OerYooeM6CtvBEKnQI0jjMp8NyEiIfX1VWEpE/UUgkwYuu62biD0PtK77kgOyS
tQuSkvDeUfipWkYwA9aIA9NMpms4UVjJa4k5XztadZfW2XMHNHyHWXkOjMVAVK1krtwOzKs+2KMq
1xHgER8753yDkwsfB/DbyJ9ZmKjmo6/EAczQQCt+s6JwfLXVoMf7JcEgTSsLkFptdAOxFTVoOJta
7rl2H3AuaOVTmyNM1wvHAIo22jt9jjAiC0ACEnP0ez3u7Ns0kOz1YsGw9pbkhCTaWctmgtLlBO4t
IzwAFs3mObTtnwqG5xgrttVhxLXvG0ZdylZOSvndnQKoLgyk8l6MyotaUDdKHrX4hwQKE8wGOnHO
Bc9UamUHHIMxIOZ2VypuFOuaKODKGmCRqIZjrBxKg6uKHB/TpJJgD8Ap5hTDoGAFAPfxTm1GZ0Xb
S/e1oFY9M0zmFV7W8cZpbCZ+DHv2KPHo60Q1frohuKGqxDtAw5V6VRDC4WNcvo0jsCkwMFCm3dlY
q5OAW6oa4yYnwYDI3ffhWjVZkxbG0nM+PrQ65Y06bvudNBmKBPoaXsnGBLaRmw6c0Li7TXOz2yKr
7V6wTXCO1pgoN5AlITkPZrPJMf14ijhujiBJ0jWW02CkWVv6HaEusJMygpTplt2DLoef/YA3SNT2
Lr8lm6/06KHLNoEDtYaEiPeip9ozIW3POUMINM8z/EbD6G5kW9l+hBhxrYe6udLaikRQaujA4yhK
uU3HfRKlBZZCTnPxw5zDVwjhw2OI6+e+NRWsQdR8KuM9o4pZdWPWWgWeEsv09yg1R6h+o7EOxgSL
O5XJ8aoKkJFoeMX4+dSUN02rv0ktVr+4klyPKI+0LAI4lwY9B8BcAdFJR+sF+812Z2QldRMbl7Y+
kXAlSoOh4SJh3hYgwVdXnb7Z8bzkmhNk0KYizlMyZWt3IvBw4YStWRC2okyDn5aWpSexLNlYdEZX
tmwbqCjziYJGf1RDxDOBE463MIAb2Ij4hsS5Gu1iEYQ7TCjlfaQ79gO3Yqwsm5UZO0iomuEFdKGy
HgVgBpUoasVEG3Cgtu98muHiWxdXsT+1mfGSaFhHGwtkalXjw0T7MmvWLcfosRcIkLK2gTGmBt90
cKqc0EoBLxFUVQvZdF1kUt81LmsN4siPWaa9DyMLfoNjcHbO7rBJXDvwB1n9GHspHyk2wbwKp3DD
uCJUR8GLnaZJ3Bd29Dgnw7imAgTMzXBKOBTIqSlDGithdT8H3cbPFDfpXdRJwdnDO1Ohzu7LyWzu
zb5QjuCH7CN89ejGFtm8yVMn9Weo6JRwK25DW7J/5Rkcc3mb2iOhaltIynyCEkYYsDPNVz4sP10T
h4qO8TCP3jElM1BNu9DSA99adFNhHNt8Ohd7CcvpbuMCMiCWjO0Ks1jcZjQrwkNHr/1Qdb8zBl5v
lK5gTypm870a6i9Mo0cEXc2w0UWZ3xAW9t/GAsKegXnviuQR9iBLaoNxC34vqUVWMFdW+jyDndgU
RU+gMZm5TzqDcYk6AbGo2izZtWXpHkJbf6+rCalhNc9eVZsAL4XzXlVqDY89SzFxnMxrhFTFWrQD
6jDsaeV9jSsbeXzWgliVAhg2muON04cdplxBs6nyJlgZSf6DkaCIzSrfohHCFFATzThYBQu/m7XX
BeSxQs1TbpwgsBa/5zT7mQZm6ZWNqd3m9OB90PpU5kRvrLvWfUjhQF7ZM7RwqgfyoHfjAP7X6e7s
LHUg0oCyYZa9XxlKpHzFql499YYWnWRjFNd4VtpPOB1QpbKZ2OfhVrchM28b6FDmTtjNtAbTbWBS
Lgzf0hWyLj1p10rY6QD0yiZ/blsrOEItlbso0updoDXRHVDXZl1oMxxdXovXJYN+NHpeTWiFnONq
bfrlAIEP//F5WyauftQBnsD71KqVYWANgcFzuf3lJyTDZjMX83cl6mxKsNVo7duBMT+EuAyVEa9t
tAYmS1Mpw46RZAB8TsTryAYGB2Jh7YdR7Jwq/lJjJ7mKyqbzsdUjI1OjZM+Qe33jYpNw0CnWHmcA
yXxVpCbeGZuqni2nfQqqLDpqYAO3aQMBbYyTt7AZaboPlIDFXBsFRarO3OBvH0CLssY1EhjKVTUJ
AQ7HKub1WKhymKIAC13Vz0uj3bE5jQ2GR8JXCr06KHIsHvQgsZ/G2flhFyPrReW8AfTZbkob9Nuo
FM5emHXJWVIXXxiSaNY67Hsyd7f1tFSJn3vdbq/ipMk8M1agp3dj7SnzPK6TKnOB/ivV4xy3eK9Q
ncBUwmqD4IGXgfFkl1WuVzTwWGyQ8b600EFqjWU+T7PZH5jP6WCb4jhLxqoOj3zg8ME1DH2PPEO9
jSoKE7od9Luptxfcawo+KteY/RbwnvKKDMCk+v6GJj1ygSPW+WsUwlsquix/p/qKOM6Rwl1N3Whd
G03Vb7BAjNdlbZReBPGf0RkBX1WY/X0CwWit9gGWRW5qb6AfgHwRLPFbcMzRgRlkbAfCVnpOMI34
97S9ed1ZlOZmHQZq2WhPiVyG/cf6p16nww7TLwBLOGubez0tcuY7gY346lAVG0MzomtdlgN4XxuO
uosXg6x18c2axBMzxSpBW/ViplGDNVlNBQB0VbsXNfJXZRh9PQi6NyPHR5TS7kQqkrRVe3BcqHTF
QoBt1VY+6QyirHuZkzuZmacXTwsDdGge9FLwjWgL893h9L+y8+EZHWt1wNgLnw4KT9Qzn+OcGbsR
49AtBYTWGyXDRVmtALFVNA5iYuDnxAaTp+dw+BhkTB5wYpY0DcDcg4C1N0FSRLuh0nSvZGhvj1tT
fmgs5s7Zeya2rVlnlcAWO/dYuVr1jLe2DLBmaPTNJOLHzo3IUozhOaoWnwAxqobHp0Dgocwx3/By
sR0W0QwfP88FsPjcCFY4p9+PpBU3pjODeKM4XTePMfrybpO0sn1kEqHz1CZ2Aak12KPUkaEegB47
uEbXxbdAqs2a/ctgttUE+3AiqtDd6GtA498rnBBnJM10toGuKDuSnGAPu1xbm0k4PDolVmEzs9We
EjbZNukGynk4wy6cbHNdO9WPXC1+pGWueQaK6sLHT1apjz35pPSzoLvLHPC1nQMlH1OnhMwp0v0a
2tvKUNMfncb52Fd5Rs1B0F5R+tr4AbE7f+ec6ubF/8Z3sW6mNh1cFUUHrx3i/YCitm/jeCuZjL+Z
FWtCxyTiLUq52HMgbq2KVFLuyjX8QSzFeptTqOEFzJ2DIsrXIAuXEuVX+S1Pjla90R6WG0AHvubD
YVlHATsRcxDwemLM97MKbjZhNqyuBT8omLK1ZtTa1tKAabe0lyDPgfgPLY34YiygyuqJu7UR+M9h
r6ymJH3UNJpzQkptk2SOeY+H3Y9JXzohEMdKgSIanyJMkCjQZxhQlG5+LXAM381Yy3iNGv+E7F54
uX20+7uciSsTIi4VTz23CN/zLHhivMy91nOaPp49KdF7JYbuS2I5zYsGiXLtTq2hrVwxazdpIl3D
D+q2vCVa6q4cPX5xjOZrWKk4SWTQgVutpxZmK/hDjKXkBRex54qKs6Z0UW8JQJW3XaUOR1GCbKRO
PKzKWIF/rlCdLmIqFF1RYqiutXKTLBkqFDZ6JgbwX6PHMSOM9AF/LczFMo0yP1WjbGuW4om0DOlA
VHvBPBNOxJZCgguvVR3gz2H3rXp9pffYqXTxBlwfgu4mx8xpYhwhN6jl4FjEV08AzG1Gei5YN9tH
vGGeOe/1rU1bxDMwLrnF2yFZB6hOPaz04A43GYMgKlqVJQEWQLYMdrki9aVCxLdpleV98zO3yaOM
1Cn9EjtwP9As/OqG8Odoj5GPax+m7bRCnmqOJY8mjMmv1MFiOiqRClz5jY6tuLGKq1F905SmOVat
ChcSh65VnqOYWb46rNvYeBNiduh6qJpxD867IE6eq9qbiuHF4KhaZ9gUeKDRvjsK9glSt+rJF1NG
4TCcg/xWDx3tmk5OeW1yntAnMn+U5MbHJLQm+NQmpHnTRa3eaBFmORod2zxISdWzZzUM6x3kIPdA
EfpHG3UD1WC8PZ2kqAPeJfOj66zt24faVancBqmEcQgEN84ACJh2GGGPFXa3RS6/452h+6J2kRUm
fLiJ6rJVCgu7h/Zty4m2TPdN5JCDBsfOr5VO5tUx19P8WqW3ZCO6b0fg4H2CYxavQ0lmfN1CNb8x
xky/rajqe2wyIke1ax8HrSFGT5TRj91qMZvRv7Kd6FvrQ+93ppkcZnySD5a6BN+SV0CflWRaD+tN
HabRWrptu5G9LXe0cPDXqwtclq0x2yulq3P8FZjZU2hfB4n5pBXZV1TSzsEOmsif40Df4ftn7txR
J5oL2tHZ0Lyc7nsDoXRrD8beWhDnQ9PkV+UooQY3zrxGYDQBN4bkOAqh+DN6Mb9pegvkgesc7ZB/
wzHdl7JZnDFSjc6Aqoc+A72YSCk2zX8JL9qg3HSKNBnJtRpYEuywmobXEmMGujW2vqLNDsm/Ce44
UQS+eYF2sLQs3fWtiHcLOZxUZ6axn7ikC/gV+ekI9x5MQOUNEyUtgVEMH1YGEIAYSDqSdr7rTeyT
YguEwUhRd9OGlMixlxe8VVAJfVrlBNDtSK8jTD1sW5vjyBzWUTVj/fuQY64k+0DbDhKiISzncueI
PjtpRGrbMOlOKba428SqMcgRmYbx8yLGFka/Bs08H5FFi4NlmdVeKAAgSifA3lDG8iWK48oPMfby
BDGpN7u5zveFDwFuOSn2WWr/YPS0Z+wBywxMUZhhC9rGN4t5GWLSkGtrZkl/eG4lLGO85dx0nneu
G1p+34toO2QDjef521z3coeVUenbvejuUZRPNI/ghCV1l+0MQN5XlS6r46RVQGSNvj5VZgKWuJ46
wr3Fw7oOk9tGDg+CEHSnjAYVslYRmI0uPWuhfjdd2VxPAuJEYbfWvpn06aHqO0pPRBieTVRTQESE
vZXfyshyfMUd3uLUGp7CobCi1WRNHEEph0I1hG95P1mb1IkD8ughpdWt8i/0CwS1GMSJ1CL83ppG
scXuEl+2NqXVG9aJlyZ2j3c5rhSRPmOBVgQ12rbQPeB85x7UCU+mME0qdLz5w9RVKfYpfJfnJp22
lFnlmmi/vpNpNVwXWp7ubMfpljhRQQlA41Bv6E3ZU5otPVQi5amEwT9M0cpKzMeswqadjo88VFaz
+EzWKnlwD5vCaqEGB+6+scvAU+JhvKnGsMQqYPEqMNwSMzP3Xcm0V0l2Qtf61WQYY285SvZtMER6
6qdp8FQZdr7BV/i2oFzspz0NX90Mi0PipuYB2GS8TfL0MRF2RkqqqcfG1EceQIuTW5GKlU0Dh+4T
Wj9rQGpIM2va62YQfkvD6a1o62dII5GncZYz39dQPusrYgEhSAIVfJ0WkxOmXWz1NgyQIrt22mxK
c9ZXOGbp65hT6LrIGmBn00Tb3BofQWQzve9GGWj4SLsZrCCH368pX3G72yNQvZlKLd7QHbjBa9fZ
zL350utttDYnPrX/Q9J5LbeKbGH4iahqUgO3QijLlhxl31DeDuRMk57+fJpzO7VnRluC7rX+6Oo8
4sRdxiePX3XLxqY/eKSYXol/yHxrAqTDn+NtQpW7P+A5OmHGTgV9lHnoRNx2P3eUqZmz/dky3e2I
aEBk4oXk0qvJXJXUIm5iz9Z5FcxPN4Xvq+22IcT6vqU14rZYY3LyylAdWG9IKoAiT1akbIzI08AJ
Erz0vm6VPC51al5pkMzOek148BKTm7LEcRPoSU2DLND7I8a4bOOV7In4reKVLeldzQerwF4iXQK7
xvcR3HTDQxavAb+oa9M7e7eEHqS81Ky/UDj/vQj8++wcfuil5N442g97iwPrUn94kyLuY1TqnHFs
71KNv05kggXVnfWGvCC+Z7Usu4XQcl8uxdUdl/5d8tHWXgpDpgsjPGp0wq6zPv5A3UOAvIUae0ic
tR7F40tYOc5jE/OG2hkwU4rzd1/3zrLp5IJoanirQrjFdKRBTm9Vshpwn67BwULfbYci8GK93xsq
7y9KhP22y5LyxRtic00Dl+FjhqGElczQ0g+bUX7ahuh2gzubt4jcuVetdiOfo5aGVegTl5icHGAP
8ZDfsVwFbgxiODeqWaVycO/1atlTC5nzNAwDuSvAUnS13LO09exsyqb7akq7PIFQWTD/Tvgyg5St
ZDOSmRuVALNJCNcJNXamg058Z53LzkOizL+lD5tbrrvLbopTZ2PGLKctTGSlWX5FSKFBAB8T+29f
je+xFr3QUkitz122M+Ugg60bugjU5PjW4q2AzHbKTdNBKLIgwVyQFPpop2P7T/TN8KYLdp+UfZc+
gVkFrCpoCyZogqyTySPrYkSziHJ8lY3RLibQbu05Sg8iD01C4bo/3lh1L7oyf3E+pNj2e2c7GWbq
63oT4jHkuoQW0q8pk9mql7AZNM/Q+2Uw8eDJJdgd7mKnmzXUvobc1wzHwaeglETpok3VaqAk4oY4
ytgkg/PqdtJ4Mq3a2LF6odmRWcMBX3OzuHZ4CtNmYS8oUlqmwueExOIj9GHx2tuILcrZzU+6PKCV
aiNW2vSdRiHHr/lykJax/lguOjPYCvFkZp84iAF2rmH/yCjgt7ysAvA5yYxzhgZgfEuLjY7ICE7x
3JTfg54+hMtMAvolyU8kYwrjCGCzqgAMsuiH/gquSjJFc/L47xS/S6HsKyrHjS3bnSVf6MSiz1Bf
Z/ZzrR9tG1TyMYoPbrIjQj6B9hGEa3vuzm6Y8E6U7tAbxZRcsv9YqyK5WXTFmRpf727Jd7L48Zwr
e9cqEawO3clut/rCLiSOPSBoqYKk3enaWQPTol7MuVbi1cxelvIxTradA85n7+eqg1j7LcZdDhzV
ab6B4rusTjP4UoJ783LnnxVMYz70MCQgc1xtbf+n6F+J9d9OW1MW0KrTVPwooqGM8AGsXy9amvOo
4PLQsMTtJqpeIuumNSe9Tvc25LW0rk7jbaTSTlV419xUQc03Tyz8morio1CbqfuZATDsDIkji5UY
32Ywqi4KxgG1AZuRyegFxp2POz09WPPRjdNdY+Vr29qJ/FrWLyVvTsumfXZ70H7CgYc+X9fmCcbP
d3t3XQ0/919Nxn8LtqYyJfBtobMnsN3Hqn0XnJdRnR0yYzvqR3rE9kVOTDJbNAeDEt9pTBstClW9
Y6n0/GF8DiMiSRQA6/TDAbQq9IOjQOWs+tCO3Ds0dmTkwYvyrZJ7CRRBwe4qCUdKJg4x+iOeGO6R
NZ86izeNftFo17Y+ouqS6/s+/rnXURAa4o82X+BZM+ihO3vFnQr7AGQZnatHmWKH+NL5tvSXeXoj
2mQF19FZ59Dd1nBa2P41pDn9NkVNU9hBr//ksKoFtyo1B8miUX54rsKHxKJyDwVXdna5xyWVd1Yn
mk3FvktlB4qwotJaSNzBeo3pptmD834ZmZE9uC7v1cJmlZ1H2uNd6js52vt2QiBlXVxb8wuTLvec
Qm9EXnQpyFNoNMd4oPQ23+VOuRrpbozrZDfoNIGROIlwF3Lp7nCbziYFdRYnnvc6NBy8HiRbDqQa
rqzhlXqCNbGVfsM0SP95ArU8khaDwHU3RwnxRM8TtFtxlpRxTakV2N0t1d5x2rewva55zojR9LLZ
7/pHe3oV3lMTblNkmUv9B1K51do3sTwZ3iuy/iX/GymtgcCq6MMhjW8nhhSN2vbehmTY9FXMH0nz
mtADO4hdGE17OQo/Ixm0qQgS82jnAL5nWIBL2M+IcCwx0DeO3qd87vS3zlxXQtsx2+4r417BQ91Q
8mtRnpJDs1R8JoCGVT2Uq0L+myQ/X3pa+LVUsq8jMJ059DEGsFxrFzRGa2N8mzA9ed4PfZ7cvhdH
/iAJ9CNEs/eEOp0y28XYKuJRU47bGVp+f9dGWvRmxmdv1plIOBB5BliY1lpeBkmnvQ2I0mgnXbnh
NbMvU5ztMvPTQPE+l0SQo3CI6s9qwDI4vIzt4/0mnAARUWetcw1ZQL3ysJ6nORNpoSNXeaG7WrAl
UnxTzmeL5lmTyIgpfLcp/knj8BASrO6Eqz75Ido66s1AS48NhYOuTXTOcNEpah5aaHGoI0ZWzv1m
PVbLsaV7b6Y9NbbXkflWVh9C8I1MLDzIAypJ38QG0pMf7EVGHQDHAwHlFolmkfvZG3dx6vSQzf26
0MJ/3VCvQZmptjvLea8V72r8tsVuLrY6Q1PmHUrvq7Iv5KP5CXHimVlxRB9adsTS3pZ0y430+2U6
oWhXrtUk24Iw5qPmT873wpk7Nt9t9uLYpxjRi11/ROoDZVmAGY/BBxZNf1hS9O27UTu7047Avd7l
fbgo2vyKm1Z9NKA2tcV+63xp3XPEm9Inm6LYGulbN3w7Zb2dEd6iPGBCeLZIu25QHZaaogY95cgu
V23xZUUXp6t9+FmYGkIOn7v6nZKgggZYAAdS5NHnLbSV0MgYDv9q+3IvWvW0nS2f8ukPGqTqflDd
7ugrYHcuVsL4KWZaZb3t3JzShsuTU7wnDt9BvGim26V4US5q2eVR2hdutw3ztE/kY/jXAJf8WYi3
Jdieti2jt3S4ivlWIBTR+6PGjBU5Xk8doJUh1kg4kSQh7ClipoCOvP6Q0/W25dfvfXrPqqA0ZXxs
zPwykhrDDx9vmF98OV6HER2hAiQsHnQPCDIlaeotGakMtr+d6bdDg5LS3m5PpMAv0b1lLuBh8Of0
V4OBcKmC61Fcj7G1Rlc629oWdJFqo3cUZoEMlwfayraFYK2irhJeO9AzovtQPuVSfcy6uemifeHe
IAxYpfNNYb/H4a986D2K2otd9+Xum/5R1vyDI7vyaii2Pdwczsn9GO8l3Sl1JVbxcrrreob51eRU
zQrOjPsBYf0U3FMh5aFhfHEKcj8oqKyeXEp76owf+YNDzKOglETkMsvXkpZ3zhY67nxv+Yjs506d
Uu+XbpV8OETTiabTlezP9zcNbpqXaE+DUWc8JPVTaEDI205AaSP/td8qD2amPHCSsfvngYbBonD1
tH4bEYKffKXZuUZ7QBrkIgNFXoD9YBiPs75vO1ZZsbMmZzNwbZjuQdcgJLqNlT5ISJJxuSJVRa3+
MLdP8/jl6DwxH3nyqcU2Yjhk9nSM1dpZNWskAEGLKkgMH6NzXKqL1H4qKMI6Jv+Cbt4vcB+tnHZV
vi+aF2EiwvwSzlFaT+H4SulZFe0Xe9PGx4IA+mVLhJ5vFQ8eyGw1PubpxUJ/m/SfedLzEBxt95Wy
lolbLIlwsbzaxkuUXtRwEtFhvkum+lsqDyRlqsVlXgkSgqd4QleZfPKMh8m41sDqg837eFv0R08F
LHJoR765j2C9CaymaDL8nSSVXOXJpUPdzilYETlBm1uPPd/qr3GmB4lBD1pqIZPYyAb/DCqpkMtZ
3CsMzwX1fVG1V85TKsbTYHxGKtzmhgdWTc9h+8BC40unZe0pVwMUxiS2hC3R7VoHjOkMzIDXJTOB
FLS1s5XEDzQbrRwuYLd8IskMLeqrOd9Pu/QwUZSRd98JWuqipMSh3Bf6bzw4q8Z4TzkADJESoZj6
oM8FA/wErxiNv2qO11oyE801P6ZdQTgqEK7ONcdfH/Qsqw55dIMZ3SrvgtOCqSDaLPcuTYaOyQmc
Gi21fDZkvknG7klFdIYsFgdNtG7Dj8lGzT++hvU5D21fa6DvQasW+2/oivUSP4/1VxiT3YrIM+VI
qEAwW22dCFgA+8Lqd+pr+pMtLq2oWIUaymm+95G2cs9Arig59JTx2uQ80FVOnUX0bZmwVulvM5Tw
EWj5UdRwKbZrRx0G8n7guTl2afoAby75T5bIW0Lawh3wo7R9HoabVW9l/0gvBkoMDu1w05Y/Jmx7
6yXwn3+VG0hFqkcYviKTYRdv9rGjNoP+02AJDz0qTe8Jxqpo9zUIqMC1szLuCl/tpqXTvqLtCN3J
HdWP/tqQjvudjtxNowVtnrjL4pfZWCgMbAOwv1PXN2kwcYKP4bqX5puRNV+LkKtcdL5l/jTFX2w7
R5t2nIg00iK/jW3Cco7wDQoQxnkZKBy91BqXbvyWeK+xoQeKfrRi+TehDglfyvnPaygtxH+jfyha
oxUfNd5Zy77E+TKzIebyM6L/uV2ni9gNznBS8mVsNhI6lxmYUvCVDjHMtiPaH8pvVfNlm9emYkgz
IWqOTbXJ9UflbAe5tx38/xTk2G6AhsLvmQ9lmWwVDb4j8j5DXPv2qKxjCzku45/CtP0J6LjX9gY0
aQ2Im+qvDv5+Td8i/lwJ9ihSI/0U8SNr5l0f4Cf3bQzQRr1NJmU5ql+Z+XVyf2go/LfQq2MVll9Y
D5X5gnB1lVQTmM8v57sVPrTaUXf2RbpVGQ3DfDbIc3t58uw/RSc86H/ebor4fXRCouY5iTAmHTQe
H5gCqo5OkM+m/VtGNWrRF3iSBMEbSjOya9P8T0xn0bzY6FXLE2Ek8Bc8yeJB1ki+du29MMk91h17
j30aij9TynVEsVELVpW8SAWnRK9M3VxC+ZqNtj/MD30TQvozkr3rqL5msj4dAHYWPh6ALjw7Ca9d
+VwMb1rz7LZP47wdCIwpXaT4hLm1BzvnD9SXtvsw2F4s79glYl8BlWQz0w8GxCJ/o8v7cUrIyDli
FVx1y1PuHAt5S+mHWebedyRl0TT/xeNBUHm2kDe0YMszAVYL1umYmU6kfwMq1FrtIurNqdlNKlZc
bu6y/PGo18mhwBJ9SwmrieynSR9QPq2blCrYqN6p5G2oZgwOLcz1dzJ+eZiVY7QHmnkrjX9NO2xj
c16bYk9RDMounuPFVVelUVJOTL+skG3kcdC3pI1ow2ahOkw2ODEsKouz8Z+FqG8WGaHT6oTP6wDU
EK6w+L1RNeQvnNJoq7ND6IHra+4DRkJ/ycpTXs2Q5bgfgXoogUrmwBi6Q0eaOd+H07LwZFiqrPZi
EuCqdO0vtJqgCAnGbSw/i8Sf2yJMMqZAs8SHF2EnAoctPeUPHLDIKw5OP+96cpXEvWeNVkFk8n3X
bTNDIJRevvXQeISx8EuksNbgbc2uDxL93iA0rJvS2jUzL7szj3u3im5qqm6wOTtvGQJXilNV0dpc
Lz5I2ErO+QUsMzCH6QC+/2EzHEpvOFCSc6VvdT2O8yap42ZlOBVZ1zJwQ7HvXe1UZNExNrVNCfW/
gsn4bTW5UcX0FM0CFh+iajT8xe72HW9N4hFNVJgf6F+YI2i44iZuVzhDfAKMn2PTXOutOJdm8zll
rgyMisBdL/cOOpctmm9fKHPVaGaweJrn22OG4e9vLq599yytgfF4KVeGd9/k8hu00GVMso0+4Rpw
5sNC8guauEvuwQ+Z3rZsdShKKrP07lwW0HolDL1qd1MYXoxkIEeVEHq1dA+KYshSG9YZbF4o6F8D
WKZk/ehyMt/5zAu6wvNEOG8Z2e9G3a8GLsw+M/D+oc4xoqMZ5bQjpa86SeGTsbx2Sxd4/BmBPFLN
ke9NaWBxcDS0vy7zgkyHfq7IQ1yxbDVbP3VVsTM73lM0lcRt+a3rINXKPhrN3WXVeG71ya/s8bWj
ThM2k8L32RvfUPfvZDs90RP1Pg7qYGXh2lzoL9CpFSfzlJXnvtOCJG7IdEJgDYs6V2h5rUehflRo
bz1Do9DEOcbCDmyI5YJdURLfgKqdPDHuXsnbSxjUMc6Z3DNccb3UL6YYAvlfdxstBla3RmPmx3G7
a7qerrp+q8REXxk1ljB7NGLvHaNaSwyBZnZ/f/js3MgIm3896i9H3Tl0+rImvPpBVkxrgzE+DwBI
vVNvIg08ToD6TPa0zgHggaV+xew9JaQQ+/YQ85eS+W9b8Xu7RVDbXFHIaxsD6ZnJ+Ejvuw1sEM4B
JUQoaxB+jH26z8Z87bX5XogSv2e6babyAzY5X4dLjEK41jZtCw1zVx4a5XyClwAUGSfKEcINdLEV
KJII4zQSYHfUJIbcBpKd1JDJMXNHisiibThM89oidKoDiMin+lhFnOXu8mohfR16huFG81oaLqG+
hns7ugcSKER7RFy0z2ZqmDD3hV7MMtLe9+s9siHFSkdrtzSf6dBcU1P3SEVcvkqxIhRt9N7w8M4z
qfK6upamQ3OBVdQbTU+fzf4tG9jwOrzyusQryNfJkdHUz3affaSzDCxkK4gjd1MR0WXISKVq5jks
osggS6RnxXqCUAr1/NTChNU9RzJjD49Hyv3RqPpxRjvZxbwUeum7aB2QsWLmRgu+cMqHCQWHvAl1
w4DBcmO38aEM+1Ua1uuygtPG5kAVJcLI2m8rLiLS3pFcg8vXQdy6OwNwlQaLIB0mSu6clZGZW8ct
1oZdPjBfHvD9smUxEPeaH5GF7Rp42luJbQjvJd0+flKChVl0EsMNIDJIK9/O8Wb1zcFLh1V139di
itMLvdtZjLutKv7sDs9dYS43fYRqG+bzwFa4AMnWDrJnl4Ym9MZuT2tLyYkpsRGVKgPVM/D7GTGq
M89FbduArFTHjmWQak1f18YNJ8PeRFw3d+3aQKHnjflbrdKDmlLho5p9XOKQHkereKpsxIqoJ9gK
MbGlVnnrMKaxq8GxmChjU12c0cSeG5cPmiOe4i6BmmUks3n74i0OrWBMYX0XfkVAUaxK6zCcfOLE
N2borJR0URHQyJpL3GRUhY/Iwh3g+Kw2wUs6/J09LaN45Uc4c1Re/DgacvYlDGoit/NlLHyp2WAa
abGWeJXrVnDtYhGN3TVyLT+a7rt645tleRIuvmOdk6XqSpRKxsqL5Y+JycSfM8uPLYh/4aKf5ioV
NIHmEhN/1/1WTOA1n1dbYO1lfZxkG4SLCEygvVo3zzqwf4N5YxUNHV2vrXEsreXFTM0dGu9tbXTP
VJxcYYTPNV/OMMmt0oLJq8BD03EX02Yf9XKLcWqNpSyAlLuKnlEVDtLFJEgw6ZXUyI96RCnqwvrp
YmHTwI8hY1hjb+12DOXMcLHSnjyT1W0s9z0TO024tNDakzrk7b3CHvOz4Wy96Z/F7TXU/NXkwDfq
sIhUQ8Gcj+uBf6oTu5D0jMJWtCB+t75ngrdR3H/x7HHA4ia20CD3Tn/LbXtj5unjCDjXTzGEcInX
KzombbPF3g+90/tyyh4tq9rrCmdcNWwNmT7hBgcLhZmFtN8Laex1y/trZEJNeIYNJy6fK+pW7vS6
KQDgpPoiEe2kampxQutSEUqDn54P2RU0FaM0NDmPbOc2a2DwfecQ4Kh9jMgI/ZA8xFxNE4wQ/73S
gFPy3rM6PC0Ko9rYo6iMoxevnM59rvAQIv63675cKRwMiLOqLegyjEaCYZC66ySFXeBusLAoor6+
cykawQKo86exon16/jDSjF6QAS2P7ZCIj5Xb8JNcMUH34lDGHSxAWJPPYCPqbuFWg7ifaBJEtBay
nNIMvLvLNmenO9NuvyX6/+ioWe1g137cydzYSXqaABhxoAR1JN9FNGxU2FoP41iBHLpkW1QeKw01
wNDJoXR0f6AjxGncdXRfGYuZNR53qmCbkG33IGzbb213hdJsb9bJX2W6v567nFt6T2oKMS0LW4NV
HsaWIAwCRCcjPthRvrsLYRh717OL8uyOAQEpSXAY3WiBTKZlZdoRjcXg75XGpQ0U1oNPRvf7UMN5
k7CqWu2M7qhn/8hipjkaOVNJiEbRRAGahs1keHhA6JuFtd8MObRrh8O8nNpqb8UkNRKx0Ew2c7cF
ukKGwmICiffD1slLNJYK7XlaWsQhEkDzpM0Y9qlEdh+qWtKxkmaczaa4Iv97qfOipQDbvbNEg3HV
3ap2N/Qb99siiTF3Drn7nXbuP9EKj6+rgYLQSRZ/W0xYLMM+ceKa4bv0jOxIYFS+HbFxrUc8ZIGU
CIVMul52oVMWzaqpsq+UYuTHSqIAQ0JEB892iN1+3xo6dIE1ayw89k0NVnOc2vh7yTq1xWmY4CIv
JUWZbUataRw+urqO2zNaYp5rMzZQ3oHjGcRXCPetrlvjhsPfvRjWXGRwYBCB+A5NFn2alvUStCEb
wvQwGPah9ojIsFqc1XTU47ykGHeH16U4NySEbLvFwu9WN/SNy6wPmsxB1dQh05vo5OZqMBe0Q6Wz
wqjWnQvjl1pHVLYp3dim6xhftA0j2BoQx0c1EQN1GoWHLmGvLzI14Uz1DJgnLNVPiNLifdqayJWM
kJYD6sHSFxz76L1c2nDJnfSAjnXPJNnFwK5zTcnlcAk1icbLWCfOtyxssktmVVzbyQ1f+Qz1Sbet
0LrPtzZSp/kZ0n8TRVTtOrND5kPntbi8TXhsMmaKb6pJlw1NfsVa5OR5YEz6UpM2RsiiOkCdgfQB
nJTrNLdRwTNRdZyec3x1lr76y5aeFTepSpZQy5AeImyH5BG/x8X3WOVtvRuVeG5duo0tqQO02Pq5
sPNwa7kD9DhZJO/E3HDf9i5+Y5vMlYuX1A7eu97bLO2o36CevRdVhpAfdpWhhcTPeWy7dthERm0d
hSfVa98ZUMBesezZIXH2yGm+ppm2/JVdnt8EAslts0zDroQtpeFAJrwfaQijQ/Qfk/loaj+yQ7zv
aerFjAxoFo9WRj3DmasSlgscBv89+CUxFRxuWdpgYm4E/+N6/M4EZsl7BvTOnM3nxG2MrT2iIGGA
qTPtgFpFgE53INZ2VHBU6aDCAIL5G2ZaBJ/RUtobNHPJCV2MsTYMOIoadypDWdlPe6ppkX1IpeAA
K5ueX6YTrsTqVVSCGXXQOKkzXC5iladWu7VSTPDIGDsLSYjdb6s7z1OPnvPPS1qqtbGBDSvErfgT
M0pN+Fsn67y2J9CMiLE6iV1fp3UZxJYDqCTO+5n/BQeUAQVeiUI9GIqA5RWZOZDRMsJmB7qw7Ybk
l1KuBIHzCDZUZh6+hQYCLCa2C76jpkg2r/g0utm59OJQm5wXM/duRwDEHCOwdcFD01TNj1r7AEmH
J0gl42Oit/dsKXrIUofxwvHqXV1l32a4vBTZhKXlPCTy4sak42PQJKXDm2akfkhrdlFbcZgb9XPK
MDWu+pjDtLh7ou3QLq/ZZLpcS2WNvp762j2dyfeoCd1+1SYFpkmT8cYOwVqz0MMm0sn50jtFve+q
wUWoC86wngztY/DYYxVD8C2b9QrbpTHsx1fSBOJhw0dv90m3NBwAoK+MhapaF6lT00+dRz+mF30y
pCxnfSqrWw46ZM2vUU40IKN5TNZGSL4BdvPIx4DKEVeE4V8rmvxJKDf87WepR7DiYbJ3Qvcx5CZ8
HkerPVoausJCo9yZ5HuPE+V+auSLHkx24nch+WzMtZaLHzVvu2FPliTUfmSBhzD6pLYv4tHT6aFi
6Ai6NifXAOtrvTPxFvmU3ACwztEMRZI2osWPC9CaTgZiR9Arv1yieMPPGu21pIEVEgOm8jLD4bdo
un0ciXdA9sS6cMrbW9HeNjhI1iPxcefGQkhsMKQhdoahHSik0uQkVlmvMTnLZrlpC3y3NWomz4T9
OU88Lb2RBAPxSshi2VwosQrB8jV9VbbgXLXZfY73tBJi4zp/oIJ513saDKSRNpsxLnBDirgRX6Ne
MH4ju+oTfaTZLme8w0TBoI7Tj9I1QZ5VHEqMuSh+ePFFtkEfyyukCnxFcN2IrhNuI5q1UUVTGq/4
a6+qgkk50pyvxWHRzoWKmGztbBXpoA2mG+IJUX1e+nUyk1wk8FiEHm5ctHaN38VthHhBXiOsI5Sx
1WgmVNuHKwCutKKXNAzb9bDU53rsfwWVO8OTZDRDhhCml3Y0833X4tNr8S1ZwOjxg5d0E0V6mhe+
Rpox/hVc6MSBmca/0nV+wLO8oB4L9izG/sz3Qug/LxoOg/PPdiUig6Ih31pohobElo4h7vXivWxs
44rTQd0ICMKFexfKj67x2fdVagZJPuqc1j2pZBGJZ3tog34P7ZLxfabtQ3NXP6YGaJXDkhM4fVZs
8oi7GK8WtmWr8y5NbqBk7PRjnk3d3ZFUo7FMGtAbqeG2qfObu+RE9rj1FyusQpwUZTWvP/PJ0NJF
7UMPENHkpnF2JriASUTkaB1sa36sF/kXquQ+5drTNyLfn3pGBTU1zqMntekcxiHOXkpBGt8RzdAH
pN1ZXGi17HhAcF6BV4HwT5Ostsaij+4+bnE4h1NYH8hvoRlq9ooLtkr7VCiXdJfRG2OIUEzObwVi
2IAEAEAEmtC1sxEjgHTHRNyDhuCJ8U34qSC/4FRJmXrXJPIgrS1t4q2ToP0aTIkkpyWavI+mR7dJ
cIXc2HbyGAFxN0r3I+MW9uwUIC5hRZ3nOHnGb5bbT609PjWWAimsh4s5aqeyzZq3MLRTtA8N6IAa
TO6+VMGDdMNPYXQC8th6HfsYIswp3mhfjM9WHKlXe/JIPhETqK2JZZ2y+utcV0+YrF5yFyeVhY2S
u5zTdLU0zXtPpPJDkTIDWlIj5SghaCezqvFDGG4hcCvjqdwu+AaLR1Hnb010t4zNDrRWOWq6g/w9
ReIfNYXfqAWewOXOcAEqVsXQ/+Vl8SustASbQikkbdjohoQqXpk0UoNfmxrZDIIHNdzqSagC6ToW
un6ToXvsLcoAmU39ptHKrUzUpzEUtLt1mXue++heNumhY7BSYt3aGBxxZlvyifEiU60zjZ0yK1T8
yeBV+npKC1OHbrV0SgXT7k8znSLIM2acfEF7nS/OdwIwtymr5KOuS2wkM4tQnWvLKiW1xVezg+4S
jycsBiEYQTnHxXddiOKLALW7njsDpAysFubMiRzU+NKqObmNGSLSVE79pBupzpLPobaQvpa+gG6w
gHKPoUzoZAQBEA/N7m7HyTZhrAGvpu6k76u0HHn/Qx3BYTuHROxEaMXf2EPkvq1rEid6HfngVE1l
oMsh3mbY08l6XKzlokej+s55ubNAc7X3cZb/igzSl1S5ckNhFllSzmD/DmauKr80xsdx6IY3W/cQ
QMsOqdQ9k7jIKKFhXexeYHJfBMbJdR5qzqpMjX7T5DD6jN8xXgfxZsaUte7QkFjBbLm/g8s1wdLj
kIrBIo0I1GGNsxdswbk7F4/dDBTXOF7HH7LZooh4hmAJ03OcddelxerHNGcwmmWNdS3iEnqimAV8
KdPTKivJf63xZcBG8ZvEA1KkpOsd4JTmdZaje9UoaN0M8VAcQ6mMgNGmAfakHc61qRFcOVbsbZrQ
a3+ze2obChRGxsHRLoqgqZ825Q9qCw+xxrmwRqvqBp0LdDApB5g4dMt/0lqstVaInsVEqBNvWuXn
Fg8cyVnjTiJSOg+ebPaJm7j7vG3Byq0UX+vY4/VE2Q7xMZWP7cgJUwwAbkCX5h1ExnbUklUCvKch
9ryfH0RADTeCbqSfOcp+qEqj+chE1x2a1suu3ZSGZ8Mc0nfh2B7eXk35Y5bMG484axGEyooxobTz
wbLF94JOTSMWbiUqutGK1NP2A/7znRUZKrDByPzUMesdQAmSBUNwlrt8oDA2jcNYJvJLCTJ+ZzsZ
cQf0dGZp6Wv2f3EXIkH8C3j4qANVwZRoIG2eHm70Qf9dVH+TMy58kYr50wXAOZoTdm64+OpAf132
vAhUdSKfphNabtn7mFKgnbviZbET0mAkSKWlISTTZPqvtlpGJKauVef11p/T27yOzNF+bA7zE/Yt
w5+gq1Y4y/QVdD5Ia3FIvPkeKKTV/pQlcmPpwlWrRRh90CkO3XhiNutD7ENdVOsbd/L0tRAQrKqb
awITQLJslC2F3Qe8+IR/hLVzbGmB+RsNHM/dpP5H2pntRo5kW/ZXGv1OgEYzGslXn+XuGj00xQsR
g4LzPPPr72I10IhQCgrkrUIhUUAWRHc6aXbsnL3X5nTURsa8iyjAfybQme4mQONQYirqf0A+524U
d6mp3qCXNas6bJlTUeR6lA2JhsHW5/5udMBljmVlXEonsTeJHjHK+DIndn6wtPtNd2X4RKnhvQwW
G3hsRnZ9wCQ5PNeZivcFZhosf7iLaQhVxfPsYBbLEUpsGoClu64X+lekH1SRHHxtD/dVCkpylwUM
CUsvYKOwpvpYSSMGFWAauC8pt2GspS9qqEBHFPgmaDNO0TMBxhMnEFyRazSq5YppU70hFcA6mZOY
To41F1sKbs7bNE2OuZG/gt5LNoPVfEkb49nkPLCNm0mcQVfVj+ifmxsG0hIfYkALSyT+ycPAh02w
Cn7Qv7GpX7CnuKVf/6imqN9ZXeKvOroMr0Uxm3SwBposc22feb7KXVzJt7SqbdwDXXYIMzVbJ9sK
ivbn6Bg6wqHqNhDjArFOSis61Yi3jpGD4inr9YCeKYZx0+IoddJpXNfxRLOJFSecrsdBiYfGtwd1
hZnJX1eulcY7y7ficY0bBUFH7NR9uoujDoBMivIMDKot5KlS2B0nAEmHOfDFRTE3RXnfpDuCoEmz
xXdwJsWC0WasCwAEhiDJ0AOJChR+m86lsZkdZ3BoMZkJbZaplCvH1fCaEtNGcDu5z21EPz6xZJBs
cjk/yVkyRoImJWma+gHKzwlBUumXyaEV4lsSsj9N5cT8oammmfFnXNYvcxJ1AZzXAgFBNoYExpcd
MCd6M3euqHta75a6CWMaU74Zyc3YI5IZOyZyYL7mLdHk9Z5Fc7mC9+i0aftdhGm0t1FRbixUZxvG
Btm67ZS3zeYk/Tl7fn1OytgHKOeng143kmlg7WhxO6vSxd9d27uyjd1tyvntmJVhy/yPsVSjcwqE
UNg3RAl795VpdxtPt+TZGbTsBuR6UxRa53FO50eYvMVhLgZxJ6Sh154bt3fYtfNdac3gjBoxHpgD
0IbSyv+e9hQdtCspGWZp7rHDIuFoWN+jOILDlbcRnTgz3aduIdbVQH8dGzmKLdcVpBnbJopO/VNR
3ZzjPLN/ABWA5mbT0M+AP858ZOZ981gZ+7BxwrWmatjUI+NUPYrsei4n5Asy6dEThmxoTKIilnvG
I/kkIvzsAUIXRwePMmYmx45hyCezNrIr2yubU2svTxT7wp6uHeE6jZntojEXd7wLywyKxmYW0hQF
h0bSYJ95gIS6r07AT93M+bB0ddOtMKPweXQm85iZXf0l63hC0F1kCCx1wuHHYFKaKtNAvxmWgFGB
IbsgT6DPMhZL8vqrCKPq5zBBDKIj3x2wliSnKsjKm7wff5haBzcUExnPFZpmr64qbFJzfvB0OdzN
Za5PuIAh6DGI3OjWBjsjgxz/IBa53mV1L2umHgVuc04/TOi8iNZX1AZiA9wGe04FHRhR3zygSIak
DKV41c75tJrAPOyChpdN0LhfpupUlkmwPMAsZ9NEM6PFZTO/JEGnHpuQem0IsWbkfauhP7reLrVV
djBpYa3wvL3oNFxCWuoIToc2aVyQfrohEax8HMeEDYpqhZEQVJiokONeQVH8FSIkW6XF4B/MDB+p
naHC62F+MAvgYCOiYaLyTjCkj160Yz4m990AtBVAUnG7rF4rB9flKmfX3RLVw8yuLyBXdfXXCcwV
CFP/xtc42/0pjzc13Cn0K+Ev1iDguGJ8mXrkxXXty0M4pI8US+3aNY1LKqnbVtmgqudAm+ONVwXm
ec6jn4oMTT6kGwQ3hZuYu3EceL69cLjj1Kh2hOo2L1WZ0qhWEplcKRh4hdFbNruMiaO2eyrZRzYW
AZdXoKWMq8BXDb7lkFmQqcDpOU52hOKHlCScA2vZ3ti27NE1v3OGpZ0kDfQqVM8zwycCfENN3VYp
ofduwUl4kKJ/CuLcv3Gbrj4XUd5vORmh6xuy6MJ8A9d4jT44AmYcrmZsUau5jr57WVSc+qJOT4gz
+OgQlWgABAili64V5zQp6bO4rU3lEQA1RNmp0gtAMnno5lzcMw9C4d3kiNF6rArodpbfIRAxRcjc
wsrqx0p+tQczv+GZg74Qhm/gNGinRrK4dXyJQCIqrPlXFLVy00gaqLWi2TK0WGvs0rBoJecU6ICm
fTeT2xE79r6vCNcOqpppq1PQX7fyas2vS45610CnCSzrNJvobCRUghUKTgRhbYHpApHSagSnxem3
fUg76ktLZJexU3dpF5RbEzL3Huqn+c1ZJOXF4izk7aFoVHaNRNc2r3VvfBfpUO+iRo0V8Ney3sax
6I+QSAYyAuNv2K39dZaZaHktAnII5zB3pEhNp3CGnBNYjAhLM3mN0gZJsIKY63ThN4A32S5AYwH6
LBnPRV5wvGg9VE0GB4BNqEqqeRM5haetbB/NjbMNprRud2jTmFDP3riW2uDoaCHicuuReebYnjws
stPZnXLIXr7ywmXlT+5Cuv7fSUB4pGEl7vt0TuqTxC1n3iVpC+OcGSrqfmZvzcFq2/pNNG14H2nX
vfNDpMQ1Scm3pMUvtCq/9tmOkrjHPTwVBbp1RLvYj7DVhIuyvIsrakvONeXRz8fwVrhYAnMaynBN
IHNZZfpmhsxZ6WXj6WO6zaAcciQQAvVUkXp/CIGY7LHG4vHXgQmCxKNjU8JG1cHMUYoCfW9Y+IEa
Qe8W9azeKBl8S5FVXs1a1GfQh8EG+rbAw1FF64FVeZ2Mnj71OXnPzpg/B2kjd4GH0TeZigGvUOhu
WzHJL3UxY4wbKLGE0aY7axoWJSY/a6aK1zhwkQW7Bs9zzyslRfOTQy2j1dnCVQOdeWcALblYfevx
bpuLLQElPu8HDKOh6XFxUPbYiu5x6kM/zVrZQvewG0I8aKqjd/NMvMmBTziNEWu0E5mDt0IlXyR+
+X7bzNH0gs+jWXsNtuco9/qVrxe2uZio/2oXnYWkabUZ0gQTSDvER0+OIJHz7jI4eXKQ4OPXzmAw
HYYodbCc3j0PCo/AShUVw7mqaHiG4sAaGXrXpp5OWcSBYOjH+ItfZj9ZjmGe53qZExXxQzf548XO
uoI1KsbN6TooxnVovUxQ2c5qnBKqffQ/HiV8T9c8esyrGHb/jL7Dd8ZwF5r09pX2TXQfsyz26BMo
913vLXCyby2wZm6RiPYzaQqncqySDem8VH1lDXc2HGrcX32EYID+o/kYwKZYORN6XxO8Ns6bOdjI
UQt3FTNy2ATVHNFiNmS7XgCTYm1Kblk7O9YFn6d4kFmMGETyd+LoKw0Ej6N11m/Swac+GHED0TDy
DzMWAwTAqOrGkkae4TP+iHvmvCaBdDPzONIx6vBramiGCDTNDpYx1kePEL4NGgx01TnExyORlS2b
rNGO/DQUuENvJefRAOke9o294yaFu8n23gwdIgyvAu+Uyro/Sd4gOOPlfAaCYNDQ9dKaIsCHIB74
+FZpbPfTKe0rqPtREewFp7HdNPWYB8dgoYGAn2DGHFcQvINmq2RT7GM3ti+D1OlligJAC04ZL/wK
ubIbjJfBwOCno15xLA75YW299o1j304gZ3edFBiQfcUuJtWOE4BvvYEQ7Tc00TVIPh2ISzCGzZNw
E1SaGHxopTccALCJMxw2kEWYbVcfa2XEX5RLxWy1UtM26bptnSM5M2DxvPlGnNwXbQDXk938mxth
YE16zoswxSGVDkgGEtVYIHcnyNcu0r+813LPaIAyuQYxCfVnZCAYj/eQpcXR0Hb7za9s5lJMLOu7
XsAJwTbTrEVa/qTLIN/6TrC4M5XbaivmIO0CcpiNBEkHXgKmWUqv/IoTs+jC7JtOE7nthrF9yTuO
GMBJqLgH9wdGX5TdoS93FBSoXly7pmXfjN19WDnRqehongrka6PsF4uLHELWIJG8ukz5OcUjYGin
yrirQje7TV1d3Vt0tWisLo1hoXD86Bll5jhplPJJRE4DfH1sIbzlO1dyIGQS1xFyMTib0LTmG8+m
sMA9SNOH6QoyJ1LDhpiCDQJWZ9Hyi8c3pOb5wTVaB3dY9VUaZv6lrwgcMBFsfUutYZjRYqvmULBg
bNTMPmaoMTlPOJRRxwp/3cTA6/2KMO00pZ8pUXxcc4CGKjtgyIFYxVJYiDfqICo2O1325LomiKLG
n+QKqAKNa40PvosSF/xaeCfwm8PsB+V21cnY3XfOkB3mXld7v5pbQBzO9K0mNWKHW56VAlYg2wCm
VsYF7ROJE1C1VKYZBywuE8qEg2De9GVsEZKbgzlfjxWJsVFGOD0sWCDBJvvwICzjxnJVv+MIZh2G
ug2/56UwrqTPQHguxu+9LTSPcxb9ymHxoX4cm52Ih3I3iEThII4kaKtA7sSMdJdxMWdHggJ2isAO
NKoo1MJCNGqfTnQb48jaj6C6V5PEp90HNtOf2G+3s2wc1KYkahRtr1/qcqBTtyyzE+6+q14a/tEd
aYKvorH+mhjK/aqmmpFiocviCiRwvdGWzU8BQyAIXrMOHSIaunzLHMI/ODHuG58QlW1uFjGcCMc4
JGEQb6OgM1hWg3wrJ0TKleX+apUBG2qhgtHsgeITJvBMBFSddq5oGcLd4H/SaGDk2RgPgVmoUz5F
7oNVZeEWNHvCbAutrOpsceUnDPIGbbn3su0J3nH1KyWGdSYnwDhpcINUK+Cm1hLU8gbL8BtjukVM
RVbyOjIdMExNQapHknRwIRMvvkpttNwpODXtgWamEwB7PX1xcgM8Y8Eemvd4cEJvFicjKctnuwM+
o7GebTsep1tJLXSMgQGsa404JY3j4NphLnUeeOrZntoBCQTegDwhyqsvwAmG9ncGRPIO+/kPpH+0
5+Yx2PeDbjcVJ929xzHwSDqFOLnW1OzYect9OrPsxXXu4fzMBshRKtpFSeO9MpMjtG+KzRVhl8hK
NYEWxEU266imbcIDuAZkprdkLwWQHKCdM4OJv0urgYyEJeCaWpHnUZr4zwzmhWNRoMA0gFoCy1b3
lHTOFwgB+CSgB0Ghg4qItyVc7OlTuA/1kFG3E/sca+MH23ukII2xJA3xrHax7wRnNK+oAmdapazD
yGxFoXaWmT3T/gq2FX3F9dRbBpWnEZ1o5IXbyXAonLLS/DWH3mON8+VRpwavlFt3Dk4Gy3nAZVzv
vDSitsL0hqVeOmsfKRNAC9R9xLG7m3oO8nOYjfYhsFCZBBAVahgfDoPYG8aQ7rMI4ElzOumR7/B0
zMVcbsJ4BvAV4hvMzeABIslhnhysKrpiYJePGbXYlNIKw8loGXm6TzI81hQFOAYaw4SfBSQ4dMxh
XZi5eUW/FzpFGpUn02EdWntLGI8cJufWMBEHtXSGYILh40kKZ9/ItLrPyhQQUNqYZ2jc8zoStAk8
HRUHj0HGAdEthANBIbPLLJABY5Q/NTnzcpba8EqCVnSQ+09UzyWwy9Xots5mILpmK/Mqelb5REAI
rUPUm3Tyj65hy2eUTvauWeoJSBflvrXoQdMRU6cZQ/khrntvl40oaqOoh7sxICMeVVY8JZGTPxg2
zluOzhPSLXrgSVp+8abR2rFKQIVj/nJoE9O5j8ym2kWwmZ+QdwL0SF3mUSgUGHkWAgMrY5ox7UDN
A2XeETRMy5Ss7GbjLrMhPXtyhu+aIGTORYXUo/FoPbst28JAzBF12hBeyyEuwVqH9aORjXCymBXe
gI/mFrdldg/XHTiHgizZzGWzoclYwgc36cIndXr203L+UlB6ne0wupugVmzivHtjURlWo0eiIH7/
ae8TeAJYhPrWRvSz0pSIBGjQbAa7Rm+CII027a9KmIFnP6N7U1f0JrmZyI9HKdAUt+Ye4PZL6LIt
rPIuhHyMFMxP+9LcOHbyCxZoweMKqAC7aIVOCSkveA5xPwbDNywmXxs4F1fDHE5PLS3zDXPZfocC
jSZF3nrUAqG+Zq5W7Bu/54iCXxq0AjE6jWGhFk2KEp80LDaP3sUauIy3ShJGi1mpi7VsdAV+mC2o
HjP3RwIM8ly5ERPEnkrWNOfwurDoF68ZJ2QPpZtke7f31MafaBN5bkKuQEWSBui19BbV37AeWNuo
lZH+9IU7gu2kp9nkEeLwwnfOo1UikEjOc3XfmLBPYPubr3bZ2d8jayFqObiENMfJdQwK9Vr4g7PW
XTLt8tnXO9f06ud4aOgrOByT9ZSYdGnC8Yz2XPxgBcB6GqcO2TQJuRycCq7hObKZWkGDaYdZdJp7
2RkpaUZNVVB4kPHyg2WYWgsgCX4N09uHMNJPzPqSrTXK5ocfduFPowBMGSd+tBNV1K+CauFfJj3a
aDRwMK4lba2+7J4is2ZYRLmGIhfLqdPTuVp5PkFFcdmFjwyGfQryNHkYiBq598DUo7mfWshVg78r
7Er/0grpDf+InwY4CgcbicRV1dG3XCfGoNHEpynC2AiE/rlK8orWSZVdsVrNj5YsjaPFDH+fVh1L
DMWK6CiaEMdwSowdHHi++Q1ezXNjBvcddHdQ5fSZUu+xHB4Lh/6eoJlzW42OewpQniPUmDmmqt7C
W4ZUMOE5uo61szjI2xzB8VyYV1bWkalAu3YvrST6Yi22MNMR4ZmWWfKWSSbROPV7KN5Le01049Zr
x/TEAaO4m8dM7QyS0HYAWsgp0MlTZMiqWDeHuCDmBWacR6fWpcFOSMrGDmAqHzJ3K1E8qqswu8a/
Cpik8xmPlK2FzyO29MkF+LMgUtqnqF8wGy6s03rIUJYg9mQQgJ5vlNG8tpy62LKQRNuW1AguQegF
T4G5mYyu3OW1rNHbF/78wy9SxY+/6DryqDoGTRCjdTUgtZvLqCh21b09z5LJ7FhsPNV6e1fyS+ka
IoEJ9YjpWfFEh9n8RtaRfdBx8WBWLIp0fP+ffA6zNpzmlRg9oo+S8dUd3PIar1P4oxNhfy1mWnMM
ZVDpVdqjmoB1CuKpy+5oC0/PfcFSwAiWoPTUeayqsV7VzvgqmAX99FPfZLLkcdgheU2dstZ8mTh7
r2Q2R3u4fe6CbcNIBzOVh6rlaeE9O9nhQKZBlVD24EjpeDsUVMMldoVuVHkKENavIk2J5cFf7QAW
57hnB2tJimlhAHu0NNetc9cnYfVYKJg8qzAIg5M3JuqIoK/c6GliAGrK6bqKM5e9u3VvRE67jIC/
dB90HtjW3vGQBTGBZypICMfk1eeK5vMdc40ISGz+HV1PsFUcz+90WInD2AORi5kjoi2ysiNdVhy4
mVXsewlizu/q4Has9A8w9flRFD32Xjm40Pb9eTVxXrsheYqlGWU5ywXHdDEW/oPWiCYDp6S5kkN3
TBhoXvKqZoDEYedudDAaRIKmgxwgEbVx6d7UfcMW6qmlRMMAEo9mQvOQn24ycTIlyURWyHJ+IkMy
OkQu8irObNZCgM4PHa8j0FvWqqH1ok0YYUmx27J5sCdImCwooGAC4pjQMxp4cgQN2G6K2E3d8nuw
FM95VfVvLpTGH5nugl3qEYIypyBZQsPv9/Qw84vZTwExMaplxgWBNo6R6TjSnOhawx/0kZmcWgfX
tS/wuAkLwoAigTiy6vbUOJgGbE9NT+RjWTQZfXVEkoNBXItXF6hEHDsch6XV2jDc2hCEd+gxpjKL
GzBeEe4s1BzE3g0b8r069BclHbUURbGBn1r4OM3ctCRqIfdH4E+gfFovNclNFOpYos3fadl7V1U2
l3tDIKTpZqM+8PZRUDf029vYiTaBlbmnFHXshsqOJantXkqUhYcG6cxD5c5ktXaEKUYu5jCdUtr5
inQWuk/GDvwnb6/TULxPpvvoC/PBSe1hExeTOs+O/WL1Nqj5lD22zZlYIL90Hzo8duekZecrWp6U
ykatnRodijtFaECPDmE/eQqHbIUoi6Errws9VCowQ4K0ZQh1TRRWuBkSiSEHGDcHHNzZzdRMrPxN
cRIe7gHZVRzQfIupep/nBxBbJkrwLj7ktl19o3ql5kGaCh4mSTtWRGW2VyC3eITBBRkImDjIZt+V
qk3ogWF1sGMjuuYJk1ekuM0HjjPdrRWaWO+7ImfJKDHNOm35SlQSZuLe6JyV4JiKftHCfVIjB6Gt
xyndkYKlE9nRmNRYlBK8NAZ69AfJa8aKKNRGzxhZelXjvIr85rmu6+bebEh/DCo32QfTKDag1+wN
ct1vqAGYEYLgPBfsQFvdBhDZywYYA6btNRof55DGcAVk57H2T9bXbnSqc8M4H98R86BGoGoOKhr+
A2LhzSCGb4SqmXuc9+7OzVT3RpaRPgovZpTkmT9A9mW7Ggrrgzd430LHReJWM59gmvYTta/YMsrh
tEqfnVYSxDe3HFCFqI6ArV7T+jOLva2o1wTWcHqrtr9zJkyCilyvjSIXfO94ZHUVo1Xw7pcyO3SG
DO4su80eFIdHhOTt2O+onKIjD9WPqmVoUWYFpwg3ZF/ye3M7WCb60kaYK8cx8s2Ir3elphxcIcXc
epzxaaIPLLZdwEbY+oyfiPALccxF4340QgtfEP0YmjlTS5AWTEQPqd0xJgpjw0/BeTw0p62b5r8s
MhY3IJ/S7+1UDve20xnfqoE+UWbJFlOieqgoM2+YtoGkMv3xK7XfK4ozTc8VmwyhqOOm7ugbDT3y
hTgufvLleLnpDa3oz6WHImY05ZZhcxxTpcAJV/V9yAJ0CEuYmaj/mFcwZLVyXO2IcUhcYaxh4ZBL
7PjGniMOFBmeWhVxjHJGr8O570/+FfIAQqA6Z0JjTNvSnCHRdKSBIJxC3dQ49Xz0vB7Qcegmz62P
gNK1GEE0CZuEbQ7cQxph67YwDFpvdQ1Fv27Q6gyvBFLSWU5SB9aICeMfV8k4FgdmNsY6SXBE9kIS
mZ7m7J8mxgpzIIxozjFTeqNGGtC3klzwBsN6PZGcwODxhBflNk4SVhadT7vGTmiphrxpKZAPPF1d
uHaTyWSkw1wtKjpqAvT3WGlMdMiO0ZztVlfMIpDfMD1QnDu6qQy2bu/8CryuDxicjuNy+jfgW2Gl
wltjb4phYqxY+SiYYeUCo4v11B01+vWAotDu2poArID1bk1uRsipuxHPiJGeqzMpkx1aAKJ+GsDh
qBk8u2cCa8NmNJbWX+Q1yevQtbBDtQEJHbAhSrbAPjZlQIMFDcfPcDLsX3ErmBYrCMBGWr65tGj3
SHPKPUFx0/Lxsl+YD9Smlwz5Q4sXHYQEjMGFaGqyFrNSw/fOQmhA5pcKpOaqqDVm8lQNm0qbwL8w
5Z5oKdHHH6jnVg17MI44JznUREIBOwV9FrnYWTrPAhuc6PrMdGt+0uQnXPj/EnDQhsY26yJjq7pw
wuSHPgmBovnT6BBm0qCrfiZaRpwcEosza8W9kQsZQfUMq7V02fxzaZ8cjaKvwdpyxSm1x3cQN1cJ
QbUbQPPu1mKUB0ZEOjBDYvtoiSQiPnTcyQqTcsnUdBiu+96wnhhtY5pUFk1K7eij8ikz2SywOwkZ
bMtsqq9hi9vbes4q0BGEBzh1hOOtxiA3SnhBNn/Er6kuy2JBgtCqRpUWRWtVdwBttI2yM4Bd5Ioe
YnyfMk7ABI8Vsx6+xIPfvlrAu0Ct0mm6rySas4IkovVc+rCYJc9fHUF4IZLyyWVAvnP8Ww+DA7Xe
klxizsheKwNljc159EyzECAxpjF0oMsENe/U14Ca4aXKGZTNfWqehzC371CkLx3gwH4wyxL/2uh5
eO/RByKPrOnM28x6mYfjyEIJ7thCnPSAl9Lwu9e5WwSUFpBaM8Jnznmy27Zt9KrYFFdpT+OCBrva
88DTnFODAk+DhA3AeLyHcodwwgTUtsBaDYNaJDY9RrDUzTReTO/abgA5QgCpnzgRi32PaRybNFkq
x0oI3pWYeDpfxOPBYvtCG2uMNw5NbvMwVuiSSSNLnPK+GPH3+oisWI3ol1lW7a7cNAULUbr8bBmG
m8izwePbefaMxvzJaTULTp8RfxyROqy9pH6D4IsAikNwA1pWJ5s5m+CMkVm88ioss1PIWm6MwMta
Pug6rgz7YUaSikwvqp9JkLH2bpkOlyS0NXsKj11jMVxljDavmyrW25DspaNloXBn5xYIWGTHlJWu
llJOBQMuL/ZzK90fBW/z2gbouwp8RFSfR4R/mNwuXVfhRFUO//m//6f8LRweMRwJyxEQY5BpwAv1
87/987a0pGfZkhEQ9Ffx55/vVKA4eE/FPf7oL8Fcrgsxff38Ev/MUucStkfNLi1tK/NdXjs9N4eB
dV/ci/k8uU8453SCeRlD5OfXWe7En0nqfAnheBa3SpqEYP/5VaKwnu0p8/L7Mr6lfaFKwsdYmLvo
tcJ4+Pm1ls/82bXcP69VY3aKluzE+2l8zYNfHhBZj0G4oAOfZtdNc0Is9vkVP7qLrnSEsDzJP+Ty
nPz2HKiO7atCYXWPjhcnWlvcUBuju/j8Ksvnfve9lOk4WvIme+iY5Z9X6QSjXzsy8nsljzabOwQb
DsaH1DpUw8/PLyWWv/XZtd59o4DETh54rlUMoBgwA3TzPf5aJI1viIbXnUHjmXHH8NPzLmNCw7X5
y5f956vF0+g6nvRMS7AaLrf8t1tKMFbmISfk1To6VJX54fMv+MEv9seff/c8eoyTazklxb1ZnqOK
DsveCGCX331+Ffuju/jbl3j3JLqeK1x34CpVdgzCzayuOvXtv7vEuxe47TNyJiIuYVk78XWxdcWb
z6/wwa1iO+LxVkpI5nvvrpCOtPLQR+T339Pia48vMveoxf5yEWH981bhJbPoDwqkwVBa//y948Ce
VIPb7T755qzeODNFzp2bHjnud8ZRdTcoOULv6fNv9sGi9Ps1bfPPa6IekRmsp/zeAS+PbjYpPcRK
ap0WF987fX6tDx6FP671bi2Pfc+aJTEw9y5d2AEjqQLXIqaXz6/y4TdiRKMQnCnPtN89cPns0Iq1
eW0t72kBxw0bowdJYCNPmb9/finrw2/E+6ltng2P3ePPu4cw2hnMlm9EQU1Uyz30v53+ZZNysv5S
qS+29Ld99xjaV+TSMatl6KCwmt16xTWlROTT8rhNIemNV+RVfv7R/rF2OJbpmIvCXAp7+e+fn2xM
q9YwQs96sPvmpbYekcz/+u+usHyC31an9v9fQRb3uXf3X/71d3eWfq6HHZ3PXwv0R8nGoLr8/PNr
Pt8fy/u7O7T8+98+f+1rutomV3CYShREk61S+5T87Z3+8Cro2yy9LOCcK/68Si+wJRHKJh9ovaCE
ApVj+UCQekkC2vDDsFAaBs29NaZfBSPF0a4ui640iNO9djn596RTrjgH7j//7v98OjTOTtwvLlup
Z3nvlv6k8EdhmiVBot6z1o/x8b/78+++tAL5mAzMiy41iNVs1/3bfdHhZi4bojQtCjfr3TpSJVGJ
+MemzTsfunEfj395Mj64O/x9FyWP55i81O/uDjmUhHgbwn+g4Z6vtPu/+PiW1g4bCmx/5S7bwG8P
HqJVUTpm4zwQl1IDPv7LKvvRp1dCKXyBlkmh+e7NSZSMyU4YffCax2lXj//+t7XspSaxlVasfO82
KVEWdhkbaXDRgP4sXpx//eIjTXEtFxWTZPGS7/6+DBUyNcMxHiJogCDpK+P6Xz+cv19AvdvxMMuL
KSemGQgdSsd9XvylEF7u75/riqZxDjtDCEdrU7x7elDaYRBpi+DidXjXMbmsJvt/8YAiSdImtQIr
vLs8Ar89QaVZxkQyILhpgp/etYVh/vNb9M9FC8qK1DybFPSW+f7QZRtta0wM1i6sQMTLIt+TRApZ
//5B/eMq794DYUx1W0sZXSLITmDE8r98iw9ehD/+/rstEDw+Pgiipi9tfdVGV3SFP79Lf/v7734F
PjnFc6Siy/TkgDKs/rJGf/AjsF14Lp445VGov1tEI5ucJ1QI6aXIN6jS0xNnOCLWPv8Oy8P47mFl
A2CQppXFrPB9ydlUdYocgIuYHdHtNDnzM2KsGip8/Je79cFrwRsBMcVxTIFe+92ylEUET6A8ay6Z
e8NJFJ2E8m4//zLL0vDuy/xxieWO/vZaVOTPs6pXzSVB37ojxjDDZD9VpLLN5p2XdJemsWGkAoOi
DZ3Rz/73l+d8YNKmEFq574tBJsUhhhyrZiSHl6Oe4U9rou1vSstpb+OSOHBzjmI0QQSONlTd588v
/8Hj6P1++XffPg/N2VSGqC+7anxJjJfP//rytL2/t4r/cMD3TDoy714mG3bThD63voziqZ4vFUxn
ginhcXhutzWCq8+v9tHDogjXgjNj0Zf5z9H8t1/SRTCF0MKtCTpHrsq0trLfZJn95Qf74OH3lGuz
xy9lkH7/8KdtjlOtsOsLvrsgV2u/v5+JsQDuTR/68y/00Y9j20geXF41T77vkqE/qCp3GOsLNqaH
WgfHwZZ/2dc+ume2Vgx9acRp8f6e1Xk0zm5ck2oIC+MBBKR1l4gWkGRsmH/Z4j56GBzL4usgCRGm
eleABYxOzFgW7QUlasEY+gUd/GHQUJZa1IqpI25HMLaf30Hx0S10KKOp+/6zIL4vDIK8Q43KRTMU
BzTq9S5kLJj+AhS5C7h+3/XPQ9zdDRgjeg8uXnTIPLWrWufh80/y0Y3+7YOIdwVEWw11SGu8vbTA
63R/PxXgU6rnzy/y0Vr2+0Xe3WLQmA1W0Lq9dO1mNm6T6Wg7zM9xnpsXgr6bv73fH95dubxvHmcV
oZYv/dsbB2TBTsqJL2Wivanb+9j3/7LV/O0K79YnJ/d7ocijuyCyC2icA5cZ/b+8Zv+59++XKZ5+
hDouPSc2mz+/hud45qDsqbk0xh2CmAIpTyTuvOpVyPyg/AM8sxWBm39ZSD78sX676vK+/HbzfKfJ
8nyam0s6onDur3L15EO6ngHGMozr0lWFNuTz50MsD8A/vqktHQoDaWv5/oDvo3UG/Rq2F2L3Nqa4
yobX0L8r/T08viy86iO0a8Ybium/fNcPf8bfrrv8+9++axCBii2DiOuG6pZZ6bNP3vTn3+3DF0zT
uTH/h7Qz220ba7r2FRHgPJxKsuQpjhnFTtInRGfiPM+8+v9h+v2/lrYIEXanTxowwNKeateuWrWW
ZbMlbeGkB3lT91Lh1UeN94v5IYWSVN1fN3GZ3LVMh0gEtSNL1lEoFe4z6Cpom8CjoM3SUbx0oGZw
zfpZbR8Vx9oq9e/c+q74H6XuJSie0mDF/NIk2rICalTnNjDEYMiH/WNCOr45wvYp0z5Wrszg2veF
s2ZHY083D98H6glsRW9XHoFLF8Dp7xeOGQCTOInp9Ty2I7lxOiPyXan7UCZaSrNNZ/BkkIzBUZqo
511fuLWRCUdND+AaTGxGliNzM6GSl+Z31y3McyMeLBaGdw95d6jOhd2njHSxpbAOH5Fvc8xXuybE
QWPj53Url+OwZJkXnKUbRN+WmBeiJukgxaHXR2UvoRFLe83uuoHLQzQbcAxF/ueSFhz6BHEGcPEO
AwMQioMK+Rlx7ztszEktgHWEa/o8yBNfgKL1EKuBXx972Kjjm2RWYVu5NS5Xg2HwjiboJOvjiPeS
4w9eB0NcfcztHX0Wss9teBPHK7HT4mqcWBHOSwpiuGrROT2m+tdI++ikN9cn6vKCYBSOhq/5Z6aE
xWgHjfC5MLggyq/UAYleEGUENJ08pvXtWD7Zylq4tLT8c2Rm2QqTZ4s+lIJLOoFeqI8jsHlJg1OT
Una3sjgrRhwhElI6bajHxKqPQfERBTYHymLl0/WZu/Q0PBfZAAopLdkm83S+xbwoKkE2cN4h2JEa
KHO3HQXyCKZ9qHNXvNrycP61JfgWebADWIlSIpTmYKmUqvaRvXIq55977lzOhyM4lyiSh4luI25P
VDEiRNZai0KSoW5URO+qau1JuhAlnNkzhRUawk71aTpujoH/ycNbhtK9XPibWtk1NjLaFQySD+Vw
PygrB2rp2J4smymEr5FXDvwjnNSUxy5G1X2nO4emXZnNNSvq+ebojLYC4YkVor0h+uZHj0H1ibvo
+hZc2RamECqAUA9bB7KcYwA16kyGiDDliiNd8j+n0zX//cSRDmZJU87ItrBpsoIzXV0Zwtr35yGe
fL9qh2by6pIhDF8Gj+aQ5+tTtPj9Gdqgyia5AXG581zPZWjVmiO6I9sgf5rqn+8woOoWiTAKE7JY
sJAi2ur7UiN7FH2BHrl4fcfnNTwlF6bF60FY4mqQo7brlfoIvx5SiuqKE1ucnpPPz38/mX6dsqc9
DXxeVqEfv5PadH/99y8eBHC81NK5LS8e5ICMtbFTvOpoQR+WTa8VuSeyDTct7cLXLS06sDlD75AA
UC/eia0tlxI9eoQVPaAp098rJiwzlYrqUtMCU0+m2+sGF550c8KQYYERU4nIBJcZNzBYRaaO4FaC
EK7eb6Oxg+H9oFn3sYWG6UzoLm3oYb1ud3FKKW+Qe52fIn9KvydrZoHihCKVbF4fQ4MMi4COsHz6
zTburttZ8i5zaZAkrEEtS9zZPiywI/xNJC1jXvq6d4Oo8V086CtmlragaqkzoARgwUXNTLKNFki5
1hxNWENgre4PSTg579gcp0bU831e0CzcSIi1H0uSgi1AWfD9dfkt7/ZFtRJ6LDzgCKZOBiQeWauk
NSSysJU9B95nmAcAfe9HBE8l+Shbj6R/kNccExlKSW8XpisX3PJ8OkC55ozeRY0Q8hEAddSmjwa4
w6luP9Co+O36zlgyAYeCKtuGrhM6Ck4bdgYl1uq0PZLW2zzDwLuyWks7/PT7899PdniA3Lle63zf
0oJtgkKXVD5ZLUKch+vjWNrhoN14JBAA2xfJ3KS0bDDheXvUVQSxaW9L0QxL2n5/3czicAweIXPR
0+EBdz4ceayhXZVgOuEdsfFNNDy3Kqrl5Oiu21mISPFD1GUQgFFh/hQ2HnKkmu/DXHbM9WJr0iU+
KXd9eWeFT2q1K9di0oVNAFUE70MS1SphvOD90AGkSTZtxqPp/2y2Vfb39cEsTJoCVEY1TC4O0kjC
YCqA5Z0RWAOOe9f1+ym9ayY6o1em7E/aTQh7MUPKRaUJmfY4wTHAnmYlUjcxZ2hsaP5LRB9uZnyS
Yle3nlR/b+TBzKG5KSJri+jjjobOrQ7YFhZEtDXB3r5j1Lo+Z8uJWCyxBJzrcm6WTTge2/QAYh4u
ONDB0V/XjSyu3IkRcT/Geqf0cjTioNLNSz694/GtaCffF+YUKqYoNvxsPIJY7yGDS5EvXDm5i7vj
xISwO2hUaAzabRgCoo+whj5CRx7SM/zfJmqeyBM/FA3SOCElMx6D+haF07B2r39/bRSCH9WbQfEb
M2Gi0Eik87f7MDmPjnXz36zMv+JkFLQ0a1YUxuMxNB7MQNoaHf1bzr2+VntZ3lacVkIGA1S7MJpc
7bxRDvIR1qKdYm3VtwPHgCfo/35fGAeYBoU2O7aVMu0H7TZKVp4KC7fB2ffnAPNknlBuSgEdVOPR
n248hUYqGin215di0YQBfsQk9QEoXZgizfbTJGihpkI7RitueoR4lZvrJhZX4cSEMEu0WAxpnfrj
Ma2ekFueyk//7fvCLAUVkndBzxCQe0Qwj3N3/ftLUwSOVTPBmmpcycL35YFaYdeo09EwERv+MRYd
LaUr+I75G6LTN9hMgBi4JQFSna/0SFtdNoSFfATUCmn00c9gQoluLes+7IaVJV9aD2PuP9AJ2RmR
4KmUugjSvG9kniUPtSxt625c8VJL7xAeiBawJ4qQlqYKN3EF2Uvu80Y5+jqMd5zyLFbkjdFAMGDB
LhwhyKjW39vQuJ+iNUDdUszBuGhSgOfGuABPwOfcwEwaKUennnHgdnSPoGyi7x06zbyVgS5NJU3t
RIYGAcEFpjWFfHMi46oeW13etWAVYUm9vvnmhRc3xqkFYWPUU9NBFo2FHobPp2g//PbTd+xvavqW
QWFMZp8L+6Efs5TWfF05yukOEV6o7yJ/5YG4NE82D1JKcBSpeBKfb2/L8/QBcp/pmEMNksLECtX6
9XlatMBeptxt6IYl7jgpkopgSvPp2MCyGTTR5uf17y85AapPBokDwiBGcT4COJ60hqbjETXH6AbG
XS+SbqTuHdN0amQe5Im/D2nI1pWmGI8TmjzaRlXf4YlPvy8sQ5OMU1Q6DELzD7SIQ01/fZKWNuvp
94XNmowqghMItBwdnkcKFIPIiDQGmqHairtcWm1KBOTqeVTY5LnOJ0pT0YTt4248xhFE1mrNyX77
UEjOgRtUFMpaF5kUYqzBgrWgJw2F9m0uf9CQjkkG4wZoysrzeOl5Tg+Qrmt06oB6EU9HmgYa9Fxl
fxy8OtvJzqBs8pzmVT2zYYlW03CLelu9RXMPzQS9cNy2HsrPqokm1UA+HHIpeehWPNvCUp79JmEp
R0MGC9Pwm8os3Dbpz076VKpPtrzyplq6Kc7sCJdrOEhpKStVf9Ro9RtiV44gpww3Q/Fc2m4n3fTN
iw6B/fV9etk9Ylkqr2ySsDZF5YuasqGQe61iVJVilL9QcU3UCibeHZ2AxXCw/GQzRTTWZp+Rwai0
YsX6wl2vUgYkA2nzoLItwZVITtI7km21R8X5O0L2BdQdPdZZ/uAZK0WaxUWks4PSLHEF4cX5Mamh
baLbIeuOk/o7gXlhxsQUEDsjIXd9QhfOI4BIeUbCclnx5D83FCX1BGtdi0pVtUeBOZhWHNeC9wVg
y/Vkgxi8TItYWinZOVTSxxYVRULmw6RU20pbK2cvmTHYDUQPpF8uQge4WtK81MvhGKa7NKQV/pOi
Ha/P1JoJ4VyheRzTPYSJwYHAB/Hce2stg7BmQjhSWgSh3jBhAjXxMXyg1U5Z28JL601Bnk1Fwlej
xnC+3pAP51CG1cMRNhoZGrPt9Ula+fwfp3FyDwaqlRWyxuf7V1t/auK3PavmTQoWHBCjxk1Ooly4
PSpJnhzHCwtXqr9KA8cedSN6sd80hgsj6vkUoXFp01sQFa6DuiTo/zfO0cX3hbMdSFPV2waDMLVo
Z3Sf4spcGYGwj/6xoDJBvN0olojl5DBNOwgVbVoqYQ/6hp5R/P36FC0bIF9nydzisL2eTxGd/Qm0
wVPutp35SM3/3m7yx9LLVo6c8CD43zj+NTPvtpPdhBYCtF3xQO+mRoK7Q4wKiZeh3Yz+k658C4Nv
10clbN5/zOGpyKyaPLBMYeEzXtq5rDCqPoQbw7I3av2eAZ1YEObNyw25rGuZJuzMvnUoUSjmR4Rn
toP1rJP+DtOv10e0uE5z4hN4PW8ETSiM176BDDtsqe6k8iSFhx4gU7mdPOnuuh3hYvzfzP1rRziX
4VDmhVG2uYuW/YiQfGfeKDVtjwjHaZvOaqRPCO+lK6Hk8uBItxq0n2jkQM53h0Endueb7I4e1Ed5
aL17fw0BtmZi3qAnGzAsc6WAvzp3Hdi3zHv/c1S866wCRqXy4diUU+afcGLCGOiSQ3EkdyPjU9b9
csqnsLh5x+qcmBBuriKdUkjjAvge8mkbG27YyBt4hIL4p7L26F3aCGCkDJrW6c3if85Hk9FuqCdw
dbsQtmxR5vjgpfBWKdCsJJP+RUmNNezH0goRX9ASQPfh3JNwblDLJDnRR4s+2Fy5CYPwJoJxG6G4
7fUpXDMjuIYBl60EcAu6kvozgiBEK38Y6koqfXHuToYiOIf5ZobCiSZlCe60GpYwI3HDDlJx2b8x
p0/XByQEmH9O7Om8Ca5V8nly+wkDclgbvXo1KDd3an6DWOJ1Q0tOVZ8BqEgTmfR7CwGHrKawXss+
beuZ8QDJ1KMWBCsmlhbnT5rPMKnwXOAaLN8cIx/SVzd2IHgbP07SK2R9bx/GqQ1hvioFcm+tQ6E2
HXYFYCZlc/37a2OY/37qBkZTz9A2YvFDpG+neud03aZeq48vrTphMgVlOhtVJKjOrXSaopamOaSu
MqgHSf9YNcVOS3/kb0xX/NldBhq1JrEaT3DRDdQeyuuqFaeuR4ejcQeJ4fXZWhyHiYcBSvDHb56P
Q0v7GvVUM3Xl6dBAyQpd6qZKDj+vW1kKP0BjWpAVkJ4CSH1uRQ8Gf7CKPHfRckbvFUmYv7TyHmnB
naUB9arXAk+xgPhn2shW05Jo6fRVisuTaxbIPDPJYQU2pgdLMqZtJFXaTh4UCQ2DUr81u+4F0kx0
y1VjvIGOO7rpEPLeVHnebpQSQSYa3aqNiizMNlSd/N6jBXV3fVqWtipQAFUHMKIrFyALqzN7ONug
A1Cz1xgJ2sn8qrbvuNtPbQj+FhZOWVJk6A1k1ZXKjxXMjdJaAWVxeU/GIRyGyRkzPwXy5qJteW+p
/SdLm15yVbtHqH2n2nDl61G88txemzvBjaQKNKTotGQuQsvWU5XuuvI9Fsiu8UYCTkEmTNi0ijpZ
CipA7pQjzNrdBd33bFzLMS0O48SIMAyYmCcLwtXc7bICScZwUxoVLVif37HRiO7o0XXo3xSbsC1J
6Uy0+Vig/CHop8MEhbjCk+a6laVrl+CLNJ4Ktg+2gPMJi4pSa6E9J8br8t0UfvbyQwrvyVh+DpKf
103N03JSEvhzvk9NzW7txMlHcCYpZkusNwyvffekrXx+aVVw7Y5J1XRuKRQOjZUZiRV7EFU0fvLo
29DE9Eh+B/bKI3xxFGBcZmIF2EfE2qwFa1lhdhNnU6d/NpelZ8m2v1+fqaVFofXCmB+wvFtE11vA
66AgLZ67eK+02TsIzQYHrdj2ayXOhTlz4BBw5JlqYfa650tS5ZC+oQkcu3HzI4luSmUfWyvLMkc4
wqo7tK/D5yTD1MI9cm7CySPJsAxQIGbxGy04eiK2Dl3/fXYXQjauOB/LccUHLFyPZxaFZwuSxJoR
swnYZ8Mm1j6UPvIck7k1IQO+vk5L0zd3ZoFZdeB6EL1NEELdAf997DYkD4cIdfNyk9or8d3icHTI
GOYYf+Z7OZ9AjTT7hLxA4qr+VyMtDrF5i/bJTkH77h2jMah8arZGSV3s9GirMuvQrAGvI32xgIop
9temXInyF2eMPgmQnrREXeDEfNUs/ClgbTLo9yWohD/K/a/rw1iar/nBb1Iq1vSL7IyZl6FtV3pC
2sSAt7PZyAoNWDFh0rhyTM0FXwA9GSkmg956cq9CdC9FTTdV8Li7DtIoz6XZ/lWmHoIbhhYhneCl
0rOXeR/DJNxLLsSgeykx9kiow3gdFNJtMynpV0uBzN5ppnpTgoDlfTplX5FMDW/7SY1/J4hL751J
dT7Ajqndd50/Hmy4lW8MGk12lqQ2t7JhDK5XFxC/9/1wQCgm2rGROrdKov5D10vhrpJ79WeeNLMC
CxShm6nWnB9y0erDVs3sdqe1LZ0QU9n/bnQkmDWU539ViOy9+KkR/fDz3LnN0ZO7N/JU2tlt0h1A
sr1EXUZPrD/5t6FkTgc5D/Q9BImIikkBDO6weMNrrse3CT14v1otC2+QMS5B7ZnxnpY56XB92Rd8
JocQ7BlEapQNLhq9oQernViN3XH8HHVb+DJmabzrNha3Fmfd4CHHg05M/NWRDu06GsZuUx6QCn4a
JNBsK+NY3FMMgDyZziNCFfxlPiVUDRJspEV98yRn1copvxwDuB/ml6K/AZRCrOKYJqryOiSsrjfm
vyYDmugq+dIHymOqWivTdTkUyh4gG6EY4VKGP/Lccxn50IVdEWMK8vI7aS3tJlbDCCj4PtATeC1I
gV6c9DxXpjJRWqaqDaGXDWoisRLcaQUYeeqbez8fHoZK/mv0bLQup4Oq5V/lKF7J/i1NKHc01QRw
Uzb9yOejlNGARVaHjQfrpDtA/iB3JBWMvL4Fj729vgEvg/Z5xP/aUs9tGfDea0aoxS7yevtcgV6d
/uOpAXr9ya7sD9HalbC4gmSX4DGiqe0iydi3laXzGGGGO29f+PT5qOab9/tcGwP8LMvUZIh6zoeE
0IvT2GQz3RihYNX/VafFyqQtDoKeD96UGuMQk2RdIGXIJGqRO6E8fY8czvU1WVp/iFXgO/nTnCFS
gvhSpeYG4oluGrQfkwRWAsRIoPWLPle2tRJ8LtqiiQA8K2X3C9xOL6tO7JRe5Hqg+x+mjgdwZdXD
rkPuchfAOOteH9vldW3PN6nDa4pG5guIDUgFz3F61Pl09RDbAEdIxe2vm1haHShH5nQMjxxLRKmh
qIPohpVjYvCtvW+pxU2rev3Ki/rydmAgxJl0X4CM4OF+vsvyRNER+s5iN8nUGzl9Ncrv9rRXqD35
cPNfH9GiLXoywYnJeCZDsFU3lYmkbhCT0067zyZ5za3Ba5tamuZ5B3l0rE9qp0fvWaoTq4JrcAg8
FC9lqZpguJ0jiK2ptShg2lB4XR/f4qaAFkQnFlV4Cc1/P3nH+ckYI0/hx66Rf8uo0kb9J9VcwZYs
2GC7ASmkX4BZFCPrfrA1xO6c0A15x03dzsnQ/VurDCxsvTMj899PB2L31CAjjKR/6+hlRSQ+3jxT
ignxMMsCzO7irSiPdMwVcO+7Bdp+TSN/Kcbkg+q3Kw+epXFYVDtnhD8gMhHFAO028nqJyjhe1fpF
Co/XR7H4ebogHMB2pEhN4RpHs6QhqObzHizU5q0ar7UULV3kvD5ZaU2fO3PFmGQY03pS5SF0ofwY
UaWTjiAdUIAg/tyWJeG7NeTfK8kw0GhGIjfLm+zeRoXoERksgCjvGK4Biwg9Ezy+xTRkJo0zi48e
uoMq7bqh+wBG9+W6iYVrHIosSpJzGvGyTjT2lVKOEhsv0V5NFMMSWT8E9WMZOTslUHfFG8Ebc6CE
Pa5v7j+duriQFQsKM+nQGolgfKk+pUaF7DmdU73/9fqwFm4netFl4hwqHQvVKG8Y26bQQrfyqlu/
k/8Kcu/OmQY3bPVv100t+QcaRRkKDuySI9quw8zIQzt0rXJnIdOWP/X128MGMmL/mhC8QznH4XLB
ItE0miM8pZFBiNAxvD6QxcN1YkVwpogl+rKPWqwbxreq9mT0t//t+/Oanfi4FBXOvLb5/mSlyKwN
z0burwQlS0Ng1eGjApWiwtl9bqI2tM7j3Yv7yW4Qdl+72BauU8CSJFk0nBtvO+HzvlbjX3WbPFuD
oMWDah+d8Is8PFja2yORmbSOlwpRwmXClSRp1AxNHLjdJO07uGjhzFthr1uaKl6pVLoZymUuxyjj
xpmfkG7wOQdH9f3ta336dWGtE2dE+Cvk606zzbPHei1bKDIN/PEjpwbmpTrZTFUBE4QBIZEbKGjV
IvkdI6glReNNngwfaYgZN2k7/Bq75oOvDy8oRqwMcOmiAPpkwdLNboM7SNgL+PykGRGWcP1Y/Wh0
z0XzPZPaVzXpUQMJk22kIb7QKDeaEu1nbeoYMYg3z/HpLxAhXgMi4KWe8QtqU3+Wc++lC5276yYW
fBsaCNSX2COIIujCMvqmXvZ9pfqu7CAY/iGt3NF5e7CICRopEAecGykF3xbYZmklmum76OrV6f2k
3UvezfVRLK8V/aAEDRrkHiLruBkacavpyBlK6CF8Q4a+3A2j0t1KdiM9QtTnH3SDHFFuedIWYGm+
CUodcavRl+5iDcGf6z9ncVK5Bqn+zi8A8RHYF7layYMRuI3ynKRfjfKXn688BEVM8Hw81Jm3znJ4
aRIXC8cjT+WOyDgLXfztT4qWPwJf38bNr6ZsaaFPH9qsetFitMKCWVDq+vgWPAvJYWIWUKYq16Jg
u7GRbNJiO3DtLtwOX6YwWLkOFyfwxIAQBUoVHSOjZwUu0vRK/BgWlCVXKAcXx2DP7aPUzC9LK63c
00hQFwSaE6qnjYIo2+d3zJI903RjAEtCIGTHbdbUUhe6PoI621gbEC1K0jVUzvI4/rUy//3ETTZo
nmVFj5WoQz0QDEtbqivLvRBB0jPumDMhHSVz8T3rFHbuWFUakuQuEWoNR6L+aOqqh2kK4tuxUMaP
juyrO80a1rJ6s/s5L+iwy2HDn59+vNnF4lSpgzHvdYJ1qUSvamjuE3v6rPbdiz/qKxticc+dmBL2
nDeAd81qTAGi8zZdC02bmk/91kZ/c2V7L64Z9Tw4rii7QS94vmaTkWtSlBH1W+0hO8bNShi2NGkQ
QNgz0g3svi3kBLww9guk0UJ31A5JPjzZ2qOStFtkF/fXd/iaIfV8HJo86Qg4Y6hKXrxWf5DqT0io
3iXOGlxjacLgBaVPDrEr3p0CuNIbogZtcSlwveRQqbfjSsJm8fMkT8gxoB5y0YEPr3OMmiSfr52n
/sUr33EBUlwFw0Fammy+sLMoGxVKNBaBC/zf31mTX7zQktI/Igyrr+ysxYtQMajgkboFoiXmMgoU
y+iFVwN3rKVm62VgA4c4rp4sr0EdUkNhKwiDw2CGO1JU3c6ICjq9kdr7pfWts5IqWDpRc9PfzNE8
dyAJ+zDOos5QPNt3zcF+UNCQTTpvF7yxp/zPRchLEA/LTUQKTAjTgrTIAvQwA1fOmx92RCvl5PyK
S0peTf2eAdF8BNwK1qAL7rh87qXs7ShwldjpbvpyLD62Rpnd92X/RlKIf0aFh+B+x/GSFD8/WkgP
d+UYso6B2Q4f6wSYjFE+G7U57vxBUT9UfjkTGZTjyqNhcQPRvKfOwRqNC2KTrSOFZilHQwAwKnsu
Atp+KmNDUxzalcWuoRCYWMj7WrXjbD212fXUBhCBfDtUl94fum/nVkuwCSIeJQpyu5iKJOXJXVBW
RzPvW7n25l7yXic2LMGpFF5loXuMjaE95D2KtiZasOMdIvIrh3LJvQARkWeIHqQbYrVQtRHfg8eb
InF8a+lbKz2+3Q3PLLtwx3BD0oh3vlfggBur0YxSNwm6Q11+pWi4UZpXtXnHDTm3XdMXpuBjRCEc
X42lEbKA1NWQOESqeQt8WgK/8/bR8EzAh9GeTCZQOx+NofmZ78Rd6lbjfmbbte8aYLNr3W1Li39q
ZV6zk7ApGvIq07Q+dXvUvSuj2iXD31EQbDLp5zuGQ7YCWC7N3pb4+ulkPUMxWk7cSNtZaIw6Gy//
e2yGlVlb8rXkLOaXHDmqi8SFBwahMss6cVulbTdOlT7lWvNXa8Qr744lO9ig55MUKg8nwS9F4aA5
g9WCqZhgPc41OFo1B1nAtH65Pm+LjujUknBrAljoKkcZEhdJ830GA2wk24+95CBubNyFobkzfXk/
TfZxMtGFT8IXPVdWDtbSwZ0TjBwtCoYXBPx+HdWKlEyJa9nNX7DdPOfBGtj5T4ZXjHApOdAZCCgK
ZJxwSSoFpAZjmKWuUxqf9XLaxVO460uGF0O5ZtO2lCARZ/XDowYQJx6c+zSP7oZVRr/FhSW6pyhK
k8BltiOa1BQ98dTN1bLZ1VK5m1o72NXAfa8v7KIhWgf/QOeIUQRvFadxGLYt3qof4uhzZoT+viva
MWcN/Xek1ykl0+huynNoIN6i8QTtv9kwuUp9cJ6a5B1x4+nnhS2aepZntAM3SKeYm963N+2X63M1
n6aLzQGn79yDR+VarH5VUYtCtOqnrl9MP63i3kHoOc3utcm46evm5rqxxYWxaSkhs6BfYgsUx4fY
xgFsaNkfaS3ZyPXHxDJWVl9ZtkKwRmRDW69YP6rb0EnKtEbhTJeTjZNPHw3PPthhtNf9bq+H8U2x
GTdtsdPVnYqIcR4oH708uK3bvlm5l+fIUJxdA8c8g+qIU0XK5CEwC5SLUzpoElpngMg020Cbij1S
7MjPWl26zXyE5drMebFQtl6ZiaW1pYyGeA/ZxUsKjtTzej9TSsTrkubWGZVvZW5GSPs4xc1QWr/b
IJHescAUZKw/aFLAPsLNGsl9F3sUM9xRepwBP074VVf/vr6Jlu5VAw8C7HHm+hDdWWFOftMNzKlm
I3x9owR7FWbF7h1ZyzkjC10R2XMuovPb2/IdKUhKPXUpIB7KJj30svI0JeHu+mDm83uxQUhxkR6a
w2FLPTcD1QSBvuOkbqp8c8xg6/m/5LrbBNbXlnb7VhlXtsTSfUNf9f/ZExZI17oooCEed4VWsvFb
Vdf23JKBuSAAuwiM5AAgzgeUd5z+0ojnKOEu9B+M5+vztfh58BtQ8xGBcHOefz5N7Y7HjB0Ttfcb
E2a2AvbW/2RCTImTa59i3wbhmwVNejcOZfIEYXi/YmUxu0qsNtMCILx1IfuArxkruQJnZYSp9W30
hvBWCqV0a+hdfwtjQHxAmVm5K5vEA4ITIq7ejskalmjJVZI2p3RLKhlPKcRafle2SWN2xFrStAV0
8zWehtssGVYGu7RqxHMo34EypyAlbAprCkJlSucOOCQ6oGjboo/99kU7tTD/gpNge/TrLEgiLBD9
2smmMfbv+b5D09ssX6bLwvcNr7YDK5cSd7I/JLt2WHn3LN0TFLTnPmVq9BdEGImWd1FdEFt3+qMd
NRs4nbYdSBdupkB6dJCoN5SVES250VOTgoPzCfTD3AHs2/jpBlaHbVrdqVTxtDU2ncX489SSsMkm
vQFqlzY8TkPrNqvi20w3b9o02s/EU72ZZ5vE8u/tetw4UvMly8xdZkufWy9aSTws7kICYMJorsQL
wg/Ltzo/73lY6EP9AvvHPUj027dvE1opKA8RdvJP2OhGKZl5kQLhpPUr+Gx7qfdgW93wet3K0qUx
0yYT29Czf0Hk2uVgZkZ7it3BHHaB/6JHZF8/5MYj1IewCn+6bm0piiBcIxcFQ4x1wVPmy1AnDymI
Ng3O303RObdp4twFcfLBj7UHJ+nWnudLdVmSGf9aFA6bI9XUzyPQbWNUf+iKNNhmcnU/dhNdCWn7
MJT+XoJSf6zgdbQtvdxYzZoUxdJeOf0Js+M88SdqOk5TiLKWW1ebQdsF6cojd/n7xMFodlBZE1G2
UFTanqOU3GP+JzX5MUlr1CBLnp0+lf8zIAQWRhM3UlSxamE6esB3s7tWTn5o+hqrw5IboesQQA6q
jhDzCW+tZKA6FEjg9Hx6/DbG1H5S0nGrxcnferjGa7U4JoA4szgwbZXibWVngdXSRhi7pI4+WKP+
OdShStOyn+/Y8CdmhDdXPNhjatZMnWF6m8BXt75M850/a3hk8GPur1tbG5QQ0ShyJg2GzqAKU9kF
TbApgnITmn/9FyuGLCxTi4dNk5z9LHUPtr+Xq4+59XaMI/vt/68ONA7nRwYagf+ZsKpbtT/UP9W1
jNqi3zuxIOzpokqrxpo9UaK1j0OgfEuBOVapQV+Z99Hy+2OtrrXxL2/vmbeJrQ1/k+AHzCAp7MiB
EKtyWJhDnKPgtqnfARqnigaYG4gt2sZifESdpZfsEly6I32Nn+38y/XFXxwE3RfkCK25cU1YGa82
WicPitjtCpW8rdfd+bJxO7Q031TZyrtpzZawRkPW2Kk51jg2basOt3q/6SFrm1bKJIt30smIhHu2
DGygpykjsjwn2pTBsGsq/bGb7LuYK7cbp7V30+KwSKyD/QDCQpn4fHOndlOMckWjV9DdJ3Mzy7it
LImU7nvuBcOYNxzpdqqF53Z8FApNtUwT1x7ulPA2WQmTF50NnSVz4yIsd5Zws1qxSYtJwPOpcv6W
pU9a8aOLXt+x2SzeYPynqhctcV5R1G0SMoIm3U7GXZRsuvSWlvvrVhbvT2eGCtAHMde4z+cp97Wk
8+f1QL3xV5rLN7lk/LhuYnHJYWuj/5auVdIo5yYkL3QgCYsSNx63ubH1p41JaXPtvbzg08j8Qn0A
BTxlWjH/Bn7fkyViXVdpyztGq27Gpqk2ZW98qgf7g5VJr2M0rVW7F94bZ1bnsZ+ENznAM9PywbyD
WXqiGe4e57HVjfZYZ9NvdZD+lop2nwdrbQsL228WQyFxQ9RD/kZYtaww+i6x6aCy7YeqQGjBfzCB
ul1ft0Uj8zPqn5KtSPzkg3U2UpuHdakdpulJcp7C8HDdxMLu49U+Y+DZfbzXBPdTNG2SFZXJRZRs
6203vn1zn31eOKV2lhWx6vH5KYQd67603u5kZrV1cKEAm4FtCs6s6YIxyXTw0xABV+M2WwkElmbn
9PNC/NSi8l0PJp/305skeoF1Y2WFF04mDO/8/BktRCpZ2EY0w3uqEwFu4Z3O0xVtKDW4HUNeB+Ua
n8CiKbD8cyprplUUVjpMh6JULfAnlh5syszf1epvefA3g7qmErjkCADScC4IbQEYCnGgF0eVnAVt
CISDRvnEvJUb+J1Gh8pkId2oUXiI+vr1+j5eOiqcbIZG7emy+jQlWkcOHYSaCmf6gFp6X1cv/bh2
eS5tCAMKKVLYJq5ObEFQ1Lyw9TACtF26/vSkvf240BxNuzIZVBXFCSG86aZQLbJWHVy12tvfwrWi
xdJz9Oz7wkWQ2n1plRK4f8m4iw1jX+hPcP7XSDwo6X3nfParr9NMDqvvrq/OQpBDGwxZdCCepKHF
VGqaOQW9alpPtyJCMf2PRHtIpTu4tIs17eqFvUcFi4zPnImciX7OrwMr7bRM9v0emhFXah/GKN4U
019q9VyOX+S8XFmvhV2HNUAueGiiKbE+o6VJOHYoSLqpE3yQIvO5zoyXsOlurk/fwq5jTwM75m06
E0IIyzaUxmQg7tPhpLvNGLw67+hTOjMg+AbHadSx7Fpa0/NNm+/1aWX9F+bp7PvzAE8u6Zq2aZLB
fN9Ov/vSbpBvLP/n9TlaWPgzE/NPODEReXbqW1M/D+Gz3Ie7ImlwNU+mnNzY2UORyStDWtjSZ/aE
uKPxmqA3zKHjoWNtRpXMH5E6v2AfN8/VmnDhPD9CbQUcH22yxBz0PYmpidBp+wTKv86NqqNxULrP
b5+7088Lh6ZtZd1LLT4/JnCpH6IGFfan2tjWwaF8O/UjEGLqs0SIc1Ox+Az1HSOt7TLvXK1/Upp0
V06vvrpW+Fi46+wZR0dQA/neBZhOTaHN0iu1dT1z1+VQAenGprW9zWj3b4+fbB4hgEe5Wi8rtJId
Ryqajq0bBNkm1H9MK/fa0sqffF9c+SKTOtpvk9ZtnpGNfKu64oycO/35mrDyvVaksd/w8zVgItHD
NNzX5UqItrAWtO6AjVMVkyqRSJtQ14PcQIDdoOJ7z92SaLf59JSu4dMWOMpszFB2sIH1cNULLmyM
k1RRUrVxbR01jX7YeOXXzPvuqa998oKI3GtwS6LVeg5+SfY2MPf0xxhrogSCmwPmT7f0vyTGf67f
Ex+km006eC0sw0ZzE0kPmbXN1rrGhNm8MCFcBXJO9x6NLsPRf62azYS7bqHTWPFtwqa7MCLM5TQ1
mVMH1XBsrV0fRXCX/7rucNYMzH8/mahQCeqObDdsz8Nf0vck+/2Oz3P0CTQoLvCuOf980BS6XeeQ
e0u45ZY+6LdyMf8zQycWhAGoeun/P9K+rMltnOf6F6lK+3IrWbZ7S9KWnU5yw5pMEokStVC79Ovf
o57nm9i0PrOcSVWuXE0IIAiCWA7UpgAFWgX6g5GFf8IAHjQeMplAmhJ2OZ90s5iTZoiqmQcqzQPZ
yErh9vrf9/9LwBFcdO6y3jVJPUSu8wEvvxFDsIG8uVFGv3QluSoxafZOC8V88P3eqynEBp9yTGdv
RnNYxOpIs8K4fzDSk1ftev25dYyw1Xcx5RsLVTo591NHYkAFv2ChvsxBQCISJU14rgucVrFRlLVO
eaSjLNdDy8ewVPeP0Yj6xQq58Fm2dyuiRWwDQS8Xbijaepffz3QbmJ8tfvCqSMsBfUL2JjzDevRr
nviZbfi3FUWIfrxzd05s4f6MGHcNEueGW0VA6fTL4rHvtkrzGrMfWXJyMsO3R9kTZU2e5xQFeTJL
G7qEkioiBfvStDBAib5tm+kRjYE+R6OhPg/RbSZXrAXiYojD4e2CTRR9etp43BtVrYoATTX9KCWr
r1jUi9WFs2b0il50DlbvP7Lx8+Q8aNnOK063WRBfXv9s1BkPgklqBq8wawNUpmk/AP7IpG9NTDed
96u2t4nn+cq4I81jg1Ky25RlwhMslVWPiGKPIFx1QYeJX3eixl8xttyJZxqoNA3PZ471Ub3S5n4s
q+1f/v7M9X1fH+HXpQQScHjIRV+uT5IcDx+NlJGFBzF/1t3HOvt+v4gA6YQ6HFSdo/tfyCixtneo
gfRIxJ6VeWPdWTLyPw5+Ly/4WKqTGnSa8ioCyl3ff+k7WZhwbYtxRwAMBg4Qur0XDT/bgg71XKai
GGWENi+v+USkuP1rJg1uIlpeAWqOFkCBg2JqADGMiSYRLcsnAClt2xTY/Vblx40b6pUstrp2IuHL
OYC1MA0cd8GCYkRd0QIrBTOH3YNSkiAvUaeiRo4k87KiWRbwtswlOaEBmUzQLEaVKq6agkf0VwyU
0L8N2b6smEpE23ER2IB2QEJMOPMzMOiUdmY8YmmW+bViPpZDFqZdtx08bVNXbZApzf3H/YKmcNyz
pX0TT2Ee8fwnURTUVPzBhLILCoLYcg1w4/oAripk4918m7mFhIcVdbugIOhzPrhll3LwkNUNOrC2
Xe+r9Q4V9I79dvvkr6kAKiKXAA6u66tmk8ZVnHEgMY+sMXLbF078ztrdJiFWxy3HH0Az/9IQS7hH
pedDauLCrBs0ZySBpZyYh64D+5NJPub9pxSdSrrsll4xCejvem+MspdIrHBLq2VvZzMQmyLT3aBi
2Gg3t7mSrC920VDEi/KqxvrMfTGNTTP+vL3+igk4/35PsDhJT2vNjs0qStplTqXubrLsGcL6b1T0
S8MZJ305xNQAlRyxjgcUURO0AdqSB7BMVoIZyHSFs84FL33ffuFG+UyqdH+bERmJ5fezGwBDXPk/
4qqSEHEbjAm5vb5sO4QzDxjJxiwNCGpuMD4yVPhjrABfW3IaZVwI554Q0qpcBRUn3uUswKSB21zI
1l/szpmUurLT1SJeXCE8PX2vA9zTiJvs820qyyqCw3KhuoJLXjfVbPc5uMh40KvPOpDm1W2afkpl
k73F7oB/LMvvQy7Cu5QAnTKMHIfQw5BIGqe7YWbMdwE+qBvUDDOXVOGc6TuiZg+u0vm617wxqu65
Uj4PPaqB+sT5epv524qChPOliNNSIyQtIOIyD5MiQFNp9rWVjaMSu50ExtFeekll5jlVWYYTRTpN
28D5YT5BDG6TNXTwk4rNPty9Q4bNxuiNufZd6o5+5wE5PXaB03qb5XWtAl6niaIxlBYKWqUltscH
jvceqbcoqlE6idauvZ+hUL8JCArlVZU2w4evotSoD07WhtRU0APi+Bw4MiYG6Cimt+1HFKCCSx1N
Vxhltqu5+nqbz/Wt/f0ZwpUyq9mMobK4x8ru2ekB3FwZ/ojE3pzJcAzWT9C/lGxBiYrEGGyrBqXZ
/DwnT6X6qUj2ZfzUyhKVq9f/b8mKD0vPIXWHSVGwzPom45hW7+NQ3Jba+vV/RkO4Y1D9PhSkwAud
YwKRrZ3s8gPPP1D1xayea3U3xN+nZApvE111PM9oCjeO1to5JppAJUdSHC1v8NUkC5QufmiyMtRc
+zjoieQUyES5nJIz2xrrKCtCTAkOh4feuw/A2jbMP7qtf6uFcAk5Lbf1eiGhGFqo1R2KGuOHqWy2
9eBsbwvw/2NhftNaDsMZO3M8YUgzt+AZJB9a/Udunhzn80BqX0W7sIdaI/3kTd+YtUN1ksT7lZwz
W7AnThP3rDeglI22a9qt6p0KEmadhMPV/VpwvtG8bqEFRWBQYUY1F+2M/XKaAHgoXRdI7NZiD67u
wTMKAh8usfQ0j3E7WfWD1+1NgG9Xx0zZ8iSMtaepua9U45874YycYCUN9L92tjPg2kU5deUj0Hdb
JVbN/Nn6gvmrGHBCqA2B8Wz31souEYmwxBAExj5n6qRBWIm2QRyt/kTjn4T6TvkcB38yYxolJ//u
vZj0YQ7t0XwPViw98UcW+4nkqpAolyHYPEA/m43dTTipbNvFkaV+HGVNbZLtEKtZMtaPSdpBYCVa
0g99KitmW2cB6LqYDYWWJjGdVOl5Ok4eXAyj3hOMPOrcXSwtxVxn4jeR5fczKwPQaM9g7eJW1/sp
/TRY+z/R2d/rCxaz1/KmK0qsP1lbiz7kmuRyWzVVqCH9f0ISjEgzZCXcAghJa14z5dFJvurxzpFO
QpHthWBJHA/pCTdbxBSHKWDkAA3sSk73ssS1scIsMCQpUbwoVtoRpO6GgSNL4I6hMvzKip2V8kB3
vpV4KdzelHWh/SYlXM49ZsLSwULMIU73k/nW9l+6EokCWWXcutB+kxF0q3C0ZHByOFFN/MUuA8V+
yrLtbU5kQhPUS++KNCtsuBlD+8zdkHWDbyaP6C8L7Dth8f5n3X9zI2jaxAvbVt8DNZ7PAEGWB8rw
J/sC2C7g1eDfVQNhPlToXrAXR41nm9h4douXkr/YnaQ/bu3MAw0C5RYowrueUjWi6r/q0hHGNwm7
cafK9n3V4TwnIBhfB+M7WUpwEXb1c5Z/78odczqf9ofWebWavwFIsyl7CVNrOn1OU9BpDkT0kbp9
FdnWtih8gjkSDhBH3+7Xt3MqgkojsZRkWgfOdOWNT7s035B+S7XNrEsUW8aOoNh5a6d1wxoECjwS
5e3wyHm9ZVpi+lkxSbzaNV/9nClBsx2ns/KyBVMYJQYvnWSP8xjq42ZQP7n66bYAZXwJhlQb0f42
9+BL0zcT/WAP+3l8ycY/iKufcyR4YkWnNsbEoOEN8x3M8ZsQt/2Di8dE5zdmg6Pa4wrARePq6GUu
boTOxpzfqjpoKOyh8Cwd15XNFFsX2r+0xFBn2RFgSC3eUv0Q71XDV4A7cB80xrt1O2NHjHYqxQQ8
kQ5REzffae0H1/wDP+B8fcEkdDFFcVq6RGVY4qv8r6aOJRuybtV+C0kwAPPYjl2agIITGZhP9PW2
3spWFw5+B3RyFFvAn8zLnd2ExZ9cyefyEc57l8dZbMeLOql7gNba2ae6+k4TSSHEsoroY5xTEU66
BXCyVLfVKorLT3n2WaUHTG34b4ISDjidHKeoJxy9cdrGRiBLxK9GHM9ZEI42IHaz3iPY5i7LNjyl
mzj7nFDqF9WTkn8yx3yLTgk0sn43x8def0m8n4axzS3ZE1mmD8JbrGzQL+HEOJIdijjapQcwui3H
22ce7XKXjnlcVZ0RLw8YXXsdzT3Nt2PyUZP1F91mA9Btl1QI3DMMQwQVAy89Y2/I5p/I1heOvWbT
gdUV3kg6D5r+gVV/YugNdJChxPJ9iu7l96Poz3ZZVeOZl/evamr47lh/J5UMUXWVjTMyAhsl1fTJ
NnBrNfWnmr4RS9aMKSMgGC866SlPIKloqHBXtT/t8sttdZIRWH4/e+fNbjsA5wUcYEivNvudrAZj
VV0BlwcgOGTLUYh+uX6vpai/muBDaHmQ1j6zd5oSskHyqpdREeyXrgDbf2iWi9Cl/qiFg/W1hMsP
NH7JZSIjJFgxry9on2BwWhTHGDgdH83i2JumPw2f/2Bb4D6g+xJmyRDzJ9PQZs6cwuzPKOFG8zey
2Xfid/1zs/9LAvUZlztTZiqjZIbNVz2EdvyZvNWy/MCqcp2REKxI7vSEoVIRDuTfQBVof/4XGYHM
JQPEUdxxnPDEb+MDqvMyiaGVfbxw9GqlNrleYAsUZ1cYe2moa1WVzoQjnDzSGnpNHehsYe/cbfn1
1ZAlo1Zv9TMKwtmLqz7n9pIJt1gwpR+QQC5lt9G6kJYpWZjXBqxRQYnUqUXVkgUmkAzPhiCT5ihW
ecABAAwRpnbAll9uMubOTTnLOOJEGI7I6ejbwxO1P2D23FajwFGhPYZaHpz2+2w9ZuS5agw/9Z5R
bunfVjbZdwj3ujG0nDV9he8gn6Z2azdfUGJym8SaLJeRGLixAOKDF/glq0VK2sLqhxy1RdreYwXG
Zf+8TWGNiXMKwokpyZyPXtfn0Wz8issPJn8wVFmFzBUNtJwuk7l0oFMBjU2MTlqMANZ7aspTVil0
n5SxjUHEjvNQTRjiepsdbdn8C7f1nRa6NUAReIdikmzMHFVl5Vye8kYP0rTA1O+gyJtNl++75rlj
hl9i+lAzVUHZZgc2Yapmtddo8WxmlU8ctJfRDAXxqmQjl0tA/CwM6EFdDWagG1cQODXr5kmpen6K
G8c37DZU0mOJWmIt/dm6EkfnyopABOe0BCsCXBiXO/nIT677lniZD5CjIEl1n6Kr9ba01zb2nNLy
+5mnMKl2xjnSySc7JuGUpD5UNRyAn3abzKrwMBwVmZ8FalfEHoNJz62u5PykFj/VsQpy7SONY3/C
4NeijDe3iV0dOUgPU2uhphj+CcwL4chxh6RUN6bqlNnlZ6ulT312J0b8ewv2OQnhzAE30DYVJH9O
pC2/Z4q77wiRxGlWuABkMMCQ8B/dfu9Po7OdMaeeW4CTrE5tpgbVm1vIOlhWlOyCwPL7GQEkHDBa
Oi2rk54SPxseYTW24+CFluzOvU5uukBOPWNF8K9iJB0AB5BhQ4AnqSXPmtf66QhPrm42c/mQxto2
bduNwZJdB0yKrL43VYfGOXQzYkwMgMhRdieYeW6VTo+O/PJkzMVDAmY7VVJytaLfS409Gr+W2ZiA
erqUpZNXmoUpdYCOH8muTwENSIbZ7xUFZQuNRfyykUH9rqgHoPBRaIuYFIpLxNkLruLGSYrhwadC
0XFDfx9l3vcaARvICmhv1r1lqKrAUo9Rnalllaeu/TYlPOw96+H2OV1RQLTkWegxdJdBvaLQ2qxv
S0LM8oQBb6P66m80+vk2hWVjBZsNCpjBgucIOuZEvEuGHtBsLNXyBFiDALN0fJv+XVjNUwuYPm2w
A80Nx0ny9lrn6jdNwTRkY2swjDfFVTnSoDUPrXqkWhFY4+42b6t0gOKBWl+IDjW/l/uTA5bX7dsO
So1qq2Gc6zBOUY03VE4f5Kk0i7RyUQDEHw0FBkqXgU4iqEMCZBLGJ5ad5oEj3cLCAUVQXJVNzFzT
OvicOKvo40d3nWC7lS4rFA/ANKfEepg2ZSlROdnywubocTJ3AIZLTxWrC4ytMatHx5aG965l9V7n
jSbtpX/gasJQPeW6ggaD5NQOyVZJihCwBWGt9RJP6dpRAh6R7aCMGMDy2tVMydoYS4yiH9sTWs42
qbGfsm9OAjiSJ9XbFuz7bXW7lhyMgYX2TbQ3oYBdRPFp7Lyb7Rge4DTFQYcybyrh5tqE2vD1gHAC
WAoUsIvV8b1Tdt0AMDfUuZhba/hcsucUwPLG/M0Zvt7NywUp4eiMA63aunKqU277Xu5zWQvJiqw0
lEICIQRl3tcg+QDYyYwGBbinNCeD7yo285taBuNzff6hNQBugGl24SCIQCpQq3Rq1bY7tclGrbZ2
vR/jwK0lu7LCCjojFq8X01fg1SwW9sxJaFDNqNFhTk4ARNY/1GORh5aLiU/3bggGIyxFrHB2MCFB
LMCz8Aiba8IJ8CBaa4O5yXUjQ4S4ZuSShGBYXDVRBi3pyNFKDvkYNfv/xoFgWDAPdeJoaybH6l1r
WXZ3WxXej+hQWeDuAWyBCQ+XG2EWmCA8ttw9al0V9p/ixgzv5uCCgHAoMP+26+u4do/NWPhzi4jb
vTlbgQPBC6wNgGjgteEex7LZoFrHZ342Dz5C0pvbnFyb38WfwGNDA9Q1sESF8AXNBnUqKjc/FdPT
VCSZb0wIeOv3K+0lGUGjpnEoJ81w8pO+W1DUgJ0q4eNaZd+HRCEMA3x8jHsRnEpj0tW5HrzshIZj
3933qqwCYUVQC8w0QpE44vD0xC23CMmMTslOFvuIRrFU+0a76PZeXFspXBgavH8bDfmYGy4IqWg0
ICe6fYa9aNFyG5Rm0CZh5WV326lLOsL5SzXCJi8GHWIBbfAvmnr+bUZWNuOCEWEz3MwByPAEAtWI
h/JoBhq9NykLbHETQY9lIBPQacWuuizmxqT19nA0MPe85Bt3lk3tvNpvUAAUBtRluTEwH+TShuSu
V44uG8aj2W3aeBM74VBLvNIrMV2SEM8enlppYQMN4aghM/fRyySP4it1EpYX1CltiRO7A5Yn2mP3
iwAhz60ey7v7NhYqyxAdb4H4uhpMwawst9MJVOijgjEIAzr6byvTGhvLOxSpTViqq07AUZ2bhhpz
f5xee/uhJycyvXWJRJ+uW4BxVcBEoZd1aTO96skqQJ7Y7qAD9ICH02A95T0PTMDFzF0b2uYQKArZ
mpP5q0R7mKrIbtzr5O07fQzkwvMRc8bERoWCz3Hq8lyPRo/5laVtDGPPpilADg8o5o9V8tJPz7SN
A23aEQsXDt3b7aGT2elrYS9igLQB3epdQ54xnuAFiPmLkVPGQTv1mJrCNg56/IrxXidgYRgwUKoO
BBX0rwo2gqMPQk34pEfWm9rvVeveMIaw/HL2znyxedDMgVVY3hjGEKX8Scslp3ddZaAvmB2qIt4r
wgQDhLtxMYMAHAx44Q2YIYTWcUJD00M/RIha4creFoPjV9IejGvbBNmdUV4eO2fMkXnIDDabetSo
j/X8MsRPGOl9+9Rd2yaQwEMZ7C3gmiJzaPDkXZnoekQbv3eCTAY6taJoGPqKUw0MIBxr0bwCKIXE
FXx2ZDXClu/ZU8P3jizyuCKnJfqoYXNQOYrr+1JOJlGMhBqFGSn18ECV/pka4wvn8/a2rJar4CJy
4qE5Hb3dLh4XmDkj+v1ZnaitptYmqsS+duaDZfwC9KFPvI+NvmUcFUmqrHl5ZXdQYKWhNxrHFJ1N
AmO8nYvCKwwrKjGwttZfR3733YFtMXWYAjw0kcIQNGyunXrkJLGjJnkd+tkvv9Wo6ays423JrfAB
e4uBRrB4CzaQwIdlzI5TMsWKem+rK4Eh4UK2vMBFpnscUVss36ivFsIvmQwfeI2AgVGJ7wgmmDgh
XLE1x5wplRArsoHN9sPJZKmAFQVeQn6A0VWXbIq4z5lH+rromB1l46mmBBgR2sZzJHffChPAroMK
A3l/GZy9fMSZNfHyGYmqcrQjFaX0XhkwGfrbCgFMSMLbG5lYFVmx5fczAsBfo9oIcMPI1LZdsjFl
czNX1kcQBNLHGJ0FZ0Fw1QpdHYwEsbwoRzMO8ophGt6rpgai8sArW0Y4LrtxyYDdeZyNmHAZGWTT
FAFnd19WF+tfOYIEFxVDPCFStaf2Jysl9una1hreUn2ynGPMGDIE+Rfe0DitrZFoyKnPvfmDNzYf
nP6bI5vgfK2ul4QETTJrN+mBNEaiNA7LR2UM07t9QQRxcNyAVAnouKso3qg7SY9BVqg68YpAS7/a
5inufa1R730hLXgaoIEnBgA1rmCCWjRsa6lZxUeMtS3IU2JGdysU1kfKTTfQvgKv71KhGOba8qZr
4yMig1m/T2VAZNcnAvMzAMkCrDU4WFcK6w4QUmnQ+KgMxcFqx8dMK2U5XgkNUWkL4PLEzQAaE3p4
B3XrOTK9vaaA0nS85zHmCacabvGllLw89ZQC2MJRu0HxdSvT1sX6X17bl8svx+bMLBk6LRIERdxo
ysJBHwMjVwOj+9AaTkAMLYjvf+6BHrwRAxOUV3zrNqYV73XqRXHhbu3W20rs+PXpu1xf4Mf2ZtYU
FQE/s2/wDele1Pvvu0sS4n0NMHxDy0BCt7dK61f6w+1zsfy9uCUYFQwvCuhwGKso3KdkHpt4djIl
0ucxKCf4neXejfcD+eCR+G4PF3GiM1pCFGSkGavHCbRczPpONl4hKxdYUV+UsOjI4+PxiLyjyIzT
A/NYsUjkfk4xQUZNZPjUawTeX2uo5YR/IOYE1djsHQsj3qPmsTS9cDaG8PZ2rJwQ85zA8gFnJ6RG
VUVTk4ZEWprt4s55LPutlW9qfWPr7Z4YruSiWtHgC3rCgbeVEXjxGRhilvojybo9TfL9xNjP22yt
yc1E0QHAwwF3DGymS7a6kRc1zcEWQPeB+GFLYrery3uwW8gBIdkkZtDT3KQoFqhIlDRfCzT8F3fn
/fDWQHUR0J5UzYVXJSjWQLWG225BorpHpdSW65KKmjUGHF1dRjwD6ucq9EXNbursxrMio970WsDY
5rb817YZL6Ul4Gzj/hPjnH2JwoO4ss2IxcWHzGTPutHtYu5J6gzW2DgnIx7wpMYULjwPge2zUf9W
ZV2Ji5YItgoVf7+5EAIYlpUAwwcP3KgADCSnWTA7aRBbuKhkoIWr8gJiAKwV5iKjPe1SX1sgVKVl
mlpoSpy/q5n30qAzqE3T3e1tWZWXjbiqgZcsyjIE495j3IDDh8yOtL4NmnI7MOdPNh4jKBcnDq9x
MQ0PrAxaAdIJijXPG15x4JeGk8yIrLJxRkRgw1RzZg49iJi25zfua07vTcAtT/0zAsKrskoLN4tj
EOgmTLRzUv8PHIULAsJzQ21KdG8sYgJ62cZ7cbz73zML5tkyYh3paURtBYVSS5aaCXGMyCjnh4Eq
4VxJXt4rKntBQTCxOvDECXw7IyLK29SENdvfr0owrpgmjPYGJPnEmAtOaqWrLbWjmIwPikOCcuS+
3ksupBVdwvQNE10UKGQEUpigS3pDgbmnEjuqkmfzoynrzFxbHhFQjJUBChiyDerlwcb0LzL2emFH
Q/rZ/agYb3cfaERVMC4NPXioHhbviaTUymLooEcIFxvf6PT99vIrBvB9vKG31AstE5Avvz42vJzN
laJE9jfb6gON2UFlYYaNJ8urX3fNokpMx/wdEwYQAyTEp0apOWyerU6JVDqH6hAWxZPKP9BxR7Us
cIyNioC4W0qujxUVRvklajABEuhYyAlcsjfrtarwbPaiIX7jthWaVbVn8d0PQVSMnRERrvLYUOc0
XogU1sdyy+6ujQU+MQSHkkgELzA/RtDfyVCVZAbCb+Rk3YvZ1S9ZooZNn78ARDa4WxsQB8eAV9NG
1Nh1F10/8xXTWvGsamYk8vjG6Hzl5+TsqKwMc/le4c5FhQUKhlDIg+GXYrwwG2rMlO+IF83oyne8
77Z9IOzB+JxqsrL7ld1fzgwgozQLKUAxH6PatK1xg+F10E+7Go81rUazXKPvbkvt2gIAdtle4EcB
3QkXXrDERjMmtUmm9pjYjX8YVNmMy7X1MWgD8W8UdS7Y65e7MiqWNZd93h4L40e+s6q/7/98CxOS
cYfYHpKlwlXYlbEzjoXbHL3xk5sEWvkf1xc+n1RzadQN1o/dwDlVn+/9ekykgbOzvDZxBk3hkhq8
eZxH4sWnSX2orW1zt5/goDwHIVVcsCh3FWXv5QR1Uw6tj/3esfPQq2VIUteb+/4GwFPA1BC6Ff1o
RZ8IYuo5P6KO30tCldwdlrxcX3CgWzW2iWkxDmCg7CX3acElBK4PGSQP2AbEBBFC18UcoJtp8ewW
bXUsveqvtpsCr186Esxvt/f5+qLCrbFYQVRjIk8jXlQJ+gfUomfNsRm+ZqYRTKg0JqhKyLksq3W9
I+/3E0YpAD0CdWbL72dG0MM03sGqWhznfsc9n8ugHmXrC+aCNr1CjRbrG/FmdHz647agZMsLB2K0
3M5hQ9MeFSSarW+TJevlXiGAskgTT0rM5zauZvzaQ1Nx4qrtMQciev2gDbKEyRoBeAhoH3o/EWIA
qSx6k85Tw45p/qUNi/7r3QJycNqQ70WnBHLWgvxn253svKrSY+duGoyRkNwGK+fhYnlB/jRW4GaV
WH7DrG/8oej+4+cL7gDLG4MoA9bXATfzV+Um29viWft+y4PLhPFbOkogBYMxTZo+z0qWHlkSmtNO
I+GoS4Kc1yEpVMZpy7wdOBt4rAo3QuflbjyraYrCuKNLy6Ctk6DFHKnadVBpVPiDrH13RaNQnYpi
blgp9brU1uxLVs9ukmJukeoXyUMtm+9zTcADpA3S03gPLSMmjUubMTQEPbCKhTba7JX4Znv3S+xy
+YX8mUmaaJYimoTl53TcWuPkl1rrU9WWbL2MC+Fk4MQ3JaIXxZH7ZbqZZZDGi+ZfOn6XXAgnYwZQ
I15LWJ6Zk2+Zn5Vw6r6goti/rcArXCxJb8S9NLj8SLheCgttEQDKoGw81mXlO4z6teQqWiOARCIa
RRF2vC5mKjEO0+r0sTtiDGb3yvTo/u9H2By5ULgECFEIu9Aos+H2uTocNfpc5l6QxMX9+7y8WFAW
grFK13VKSJnU09R405HSx3iXeHeHHpcXy+/lBYcyScc4iXssr9tvXX60w9vyuTZQ8MMA44FOEAtP
HPF6qKuJK5Zdqkeg8iuPparlPuJpLkqd2loKYCruNTLFOsogUaiLYdXL+KNLZTIZHnc5N+Yj1x4+
MW1/mxXxRLyvDvfOMjHwEDXOgtmwtWmY04rPRzef3I9A5K8OmsKanc3VXvFZRmTj9K7ZASsu0FyW
JD5qg4Sz0bnOjG4QOhySL6UbxndOotLhMV0sL9wdCerz07TG8sbk+bT9optoa94msgyTjAtBbJma
1FpsgUxvBpXrz55Ew2TrL7+fmVs8OGKvoVi/8JBrn54aJnlViCoMOaE+GGcPpc7o0RNrETSCJ3w/
Dv1B40fN27gqDvnrbdVa4eGchBhuiY1EyWrEUA+a7tc8kKHRri6PlBjq5pZjKPZHp57R8czI+0On
7tzi2ZPlddfWR7EEMiNLNQJKRy+3oFNqrWxp0h8QRgUeXerfLx6Ugbx3Eho4DZpwrnUANrkGph8c
ltZFio7j/O/b8hejHNhi5I7wWMfFb6LKS9DRlvYNtVCjcbCqB4Wg19Qn7gPuukw53ia0Iin0Ki5o
d/Bml0FMl5JC9THDiSbtgdo+iTeaxPWQLb/8fnYWMsedvKnC8gN7U4Zv5r3QC+9yOvv85aicrz/R
vhgGrK+qX7X6kB5uS+fawmIblg52hNmXHmnBW1Zsq3GnrOgOgIf5xqtm6wyKr3TOFsMVJH7HyqG+
ICVce7mRG8hY5N2B8q3W/2AsLLtYQkPGjqC2pdWXtj2CHS3ZkHSjsNDjviIbWS365+978ltoou3A
+BFaox2/O4z14NNS8YEN5M9WE6T0l8YfWipja+2wwNFbNgqtE1f9g5NdNXMX1+mhih3yTXPHyQHK
fGY+JIxMT2PKp0emDUwG8nBVsA1GF1AOVP79g3MniFOpUhR5VE56qOvM/KjVk01wmxQO4DkGDKxx
vF9Dm3Rbwmz+XEH0iV8o7dT4o2sPW6XuMCCQpHOBCS1Nvq0tJ5bcE++1gecuMz4Q/qqKiDk6aFE4
L9zXHuM5S5M8O/C24jsHHanUt1vNfqyKwQgnHUiwrWsCOpGP3Z67aPplmhZvMUHmKwo21Z89mzFr
S6mUlwJPdj9lXoZS0Jz/vH3KVlT/4jMFa62h94hw9L0cmin50JnFTwWTPvTeebhNZsUWYXgUrLaN
vkmU4Qhk0rQdvUmHldBfHS28e9AWhO1gUM3SiIsKGU90LGfaYtxsrdeHdquQo1cd7v96zExFWxOa
E64zwImu5dxseH1gfWCxjTUE96+PtCw8ClyaePcIpi4fekflfdYcTPqU7rv8D4R/vrxg3kjaWKXR
YPnJOlr5G5fEBFb2dsF0WfICqIa46ruccqq0VFGbQ21s3DSMHUmYUrK+mAnijVLQhGD9IduYxB8k
/sTKCTj/fEc4qEVLq3IAYMzBbJoH1mEIo9cG0+zc/WDQ4C2qDt6diEnb70m2s9sy5fXUlqpVHwpr
P1PLn+sDterAS7/f1qX3KI9geJAJsk1AitjoUxSTToVBbB5rbXHA1xiB27pGoBV2Fngl07eJQr2g
AuhTyGC5nhKvqDc2G3vYJiDj/kApfR05yfjVIFP+a55o+hFDNIZjyROK0cqx+5GnzrhtUtwoajzm
uj/WhiMz7is7gmzG0le/vHORpr50LAYlN9XYLdih74YHk036njM6b2pifLktqzVCaLxE+hdVPAaK
0S4JmXmZOx5t2KGpiv7TVHn9E6aPZa+zVsmaFFauf+w6iilNlJ1ewzsY7shoXinFIRv3XfYQV889
fZ0qSdJ05agslR0Ily0dF5greskQovkY25k7xaGiz5q7zWStw2sCO19fsCQc8yBtt8T6KX/VvRee
fnAzyXGUsSBc7AbvRrTAgoSq7aaPdr25veXX/gpaUvBsAGADXBZLrIHx8k5PWtsYD9T0dfMrMouq
HsbJ9/nHbTrXbCytL2jiQn+VsUQXL3einWnuWACOOZTpnoZZLbEmK8ujcAt97qigM5DEETai0Tl1
G7OZD2P3K9nX97YMYPLF4rLgIkUhNnRJ0KOxt/pMjb3+0GACgvFW3F2c+Q8BoAWhzhTxmSt/oAdo
oW2x4TA0P3TnB7v7QkWZPaJweCDCV0JI61L69TQjL6dMCJbEJMh2QLWXELg+CCCwuLyoCkPOwBC0
dHCyGPWlfDxYmeXH9cFVI5Lf28cLIZkAr0OpEOrIca8KJRAMTVqpw6l1aDHYE/avlURDr20SpvoB
cgbhMYClICF0KaW5Ywmaf3L7YD036me3YmHmlaGlvd0+Clf1IwsfeMDhNEBki4cj0CEmaRNOnUOd
HLS/geOsmNv6Vz/9ABbQPi4lnvfK0QC1BWgIL+rrnPtQJAhiTqDWJUAsPZTFH2wLmEHeGok0XLJi
AGKOPbdUx6I9MM32Xzx+L4IvxIX1kfVAFgeVI6I32GPySJ0kbXtAYXOgh5jEJFHexThceghLEg1K
5epoc0eJ7OV+AGXIoehNbg92MqB08mNLPzblk3tSPlfZHN7e/JXduKAl6FiRK4nXEdBSSgSzaKDw
ewtBF3EBZQLlD97yJBQh1MxRMe2pmduDpX7oGmPvZr0/OhpgTGRzgdZ4QfAaODkok156GgW51SzH
E6ZGZOuv1t7Fzu5+UeF5BMPloZEKgfLL5WM8WJU4zZYIgd85od3c7aejaOdsfWErSi1BERdJu0Mx
PylpwBxJ4fWaWsG9RdsOXgLXgcWqMjB8qs/6Q2r+LKevTfKjqr8z9Vs+/rI02cihK+jFZdtRXo+6
HTgkwOJZLPSZP231yjAD/bA7eKPnF2aopvvmdQKaZKu+2Szw2EPBHqvvnAfVFAxkk+YRenXxfkPL
5u19u+pEFj9F0Iuy9LxOV4zu8H+kfVmP3Lqu9S8y4Hl4tV1Td6c7difp7LwYncm25HmU/eu/peC7
N1Uqo4TKPRvY+6FxzJJIURS5uLg4DcZ8P0/KtyX/RpRnWvCJD9YQr9mLnn+6LXbjCsIBBlUFYKQI
K0ViUlCyG11JM7ihr/03oBGAGbgtYEufICVEfQNGwwtOlzvMGtVQTJDdxY4z7Nr82HndaVq7QDeP
pZfva/e/2/I2F2RxRDeIH3gPyqU81W3zote8Pk4s66VTkpA1y+fpbvoNri08L5CNAG0C94KXYmZG
qlZv8PwCk4DSHBQZupf//0Xvij5ORGaIMJHsEEIDcwU9gZImXax2T31mh/PycXSf7OZlaIf9/TsG
kJxn81oahxheLqVqzGRMdR0P+6w1dqtZ6362zC0GWzoyqlOubGFVoCXkTclItSDgFERZiVXbOZvH
eAZj1NeKsn6nZW91Mhuh3qYyUvCNPeSgMB2FLtT9ETRcLswGSMIpQeMVKy0wkzlYwR9c/ZitoIy7
+8WEvYM5/OkUwXUoBNIZcTJzWnnCNN0VwxBMruXfVtLGreH+KTejDImXh8hG12tJXmaLM8RJneBi
CrNO1unELUrUDfBnsAMY9PUIco8UhNVKNcdDWu7Be+c7hD2rEzlOi/dCnfqDbbStr6aqxPy2Vgb8
HrBjfxgLxZUV6INJJ90dY+qw43+KfS9HBU4qnlB/OCp1tIOKIFBtZp251myK6W8l26syNOuGv8FL
HEPO8YYCGl8VHIGupgtmc6xTzBLDd8avGHccpIt2v/r5EwqZT+DMeU/SpSl3bEgmo0FqMv+ifV/f
77UtoIrRiotbAH1uVxBz3rnpNih1xtNEHxHTPSIPJ7nVr3fpUoQQlYx17yY9/D3IIedgrd0j5oJ/
wBwlCfJA59790og5QBqpGGgaj2YRTTm2zFyMos/jIulrDP9iExjhEzNw1vHZ8eqTqX1N2z7s9XTn
dnb61CZ0eU9zUn13MWZh71F79hloRw7JaLyDRQZ8IHVlhmPlpnuvMGVYq+vLEZyi0CbHQ6NCJYYf
qV7M5rKmeZyT8pCaXeBqh2pdTpPLTjaCdmAcb6t6o+IBifDxnH2OpxEFQxqntvBA2EliWqhaYGrU
r/UnPxwaLyRqM++cIp19XfGMkLg2cEap8aNrTYYIhE67echHSXhwffo5BR7nDjSR/b3yawppydJM
ahZX/akOGnq6vd6Nz7uwa9B5ANOJQE5YbmWuuaZmRRO383uBbtfvtz9/bdZwXGefF4IbkN83Wd/g
8zQPEuIFxJ5DW+Zhri9NFKhQAkeTis1bUAUPA7uZEref6lfVDOuqCcHwFlrkOOiSM3q9V5dyhEvM
ZLQplRFynO51bjAM4uftzdr4Pj+bAIyC4xnPE2Ednl0WyJvR/HX4YduPeGrd/vzGNsF54THtArh7
3ak7EmdWJ5TckStz/7PVZU8+Kll3wK11d4SJTgIkIdD3D4vFRKZLX5y21F3yckziXvlYjft03dvk
7lMBiiyklAFvAoQATa6XIvTa8FiDd9xrynbN91oG09nQxMXnBW9sVmZb6x4+r7Rv7vdmkORONp4y
cDKc+84BxJYfvsufv/YtypropIwJ+bwUKOWqu5Y+1smDO3/IBsMvNHU3dN89W1aCv474QDCA8OUP
O6x9RZmQrfq8tg6lsQUK6rVhbyDXHfxsdjufDkZUGX142+g2HpA8GY90POYNbjwgdb1pSoxjJzHG
Z/pL/7g2NMi845RZocneRndvKh8wEy409IcCJPOV9tXzQCdshShu50ugl19v/6Br1fI+F0xKR8YH
DZpi3YaWYKJZk4lijPm+T4+pLG117fEuvy84iRYcrJ5KRxoPbUT7yu/H1qdS7mXZKgQDaqjlUfBS
0DjNrV3TvmvS4QaSdZjCM5GVi51aS0/jxQ26+sT0gyODu24uAiSN/BGKZ4h4iFMD+aOyW2g8/STu
3tMkiZjNFZx9XjjEPZ6/XgESsRhZqgmYabBAyhiqrnjswbXLIRmgZ4RJIVIR9DBbdpHaiknjfHmY
vcYfrH05PeHfjnmsShrSKnDGyFy/skTGb7lxlMEHxJulEcch48SXf5aZqSydWZ3b0Fj3niy6z9cy
cPB4U1/Q6yN5gWyK4lE1T1CguiaIMvUJ5UmzhaKaME3CkfpJcqSJ30x316AN+PW/goRwYdSttjIb
CDK1yG0+9Kf7z77NIwVOJ468lmjTcze1+lD8Ofsj3c8Sg9vcJtuAOtDohpQE//uZRrp5QEu41dFY
MQLMZVeejXdMaqxkkye37BrZKJRdNBRdUGG7FGPnZtsUJi6PhYWOF+qTD8KK2xu1uZK/Iq6q6LVW
6pNtkzitdtB2rUduHkzJrpA+qq+DEmj8TJJwkZNkSebM9kjsaf5A9sW0XzCU9t6Jt/yYnksRXEHX
9K1bTS6JQWI8z34tK6VvrgKJG6Q4APn0HEElVHVnRbUzGidrYCAnzvyqPFm1JIDbVDxAekj8ArSP
BqNLxYNbvAbiwYJWMGvcTr847ATGv9ua3/LJoCvkpP4AVUHUpQy8d0ZjsZoqxkg1Ld9PMuTw1k6d
f19YQ9WhRXTV+ipevc8WCIBzlBFS9GtQT/Fvr+RPWk546oJLFalrZMpBwiluV1OWSe64aR2TIut9
Zzb/KzIX83P0QG3QwTHWRxvIPWpkh6oZ/KE1/d4gu965t8EQxofGVEz1hstBlldM8OaFSV2boNSu
J7vO2buyWHjDLBAIg4EFaWr02YpEL5SysW2tsoz1onlukuQH9YZTyfK7Xz+AbiBdiNwax3CIUb1e
9kCVkx5ish/vlgxPs2F3F1/nfz/znfnadehS7co40z9SJ5a1RMg+L5i1wQCe6pDIj731zdvZxefb
tralArAEIAxARMkh/pe/fsZ8t3QZehJbI0KNT4r16d4uXm5E5xKEBaxoY9P7lkswd6W5m99uL2Dj
WF58XjiWdDLyfGiBL/XaY892w/TBtkjY1bbkUG7kc9AXhFQm6hxAY4v57W5YXYv2hMT28ERYdqqU
Jpwx6DzH1KwyRsv9v8jDOBSOQzHQoSxcyf2EeR7MyEnclpkPYuMHh77p7KNi75LmpM+y7NGWmeGk
YyoaJtig7iG8fMlCS4utGeCyZJ/4gLzc1tKWmQEHwSdYAXp0dQGkmjqVbCpw85dNWLmPfRWt+utt
GVuWgAuM5754cCECavu+MbsM1Clx4wxBgynNyfQJIPGAUiW8Lel6NZzzE1gF3pfOMaWXh2YyOw/P
GFxnOu0OevV51DUMEfl9W8i1Ri6FCAaw2N2Asc2IZIAKDwrjk1nLMs+yZQgPvoQlSm8ySCimGTmh
F88L7LqR5DtkQoQAw+77yq5SxHxGd8ya01o/qjKK800RAAmBqAGTPVCjuVSHtqQrKHmgDkfZr6vm
z6Ab8fS7X99Qx5kQ/VIIS70GdS8Imclbnv3sEkl+e3sReBfxI4gkmrBPKzGtVmXYJ0WnQVe2IEwB
IGKQxXsbCRy+jv+VIzYA4J0yYhQDwtbhKxl9k4ZVe2DD3t3PTtC/YRy1LusA2ID3XIoU9GPp05qD
h4HEedX7ZMnQ9HOayicFWVVgJGptX4Ccmw53u4NLqYLCDDavw8wgdeJci2GzHJ3CN++HfCCJh0Zn
EGBimuTV6LKlG5x0qBVs55z6LHnWsh/3uwGMLvXwuOQQarGEq5hdPWa5UuBplvla8jHJJM5sy8+g
8oRLBogVIEMF7azJjAQ7actYaR4STwndajzcXgL3VJfhrAkfiSBJ01BPA1OQcHScRV8xwL2IxyEs
zCJwyVMzPKwkD7z8/sXwMhfyxHiKo7glvJPLEp0kdjOncarVOyN7dFZbspiN7bqQICzGS9elGBRI
qJ87Y9c4+3v3CjU5wNKADOBDisRGharrK73T++IVY8MM4zUrv3rFq52HiUzQ9TrAOIOom4NEEdGY
wvGwgPl3ZmsoXxul9C1b8R1nd3spWxJQ0UbTAjI9vJhyqfbJNHJ7NN3q9QUU4j7DqK3/2/eFCxJg
bFMpmqR6NdedOR+rWZLrlv1+4XpET8SM9DB+v86OlO1dyfZcO3ywflkwUQOt4JgQKzj8VmtVnLq6
eCXue6t0vkUAwc9lgys2FnEuRUwc9RWrulJrilfF8+sf9tvdKrj4unAYqNm7dWlXxSv4Nla26827
3/TYIxBJcTpCJAhEuPrUztCvlxevmBXbknCR8cFs6uDs+4KKDS0ZaGFlxauDmXYTgoeglCU7ZSIE
NbNVQWkVCIxX3dx7WZi7B002bY4fpEv/erFLIi6KTAWrHUB1X6nrTD8XDGOPzRazSay+SXZwx+vx
ttb5rlzJw9QdAINRjcf0icuDzUCHoaxoN3u1GMN8axKm7FBbv3qL+pXxtVvv5dEFUApzFICqhDBc
seL7nepJSTDRvnjtlPe8n+UcHNeH5FIA//vZE34cs8LQmxZm1kV2e2pniVOXfZ/byNn3LYul9cJw
1JP1iKmtUmDotY1d/n7B09YpadfRwwalZdgY4eQ9F2N4W+cbS4AP50VYUMihjVNwtlVizcaCnpwY
SUJAFuvybmcOulzkIIGWQMMN4p3LLXKytC7TMrVjvXtujrasK5//vEuTvfi8GBesTdOZFVWsuO6a
Z9dUfnkOeQDhVYjnz8GdiGS3rk8k4jWwiIAIH28C+PfL1RRtMTJtTJa4CLPvTbafqmDxJDI2NIL+
Ld4FhToUQkPhAi/Bj+311qTGtPnI2M6QAfpk3xdOedvljl4o+H5mxM3wUTckGud7IKgEQTMnx0DH
JArhXP75oSA8fCvsKa7qyFDT7sTy7hmsxr/QY/m7Zd3DaA7Zg5e93jbkK9Wglwt0mEAOwtTAISOo
JtMmZVkzfYzVgfi16Vtd5qvOl3T6+Q9ygB7FS47PnBSX1xkjU1wV7dw52rj7KSzbsDEbGdfB1cnH
KsBkrXM0AfhixaR3wkanLUkNhF11QIkrc0Kjudd5QQTvrufcR7z0L9yR6G0dMw1E4zFGg69BPoZL
5i0SW7iyNS4DqWYPiCET7BlC2E4mt8BwLxNQ5eRQDscvt1Wx8XX05GIWK8fAXRN+uz0YwZSlXGK0
mk/7tN39nz5vCD9emaapL1Z8fnaftMNI7g1D0bt89uvF5hhSJYbdTfj8oOzTnWXer158HiUmkKHz
jjHh1xdFg+4LW1/i6Umrj1N6ur05GwZ68XkhQix0O5kSB5/HEAfX/WCSD/m9DGDA9gM7BVIiAFzR
SScO67CVHG2odavGeZ/45cPiyfD7G2uAAGDrcJpxEMTc6FAzvZmXTEVnbuKniuGzsg2mWQYG2zBT
TPrEZQHEqclZYQWH6AGhhfOsxqUdNix0ZW1DW8s4/z6Xf+Zw2aR6Tcbw/V59KfOPVb1fc0lk+Ie7
5cKpQxeoV3I9oNRy1T0JFnQXrdjGGtt6lX2wtJWEeq8XYdJPaQZf20dZ7x5Md/yKu2X+2eorQTAx
qy31KdW1OFfyKjBNqpk7cJdm4EZwqe/1PTmRLC0CwGSr56zP8p94tXrMp6Y6K3sdTKHh6Mz2g7s6
037K9OqAPAAmhix18Q1t/8VLXs0NA/Z9HZ4d5vV+ryhpAM6F+pUaej88lFYTek4bDsbSWoGtzm4Z
OtXS75NeXXZkSZUIb2VjPxZadsAg+SJs1DnLfANQiT3mR6ffdZbNUcKsb0o/Md8C2NIn6jSuu6Z3
AEvX00DVWHFcvW4lvqET7QmduIo/dOvQBJ1iOm/U7arDkJHu2FEyBF1W9FFTL+vP1DSmxzpDdzst
1zFwcy0LXKVX9+vkdT5aIuy30iVp0BV177ulNu0x46D3BzQj/VBnB4QotW3GzGjW2Qe5UhIsS22/
YB6J9oO6LiNBUyxtBN+vYo6mDf4wkM303qeZMLJvnfT7YCauDJK+aYzAkaGLycANKZY3AK5KW5Um
K+rau3w+pYbflhJIxqYI8GtjsDgY11wRlJhZVWZq7boi7XjA9k/0mMuGY28EE3zqJfyC6iCmEJEs
KVrBGoNaK2pbdqB1e6o8W3pUsXsnSnAXdy6H/46zo9sldr1Saq+xhm78n6tshOeG5wHrqgGeD1Bv
oMYtOOm8JiiiKR16IdtgLUKA2W5fArLvC6Fqy9wBrqd3YoqJ2xY4AQpTEkD8aa0THA9qZSBp52xJ
vAxwuUNsyPSM2iSJmbam7z1Nkqh0nfcCbVdv5YTxRNSodbR7omLjl6Oy7nlTh+8R/THJqtOkq8HU
Kr86C6NtFvfT7eVfGyICXKgQEF84dzycL39btxbm0Ey5GRsmWGYwpjTfJfaP2zKut/hSBv/7mYWg
8abtOgBsYi0PveesvTtKwOc5YhUJPRAxi4wLrtEYdc0cI7aZ8tAHNTCf//D7gUfjlBQYnShe4opZ
d9WQwk2lCJJdPR6JZAXXRxUrOBMgHKEJbaCpxiwzXq1f4AfzO5L6LUU3oCztuSkIQGiQOSA1coVu
m0x0vRRJa8bUfZ3ZwUg+L8tXV5eNWtsyKlg64DQ8ZLgCNdhToc8zcj3oX+79rHsgAN+S7vNtrVw9
mzlhEx+PhFZpPDFE/9ZSDPnpOmbEKzPC1Sn9mj235kkbPxP667aoLQMGnBJAW2BbUYkW4tC+VudB
HWctNtpPTPk4HW5//k+R4dJBgKgN3wWIHNHJVaGm0FmuacmkxWPBfG/5Tdv5gNpKkNEHz/2p9w+k
fZrVNFB6Z9c0j2z4jEY2v7W73VrFWvU8D89V+8NYMR9dEuBvafLvL8NNcnl01350jdTDynPysV39
BWjIKbq9+q3N5e3uaOFHaAlOuUsRhc1ISeZOB2fGUV0e14+3P/8nnyFuLkJjHDDbRte4eJur6qjq
CN9g84YaOLXrV3oRMBAgkmNR9IG+FGGrfHBc8EWm4TTvi8bda/mvBFwzaf2tro56d1RkT4/rRYMd
Ad1hCAB4I4qYNnTs1bV7JB4ilXSBj+hKcudcH/TL7wsut9GmnPQE31/a37Ph7Ex92C3FyR0miSDZ
QkTttYlhNjMEGQjDwMBO81VyQW8uhQdKMA9g9ET9ZbzunaKbOjLN+iMo2V6HpjnN7fCtYzI8wJYo
3owM7wg4zRWF74hEQ5KPtQ2usvnZHtJD36Gw2XtFoOvp59t2eX2ydE42/r+yhLijTqjlkAKysuGr
gdOMQcyNLJ+0pRxEfoAwYtYU53u9PFrUm2czyRMrah1MZx0GXzbHcWsRIMVHdRkHCG08QvRQZQRj
XHDfRJnJfBVevknmHQ7P7a3aXAZQoHxkGR5wIhRPUdiyUvBQRx4Iu1VfwWym2wI2l8GvEQwUwygd
MQNrE7NPrGHFMsYCI07UkJL+06gwyVm5xjdgQBZyvf8rR4hlHX1yAdVUrSh3k6Dk0PJS2xnt64j+
9GI3TWOwqLXfl18N98vtFW5sIWc3gLkhT4ZmTkFRnkYyS5tsNWpTZAl8T9vf/v7GDl58n8s/C/Gy
dGB2y/B9ZQwMLzRpkL/dlrBxNi8k8F9wJsHJqZenAyTM3V5z/8sBcP1BZM0NW9tkgFsWtwXAOkgo
XgqZ8JZR3XFWI8d5KbIXWc/x1i7hRQkjwKnkDLyXn1dSu81GY1Ijz8DYt2lHEtcnstrtVQUMBZBz
IUISOZkbZVATrCFfK19JvhdLHTj2R63dk/zYtxK1SJYkHp2ucyZNrRnUkrcvTmW/u3P74HbZ7rb2
eZxxeYlfLEokkF46YOrmBYtap0cjwXCgWM0/6F4GJJIs1bUpCqgZtO8DrQG29UslrbqipcZA1cim
v5fybdXLcGbTIU/jqikkOakto0YY/gfcju530bOhXasHdWWlRmCyCCv1PeFhCW4c7f329m3LQbQB
TAW61DzB8JwS3GqqPahRkR40Jw9qssvMV4P8vC1m0xh4UPP/xQimt5iLPupDr0ZjmgWlkvd+ZSn+
rKWS5WzJ4bAdm7N+AwEkeBucXGKnba5FjntM9bBZfe/T/Ss5l8B/wZm3sdC8rSGXp0WDA7xedewT
gLQkq9hyNucyuNLOZFSVt1blChnU9J0lLGWUOZu7hKc9CiTIdl69WtIFGVUtKbRoNd8xKBNRjDdJ
7HdzCaD+5KkZvL3F+kuZzrU3ZZUWNcXkT0cXmb3bepAJECxKr1RqlUOvRbP1Nu6HXkIidt24z7sH
/i7gz9/PdGAWdtfqYws999Vji/rxMCIdZzjzV6edjraLnsm1OiRseCtHJyQKZv2azk4FDU9j0x01
0flCK8xKICzMMDd56POwoI0Efrm5CXgicXoZ7LFYfwZZf95ZjadFU7Zz0xCY63/Y5L/fF314iiGk
S0JtLcq1A8lPrcyjbv5+YGQAFUfq/WqoLaoSRTolOn6//dkdPn2+/eu3fJvpIr+G/yFhK74f7dUr
lq5KdX6pnlbmBYt9GOdsN89TeFvS1s2Klts//FboMRbTAPrYW0baq/DWCzk5XrnTKuu0mG4wa8ro
LwwNo66MkH5zdWcyhdvIKt0+XyhkokDmK95prR51o/Wd7tfttW06izM5wnOEJHa5FO2qRkv1BTQc
lvUtTf/hJQc6tb/7JwShk9YPMDTIwIv8wzgvH0YNRbEGNZdEhrX8U5ASA4ZzWdwmzw52SUcnWaZF
jVSWh3xAIn1y2l1uY+rB0uxWjGhBNSGsuq81+9KoiIteb+/nlt4wlBPxA56myOgIN+6gVqsBXiPs
p4Wc7guY/jFEeJINfdqySIybQbCCIj7+I0gx695CVQqrnLMPlLx0wwdl+tRnn0Cps1N7Sah3zQoO
Z3kuTXDGpDUSxmZIQ5fbg4XxFzkoepjZBohhdpranFprOtZ5E7pdF6ju+o2xIhza9KgaWjiW639p
5wZD20rc4zWG+/J3iU58adIhM7iuHVr7nvfLSE7UQeZj9NXimFHPVzWyS2R9qZsa/rv3YpyYuXqe
Jy1Opm4uYZOZX+xZCZu836Xk3vmYHNN0tvHibKwBgFi7oDg4w7Kv5o/NHNbt0ZC19m1ehudihPM5
V8vaYgaQGiWY2Uc0tk/swm/K+knrEn9J0YGZomMlX2KrKvZDUX3smf2wtOj4J+WepKgNAjZNMhoa
aeETwrqgLdPj7XO19YbG2HVUzcBpjiZxkQN3zhuvJx43+eKhrjEdUdlr5mnsnpYOXcFl8pS1iD2r
1mcogd6WvXWPnYvmL4czn+LSMbdh/mrU9Tv6QJTd7c9vHmbQu/3JVAI1I7h6G/VaBc8BuKzit4cg
vSxHPyeo6A/fDPaeZTJsyIY8PqwKLFV4FACbwA38bDmUTl6veAQPxWRH6736u2GHxdhb2qdUBjLk
nkHwxnhMcZZLAy1qYHy7FJUVVPXsrMTO2cvvzl19Ag6Oys1jN1HR1TGVIaCae6Ys+9tbunGrQS6W
hwOE2pbIywS0fdYlZaZGU3qwSWhlgSEbsL5hFBcihIsTyaTJGk0sTZmrQGvfgKy73+wuJAjHMlen
zqEl9OSAGQksGOCGmv6PIoTbsqiUedYXiEjoa98/5HejZDE9Ex4MWkAHEe/nvNS/nqZpUZICb2qi
h9O6AyYmvF/T4MIDAJQ3017V6IbJykbqGWtUteY3Ohch0IG/KilCb8ugXA296MjcomYj5tFIl5Gh
pM4aKd6DZx9aJfdXNAjdXsvGzQL+6r9CBG0oFbwwCkVr5DqNr9QY9oEh3NoTzSUOR7YY/vczB1BU
c0U8amIx5i7rA69Ev5NExEYyhQ9YQR0QCGleC7wUwZCUrgfTW6NUOy3sASHX9GW27gZTgO8bcE3k
bnkR+wpM0Q125kzqGi3aoesOQKo0MqDhVjwJQnH0hzqAMoJHV9groho9rqNliYiuHxM19XM6voxA
60zE2U018Oaafij78fdg9I8OMYOpK4PBkKlsw9vgZ6B2i7wU+LvFcr3qTYprtsYS2QEpaACGweBu
27sQINheppkTIMfOEpnAIBe7xvzeF6pfdvcyV8K8gR1Eawmau1COFrYz6dNmQnViiVawVvoelXiD
rSgB/OZ4c4KmAJzEYichimsDeA2VBaHMBLJgcmyNMqidR2ooe7TF+Yv2bCeF31kfVefH7R3cNBX0
wkFJUBCvT1/afNVUek9XakR20RtBrmsPneUMYNJFD8LS0c9giNilmn0qLERUvfOzX9nz6s1fqJlJ
dnnDkcAjggwLyA5+xQunb0x0ivyJakS9vR/cH06TAcm0NyQV1o0zjqIGyj/obUZFSyRomQCiXFuq
GREpnsqhC7slB1fH76r2AhS1bm/u5oo4wxSINW0knIQniA4Sa2MZDTNy55c1ebfHl0IDUI3IEAxb
cgA4BSwDRf+NlEWnm1lRMMgh/c60Hvrax2B69JVIjtvWeT6TI+Jz+0UvnAm9XNHsPjt56493T6TA
QTsXINy8qAUAvmJAgEof0BhYyLoJrrmauAD0tXMAM8xd1H4+Z+A+q1UzqvVCPfTW2PmNNuY+CpLl
k5EiZZWsfXto7fpd72fNxyu2CXqUen0vm2SYN360hDgTHkWDR+FD15Advjx6pZUYdabMVlQPTy0m
r1RP2iB5bW6LwPXPa6roSBUc5DgMKYrCjRXZffNemOmT69Vgl7Z2tw190zAA6/0fMYITmWmarYMK
MbkJsmJ3Dtk/pFaxV38l8CNwdvuXuTvktl1bUYGByDumv95ewMbrAux0nEYLdcfrd1qurVleNZoZ
2UNoJY9mjnhpT+gjhk5K0Q6bOjmTJTzMlp7h1sJ9GVWj7hd64DaA3MqyV5saORMi2NY4dgvp/wgZ
gl/q/UBxHCMPLWQgAkOcLMYwNkHtccozOBzo2qiVJ91ZTrc1sunTzkQIC3BmXa2UNsdJzWr3EW2+
fWAr4BHvQRfiN2bF9vfLc1B9sIG2xkWsCrcP4DS9PaoV5A1miEl1vmGOAWYihv39bQjYMA0sMbyu
iqkjgpNzloYpXtOYkdIeG3I83l7HluJxteEmwDMM9O7CUaSGXZSllsKFFr7yXspYD7aM9/zzwjms
6tFecq6WydxZFEPJn1xTguLaeH4jbv27AuF8uGmZYPoeVpBWB0D36wrFimOl7EDCWftMxkYjW5Bg
ZxjKUqagOAEkqHGRjH+eNQ24q8NtpfCPiJ4ew4MMB6wqf4hoLr0XGJvMoTKIGeX0dVIwRxVdyqn1
XTe+NO5HCjdwW9zW2QEKGYBGJBP4hJZLceB27TzwW5kABujoBvhiT0qYzwQTGXe3BfEPXa/rryBh
8xKQ8xetDkEL2gIfesJexgwkXjQrvpRIrIRua8hinU37BlMESB01/o9wTmuvnxvKqBkx9tHNdvko
idm2v2/iuYw8DPrNhNNZU8a5d1YzsrJDU/jeLNmyLXsDSxw8gM5tXDyfqOO3btE0emTM+7HaozpC
C8kLc0v95yKEM1pk81ygG0mPMszgWEOmP9RZQF2JkW1tFNh9NdArYPIw6n2XRjauKcjBQSYfUZBG
+blmrIE3tDLM1paFcU4z0F0gbsMr5VKKmjeGwfoc5IOasctX++QVXmgsCp6rWbc3nLtnf+M2Q+6N
MxKBIPmKPGZOUsWuNdTnMCU0e5tkT71N1Rg2MDsAAgAlKJxMveu8ddEoRnMuafLFKZmx6+quzH1r
MZXAs2brH64DZBuQyARrCIaXCFqaV6XWTKPXUVZ/cppnS3YcN82ZY8TARYUWXYtbyVlc1qETqhpK
VY8KrQzbDKQqvzQi89GbuwaYIx5RKnCBYl6mczDzpZpt7Fpj+epqh0ai7k36YvSScHlLELKvyNaD
xhWNBsJq+sn2FjeH9sdJKwJq0c/6rPe+rgH6ZFBtCO53n+fiBOUMlmWTEmNFotH6D7SERYkhuvtq
+mx4X28L2tISJzrm6Qse5gpOTcMjgBqegpr2+NWZvyXrvpNRA25v3V8R+qUhtDpaUdYJIpzulHu7
Zj2Z/UmTDV3eig3OFyK4A63qXVLW2DHgnVe2Tx+zxp+dQ574xu8kCW/v2qYwGDWG0aJQj0zw5ZKa
RtEHQ8FhLdthOal2Yb0StXfwQCi1k8U8lG3adrZDpFgJJpcnmDhy+wds7in4OhA5oDYL7pfLH9C6
Lk0yt9QjLR0/tB39zvoEpSIkEP0pkRnjpo2cCeM/5uwkpy2Qs4tSwPN1u+5nRY5ShlR+esRogfdx
4+ZHPhpNjZcSSqtYa4/71smK8/zZriVPhu0V/P2+sIKC6pgyqhI9QobN7/WfXXVc/gFqhbD9rwzB
JsqFrL03QUafrCxg1voGy9cx/3t6u6172WKE0Goa05FoNs4T8EAHZIx9U5nCXMa/J1MJPwJnSm8z
RlhjQgr8e+53vXNMKvdfnCoGMOA5gn9dQeLLaTGaCe0qMKww/aCoQfeByUg1NnfrTIawW07SNYqC
6bMA7XzL2H7QjuP0+x8UAuIUYNP4P2J1rvCqlGo1tkovHqrkv9rMfXVOJEHV5jrOhAhetBn0QhuM
BOuwXtTO8wnbmbmMPHpT6WdCBCdKxjYvDQtCdOUjJ++4PztgcCwJprXwpBZYNy+NCo2+E8axWkjk
1khav8+qLOi4XgA4ycARhyk8uMuQtb4UsKo6EAYKcrgMowRsvxpkdLpbAlBi5uMKEKdhqsilgERb
WKdQC48Aou5chmkFq+SRe+3aUVpGkxaIXkAFo4lMQy1jazcwJCKNZkmf0ln7jL58wMCKOvY6WTM5
d0qXjhcpT1TqQRGMbM3VhNw0malNx9KM2iFc6X8YcArqADX9BtaW22dka99wkiEDQE4k67h5n7mT
vgOjRd4NZpR8ANgiqSQOfvvzwIfyKWJ4eQiGywYdZK4EbzOVPk6ln/ev//DzeQUQCRpoX6yFdNWU
WEqO9qB+CYrpMOjR7e9fn27sC6qLqPHwHlZx2EHmFMwlXmZFrYOC2DG3AceUOJCNLQJNMJ/qgWQm
YFaC5Vo1+oNbdCZHWsm0T03uzd8UlpnH2wv58+wSLArRMRhoeTMNAhNBjFdprjsMixYpGAk5IIsO
1ql3xhzEJV9ay/RdVh66/KFnLwsIx9bmZzFKDtDWQoHR5PUidPRgvMilqYF8pkktU1GjfWKqhxrk
wbeXuHFA+Vzv//m+WJNb6zUdVR1450Vb9mnf71iV+Xqn7JLk7owDspcA7wPbCzQ6sguXK7GatVPq
CneX2S+7Z0zn2t1eycZO6ZiKh+vXAD8hAtnL72tmRep8RoVPcf+bolGGHdz8PA49TBp1/iu8LGg2
Ss0EkiZyATOev5j3R1yoHv/9/lXRKS0qx+5cA6jB30sNxmig5phE2VtrwIXC5xOCZhF8U5db1FlV
jo6j2YgozmT+rTdlL9jrk49SIyrhSC7Ar+D4XwpQB2YMQ0OmSCn2JTAxuZ+n4b1qhgjk48H+j3lC
IIu8FJFmSTE1JqgzCvI5yUjQD5IA6PpEQAB2CCRZqNNejddzRgt9c44yRUZR7/8faV/WHLcNdPuL
WAWCG/jK4WxabI5kyZJfWI5jcyfBffn134FzbzLDwR188q3kIVWqsAdbo9F9+hxcUpu68lttlzPF
eVDZEX8/u0Q4IPR6NsFOhDC+0XwDREyhdSiUHW7SRUE/BvAJyPVdNX53Oi3A90cH9LOUftORH0Pv
eIat4p1VmRGb72w8FNnK2Ur14VR25s5osmPOq7+YkX+/vf6yaQP/B4rn6J8gSJRcmtFLvP0X3ven
ND05RgLcVeGl1uy3zceR5XgKIjhCOA93dUUHgt7Dzu4coztZ9r60gsE92FHnsezLGH2f07fbw5LN
HoAseC0ic25cYS9aq8uQHNS6U70cYueUZwejVVwlUhPIl4vEAjgv1sADNCLSvK+z/hSnpscJxMY1
j/HtH4zDAa8GFHFBp7wmmWv7pMrA4dadkFgyJ9/UPYspPIBsHBAJNBB644l6JUREYm2INRP7Oedf
OpTKSvLZVBWvZLuMAVWEBxD0H67yo2nT6zl0kEZ44+zO4eYnt7J2fGh8bjFFtHcdtSKCFLrTjsgX
XOVKk8zhSM3k04ktvecUxzHZgufXN8YvaaNKZsum7tzW+snSuN0IyOd0Mkeog7w2FSgtVCrS8qkT
mwyJ32t2rSbO6BTWmLpo+gZZlSm948uGqRLmKivi72fextIjCK11sGJq016Pht+dPg79RFoFkOb6
zsTyYJ+BKw+14CumgjHq3bgx2umErD/0Q2svnxW3snRRziysFsWauJulbjOdGuPHVN2FKSD7KlyB
BHtlAqEDRTycGxxLezVfZdg1LJ/L6RSmXyvttaB3S2ZvTVf0uKdeVJUbjd419KHpa8Xw5KYFpgFv
cUTs61ITi1icDg4dAXjib4Nj3EEj7znj9eeFGVtjsTdzbdyj7554NuDti92833ZJ/48fAL5DUAai
I26dFuZoLh9Gir3CmqeS/tKHwW+KXa0dSf+VpdueHzr9wTQ+nA/CjKPF7/9aXcWj5dzNbWHDKjSG
vBohUe3PyV+RpXAfsoNwbmYV09Vp3lvpbI+nmr3Z5Tuvdhygog+Tf4MG5dzK+nKfKysmwgpoUL2Y
J16saPqTeUFgosBPA5YHwOzF38/Oc1MsIKWdR2ySJuUbMrV+tOR7zWXbhETvmhN9vb0pxKG6fNlh
QHjWiRvkN9/4pT0DHmqOwwUMbGCSo/VRLyqvn476SH2K5pS8UtyLMjeCHjV4REFeCmquS3tuYaQg
bYmmE39LwxdTxeYknoFXwzn7/GoX5ElI2VDh84RDhzT2nQjUntRDMQmEcV7hDj7RPlx+FS1UeGoJ
hpzr95bRxAkSt1F1MqsXd6SemW6TyNjw5PX2Sl3PnEiEQFkXGSqw1hqrrQeOw7IHR1J5qjwblPCu
khb+euvh46iCoYiLmOKKYATcruWULnN5ineuvrV/uTMqYdt8f3sY115eWPnd9EuQ41o/5NFuGS/J
ACsZ+GM9o4aohWJBJBN1bmH9lK+yIbeYsKCznSATtDa3RyD9PogSkAhBgRLC85dbOG6Ntudoj0b8
+FRsjEiRNZIuA25YE2gHNEivs0ZLYS1jbIz4vDN7RaJ72fCuab7u+hVeR7eHIlsMg6GSC4g6ABbr
BN405qCaibMS/SHPDt4R5RYInNsmrh2MhbAR3fCA2aGwRsWJPXdog+Vk8TBWJ5Jkvt7ftcubhc4B
9Cttk3KnkWp3255s+s7srfMHqd1PfMrb6lTTwdNzkPdbybNZQGuQ8OIQlYUqpJDNIZr6kYYTXgBM
EJcD7OzUtUqTlKeUJBCaShEgpZs5dxXjku06kfsS2FEQzaxlJ8y0ZEWfODj+YM44gpdBsU7SYeAl
gfgbNVCwCl8OQxvmghWjVp4YZYDBOD/1EgyjUziqOoYkyUTkEQE/18Ehjf9Yw5WMicIFxGmFKy73
On7U6iP03T1ig4tbO9j2sS2+LL2OH1F5dPqcl9uP75Bz++s400z6vlxg387498bUH4ow7TyAHnZR
UwZm6SqA7rKZRU0ZOHfU43V93cpG0zBl7RyBwTXflE6DIGs+1CqWPtn2ODcijsXZMVv6rG+TCUZK
4mu1Fz7dnjPJ57EnoNOE7Ak83trntbPRowRdNCfLS1CjUvkh6efxcSrSWRAqF1N49utjN2+WsJw5
UIyR1w5fq/c/+Pmi9wpFBICLfrPvnn2/0UJQsjb4fshfiz1JX25/XrLCSIji+jfQdGWim+jy54eh
7kR9kfKT28c7mzTbzP48qBybbI5wIQDJjqwFYqeVn8lH3tZIk/FTGn3vhsTrpo/fm+LG+deA+AFn
k0SG1hoQPfETtb/W5i9Xf749S9cRuqhH/ff91Syl7RBDN2fkp7kIvcHaT6HvWhA1e7ttRnIBACgI
fBKa7ZB5XaOHqrEYKtBlVaeCQLp2aszaA6XyCYXFr+HA3rSoU5wN6eozoCIhaQeXtr7h0AlS5R3T
q5M1VOiBnFDkqSPnXnMblfa0bAug1oqUFYjF0WG18lxzxeu0nGh9EmTyX8pRcQXIPg++EeAUBRP1
VW+QG2Z5wWyckojr/G6ai+kJElof70lFCfTMitgmZ9usjOcBrMjYZhXR7rLRfOS9ChkiGQgQ9SiC
IIoFwntNDGnaoR4PEe1O5NvU3k3lh1MhQpHrv8+vlmGp4WDiBJ/vbT8OFrK/vYGlvx41EJBmCATk
utwNnV4kdGp8Pvpm9u+GpuoUl+xX3OEIxdAsCIzd2hmmnGl1POf9iQCWTFCtzyvfUSG3ZIMQhOYC
gibaqsnlKjsJ0YZ6LPoTCMI32TZMVLwtEm+Cyi2y+MgsiKz0ahGqKini3gq702zfT/wume5n4NNV
KlCyuQLiBnlcCL4z1A0uh+F2bR2lGuZqBulxVP5s6U8KQPfHF/zMCFt59gFQlsoeMFet9VZv+lJx
+UnGgM4DPLkB3BXnWizV2YGb0HXU9ERvT1q4T+mmWRQPFtX3xd/Pvq9zworKwvehTaeB/dzYLFzh
YiU+HY966FgBGwei4/Uy0Bjx+8Sy7tRihRt99k36BkHpqXyK+q8fXgwhqMGAO0XH7lWek7SN3k8l
b05vunvKZ8VcXR8LwAxsPOtcaMihdLOq2vSta3U0IeYJYOb2EHaKUFPyeYRnuILQGmgIpMlqKRZq
8bicDHjwyGvAOfFhUWWRyRZccND+witrXTvpieZMqDIBWhL9vBvivz869/+04wC8gvoyysuXPz8f
6k7X08E6zY95+ynkigBEMjsCoYSOUzx18YZabVTTyJ2xBrj45OZ0Z5TLK3iUFLWla69kA/aGLYpI
EEnedfouLa02MUsdeMHGi61N4/phc7B6RaR2feJE6zBqvkAmAmCybmuck7gjRT/qJ9ZF29zepg7Z
lfbHiV1gBReooK6Ce1oj/muznlio1RTwldGrnKM2b/l8IqYi4ymbMlAvwIlDYgaR7cr7VZHtzBCH
pKdKLw/EwktwifJPyLGis5t9vEUdmVUI5QAED4cOIMblDmMsinMtbLWT45XN1zh8vb2BJQuDVg8X
0oSiao7BXH4e/aas1mvOTsnQvfRZCCMG+Ey1l9tmJBv5wgxdmcktcy6cmp0KWnn64g2TYk0kBmzU
R5ADRKniui2itztoB+o4iGbzg36hmeL3i1m+zNIKtnpAYEQWDW8ZMY1nN0ZopNQuK2qdivxH1O34
G6keJrojyy6Zfn14qrDegg8DnevgaF2ZQh9hm2Q1SIDrLYnu0vHw8c+DPgI+F82RyNivwpzFMuJl
IJp9KqmXon6iypbKFuL8+6sNxRKSzkRPnJP+3ISZxyJVU7Lk9CGsQfIK6DHgYYzV/IBlxy2dKtJP
JeipRtB5ZHHq1bzYaCo6UclQANtCTAvmcOTJ10RYaaYV7cxrcgJj/BCEs6LMpPr8aqYGWqeJloHe
M/OcEIT+mw8v9MWvXx05biQNKSZ8PrH8NN4kH+fDRJcQYlm06AnYjSUioLMjUae9taRRupyK/qm3
AzP7NqUfd064ukUPHQ4d/O1qqWeNQ6mjagA2TpnXopXKme/MSbEM4iOro40oE/EHLnAAoNaRWmyS
bLHzFJyVkMPOptPUGp4zfLm9GFIjIDrB/QeYCIoil5PFDdZraROSEy8+Q5UihEqgpQIcym24wBoC
zCbAepc2+rRFitACINCmd1EGhozl80hV8jSS0yfyFAipUArBwVgNBHJYYRpmoDYi5a+KPoTxMdSA
tXq5PV2So3FhRfyKs71FZgd6DXUMajzrZ0WCLNzd/r7EnUNHQ4eGDPSrRJL/8vtxngIWnoMoGCLv
ZvqqtUe3OBrz4nVW7ZWqziPZaMBJjASIgDdeldHHKHOdrAddUzhYW2d0v869ahNLKuVopBVdQKBS
Etyxq0A0HFDerYuGnCiZ/2pGuu0LKwbqgR9yFLFjqz6wydzalb2l6EtrcJspnoSS3Yf2BSD7ABhH
PLnGCtQQKCGaoCZqtBdrfjTiYz4cb6+abB5RTUC6Hy1iYu0uV61LQq6BmXQB7ZXzYAzdp9AdFG8p
2fYG/FnkkxBJXgGs9VC3oyYXJuq/aAECfrf0RnBO/gFMCSrpyB8DoSQi77XX6bAKFq9HOH9SLR4v
HdMj8+TbiZFsOJ9eb8+cbHFQmhdimMgLgBPkcuZYUuKVUdu4yapkYw1IoCTPYaKSlxfzv/KkgNf+
Z2V147Aq0awGggCnQrMei6r3urKHte9a0u1tonAR10P6HXoD7wkNIaRpV96ua5qoSaZ4OaU9R6Vc
3+hmsaXa20cnDlYghwTAKjQBr9DqYWyjiJWDv0kPtQgUK0uwjCWYY6tIcQtJWDcvLF3VgEkyc/Tp
wZJOvaJ4Dp2vbvHLSr60oHogPTr54v9FmuJ6v6PBwwD8GS5dEDyJWT5ztH2mETMHVx3oH0GWswXH
J6hVF1X9WbZWomtBuFq8MdaP/JDaE7reJpyqBCJ284yHfuCmP24v1bV3wFDOjKy8g9XXLW+KGfRr
PblbmvHBMlr/tgnpOMTlioSOEDRYOVkwFPSL3VrzyXH3xfJZmz/3KvEiyShQCyDouxHUJVeqikuG
/qo2baunz6wxPTxEFG5a9n08LJCVAtIbjnQ1S6CoBNLYjasnKyw9pmfexzuTUFSGkBQSncg/Qtj3
ckfRxkoLvIJLiC/5c7mLX24vgfjfz3wMaOkggYtbBo8XvGHQ83r5+TI0U/SGuSwwIY+YhaOXFKmn
Le8FctvmU99COX5SbKzVqv9jEmlhFPpk5FWjkwxOHVssYOW9me3t5pjn29ujUphYP8rqrh0Ljps1
iNL0L7fH04m4ixeHjqIOsPLQ/2coyLahIo+bek2LYxWJyTNIcwXgff1hWPxYDlm8AWofPfHu4IUc
nSq3R7aKtP6xiEcCDg3C3qtCIwfFOGXLwILQCaetO3Sz76KYsjWgdbMhXUe20VRzfzZDFR+rbKyi
nxxpJ9R/kcK83ClhXoczncz4FC7Hhm6m2O+sPcDtTq5oB1gdqd9DxPsHD3boYiHEE4t75kOTBRCI
pJ3iU5N+63WIXHzsyP7+Ph7sFM8HeGgwvl9+fxmgPzLwJj5RUKMb96aluHpkvx9IOoETRFCMNOzl
90tmAdaADB3gYPda7ruq1pLVHSN+P1waXm/gd4DfWcODUjKCtwz1xWAYpn00EJBvWlvgWbtJkUuW
GkKrF5p4DWR79dVCDJ3W6PUw2kGIXHKlp0cyLcfefMhz//amlswY8voCQAPSMmhprmYssWqTVKSz
gh5MEryDxpyKHUviEMSzGhgnRKGwIY7V2Z5qIqsal5RagWmNQW2gc0FrvnR5pUjLSgcCKk1xSiCR
vt66k5n13QJ/HqTjfWMcabH5+EThaKCsBjAtcCSriDCp9aJspwQtGIafzfuqe779fYl3EamHf7+/
Wog0yji1FnyfjNvqW9FmW4BQIT4tgJO9x1QpD9l0oVah46wjQXdF89FRO1vQH2kG5j6MDmWm8JW/
N+jqcgOtMwIMpLXwNlg/S7WlKjikgs1AXwryaQoX952VOeR9zXq4iyq4MGe0QWhVZiwwipJsoHPo
7qtqSfasZ5VXN0a5r117enBHoGpuz7VsS0JuCyVYJH1QSBGTc7YlUX6qyeJ0ZhCN7FmrycGKKpRh
tVAVLUocNyjJgShGAyeg++ssfpGTlId2aQZGNngw4oHCadMkgw+yDoeqGBdlTkPUe/Ev3q9X79Yl
dxF3z4UZoNccktMgi4s8Zr4s9A+2KmC3ohH094Ni5cUZK1szimsroO5zDHlNSh4X8pKZD5V232vv
H18rC34Jzz08LpEtvVwrHmeVXbu5FVjROGw0UtS+laD2b9cO+YMjfm5qdcTBOG7TqsjgQqZnkz+5
toq+WbodHLzG4Q4xc+uYBXL2AxsbHLoxZ/XWZDM0YTiZj6kDGYIBYM2HOG6Y4ihKjbqIHPDrJSqa
dpH3bEIqIjAJ9cM8gjbNNjHZQ1c+xaqHi8yJQXJCpIZcQUggdujZwbIob8usZVZQ0vKXGXNA7iBT
3OivJuu+z2P5JawhovPxDYLXHvBGSOYhH7DajeCNmUe3wG6E1jhkBQKdHgynVHgMmbtEKQPqb2i3
d5CwuRxYGRZlNKLZOmjLTxBF9myuuPBlLglQXSbw2Qjw1sCpHvU5Y4ocM+DUByy3Bs2JCsQqeW+I
atK/JlZeL9WTxllQGAp6sDrOheZpieMP7a/B+TSU34cl2rvT2+21WQtH/A6YxOFFj6RIO6xzQzzp
275wcQ0g0dt9XqYhvkugeL039dr0LV5Nnm1Hk7ekC9ksg93eN6xvPzXVTCFxm/7kDp+CLPJbO95V
TcU3aRQ6+7AVTfCxAS3kAa3xjSJIlR0YHEUALdErYYDj93KtTWswGmcUv3naaoPXGQfX2YAUZlDh
W6SbCsBIBKtImFyFLOaQlmMWw19HdeqlhVl4KJ6q8C3S0SBaBQQcA2LrAI+SimpO3ZuASn2dKbyO
43oDMoIN99Anu7+93vIRiYBVvJivSBdAWdw7ZFzMgCyfmXOcJsXSyL4PRWe8gpBREGJyl0vT5nER
aRRBksaTlyYbP+VkUJiQXaLnJlbhahxPpNPa0AyyhkI9btB2sQ1niRB2G0GN4vZ8rVNlv88HthrE
NoQIFmDZlwMyDC0PIxSkgqiN7E0FxWFD6+7jtNyOvfFNy43HpKi3tExe+6X8GFziH9twm6LBVEdp
ajVSvhSaPjbECTQrCTesM9hW6xBAV6Y+7qx8rn/cHqzMxaG1FNkUAi9jsNXiccvsupwvsEd0r4+M
/TijbvtRfoHfw8KhcoHzIaK+LfbQ2R2UVKWht3brBHYdhNpjfro9CtkWZCi36MAZGngLrK64qTac
OAeOPzDnfe2XKvlnauDnrQPn8++vZklfWiczU3w/B4cXsvVNWkBfe7Y/s1Q3U48noQFxCdJXG9CF
vLUhSfHMBaZ3dGJtU5Mi3+e0iHdO5oybTIcAuknG4c0GHumEWk23iaEvfFfNlXuI6mLwDJez9yqP
w+PtaRI/cz0MkDuCQRCPPqBYxGV0tgqRA+Y4GGVB7xabbIFyfX7icQ5a1OjOTF3FOZIdWiEuiceM
KYR6V1vZoClp2mhmAa8Opvs63yf5iRqH20OS7F8GahWEGIKG8yp6c3mj65yWLCjyZyhkQJzmf1FM
URlZjYREWT/kKR5FgN3tzWU/D9OucBUjkexh9E5h8yIqpKKv+HJxClQCaMtdJ4BEzcvstr6Vx5HC
jypsrPOAYbToU7MwJ5jK8Dnq5geWLS+3F0TMxXqP4ffjgYUXmxCavBwGWKSpm8Q1C9pxW5Q+ORZv
6L4Y200YKmJM2f46s7QeTKqlLNbzlgVurZ3i0H4OLX6IFuNzSue/bw9KZWp1IzhGqMUZpO8CnCAv
zy1/YdxLFmSH579uW5KsEO7of6fPoJfTp5d00qoUR3S2fOj6aIZiB0hHgicbgg483q7q63M51EYN
ijuklqy72qk84mz7znqcIk0RPEs3wpkl8UvOnM2EUiOZxMlsu+9lqXuD+4OB96G2Fs9o/05VKW7p
xJ2ZW7loFsZVUpo5C3IbpPKOiEoVB1TiBQB4/m/qxIDPBmSRsJjdGV6gyg6zvaPj11x10agGsTo8
6HNOm7GFiWJ8crq/THN/e3cphuCswFlwO4MTx5gk7r5M1jeSQMo2V+WT1xoT/1z2/02UszotRd2w
pp0r5JDaCS8E/mKayxsouR+GSn8mrHtGrfgnD7W9YSVbs3UeQUGz/ZOBisQ8iHlFCfxyrfIxKjtG
JyfgkfsprZ195EbvfFRxTcjn8z8zYj3PtkSUxYbZarMTgG3kIXPpD0Bhd6AYVRwlqRnoyYIwT8A0
1w823Z04ZVrvBEn0tUq+8ehXniiKDFK/YAl8N6CggGuujk8aQwwcHSIsiLVHq6o9G0TJLP1C8y+3
F2YNJPlnc5wZWp2ijPfdaHLNAd6t8et22jAWbtrhs9DmovPXqDh1ICFqq/I4F2+3bUunEWVPpEBQ
uLnqS7VjPet5krCgDB+X4piYG9Dd3DYhPcBnJlYbgma6nVQdTLSNZw37uP70J99HzhLZHICqr54m
+ZKWUeRgJ4TOO+i0vlIjVBwd+QoBCSysWNfwY6uNuW7k1A4i8h5F8eRpvO42bZnkng29zIwYCFC7
U1Fpx2HpdtOSvd4epHQvIqrD+EQYsYYq5DRBDGulTiBQCZZvv+XVBv/eNiJc6VWccmZk5aRCTkpH
M2FkpITHPhn4X9DeKb9WoI550lzSfy+XaNymc9tB1jFU0V9Kc/FwHOiPRurxmls5bzLkmgvuBDqI
IuMq2zuD7ndhv9Fp8wUUZPs5nn/wKP0b7O9H20kg1zTcsWI4DXS4K3r26/Z0yOdc9AiCBOaaaXkc
o6UfqtBGRrfIA7zV2GeStvNTG7vmPqJclTSQPUWYQIWjixhO0VodFG1OMjKRzAlYfpcY96z2USg2
zcOiAtnK1hnuDGpHIBZEe9fqJkizsszxI+yAIrLyEpvvgBXvvbQcnpZhIduZVrtI7w8QX3+6PaWy
IUJBAc4UkCjAllY7LHKBVW4W1CW78ltn/uDto93XO9s9zJbifpB5nXNLq6AxBfmQXc+aHWTF3gg3
i4qGW5ftDgi0YacihwR0xyouIWG+LHmv24GT84JDvSNhvj439bZJIKu0xPUrrnvBlkLa7RiT/I4X
cf4wWi0/9eMwHLs0Rod3YvDNrM32ts7t0+25lrn2sx+4fgvYcarZtMcqz0Z611V4h5etx+0/8L7n
VlYrGmd6pgGujAIwtBc731ClBaWjEE2O4h8kMlbTnLcmCWMD93wasm+tGd6FdvWGJnP/9mRJN6aJ
vmxBKoei+WoYOeshw2sjOHKtyi9avon5/Kmxwx96Ob4ZDVfxQUi355m91fZ0OrR4aZOOfNpC/LCo
PkGHeX97SCJqWHtzDAbJR8iigHlXzOxZIIbyQEeR77aBodmkod/Wu9GGSq5Hm3tD9YSSrtKZLXFY
zmyBzTuZrRKukkNSBDpptl5vqCpSl544JE2AohIp+jXc1cxYWEQJEmYaP1Zh7E1lA4oEzTOG/Hh7
6qTDgeQX5g7Zmiv6mWLpxrmwRieojOkHn1GhXJxnBKKKFVKYWV/q4EJJp7qBGd2cg9pMDsglb6HV
9OX2aKR7TfDlCXlDdCSLv58tTlJmU5MYwAPp4fQzyqsHmpsKUIP0+JyZWO21ukM3m1MLE4NHrQ3L
tpr20EwbrirpSvYAMkII8wB5BgXjuqHXTqyoNxu8BvP4hZavnfPcla/J84cnDGkzFKcBd0ORaw24
1+ymT0Fxh5QQRmNs6MddJjRyHEB0EFGC4Grla6IIRX02NHDMk1fOfmUrrj7J9X7x/ZVvqfVq5ACB
2MEAfrPSKe6HdkQXbOEPhv2oseU7o9k7lIEVZmVLA0gL8KYAUqLvc/WQHuJ5GlEVswM7TbwZx7Ld
oVpcmy+3F0ey1XD80Wsh2pQBRBF/P9/NehYCdZrayAeQI3I6pmcje67P/c6Iu4OxcAV+T3bRC3/j
QDpXSAGuS6p1nJFeY5W44eiTSb/y+Ef0YOeLXzt2/AQh3fiuy2PDW9yebNJCD4oig+58Wm1jMyff
+4wUR9O0VHlLifNAeRfHGXlkTPiaAIA2fc0pQCMBte+18H3Soo2B4t8fTDb6INFAA/QiGFcvJztO
0YQH/Ikd6FaSeJGR7xeSvyyl84pVuLNQcrxtT7p1/7UHMplLe7xm1QLqAbyzMgT2Pus7j2eb1NnM
LPWSAW3pCk8v8Y149TJ0FKOwBNDg6uldIH+edM6EMNHxjdYrn26PR/X51fxNXeaUhODzVv823RHn
Tz6PmgWawYA7Qd3/crpYWQ0N0fD5wrl3q08ozP7Bzz/7/uqsjYhk5zbE9/Mj1Xd1srv9edlqo8MT
AEVR973qE59rS0vx3rCCNi86D+8rP1nad+iwb8tx2JaV9lNnmbXRBlXQKnNV54ZXN6I7ukjD0Rnw
D55uxqzfDOCfMOmPkankgmQbAJgVAfNHG8hVJJGVo2kD12IhCHtFB5e7vz2Dis+vI4ixLsqR1vh8
SjLgtWyPfByoCt1lkX6H47vu2rJb2g1zPxqB6TRs0wJUurfmTKVIK1sP+Fe0AAEQJmFHiyM8Crlm
BLTY58turA+0PcwqmLzUitB4RtUTDTnrBKjO0AyfDxUNuBV6k+EcoaIUeZPW+qhjqdyzJPpGOQHI
edyEhgi9Lo9mCqz1pM0dDcCKFXlzNd4VhvO17qv3BnBwL7ddcC8gnXF7P8hOFIqy6GUw0FoJTMil
1SIzIwBMJwOgdn5fA6HJeLGLjPT7PGjjBnTTb1D8Mrw+dz8ovyJymKIFDvElAaMEtvul5SVestlu
IyMgff8FTBz32VIobmLZjYcqkGkCpwlT67RFmUx1HrPYCMr2oKGjJdT8Pn6/PYGyZRMoU1TNQbCK
APNyGEMCZhTDrQBviiIQ8utj8aNw6xDkUHb5i3ZTdsjHOPLDyiDb25alo8NVjv2Ce++qaltWrWVw
gjOgt9PwjbNmemXczn1Ox2XzB6Z+Q6xQir5uhMsXe6aOVptBmFWPCSsOmR7fhVWqyJ/LnBOAbqLR
SZhZV1ZQu58aHjcwU+zrcpNxxe0knTEBoIdwu2DQXh0xPXXaarLx/aV5rOe7PvzO9Jc/mClwc+MJ
jX6GK/Z0ppVJW+EtEAxV82qZ48FNwr/rnv3/mfmNvjmLaRdUH8OxsQ3c40btVzR2dzNufOSTYlvx
UpNO2n8j+p3pPjMV26RfYsgCBBwQC7SrJjaEzlViUmLmV6kHRA3/TtvvatiZkRZFhYTMEUDViV1T
D8kB7VA4lbmd2z7biBb57WgoQVeyoYkeKJRrUG5Aof3y7C5tmAtkuhmQYquZhzh6TDPF001qAmAd
WMCFDjjUpQnez4k5FQTI5SV/G8P6k5EXWytV9dGozIib7Gz+bD0qYqsyzACapvWXLDETH5LE2vu4
6P1WscPFa3O9Vi6F7ih665AUXr9GJ50UhhFHViA0CrwhMYddm4KIq3asvIciSVo9FMs876oS0h6s
De0N51DdaMMhw8GeAXXOuuzQOVqxnSLd6r2RkHzf9lO1oRVp79is115qd6O3OH1yZ1f1KeWVjVR6
k+066N0fIjQy7UhmoI8MDaxFhk6S2dbh3hv7h52wMQKkoCNPiEWE9O7Yb0YIc//UCiok9sg3SyPa
Gx6LdKvFc/vQzhPiYFR1TYgAJfoWFQ2w41rEeLbCSPfSJE58sxy6Y2NVyY4MoSqVKAsz4JOQFAYK
FzW11R6p6mRqzc41AVqBKq1ReDoY1DQ8iNGT/gce8NzUap/EUWzW7hhbQeRucvuxwZOT7m7vD9lR
Ru5QMM1hOFcQnDx1lzR34GSroXsQeV5ehdF2qKzP5cDMXWkxBdpPdmvgCKPQRiBYA697ufd7s4va
XjONAACn744z7wD5Od0ek/R4nZlYTZubROEw5AYCCV33Z916cif90JTT8bYZWSzhgrSBgc1EB5vU
2h9BNlore8cIprF47UCWuDTL3i6gEWjH3O+iPvPyTIXPlk4fdjsyl6LRfd0vu2gRzYYEEaBdPM2Q
EO4Vcyf5votqmI3UG1q+rsig89myst7mRjCDSmpk0IcME8WulhwgxJGizgoKcwhrrvJj1RT2WjXh
igIZyo+IduS5Nwq+Lbhmbs1Rtz/+xEE5CqUw8DigJWUdVo5dO0z9gCYbx0i3IbX8elAErtIBnVkQ
c3rmzkctX9wxh4U+Dp9Kyz30Wnzf9MvG6UtVUCRdHxPdQijvOSCFWAWwrlb1iwiWAmfwagfKZJau
8AiS04Ob4F8L67Aus2e8mikC1TkNv0c2sJ/TyL+yCV7u9vmRGkIPMFC4iL+umiRBqz42eRgawdjx
nxrYOj22GLFX0EZlSUzK6g4E1vc/S6sF4mg8XOiMHae9denWfG3BbuRs+tTn5XaZFXlS6bCwdeHb
BPB3zWzNnApNFAuCI7PtXs0027KiBMSYHW7P3m/A/HpQOmhNgYoA1R8AzZe7zqRL0yX2SANISube
TAqgTc3CQqte2wcJdKb9suqJ57aL8YRm2v6LRabZMxCidZ7dpJMX2k5teFMRNX8XwMgB6RAOO2p1
01vOJnszpS17MHjTHm2mVV/QQ55t9Ah8fFi37L5Y4FvNpLU2M+j7D90Q6rkXzkWxo6FZ3ocZim2e
AxKOjROb9qFouuazpTX5vRuFsT9nh6Xrjw0a8Vjks9xH2/k+mnJ/0jeQqZyi0AeV3X0KgeJHXOFI
SRa88Ulndk8xFIo2lUaae52Bm8xqWfQLUQvbWm7a7pp0hM419LwhqV216KcjIwTqEKv0dp1s0Bfi
QE/OSTy3SqlHea/5ptmCcjxk+c7Ie/MFeXV+54a08buBLIo1kx1eVBx+C1uh7299tDRezcPQpjha
9I42P6OSK15+KgOrPZGPhdFlHAbI6Id39qxwDdLPI5GHrAcAzldNuoNt8iKilQF8Y/2rN4bPfaXq
A5bEI2jWhJQsIBI6Q2b6clcvdaFPLtcpwtXwMDOfEwei1C9zc9KICsom63qAMcHOYCDBztYVx2qY
05HkBR5LtNsiEPpiQEcYVP57VMQPej98Ts1oa9pFtAFi5cvt8/s7PFifX2BhQIJHkXwHdvBypFPX
ZgBOIUox6qzZtI1538VsT+EG05FvlzazPD3j6JBi2judLNuL3WiPeH3yiggd34pfIzLvV78G3YCA
lEOWA9fL5a+hcd/HC/xBYGd3DaAvIVibePSXa3R+GC4+1TM/5o8J+eu2XZmzRIM/GIgR0Yg3+KVZ
rSosvdZnGhTsni7HqLtrB4U/lm3acxPi9j67nfmg88UaJxqQ6qV7zJP/4ezLmuPU2a1/EVXMiFug
B9sdO+m249g3qthxGDQgQCDg159F3lPfiXF/6fK7q3btC9eWGg2PnmE9a114/C8Nv1q4GU9840Hy
5WvR//CiH5/PsaBy8X/rs/igf/34oFHOgIY896v7PRh1FuafVO9d8nrvJlj5E57fgzxGYwIx7kO7
SeBfXrBJ57yjhaorBvIalYB1X6RTs9i3gFBG3bAPE1MKf6cnZ0gD27KShmh+4SifPVKI98AwiBSf
vY7PGhHNrZxdF2nEICvAJCpyOx0+T2D+jpNlTW2N8hi6hCNwshTuQz5vw+KCeVgdK+QgMD4QF0vr
35I3X1nyEiV9pyKOOAKrkLgQwqg/d7L+TLAkUha5a4Dvo9XGu8C8tVMuxJElHf1R18//vtgffz+y
1Dhd2HXkq+GjvD+4sy1VREa7ObrST90useUl+fdV+IUPWPLgqFwg0w+C0nWhWPqjo53aaY5BnxZ2
Usc3lZPY4iArqAZ+Lmj9z1wQS1v48LExa1ybN5RGgZ2ihUzkQU03zXzJQz23XIhSQFOABn0H/32/
XG4BfbRiDppjMbFMhCIpLglerh7WP58AJzjCu4o4H4jg9zP02pKzLebmmHXxbRxnfZ+GiXMJ43j2
OxYAD3LseE3Wzq+wo7LLTayOvgDuaY5TMG19/mDB4f1/M6ws4kg4qPHhIhx5L1NT2pm5pNG3Mlj/
WSnoAaPjdiHnXjfuxSIKWB3b6tiwa1FDx2vf9dfabD79HejeQkcaAh8A3O3Vs5RPXahmXPNjp9XW
IYkMLjEyntkL3BHwPkAtCMHiei+ioirGOCcNvP8HWX/trj79AciQwndCKL9Up1cPn0Xr2eFliTQE
/TpWqfy8gVpQLuhGRXwDnuY1kYrytI5iTvlRF01GAy/R1gV3/MxGg0EH2EMgApedWF06YB5QKdEh
P/b+VllfwvY6ZhmIMf69TmdmWQR/Atw7MI4DafH+4tHQ4ZyYQR6thLVvbyx+vWQ8zs4AJxKtZ4AV
wxq+nyHsVd3YasROeNeK/CzK+1rYie4vLNcZg7uQxi6yaqgZf2ArYcDQjIHGk2cF7FCZILOMnzU6
3o52Aq+06X78e+HOnN93860WjhcNHdoK8wF6tAl9vbkYAKxcheWmL7VbnIAFP/kBOTfY1TyyMZJH
2mzRTZX4JGkuoRrPfQX4uKA2ChcXiRX3/eZ4Tc99AnWTo/tsTPp5VlewkaAzIEI8BgaydSUmr51C
SurUx356dt23+VLZ99wKQSwJBVOQWizaEe9/vcOjqOfElcfo5IGUqV0aWv+9y2dngKFFag4OE1n3
MXME7MinNwsJiJ+QskyB0AUPwyWc8bk7stjz/51m3WTYMHAFtAGmqcXGl1+t6oSygXPhqp/d6wW4
BjDIwo+22muU0BURmsljE7+JU39JFvvs8Ki1gsEKFuUDOLLlQwTZGRvHNYa/Y/iGV5ec53VI/OdK
gIkYLdMLmuUDNtJ2G4t0lSOPxLYS9AgEgMzk6q2qqo2wpqRAP5lRdqLGS6mLc+cA0nY+LMwCRFmr
fxFeyLabA3FU85sXPzjNd3f6/e+jdsYFwmsCVxHMb8gurCNuvyj7XBj41KGIU6f2nqOc7eZA/iIo
Ysa5vnAazn3Rci9tcLUhwF2bZV+Dc7LrqDgOfph4qk6sxtl48X8zC6gT/pfVbO2a1lUxgCIBszTD
gUS7YcxceiFUOHd3kDtHlSjwkK1Yu45jzq0K6F/wT4obiO1sykYknbntzCW9oDMbhIYVdDo5OH8o
Wq4eMuP6EtiJqThqMf4YpJPBDUzs3EpCPWxGEz1++jyAZQQcanBgAL1el+XjRiMbyiQ/xuKbjfNW
PSBTnEz416b3/57qzNUF8Al0cLANCzfc8ve/4ng2CrjfQwBXI3oMk8H9/FMJ9V70ff7hhPtIzDjN
FMngRhz5fdmn/SWw05mTDOQKnvwFYA4gl/f+10u/sKjd1PVRuxmnWRChqrb59wKtO2gXw4PePggQ
oCyEx3Lt7uX1jM1v4ddX4UsepWKsdkSDsmHYanvHp30YfY+7l1reUvdS0HLmfL+bevn7X5vThlE3
o99dHUfLfNGhyaLRO9SCXnn00gvx//lMVDvA3hDAO18tpV0XvAEASh09R6d5dUvcL/7wpVJPoo83
IfkZxvdeqTIa6rS/dI/POHALcxQOIB4PlMRWISD3otxpQ6KOyv+l25vYO0B+dxNNO9rs84sopD90
0X+lFP+zo4vo1FKsRLPFyndoG/Tw5qgdHfn8FeTzqSIjCLlVmjOR8uAtzPd+s+mgb+sWKlHN19jb
1PHThWN1xqQA84BXZSFRByXj6keUqgGNiWva4zBbdw7F1YAyQUaLcuvm3r0n3G3feT8gifCNQNxL
APY1WN02R0wjJi1Aty3BkSdQBvXqn//+aR9+GaJ8pHf+7MYC713tRi7IUMy4Vicz3gG/nEzOtm03
frGz808zFC8UpzbEvYG/hO9gr6yPNyrTt22vTp4Q6U7l7MIbdO5TEKYt8gWo6H5IuYXocHMLojG+
k9TulKFzJ+teu+ZnUb/8e9E+2FF8CXAVCJcXXwEf9f6qclZpb5R+ewrTedyAX+bTw/sBYjRUBSI4
7evOkLH0Gg5a2O5UBjyzxiZ1WnLhMf1wCZfWEGT1Fn2xRe1jZQAC6U7O3IbDKfB+M3kqx53d7ox1
pMjwS//CC3dmuQATWOhblz6nDyhVt7dM64V1e0IrlWVfO5/LfcOMAPuM4ika0CIoBK3rJ51gdPB5
0Z5a73e+8eTvT+8GWnTQrAfPA/06a/j7QgtPWOi2p9jNXvUlx+nc2vw9+nKo/7L6qhdhH5Vee2rE
zzT0LuQ/PzyZWJq/R1+OwV+j+5XOBxTZ29NzNR2tZ9N///zaIAcGm4ZKGUSalvn/Gt/qDB8QcjZg
AHrSskt7x79wFz4eVHiuSA4jOMb+IhP9foY6ULPllNjcIv4yjnD/w4Pxf3nRzTTvre7T8Rm8Pbz8
6H1HLI5k0upaWD7eXgIWmJMpkJYUOhVyG0QPaP357LphHrTYQ2MHPYYfqm6QUYrrIe/bk1Nu6nJj
Ltzuj4fq/fDL3//alhHYuE5yDN93h1I98HL/75//0dJifIBzsLUoWwLS8n585cdVkVOMb2uSjXV+
1zQidRzwfqMLlHnk/t/TfTzF0IOCk4IkPiZFbun9dDzudJTPozlBMg9g6bc8+h6aC5jLM0uGmjh0
SOGTIFxa14fMnDO4x6A6NZHJgrrN3E8bQaiPLPQJC+3zR2nenIKuLyx7g4OcdMWXwvr8+KBbAecK
IGBwX9elUyxdMxGbBSe97WIFKbZPy3MBvgk3Ybnt6ItEsfr9LsyCcQC6i+AUs+egOpVi69nbS3K5
Z7Yadw8XHbkFiG+vnUOoqE5woUr/1B09b8x0JzbFJdzwma1+N8cqPzLoSOO0YY6ydLPSfG+Anvz3
gT1jtBa1X9RQFqGED6GqX/e9KB3MAH4L4d3iYdly+QZqW2DLmH1JPefMmiFqhFY20npgPVhXr23Q
R0DxyHNPZLb3zM7mMrF0vvv3J6E8s9zqd540CNIAOF2UetHR/YFWoQGWjBoaeifIJnxHqV5+mU0h
92Ppg3o0ou4R2vX1Ha2MTF0aebvWncL6ykAnPOGWhTqJQ0Mga6o4bHZjIPih0frFjRlomS3uJqNv
5e1GF0H1OjtF+VBwaoEDlHq+TGTlAgToG+819KGhDLEq76phcoHQxGOVVa2lNqaX1i5uw/FYjP14
tKY4/An8Z9igESWytoBGOpAYzn+rptj2EbpHyxJ6OU1jsRSVkTYdcpByzQBpXpW0eqksVmyVDtsk
9hlQOU7RvLHR6Q9jOxU3kmgkaVu3fC4kFG2TYppcnFQNi8hzfzu3IphTSEs8t0IHKKNF5Y+20WAz
tfL65BDznZuuzuZoZo8ijuqsL50BJJOxt1VCjung0HlfcmYnpHfYBoxNeOw0e2BVnAN6bNkbr7de
5skHH/qgZ7dIopyI39Y0FkkfDuB2YqBgUJPzQI3NHlpgqfeOglYCCfqIpzl6M5ysgGK0twEhh9M8
9kzHPwwqfh1wYpW9c1T/kzXDoxPLMXHAP3tDYix6ImM7T1utxiegq6M2iepgbhIqxMOkagRWrhXT
q8nzulS4FbCOpfHrhLRS8ExKj3zze9egglKINM/1MCfTNDc3kVdPr6U9vKk277aN6p7ljMxeUngW
oNS+XaDqwgfy3Sj+fezIozvPE/ryJ2F/0xH6PSDxxlNmTXlmzxL0cGLIxzgJ47Fu096y5K+QQOiJ
5zRPh47KY4ksE3gR23tIIzwHzvgtl1XhZgYIrLKz3zRoQBNah+MdQGtGZx3pg/pLB8jjzrTyNzd+
RLeNdtoi6YbgPiyHpk+piliROdozNMkH0pGUjFN5Mu70Q4Za4kUB7wOSOubI2vLZaaJvU6XB92BV
8odx1OtYNIAhsMJPJVNlYkDvnQJYHiWlKsi2U9Amia0+9DZlCbQgV1UhwJxDyY2eixIYGa958AHL
UIkN+NwmRHP0rq5mMAIHWmVOyNRvxUZ1xZh44NOYJ3YN3mtZ5499Z3nfQ+nWV9PU/WpC4FSTUOXy
WvHJSkFQ9wxuUvCaWJHXkb0oZ+dXrEIL/A6TWz3ampVp04CSX5ge2HvFavgzJYi8AdnMUNX6Dikn
W++sJpr666lgvX9HbYjTzF07g2JI19lIPZaOQxxmES9/h1Ujs6irer2pScCTQAPctSXjMOMABW7i
GvtQTZ4tE3/ym+aqA8F7EvWBk4aVaVKZN1PW8do/RA5neztXeYpUmM7siX1zi4aBcX98gc5Msws5
AFWG+gE4QL3AbLuuDfy0m8gvb7Y6cTCs/cLqVnyRBtYHB6J9cIU4TJX1jUe1snbzoKRIwRwyJAMt
7+nInxxSwdw0rj0GGXQK6u66JWV1CIYWsNVessFJLKeWiaiqgiYsypsvyrOhUs1iZh6kLXJzpQMr
35tA5aepiCYLEtO9go8VyIRZYIklM82vGi1kuamsqKc7HM471to7TdE73bvsByiHpwRvbJuFJjRp
F6kaPdttrhPKaHXbiNy/a0fKMjMMQ7OZAnMz5c2Ipgx770FhqSxwAPkQOsNejiN5dfFabseC2q+0
3fZ8O0D9c2NTg+NfjvndWPkuTdo2zBOpbXLblq4oM1YH7SNpvekeddOXvnLsG6GHr5JjV6QU048m
qEFw5ZRdkULezuk2s+FjyqEodcgDwCA5cKI/e93SHTglxAP6j9EQXj1BklldEbcJQC8RegfS4HTg
ClvpEAzon/N9nVSWjd4Lz6NJOcppO0N662AxaskbL4RQScLF/KICu7J2DheCnmItgM4xekoaPuTT
T1/7bsbMaLIetj7hAI5mqKn6GcCbDRoCdQB2bh7WcQJW7DjxCH8dGs+k3BpgWmU0xWj6YEq/xXqm
cQK1viDJw64iO98SHqimGmPYdpQzTbRr4xlyQ4MHe/zWzOCdpLTDLkxPID8mWShArq7cWdzkc3vo
TKETDT7UhDv8JSbIVxWquNPR7Gbd0HqbICjIg21A3hWYwU86sL094dn4Pfllaacg5+kz4k6tTMAt
HjiJ7G2ldl5OSwccWHnEspnzke2mSQqc2QICDcyJKyeF1xzg/Ea2d4gIcnWepmMGVM2+iqx05tY1
c6REEw9+me0JHCxuvF1tee6mLCBtU/ak+uKNTCS857ulLZY62Bg94Pfgfe5P0Le0v7ptLlNBQtxR
OpNZbmTg8K2abHcTlIzitNLuFI6jzFqqmm8UwAIwdsUTRCRmEPcWY3WA9F6+4+MMCLc2vyesYIpn
VqUEhbyv4eT1uyUxiZvpmY3nmwGNRy41Tw130KLjVF8B46EbaVX6CcbPPHE2TRnscn1dk6I7osm1
hm2I/CalkWG3Lp/mH2XBa++L1TvmuRe+m8xt66UQ5avTQjv0qW3FKyi9gi0oRaADyEo3tVszpeDP
tq/DDssRR/0v39NH2zjfXeU3wMVY5ESAnt2SvgjbtByBBQBzqEBeJqR7x2u7jKqiTvPALlOfxu4B
/XsVjpjsrmCFF2eJ1BsGevt7PGDNrfFYfx2wGQbExfXo3TqqUrQA2jvD/H5HXWZu4pjCCytG4sI/
1XMiiWy+hNTxn7yhetQuKb4bXUGwYyTNDc9dMAZWFYS+O3hLKmpwYf5DKTY3sQJL/OgleeXJX522
owy/Fa94h+57eFfNkmedgjR0C7Dds6Fpg72w+i61woHpu8F3ite6pSBILsfHNna/aV+Uh2BWMUqy
TTyznePPQ5vOdXuwy+jIQsNwkIH6DoP2KSf6q6qaem/FokxdVoDL7YYEY9bqcQuTu2u7frhioeVn
DggNrvgkdQp1yyZpbbC7bcuaeJvWmRfsFp5rbxJd6kr01PSBuAXBbb6hftFuRgsENK3dZXH+s+0i
kQ4xdzaUWKmtB5OVoQcGWVUlY0xmFA3G397kvBhltk6USwiSoq7A4p1fkayhwa/ck3YyMwpdV6jC
J1FbQja4EsjMlUUSVwYfEqKNEtHd/AViCydlijfwV/PtqFiHIk736DGgysEb+DRPQXnNdHBnPBeS
MkT9FrUkt1Vu978geGwfSkL7+5lQCtsn62+BZaoHmet6I6g97XMVmngzgU+k+pL3FWCYIs5vbCz7
lpMpvCGRqeMMnCCBTrzagutVsSDaGDve2ARvWyD7Gr6bpQIU5mT1Q014+BK78YqTb+txSq2y8X4C
Vi+forL+GVnDT5OHNBVz0cFrq54KYu4pGnqPTavh9BUwNAe704PKOAs5eE8qM7YpwYv0ayQz2Y2k
Gn7Cd2gz5G2CBE1PqMpUGvRoRW41m4DyaRMzt7qJ3aK9c8HlAsx4WG6bUAXYg5CB9SPvRAwe8Yk+
MK2AcKRux6OD7qPaTXJ/mOcsjyx3a7n2b1ro4Y678qENQ7GB3UW8YJfN3pEh5YAeAT81WCL/WXZS
w0Ftw5ZsIGpd7GoYptQAxvDsW219g5ghgqmwitEcpC8a994Syq/3hSK+3IZwbFM+0GrLeMMyVhb3
KBH+qhlcvDqoUi/oJ9hA9HVZ8fw7hvIabHgAqxPh1zPs/kYwwh4BUCOHWbnVZqwgpjnhXp90OMN9
rxv9XKLD4t7yrbumHYD6iiON+GfqU9k1wt/UXNRbJQvnHlV2onfOVIGJManlkFs37iQkqMvbwYp7
eKYoTei+aeAvznKbG3BURr0VPg3YoCfK4yD/EmgklSMA8vZ2Odb+FbDQt6i9Du51O3h1Kvze3vMq
8PpNQVpkePIJ1RiogPq3DRozIXHNX90KzDaDnPStE5cmaaBufz3kABwl+Sj6B5+y7gpZF4Oyc+Di
3MowTjRpc3Pt+yXgKIqz4nEMc5JYEcc6AKi05fj/IWXrePUmdu2fYTAzOw0G+L/+CJ5e3amkawsw
jHVzmbK8uredqUyrVp6ErR9qlAiu/VjNWZDPOpliAqLtQoi72hYyHVEJfUQz/9dZFfDK7D5Kw97G
dS7q4srBy7ErHUVA76hd3GWPZFC4lNd2PNjtEQLJLoSKaCO/5KZoxG3doxQd2s/2jBfjQHPtk2/U
tluO09ej3aXhryLo0RrDH1zYU5xXf3gs7EA9EN45oLJ2p/lR+f14C3N7ICIPM+Dp0CaqYvI8lPOj
T15kIfEaKsve52FgPVeyshMOh7VK2pwgoVB0gYwyGuX9Y5jj5/t1Hb0Mc0+S3ve+0aIKNtOkvtdV
X6aywsUQpHvrBpLjmtWPvhkR/c+IBYuxqZOosYJdE3KZdh6Ek/sxtu/hBT8UxC8fbbeIfnpBUVzP
AOXjLe0invCR1rdx1YbzEtGIaw453w0H5ODQu7ywt86c02NNZCwz9CNJtZ/9/tjJkJlDySrpnHiI
oK6IwcTRG/rmDNMb0/3N0FQ11FTEzymaT06BnpNNHXmzvYW39uJR6SeiAb4UqQUkvpJm7vEEhgSo
IBLJBl4GIPHVptY1dnyuZ/cq1nUECWa/uQpq+wVRwIsf91VaS0gHBsJ+cbuFGQ+2KEEDORjAYyJQ
Vx4LrFlD9fcZqBpwEDkUV4gPvxt/thIeRHk6QaqGI99Q5NApGvpr5Vm9lzCjDnTOrTQeqrq8yUcW
HFkePo4KWqxOOX0deRhliOwR6ZmygmGJ71ubPkItxErQd+3v5pKDGHL2+H42BJoyFe3xy8rmW2jk
gBAeHTCJoFX7DNomDdocONsIT2k66jk+iDLPU9tUJGEzH+4tM/OfLFbyR1P1ctgjGdTeVUBfJy5e
niE1kX+aaUUeGvBA7SPTllXqFjY7TDASD4rlJW542Gog+OyQJ/AcvScF+N/V7I6mBxcGdFu2shbh
bgCZZ6Ck/Yh42GQCqK3boeL9phN1B/lWz/nJa91P+yFnNEEgBcRjvlgKu4+TWNtN2pF43qmR/MDK
0wSeCWI2Apd1mu37moN/gZUI/qNhXzjONi51fG1DAietOC37W61Z6x9iNEBu+qB0r8uOtCnq1m3m
G/0d+VFvH1ruU1wgpBrr+KEY8GEe2mjCIjjQyj4ZquGBs/w16tQTnLNoM6Ob7Mq0/p2KUfYfI2ZO
Ki+03rStzdN2aVCE1Jcts8ajZdYShDZ6oi9RP9A0sLhIPZ/vBXf3bhPua2sSbQq3uQHjwrxpunEf
h3zvtT+It9dhlzhT8OaOebvt0NZx4xUFUJrIu74FSHz8LCKNQFzaeZ+FPEZDH5d3iDu/u13ONmyA
5AtVXbU1cdQlrO/4wTfIo06N/TRZpboRIopEZqj66Viz2cGulvu2mMNb6vvmG6MqzqreDzI7qu6F
nl+rvA52rCQSStmuyw+80TwdChVbkCsOyP0Qj9/BgWznMMUUGTcOsTiGa5Ey7cRXDbdEVgVDXScU
D8traWTwhAfZ1Pu5ql6RjY9uOGA+X8o8bLLRgGjPho25gYaAe6cd4SNXIywbUkbUxr1Gf79rID87
O7tW+tAdrHR5MG5eIXC266Ts5W9SWG/o6PcTkCqeIsbzRMFpzsA3+0KpjBNOgXyicxld5YEIw+sR
Ih3f/Rn5Lid2FUkL47evQ94Skga5o++gZzIncx4o+AGxVSBvKqKkdwa197pKPZQyx1RF9DjE7pAN
nDhHYzz1VvbNIBIKwwl7OM8/FJ6DnfYQ3W5HxIDf2tBdVLlCpV47j7mJ6Zpj62h3O4dD5KYghTUa
wZO8l2iQvMYri9LdFPPxMPAy2o6DepmAqhWp31cTcmwtfWxy/FDCWrHJWyu+LWRjZyyHEnAFdfoI
7dliRIowfkYGoEpzLbrHGVi0O/wkNSEUCj3kpGcEXAgWyCZ0m9JOmKTR1tDJpHZf+VsUwr9PXVu+
QSWXfZ0G+tjjKdoPAK6mlBi06rSj5W1mGj46yNlxGOM01KF2sEDstW9djU+oOp4oKEmVmVHWdGRe
x96iBclQUgMrGOfes0bceWPNpPlF+2Xb7YU5ZuyysaUTvGxkyDI37ocNRWrynsaIaZ0hPrpDQdPB
r6PE9WrcRilMwn0QmY+wOtuqrUfkNRUYjSsVeG/EF9EjgHcVeCrccgksLKjYJHRhI5lLBMKeMtW+
7CxA2ABhBl5BISd1PXvhuPPRQvsVguvki29KKwNDKPp2YSWOujXxnFW2JAmPocSFFDOgkLlnIsQV
zA/TxvHYherrudIC2vCcpYiB9pY1Nk0p36G5mbxTNDzO0Wbw9rX5fN0K3AVLAySk8gC+WlVjWETg
VQjmofCWOdUeaap/Fy7OVHtAXQeJLEC68M8a0RUgW+UVnfROwtqgT9i5JLh3ZvylUgw4CJobQMK1
KlALZtOYdTE56eAF9hMH8N+//8wW/D3+Gr8ZdpFBig3jcwUdZ7r35VWOXNu/J7nwEd4KBeS0UAsq
JCZxygPeEOtC8ejc8ABOgKsH6EBIiC9//6se7SLBo0cQ+QDtfP2Wk6vP/niw8AB8DjwLASnYugmO
TLFneWXvnYAms65ANPXv4cMPZa/3w6/WBrGb73YFhrfVIY7AvH9lpl3ELkEPPq7R+2lW9wBZSdQ3
LO2d5Pw6j/fly7+/4tLwq+qtqzqVoybsnZTeI6ftXdjhs4uEKiRIdFDxDIMVIioc0LFewvSdpL0F
H/mkEv+tjj/XQwugTwCwAeClqEKC6mRd6KTKKdBWjhK3GPEsTnUim0/fA8wAGVw0fhNAs8nymX8d
1LLqpCirODj5SEOW/kbUn23hWz7hrwmWGutfE4CvFcyjHSZA33piSEbtS3jvcxsN4H+EHgPw42Gu
9zNYzeAhw+T6p+/ImYG19lIvxrnxQbW+dEkv0Pw1DNvEhJWe6sOTwTsIdz0y1oVNWNbgfZ0Z1X+A
SxY5uTMCDT3zUS/1dXQazO2cZ7G4Mrv2GMvP34h30yxF/L+2whIVg1IAplEoF2Q5T/994c7cCNTL
wSqysOd6AGS8H76pkesoijqCdxx8YSOotXY+SsOgoLww0ccHIgCWDy/AcvUA6l5tuA4dbxAqRmDh
z+UBBOknVCOCO9UP/oWZznwSWuH+cKgGIXrlVzPlBYrTLiP2yXHeRvBwmBGhIKrNSOB+fibAygCH
BpgFFE0f0DglGfHF4XTSk4tYoDHtcANMgfvMTIkMZEHopzGEwcKhBHg5+mUAAlt9GqpqE0Bu2j8V
3aYbNvoSE/+fzp7VoQYkFbKWYPxGI/IapNh6EUIUiDGenBgZutwKeCpKTgA+bjto4syQfRUChNoZ
yjo5QJ+OuUJoFSV6dpqbGQy1V6g2lkcHMIIkR/C8Q4YpuoXLOh08MdnWbgrD/s5BQfbWG5+n+lAO
OgTlYqC33IacimzR1FTaKpIgVai6Oyh+55sR3e8vHWfOsargen76AqD7Fn1CYH0D9HrdShNHU2GH
c+udCGxpzO8nMKmNkPDTF5BbH8HsS5svpkJ1Dz4Azs37mzYytI71pe+dhqBMPANB3zxBSmvqkJxC
qTsfD32/c8UVYkAkmS8Yq4+tSoCm4ZCCSgwSHUvf9PvZvSXpJIlNT85dFwWg8MyxwK/Kf4jLOrVU
6iDoiT9HJoWHEEcVIBz022BiiIe9n5P2YU2iUdFTkec7alnbb//euo82Hi4zkPmQo4F0A97c9+NH
k214SFV539TmVjri2nM+DYB8P8Pqoa2Fjjs3wAw9Cqp6Y4WfRkBifEDIFihZiNVa7QoLwkL0Hivv
qwpeQnqxI/HsCoFJIsSJAyxu3WMX96q3ec+w6y5QMGLn6v9mC/6aYGWQwIftq6nBBArZyHv7Eh3G
x9+PgAVIbMBq7YVOdzW8PWjq1UiNndCIyNTzeKnP/+z42IEIaEGEjuu2Aubklq4NtU7gDJfOzpAL
1+7jowfc6Z9rB38fnSSr/XUtTYC+C9g9ma9kfF+FW3mJQevMJ7ybYuUfyLEJbOBf2H1gZWjGEvmn
L3H8p2N2kftC7Lu+ZDmxGhZIwu59SHVe1/mnb0AMAlEffQoRer4+PDiDKcDDNFvVvXwtgGMeLrzQ
51YHXjjcTBChAgG8Wh3WCFc0U8xAVoQcR1I/ftYCLS39/zf8ysK5EK7Q0YDhhbwh/Zc2uvDzl/Px
/jl+Nz5ZxSs+Sohs8DG+06cqAjLBTZCaR9E8LcklIawzZxWZE8C8AZ1Ee/cavjxWYVjwWMj7KHyo
+yEZx51ziWz5o2uG1p2/5li26y9nthEdKSXcs3tro0yZDBtnSVtuPr0p7yZZPQsklCBCoJik9ho0
R9/M8vNXYnnboIMBJlCQp7urr2gCOnaVlPd2xLatsq4p73f/xTf8NcXK8BmQtElKubz/3k1fxurT
zxpUEkK0p+Jq4/FZmyXGh3bMUd09CfaiAbtyL/g6Z26dHyOEBAreddBxv9pmXgP9M0Is7jTaWXkF
aMynF+fd8KsNZhZ6bwHsD0/g9tzy8lSz6cK9O/sBYKsHLQv8Fvj373cYCoMhxN8MFqgFtjFK6sBc
mGH5jaubDdAQ3jWAlZFO/B/Ozms3ciWLsl9EgN68kullMmVKZV6IciIZ9N58/SxWD2YkKpEJXXSj
gcbtzlAEw56z9zrL96nwawU7m2099dUGeZtJlZRuc3mYziw2eEW8sQn7/VvV7zuRo+VRc5KbT4Zj
ebq4z6WbIqi8pL9yyJ0ZLB6PmHVVA9sgNs337RQ8ECLNbu2nmbPvH9Krt6Qzu+C7BhabeKiGYUVJ
bfspfkVVBA/cgE6YYDy9suiWl2ScFTYV7gFIgQXh8bP0CXWK7tfFYEnPjcV9TEVgoB6k9sXCpNC2
+8kZV4i9yEiEu8tf6p9f4M1smC0jvCF5HBA7guywjP5mTaRBixy053FAV4L2KNbdAPHDF2catW2U
kdCt/PwFUGX/l8o77d8+N52brOj915RC8ofMl19QZeSbVEXLJ2mTSia3Q46mSTwtmrKG1zFSL+Ax
bMrAc1o1PNp13adu5DSIoA+d5uEn6csgBVbwRbIztAlFvXaiCrxfpxZbpdWQ1iE53NcIVUpXjQek
6akTJ7eITMPH3jGe8YjKq8sDs5jC/xsXjYAphkkM1cv7X6A6XRpanfYcGTfftnl2G3+73MBi7v6v
AR2aM2zQM9ePpK4bCL+t9ix3wQphfdWpV7pwrYXFYVGnDdCkkC7o7Xdp6/+HDqgaj0lcu7jySYK8
X3xhRhgtrxV+Xpe2kQh3V+5n2plPgDsPC6aOJVL+YCLV+og4ml1qz0EGL9Xy4/g+sJTii9LkwUk2
wD5JxqS/OrkvEF6gdkRUatyRjSad1fVWvbG01jgUamw+GlVm71rDVn6bfX/nj0m6k9XeJjgjiRXF
64q9M9XKVhiSBPE0TZCoy+F6suti0zUoqjpsBgjrwsEbIwxwHpl+ijjGrfynLJmNrY9/YhoH7QZZ
0vC5M3+eKDOMlI2acCJTZXnmCByjoTnoz5r66vwMtJfL83BxHMw/zweUKaHJqfzRilM0vu2ktq89
E1N0dTQHw3BAC365EWXeKBfbzOy9wcgDq4tM2aIT6WRRtMMJ9GdrtFZ5svXrb862I3qj/0CIh/hb
y1fx31njbq7S8Y+pPJjWj45AudRdGU5lTkd8+FPASYGusLgRLl9eqkOBgnHM9We1ze+qMln3engC
Pom+y7iRw+le85E5wWfQcmWt5vmVVXlmVs90uv/X/GJVIitqWxHRfFcjoowpn0ghxZtAn66cjR/6
Seh5Nk6qMKBmdtLSUj/VrWOAndbviRUeJd3EtcBm3hcxBN1SrHsRH0s7+jZIa6WOTzLFDS5/c3V+
IrwdaLjn/8ODEDIkUrncIOJe441ObO2otlNzl7cOQmlJRi6YF89pKSd3mo39KRSxPofz1D1zp0Gl
iRMnJqJtyLvWTgIv6JzXqRHGSqRBgVpwgL9Qdf0Oefu1u9e/TX35F+skW+evQ7nhZaRYrrp4MCMt
PNaNZKyjQSkfo2oYV51wuCsRP7wfCyVb1VVmuSKkUJav9Rtqq6zlovsTZW18ZQiXc4ViyiyVeex4
GilgAd9vsZqQkypJk+ihD9RsX/Rxc2cpkeElLWrkKTKv5Y/OtkduhxYJwurLGKwj121aBbl4CMMV
ZrDKfNAQq2v7yxNjeS7969WbVhYrQKjFOOUtrShYZSZwVdf8i8stbdnA4glTdclATXAaqHw8DtYX
pXusuvXlTnxcXnwbHhgzoQP/4gckLidfWGH+Ch6ifryJI8q+SdrWktDzFm17HDR1oxj+yo/8k6Vg
Ncg+WayGzWtun4cgUdV5J1t0smnsCJGRHDwkYbsKIm1bW8divHJJOTch3jYyf8o3r2YLk5+mpErw
oI4ZbhaBj4+0n/Qgdc+Xh/PcJ5tLYM+lJFl5S3Nua/QO8lgnfEDf+iuM8j+mienJ6a6cQ8tj6N+g
2SZsKVCtJNEWg6ZkQ59HmRY+CIiIbht2MCMR0EXKU5H0JKG011K5tg+ea5OiRcT3qXA4R+LfjyGf
JwdoLsIHx/zlGDsRPafRQa8ct3Rqt7euEW/PjaSOuXYWpWgcAfM/f/PJ6hwbWtCX4UOPkLZ6FtUL
15LLH+vcAgaKQOpUBo1Bcu19E7HSlwT/7OABv5OtPGXic7mmeWpbPIAZLgonz++797+fKeCAHQSr
pxLfrDIf1J+LEvxrgMiuinYJUQqai/cNJFnWSmqtOxQvXcsb69recGZ84FWRbITHxyvemGfEm0+g
2IU1KoHhnJLu/rYz/sMfD5QEQQf1BFRS2O9/fZC1TJFzyzlJIdGBr316ZY2cWfM21CFq7nIAcLVf
zFdhSkIbwz54qA3XF78101MdRM6fkyrMn+BdK4udJXCGKOuDju0rybZ4JX5aVfy5WNP/bQJWBeFX
UvHy4pzpZJ8nHNLIB3Mct2hCbyq8j5dXwvmx+v9NLMYqDaDCTgNNBOpBk1Y2Xsls21zLZp1Z0jPg
FlUE6DD4QPON9s18crSuKDvoMaekMtxRA4O5L58ud+TMlCXbwe7LY4AVYS6WnGL7zVRBqDk1jadX
O4SHl3//zEA585HPNRQN2wcJUipHdkz1KFZc/leWepTdh6JTvf4aIP/jUDGrQCIqkG4YKHux9IbE
NgKMcs5p+t3Ex+Sl7T69+mjAsAku6jMiTlusPqyXWWUEtn3KgttoX16rC/fxO8whoFlfgxiUgMxi
QilSTc4vUe0TD8rxzhBXrl4fhgdsC+msfzlnclrLK/lgSLafRKV6avMb/a/aU5xjfflDf+gALUDv
ADIEn2kmIbyfq5U0+JU01voJPtNKr9FfT59TCFFYTuYTw9lQmE4z8fR9C/jg7LASin7imd6l+9S+
MlU/vgL4wiwzimcQEOMhsDgdjC7o6swvplOYtCucyFz1t7xeXSk6ZNjzYvs+Gp96+XtgrCt/55dX
tq2PN8u5fbChxMi5qMCkfd/BDmJAhalvOlESS6/UVegbULRuJgwVxMSOVbXiRRRcmRlnvttcpIb0
C8FUrrWLRntFIsoKs+9kYiyVbuLmygZzZubxq8h9mNRnVKxtIiQ9bYvxJIN1a+/0+iCFn702sHQ4
FHnTK1wgP6Q8/ax3NF+Xh1Oi/lG0CAfj38tzeymkmKceLVBVna5QdXCp2FAD1OBB2Q9M7sqNmh6F
iscDpm+O0nQCvfHdEObaGFJ3rIPd5bbPjt9MI7Rn2is3i/eTghR7LudRMZy01nnpxuxbPJpPWnUt
7HluGqhcuqD183rnKHjfTDqiIAStP55aVe3WfR7muyROrqmm5195985mHJnaKAOYCgib586+OdAi
J5XqTkjjydYw+TTsRfJfWYyeIafYOB8vj9zZLr1pbHG0mQGOlawIWM41roF0hSD52o7xIdIx94dM
/nz0kLdZ9gf6HOtZMpjczpOdYFYyk21bfi+U3q3U0EvHwE3rjVxfuYefHUYuHwClmZQfKDodjtmY
0N5ITRNKZZmd+TwgR4nN3PONdlsn8pWd6exIEh2hpvGMtlrK22K5NPqidcaThVstDtPbSav/SxP/
6gYgTCFOuPhYxaQrgVlo46mvi1e58g9Wam8vz4f5Jz5MvjdNLKY4tw8RJJU6nuLmp5Ipbpodhyxx
Q+PKrDg7Wm/aWVxF5Ci27dynnQyOhlPgjNSvhPjOtTAj/ecNey4Et+hJyGYocGjRQqNRjEtP3cFq
r1Hr5zD+YrjIUswyCfZVkI6LjUceSzAiqdqfqhpzNtdPIqblgHE3E05du1kYlphTcyqGiVY7JWHc
X/lepIU/bH7W/FzgKYiUhSvkUnzYFeqoYdCfTtLURJvaj0eQDakV4PNQKnxWFGbybVY2KID7Kc7K
lSSSZJUbTuPFmCpgibadNxT14DamP62LDiqCHeBSmjJwANiJ0tBNirrcdYjJ3ETL2qeg1fDQtEm1
i1LVXgd9rd/rY688aEOrrRpwO3cUR+x2iRK8aEXdf011bfgTG6lDNbNIeolH/Y9kAf9GqSEezTBO
1/VQ6iuLu4WnGFRTTe3sV9Eq+GQ0eSrSVZu3WeTCWPN3k0O9cAnb+Z4qpuYu0KvObVpzWjVmn944
0TiuS9nIv1g1dBm9FPq6DSvpSD5UXmkquJS+G3GihEVx1065s50IEm/qpLUOfofdDcJKAUYBmguc
OhmMHxXKJ1HaoUuyLUJHKileGJv2o12l7UMvV9HR0XFo6nrwmttUH7KMKjkmVBnw4Fqbni9LEWVV
c9KWeHPvUg10ToGDfzXAjVmVuOLWbdX8FBrmbN1IFRx6o7LiJM/dPEz9Wysw5ftUzeTHOtVvAwKO
Bd7BMRvwD/vpOnJiqmplVbA3g2bEqBffEfdWNoFpEWwT9h/DSKdVJCpKKNsWkCPTKcAdOeW67YW0
dto6/pbhyV1R6jPxBiOTiZeROnZ1c7CU2yaKHmfwNMiSwX8Qwvml5XG/8xPKId3LGKtSV9LbEKxJ
+N0ZKw53YLnflImSuCBD9KD1qmr6PlbCqL1MsdOjZEv9Cni7+ksdplpf9azdH5EdyN/VpqnXsD4l
4UmjZX1RRzX75Vup8ow7Or+VU2ZjqTp/Kzlrvk4anA6G5omJMa79tPmbSoP0NOVc0oYJ3FPeaZG6
b0BGzRbrylzpRmS7zEU13xH9fO0yYX5JR4YlBNG1Su0xAC1jdl6Ha2snmkR5yGRhF66DIfXFker6
V1REnSdTwDfj4Op/+jXIbVJp0sonohR4wgoByQyJdaeV/ZMlDdTPjLopOxZ6S9GzQgJYNdTQmQKn
d3MzmFb8teMhKhp9rTQc8OE8U0YDoNfQjycs/d1ujKPfsTaKH1lgt8dQmwo3Y0S+CLIa5t7Hab/B
0Wc+jT4fwAWLETxYgD/uJSULnpOy+KFaRfq1LtTvsW/yPO5BF3f6ZOLYhRCMBfjbJA3Ghi81HBlg
56s2NqqHrExZYTFuVoiD8w1qLXuVx/J3LGNUZBybGsVW1BYezzH+oyJfHSSN86LjrmeRpNlKDrR6
bQ1y/SNgeRaeY6XBnV42LR21E7ex8amOvyzxq+MCANDB7bS/QWJM+G3jeEVB+5YvXfA/NHCom7Ul
tkoqas/unW41mX6+MhpHbBpYE16Gt9HjBa1stK4q91ru6FgLQ+tLrQNJ6SKwXUkwBqAJNN0bmXhu
P/nY/IJB9go/Rw6dkyut2l7CoWtizsYmjzMhgguvx1r5te506RdOwc6ddIyBqVV0nhol0o0ZRv12
SuzUS/F7Qt/qZC8yROqpdYtmtIz0+slKYJmpfmRvKVSVe1VrDa8d99KbivfzrzaPkj2oDQNfcQ7H
To1Bho6YqXbsPrKXG2G/SuROeQGGUufemDf1LRyu+Jchce1xI17yniao1wu2rjtoojS2RS9Za5FZ
9W+pGbE4DnahrKQOyEMw9vauMEKqneQCcC9YHfgbVfyspk20rSKyjJ3ZhTcd8osHqtsW7OUS5l/M
cZ5QWvm+jYWxgcRXP2JNHR9EUrertrEZwGwyV60d56dOasyDpNjOrmmlaQ0QJP4GuCHdiXFU8DpC
oWoSGfhqlOcHVcQt80YWnRsqdnLTpLoOlmmsyLEGP6EyZZ7wnYdAUvwVFrA/SMegHfVZ7epJ8pX0
QurmgYTuHcz4qgPesZEl0DSSk033cd/gGLUhx8RlyekAg+GuLmEs8CTvXDWhrGfewMerdD9bA/yi
rgGIAnFwgPK4sY7vvxNNu4mauL2bVGzhcm5Xaw2p37pMmtHTRylfhcao74JAVjZ+FjjrgYy/VwZK
+4MjOFmPoYjW08Az3JIKjJ6RJNZFzJzuct3cVxCcvcHUEXdISQzXQHHuzFKJoanX4bp29NfEMaen
yg6qx0IU6bbWaJb7i0GNF/BlThAPL1mTWKuyB7hjQ6y8hy8CT6oV8j52/GZbSHWxDq12ODhN1K+T
tDM3FbZg6ASysa9iefCkKjb3OpKRpzZte0+qFUgbclCurKJtvDqmXLkVduZqSknwSyNaEA9jrODk
qoNV0IDJgzuj3yZUd9zh7JB2hm+BIAihBTg5RbPSnk1jlOLqAE5PWQNnix9rQQVIDfP4Y5UnxT6t
pvZLWQ3aShlt/aGCOLHmNEsgmHfNz7idUX32WLqOgvZeGE0PcchpX9ss/F0VanYSOHxd1QmytQG0
1o0LJ9snqq+twAKWN8XMWdBGBxs5k5mlHTVP+qBHv4VJ4dyuwqSvRuzGvgorUkztn9zQaheVkXBV
hek2xLlyw9L1PWLW6mam9G0tHOnu2NjTDjkD+Bqf4q/i3x0zLSdXmxJ932RSd8870tQPpCHH3g0F
PBatNp9iERSHAQQB3AeZuWtOIcUI8nyNINw8FIHWbcrUsFy7U9M7DL2BZ9YF+LzcSJEVcdUKLfLv
2gCUzQ+y73EmT66vTzpUkBkriC9t09t6C6kysd0xM2sg9S3lNwvDWRcDWJOsNH/bU/e7sgbre0fB
W15DFKsVrSpvqy4H2GEirRujwt81VaHfiDEMoBeG0RYOVP4ST5LvqUbbbOMk07y0Bp5TBpFYyeiB
NoacV9sMAcltxy2Sge9yd2gBbFR556zRFjy0QehQEtRSIQ4BG9lGfo4aKjchV43zoSOarlqJGURJ
TEl/LCKD/TqCYYADHt++3kWwGuvaAofTsO7qOtpluCtP1H/3d3nd1vfphFhCqhrzvuy4GQwiCI55
Hcv3VZaHK0RT0kYoUr/Ne1LXI+oWy03ZhFZE1IqNiBu/WbWt1T6NavA3MXIv0YxjOTOOlDbsv5p2
1I1ePknVD80a65NStvEfvWjib85kBmuDSvSrXg5/x0oMC0jq+Wv9SYPP4Whe3XGvVamBssuNztkA
p5PXqAQhg3S1tTIme1g3bTR4fgpCvyv0YCMks3Gnstd3jgLSMJEUJh1RAzzl+fcxdxQ2Dic92vok
VloWIhLTJzzdZmG7AyG8daDn0nqAoik8LueycdCzceo2VU/5hKwbfFcPg6/BpIdu0DQVNIkiNNY6
Se5TqIvu1kC+kxyEIyjgahnomEixtyuhV9rBqJz63gmsP30V926RM991sGIb0KlcTvvA3vlOz8mT
chJGSW6uR9E1e/Q7LcY/JdxYQZ5911RQSSTSmmerkZJDXefTyZSCyHTjeqrzmyqYDJnksF96oq4n
rt1IM471wJ4QqtNAOWRoBEONXCMZY4iPiRGfagR91B/MYCv5RbIJCeffZkNnfwHy5RceVWnbA+dL
LNzGl3uQpIof/U26rD3pkpU+JXDsblIgDis9B/3gNqFZeCWXvC1XBWnjVJSrH4wIt/wEdmdSlX6X
5JSOzp2+Xumx9YPQTXOITZ0kau+nL0NpitsuBDERp3OgcuyiL6Foxw1+Zritk625WlnKz7ZaRCc1
kEAFGVHIi6hst2k3SmuYQOVzl5SEfyY4MU7BJT1zAAIF5DwOYQPpLg+Kr1Jd1bw5zfQ2Ks3sqS38
r4okKQ94asujkVTDk2WWwV6uBPMDqMO+NMQr/yexCnutRVPJgjTCsds6+JH2PLjKU1mUzk6qFBtZ
jN776zAOulMy5pIr9ZZYaypFT1OdR0YaBv0XzYdSbFaGfHRYzc+NbObrMPTTVSb6cBXJaefmQ9nd
yJDkNqPZjY+RnjaPegwdSCOu4WZ9S+Xr2PdsYe8hw73Evi6tWoEuJlB7SFuU975XB15LNXugJ+tZ
vYH5oW9mR5yn1XK/DY1OWYFH+evHFcgXsysPORVI73MVqkQCcG0wZdBQU0/d1shubqHyNj+TDM89
1A/tDiYTbASLij1xX1LfJh/iQwjpFCBFWKziSd6GiuTaTgYTaVKnQ0+ied34ojyAsgo2muFXbjAF
zSMpKdXD2AbWrqnSG832nQ3M1QCSYG/fKniQV4VwnE1nRpzpVV4/60r2R0SNfZQ1CHC80Liz9CBd
I0lL9mMQ2T/VSkkRUvjtSm2q5mimmX6jZE5zsFr5r2nl7MptpRzEoA1ujePfJRCcbCYD9XJIhs9z
skZ3jSqnCF0LZMkPbXMtDYOyhQMIuimxxauutuSctACqlxmLQ5S36SYGyeWRh+ZO0oPwYN8Gg1Bx
GkRGDVhCpqCB5qDGxR1ZAUA0AA2DFXYxWtsrYjyQVpww2eOsM26GmTjp90XoGlFQfG9KMa7l3vch
9HSpN8nJdHDUMf6JyMzc2JUy3E4VGEYRJ190TWIsjfild2ppk7f+77au06dKE8WpSXyEuYOqnnLV
6lzuosG6U81syy0cwJCiqCsiJD0csFxzFb7Pvo0g9qlmKR3aIIIuTexEvqd0g++1DcDeRMnuQ6VX
9j6w7HXgjNJRbwhLmELPb8h85HedLvqHNIIpCvTmCUUkquRCTp0n39FhlsjSF8mJgHLESR65pXDC
E3EfkD7hcJdrTk6oy391sri9sQxjOKhdme11zikvgujmhlI8tZ6sTtlLpgIQzBkcieZb2dqb0DRW
sRCpW2ai8LJItt2+rgLPj4ziRisVedtlsu2Vhd1t0tCPvVIzXgiS2TtYTdlr3EEynkYAQp0WJuvY
CDreYVV5hIMC21Z1JsPNC2V6NNHG7c1WER7XXXkLlee1SmJn16kg5YbA5FIW1dpNqU7WJpWU27Do
U88OCvlUat08hNa4bxzJWUVa/DNN42ib8PICdJK0RBQg9oIgnZnOYPGQIFXGAS3N8CUfzGHjTzLP
yUGk32JJqr76Q2Qe4BFDqRNy5Y4mXjOJS5QL1DNY2WVJgKtLFcAi/nTfSdbghrmRP5YRujmerf4N
cUZ1nRaDtMMTDqqph8bgslOHGzmoAI0lSQO5LHXWGUF3N2jLvzZ8HJDjkwoHsgDUB7HGtYZKWk9F
UTxwW55cCSWcW8rMqMAxKG1cDcqd3Q7JbZhW0cvliOyHOOYc3sNcTAp7Lim2jCtXQw9bDhTkqVX2
pno75Z+NxPL71MaYKyQoXAq0OcT5Jt2Q1UFtItWaTk17P4h9qF7JbZ37+9/8/od6aKh/bSXi951j
guH7k4YNdAz8i3wn9aYwbHzwzAyWzRk3+NMJoACxwgNVBUZRfDaWvGhkEa2ujdTozY5G4pDYmXvN
BXxuiN72YfEJHMSK9dDw8xZBx/yhDL5/fgo5c2IRry81MJaimNEqRxjeZOHS+sep1n5++tcpyUTw
m+I5M/Zi7t2bCeRXfSNVnSmfpEr9oRIbIgb22ay25fxTEpLcY7LSyvsmcMv0cVEXxsmX0yOpR/I5
o/Z6uRtnwui0gRaGvB4PkKUimMyVo6FSNU6Kc1TqU5URpni+3IS5zBbM3dDm2knGLEtc8kFaPdfR
q+fGqeWMrFXryUg6ovTJDytTr4F/5in5LjMxt4UIigYhntDc+yEbCTWWU5EZHJDDLk67w+S3D5BR
nmGx/ZbHloDkZ7X4LESaNHUwBTM8xFw0KRcSRFW9NE457sHkEAZ/Lg/fh2QLv48sgzWOPA2ZzGIW
JGrMfQbs10nN/kzNNo1Gl+gtmDwucAohoPDKqv/gO5o7hJACpRfNYtVeNGgUjpNkYAhOWWcp61L1
DVIk1cHwzS3JXyDJYNLG7HnQpHWfATa83N0zuwISNp7sDCq6o6VYhJBuI1E/xzwhDeL9dhDmJw17
8975roVFprnjTA97oZqnALVcypS0/sOEn03EHC/mXGJrsbHlXJYpG9wwI/CokGXpdXI4oI2DVvrs
YM3aHY3hQnJMhWJrXnpvNqFR4d7fW+TY6szxwtGVCOJe/hznlC9zFSm8pTMpxVlOPzGpldyUlXqa
SJoFvM+yU1b1rlUcpgKkJNA6qUm/yb6+rZ1sG7aJpw9/L/8Nc87y3aJG+qQhc6DwGoo9a+kFTiVq
TQD3ROfAO9QyhWtTEEOFDacptdfF11wSZ5ujFYVypjPYZDE/RE1UaaZknij4ttbyb0NbuwlR1Lr9
qudXJI8fFvfcNZRjNmZwpFfL0bUo8WYpcPBOwyC/qEawqUyqpxikCtjrRwGTPgONnfxWJvvKhz3b
ssOGr81XiA+a4F7XispXlP7UYjjpW4syJNSDyPa+dqt0D6CoPR8a9OUP+WF3prc4KGY1EcVwPngJ
wo4iSZ1i9yesoNSmGNN7My0oJVGucrsx3ZEZtU5V9RoY51yzkM6wt5ITn6fR+1Wi13UrOZUznAwW
IizUEKKtkFQeF8qK/5oXVz7qhy2Mbs6qHDZtVIcfDryEIiqEEzXmKw7GlKDMNUHdPAOXCwKJ/0zQ
m5FVywWhJVS2oIARSX5eNrYTUkSCkF3z6a147geZjtlopuqwg96PG0uArLdaD6dJt1bDZByVuNpf
nhFnhwr8zKwY5562tDaHo0R0ueqGU1zk7cNoE8PjUhg8XW7l3AQAbEF2SUV1j1TqfUdSx68MQ8qH
E1OSJNTOAMlZJoeipeCusRu675eb+3DhYdzeNjf/OW925aYduzHyy+GkhGTSh7+2+kxdpc0kfl9u
Zx7/5TSwqCNBY7PmcXnZaeXCCQMjG07EFx4Nv7jBr0uNIf3FqhVXneuxd9Z9iqD6ytbx8YYwd1DH
sI8AhPqUywWVA5HGvivGU5SjD/AlnuOA4w0oUP2f0vmSc0EItF/6NZPQuWmPDYDzDi/ARxGkJDlG
U0cKesTpCzxwAjuvhfTn8pieO+/++dQVZJZM+aUc1pQjMkgUtj8F8tFgB1bryJOSY+ubwOIBAU8P
ZrbT5LtQfZX6/eeNUGzF7Mr8J4Vv6eO8YN7MHb3Pq0SLZPVUZhRYIfIWRFf93R+nzbsmFueb3ZRz
8HBST3Zau0O6ldSHy2N45gB918DiVlLpWtIaIX1QBEF7bRO2+56aQkJ8b9Vfl5s6s3/Mel+T03N2
TCuLLUqe8FILcjIny/xt+j+viRKv/Pw/O+Obr4E9dbLHLOHnQS0LdwJse/nvPzOlLZk7hj7vf9zl
FnftqNPJIkQKYYIK3XA5tsqXErHGIe4V4/OnEjABnsMIeXny/VvUb/pSxelUtnmPhFh5bSiCkV0j
LyjzH7vYj961sOjMmNfZpOTyhGHAoUrRd127naRoE+YvevjHnuacSLmzETDpVx7KZ/b3dw2r7xeN
MGItGIx2OlUieEK0vA61r35/atSaun67NrkiSDy3/9Ee5ghmHnrzJYWokDINyVs9nQo1+GXG8q9C
LdakKwgwh4EbiWxLmZXfk1/eah2ShstT5sPpwttWwarGHjhThP5Z5N98x6DR5LDWqVciFG1VKwyv
Z6aU9blWZPfD1HTwx0CgwHELiu6DdDppdScfSIQcDXtHPjjPNtDuP92Vd00sDsqCa0GaUAHkKCmu
1nnmcAjH/bUd/cx4AZKchYqGQZxveVkS1FcDgNjZRzsGpbsTpZeD1iMgf7kvHw7jebjeNLPYuJsy
nKCb0UxipKvGWSnaX4QsQ3ksCjby8rt9jYr6UXm+aHGxj+OKlvI6J31CxRAk57ZnCYXyLdG6cWC7
p9Qc2Wgxug/l15CuW3N/ub/npgeiXwr/zgBBZsj7NTeUVlCoUmIfyznLUZo3flQ/9/Y1p+THtUYv
QVCjDacqs/6hgCasFcLWUmEf4zL3nGHtE/umCIzLfY7qAD/V+JDpVLEJVv+he2+aXWwpaTwJcryV
fbTy567aitBzwivbyNkRfNOE9n4EoymSonYq7WMa5L+1Mf7VDdF6gGV/uSfn5v/bAVxMzDatc0sJ
GEBt+Jonu5KCDoDve219uZlzveHCwhk8h/o+BhIjlVAltW6PXN84LB+76Dmxr6mbz/WFgAqbhkFa
gPX8fsjkKqyscAito95p62wkDTepXpH+rKMrvflXoPzdWca0w+lD/RscXbO74n1LRq61lHMJrGMP
M2UzCNvyimnqvmipE65HM6q+WXokbXyF3GqD2GAjx1l4qGKj3I81uWGXDoQbMJPaoY+ycp8FiAZb
jRQyarT4QE4oO5gROp1e0lVvUrXxu2Hmg2eWBcmhhq2jHWpzgwLXEG4n9xAyqWNUPVIA1PwryL7f
DEZCiUE00Jsa1cTJsuAh1K1v38Yhek7UP85W5NZwT2WuaA/lP0A00Eb3DRKPTSajsy1qU7oTVWv/
h6WDBR0LBw70M2ZRWdTGQGD/aDjHXvrbUf61+w9L520TizkdojewKCjkHxvnTlMek4Y6Np+9LjEB
sCbxqmLx8BBYTABUjwD4y8g/RkP5Q0hoo2zrWklw5dx8hn0C3smax2oZ4QfDWU+UXfKPnT1R742i
t8rOizsyjRQTQoaQH+rE2OeR2Pqo5AqqJJpSs24t/2tCJZrLC3ges+WMx2gPIXgO1GPKfD/j+0yT
qSyVSEc/VIgoiORrTQL2chvnNgkbfQpV73WZhbXYVaWmKgM9U/2jZKC8zAkglq2OQo3Q0+WGPtwI
F8t3cbPQp0qaJImNouy/6NVWr28rU3Pb+lBMD326udzYua84gwrY+AzDRCn6fuTymGSlVjfmkZJC
bpTu0vwni8ztlcfL7Zz7QtzGsLIiPcfHv7hfO0jshah18zih0AqVH056rQb3uRawUkBbIBc0azXe
94SKWEKMbWAfQ1S7c+Wta8D+cxMAkAjPQ2QEBPgXQ5X6ULv8POTWgNQ+XgnKzV7zap77Gm+bmP/5
m/ux5pDz0+cmauUBebEle764Db59/lOQIWEOE+WbX+rvGzESMSI/kylcZTxK/kmsP//zs9WU0B7/
/nD37tWIYxZ93LHEDGfCuKJoyeUW5u1rudoJG83hX4qgYxR634GuQu4JLcg/2nbnFV33hyvePof+
rIWUnamK5soaudbeYkE2XSq3NYKqo5S091qlb7Og3QWq2P4f0s6rN3Kc6cK/SIByuO3obNkez4z3
RpionLN+/fdoFni3mxZa8HzAYm+8q2qSRbJYdeqc3nNu8qZZaYN7n8bhADgdn3CaVR6yNVI1eo9e
U6B8ySGP4Jr1C2ggGJmxcg5hlaBYrfj5DtXf352UvXl16V9N1mg85iijvl6eb1gYFmbcpi0PUj1K
uTzDz2fcgszL7+vJe3To0bgtC+h30WdPjknvfVGLYTrIBTrvUqXdU1kroQ7TvOum7QrUewyYeoO6
2ttGyYtW6VBnL0BaQkDzQ4uHCrnM0r/JJqvdNR5cexKKSHt4oPR9ENJZM3pOZ2zaSsJWYTpvRp9b
bpI56S6o8+p2IuA6JpYc7ouRTrGqSQC3qiEY2lJBdTmpoPZzuu42CYcQsTaS25vK1mn4Qe57Z40T
TGiw9R+yIs9uGl9zDogHgvQrB4AJLdh3aUiUQ00H6zFGZguN0xpNwyCyNo4hT6/2SMtWTqH7OFQh
TCiK4m3Bq1mkFBv5Wbe6CB7q8WDW6HsW8vgge756rRnTa8p/9VB3TrZHEX460iX0ZpnJ9zrW+UqZ
1Vco696hCwSEMbCOADTlG4Rdi5u+H5ItrSrZZig0Gap4v7sLEahGLTgZt4mNeJTd+uOzXBKcFQkU
lVUReTvTmvgDYIA93W20AKhB/mogY79ryXjs4BZPjlWb61sp14YtFZfmQQo1E/Xi1ty3tuxfGUM+
7MIKZK/ZFZ+cmCaiDWJ99EcNVQoCjV6uLUnjAhRo0V4pKLvdo9Me7uj2mjaDAqt9ok2/SkT3OJoV
mT5ctXx0VMQkMrrbrgEatQ9dlst7fRhREZ+RTmqqd7d1HyrblGY3fqT3T1uZ6qsXdcqNU1m9s00G
Zfpcwn8V0+GtJTsj8V6dJs42cyv/ATnu3ykCWRuwKOlvypffVNTc76eE+LZxsvC5HaVoU7d9v0Ue
1drmOjVbSsrxV2BPgXLTey9DZsNKQhb5mKlo9E3JlN8Cu9V2vl+i/OxMbbNDFs64i7MwvU8DGc61
tnDoli6anZqlxWugWqU72QDUZlfKrgd2zUbuB5k3bkgUq4B7gWNJhTOKevVBDmWk0qr4TU+a3xZa
wg9222pbMq3qb7307YOewv9O7re/S3U6sVBcRlhaz5FLbUi5JrpVP6KoFrGL/OKQlXV3E2YJPMfl
VGd7xCQl+gTYDjXYmBvVShjogHZ3Iie/egRGj3BIh08SXEL03tT+a13Iag0mXMrUrQ+D4LUFP+wx
Lapyo/lKcKNEknOlyoA5rSkIrlNPsY/wSA27XOm7fVlU+jaOoEyYMrh7Qq0ujt30uwOyGOC3tQE7
nqbTXnH5sFo6rCFoMyz+f3gHxAK23HdWb+a595ibs/B6ATKszoID//Hv3Gvu4Fr7edng0tnI/w0u
0dF0EjXCbTT4rVb5Ve09loNzpZWIV+ZDfYWmMaeCmq+MbinI4bixyWyxYd+1zee0Q+WUYr3HAJ0U
2qGKFTbBxe9DEw8iRyU3KFYQ2ipSsyhUvEdEWvcgWJ9qtMFXxjDHF8L1TSfF/LqaK/PvuBOtLLbB
oofmY5yQazxmES2EH0/wnJkQ4qgOjD/t65ho84OdqRtw2hskKi8v/MJcITYg0yQ/s0ZxPZ5figmX
iKLROeMirGreVNFKGLD4eQQmeI2C8cOVzz/fqTyZxtiI3NTemiCMV1Zh6fOUwmCEVaGEpYB5/nlJ
VsCMI5TuhlRSeqtCX+nTx+eHYMGCKNOcxyDMDwWgwAxGJXRrNIiDrd0e/n/fF+LYQSmaGoaJ0LW+
ICc4SCs+tHCQUJkxgNtQpaasJuRrIHgGVBLmoUsnzk3ofI6H7xEtDLDUb6zmx18M5cSWMFVcdkYG
Y2voDodRf5Hl58ufXxwKmScQXrxe3kX8gy1BEjnmkdsl1pNnHvi3HuYHAvRdVqysypotwW1hozOL
nvjF1dI0oIs/+jp1crxJGzNBoD0z6HDWv1we3sKBghzfzPI4P8vf0VxK8ujTaxdFbpCFR9m7o1nx
JvTeLhtZ2i/zk2NGTc5sPTNnxsnTzLO0Ue4GJ3J158FAP8Ba2e7zvAinInwb0PNwdQEAFNMpqhNq
EZF+5CLzsxkIsBr5h+L1e8/55/JA1gwJG9/uQttOCja+pvy07a+ZpG+86pORr9wkC35wNh5h+6RZ
pWQh/dhuOP2TI1Bb1LRt0QdkQMSmfrs8pAUHOLMlbB/JLoI4VtTIbQtX845d4dLo+xcmYFicb15w
CyIHnh4EUHYXLH8cfqX7m04IU15x48WFgcsRfm5Aa4DGzj3MGFMTJYGCXRono7YJ0ij4FGhR8FzW
8CCUWvFh/hOATKAyuYrRRzBgPzw3aE2WV6lTHbmVvp9oGdr/xZSdfF4Yj9xKXSB7VeT2qndwoM2P
bPlaBfB92czytP03CsGfvaCrm95vIremq9b7p6BoWxw8byVpsmZFcOeQArHieGXkTtKNUVxL+qe8
xgW2l8ey6MgnUyY4MozcVoFQEpsGJeuiDLahflc7h8tGlopvM1KDdB8XAiGrsO55bQ4NhavIHQsF
VICU2T8RrY1vaOcf79ucaiadcrF/cFIkgaM2lXc6B98uhRJjZbwLh+rZLxFcxKlyyc8DfokFwf64
l9aYjNa+L/hGEwSRBCN+5Krs191Y7S7P5OIZZ5k6N+uferOwXH0fS2rUs1xD/ZTG92r77MWuFl43
/lpOeHEgJ5Zmxzm5fXTACWQAOm4f6dcIsUG2coKufX92/5PvV0hNTH7FJnKqjNSSrsfbWF8LDea8
1bsrjsaYWRLWIosqrPbYSa1Xd6x2mvDSH7aB9H1qvT1c9Jva7zZt+hOl8csrtDguLlVwI9B8cbOe
j6uAqsEn1RxDXbrRjKdMdz/+fSAGxoxpgHtVZLRO8ynIptiJXf1Yto9TvMLOuHTqAM1HEcQx2api
XaOog9IZfDVxK+Obnm/7g0PLpvfp8hjeY1+4BwBjzNpdFA3fVSaTuPfUcsTKSGqsehminRndJhDP
1Ds6UjczXcEobRttDXSztDgEOuh10Cn1viYA6S+CXv2E3frO+9R/GJ/JsAAmAWJ1eN+8Qwmj+WMO
wL0TN/LdITqEH1TYnRGEYJFstv58lELvde5bo280dAOHoeu1z/pbWa4AgxZm5+zzwm6J4zHrI4fP
04QZwWYfDO3u8sIv3DanFsSQM0+zRukTeAtNT7+pK/ll6CkV0nK6csov2oEIG75EXlSsyflEqRpc
VBkMkK5cV7va/tWQtSxWXmtrNuaj+uQAS6POyia6N13kLTZ6l21QJ6YauRKkL64J1W8GQpcJiLRz
K0Vlhj0xeuiWEEf00ic5X8kpLGz4uRWCAJCWCN6ewqL7VqD7iaeFrmEgLOD9jpvyoEu3VV2srMmS
IXYerDQq9LjvSEHh5SjzVjFCN/UhKfottb+bAW2jca1Ws2ZHqJ2oYMnbbGJAmvI9S27y8EfV7Syk
ci678tLCoP6CssD8AHz3WJfbyocDgFxAr447D1R5nq6l3hZHAoc3OOtZ9lOsL05KUslmPAZuWABo
MOXiyo6yV82SrqRirY1jyZvp1PifLe3cz9SRbtiK1xLXFmTVTul7FNAlWHUM6N4uz9xSNEiP1txb
QAYTXsn5t5zsHCmJfJiousAlt7hzSJWG+fTLrqUbNYO1KQh+q7W8h/yAnLXl7DtP/hXr3scxEWe/
YZ77k9+QNVS8R5vxdkpnbhG32ddh9uRE2lp2eNFPTgYrHBNTPUW2l8scebZ5R6gNM0ttSytTumiE
ZMRcKAaT8Ke+dzqaOkmbqUGFpWq39RZw2+UVW/v8/PeTz1vmOPhotuGI9k4hr/b9Lz5POpMKJI/R
dx1LdqyHXu1XrIUEz45shHfKoKxB1BY304kRYQxtVpVK37eBK5eupn0LTO2oqulWUV8uD2ZxI1EK
mGvdc9lHsJMHY2rUsx3Huh6bI8WHjUP57rKRpQUB189K0zhHkVQwYoU0zTVlzN2j/Qb85MsrUeDS
IHgXO5jgrQ6N7fmC961T1Elks+BQhyQ7J98na6fA4hBOTAgHTpClU9IkmIBl0Ee/a3d5hpZHQNA/
h3ncasK2i2gjK/yRVHlBB1xqKLAx7dN85Ym+8LxwgO/9z4hw1eTo80a9SRqQ15hRu3J4I0l3UnEV
J9/a8nvTrcRna2Oaf87JNmzisvYjH3O5/MkLaO5Tjoa2kttYXpb/DUlMOmb5ALsvwBk3Ma9j6yit
LMvKjInRRipNmU3DCzNmUGqHO24Mh6tSbvd20t7Xevpc9fqBgvLKATYvhPAOPF0oEUlVlH411EOM
WekfHy6byHMd1Y2y/kgH9MaR/38LpQq+7fRja8rwnrv+KB1zCRZKvVA9Yup2JTpc8Qh1Xs0Tj+hb
b+D+xJCZ//SCJ9P2NtlwdXknLR2cJ04ugncsX1WqSgnI2fn7MLwqi3un3JRrOKRFv5tlmsDw0Hkm
EoNHfhia1kDBQEpDlPaiXZN//OFMq9B/FoQbX5E06uPAVF0rLzb9W5X6f3MonxgQjhxzrOARkXAy
dBOyq26tLW9xrVG6B/o4x+oihUJlZaQcTYmAU9c34fBUjl8y7+MpdOboPxvzbzjxJz9J02awvRB+
g3ybdb8m41PdHuSJt/nvy141T8a7HXliSVgNzYLz0YADgLz5HuGMTSEhbK902wggQx1Mh8vWlr3r
v3EJS+NEjan5NXMnWVemAjHNyvky/9pLoxEuAvojjESRbKppyl3kfbejz3lsb7r4x+Vh/BGveG/H
hpdp1hcGQnm+PiFdhOM07/fBH6Fi7jr09zSwTdVgFVtV9tp9OsIzWncgW/oC8mYoN7R/1Ba2v0bK
v6pyrwEfAg+plpHxlGZpdz3K5q/B51kW5nBTWk5jHcG2WnulM4qtLUXjvBwKNKAlzHR2WMFoZlYx
xEW2BgelASSuU5pNp9fTwYS+7CpXjX4lGllaPQphaB8CEOARLBynGXSSRjqSUtOrAyn3uFp5Cyyt
3un3hVM0oWnY0wy+XzsvgJfk4Lcs/zDjlb21Ngphb9EeZEMSlsVuXz+Od0azMoilK+50EMKGgpk5
SimAMojmrocjuIx+JTkAsvaWN2MhrR12a3Mm7ChpLDpLbTA3tNs+3uTeszEeV2+FNSvCvgJzPpM2
xDG96PUmqt8COFGm/GjFny9vrLW1ESIr04L9O6wZjV38rqZs0ztvlw38icjFnXuyPGI/YSbP4KQ8
id3Ygvm2u42dW8m7lrzXPPwZQbPaZc9N9UNzrltIihXpphuPl3/BylT+ScmeHO2KFU5NEvEDYDgc
h50fXPnTQfGvP24FKDSkITwf0B0TtmrZtnZpTQPlj9Rx+yC/zUN1U0rTFo3KlQLC0oD+qLuQs6XR
SYST+KVfGlbnhO6U0sFBM01zh/J3e9TbrKdZF67my0NbvH9pc55zxLM9YWiJEeqQ4mPPaCGDlaDV
3ARt8zcxxKw9R/2AxIiIhorzBkbqgovEDpBFSUeEnvRsrfC/5O0q6UQSfnC70Jl5fosMCUlqcD6h
q5ffI4i1s+77X0zViQFh20L8k5tRpXKn+NZVbtON5pgvyL7vL5tZHsfc4DkzL5BSPB9HmCRVPULT
6UY0FAGCzFacee37899PtkwVTno+ety28ecSxKH2N2vNNW7OvdhQ0wiZVygqm7CqU4qi8Re9OfJA
/YvpOfm+ECwMVNvjRqK6H08wgcLL/zcB9cn3helXh7ow7YACtd3vnHS/lnRa3N82fSLo9dA1KYpI
TUZnzXoOFAinn6oxbge0HSrzSzbJK/O0uLFJdZBOof+dQ+t8mZ1a8wtSCDwMoLZOAWyDFt8afb+7
vBxL4wFFPrevE8JDDnRupmiH3ovTHnCaZc9Qm1Q195OxayFDu2xIWRoQgusAVDS6Rt4xuMB4Saf1
wElVBd0x8LJPCBOEW4S6UyD84KPzMkJ8pttlwbFPph16NJsyte5jbzjmpX60gq+Xf9DSPoLZZS4v
AM3jXDgfue8Dz8psSsljf/XW9Ff/v68Lbq5lZQVHNVdO81Ubd5q0MptLk3n64wUvh8W9qPx4BLwU
HLJ6N2aPWrMSHCx5BhV95DpA2CJJKXgGpAlp35e8upxY3xSfrNs23Q7VWl1kPnTFCGRWoTFI7tBW
IZ76cS4PTWOxnzw/3rTGQ2NdBfFVnz/DYAbSfA1zu7joJ+aEO6AykX2OI9IGSvhKCk5pni8v+zwp
74aDLiWwJUDQ7+rgToC+bQivujvJ2qPW9iMqb9SSaq2/KRp95wDM8r32rUXo+rLh+XZ8Z5gKL/1G
dH2R4j335l6SJQiHIxKXMpj/fthpuXoYVOtKVZuXqnf2/z9zwuk0qSn6DBnmZh6moh8OsSntAL9u
eRI92mHwF6cU9Ib0nGlQ1iDUdj66uCtCr5vCgLJW9FZqMd2oMbBNaWO02YqppZ0FWncmr6NvFDqA
c1OoSfRG09WBG5u7rjxO0ZFugcuTt2JCjLqh/NHNBjJ+t8jelPwzrIaD8/OyiXlCRHeYQQwOXYA0
porsPg2CRYbjUwYey9u4/ho4ny9/f2kIPHtJYs8S1dROz2dpCIPUt40wdrOSDIk+3OrKc2GvtZou
jeLkeSIqveJl5Mnt+aHlfc/8r8Pa62Px+yhMMEfsWN0QkAtBYqkSqjpglYyjDtT/+vIkLe1JmMP+
93nhhpklBkqVXhHEUb+hQBL/quK9pxzD4O2ynffDALsm0/E7o/DR9xNcNhgdJDIm8EQE6hudxHG3
ctu8vwrgiAB0a0AyCpmomOogDzFYgd0kLgQBiBp8rZt9Jd8M8A9fHsh7r4LHF31UDIHxenfl5GNE
+dMCCFMUb/Csw9avGisJiSUT+qyuPgOhSOnOc3kSPevgCnu56kI3kxqal4vNGqXH0mKcGph/wImB
Xh8zLc8wkKfNBqw3QsIrs7RggVcYtDH0EyACIK5GpNhdM8Gu796OxWvVf/rwGswEqPYM9yf01AWn
JeXdO6UksdYJeiIShNuwzDsI6V028/7ex6GgvYQPUoUNTKyEmX5pTrERJIB8n1JvTxfYUxI+Ddz+
aX2jNx9+FJxbE659KTMro7KxFl8ZD+EabczCgkDxyMaDL5BYXRYPQ9VJB6RECleCK2t4tpt+ZbLW
DAg/n9ZKerkaDNjRDujQ0O4vL8bC/j4bgHCAZNJgIVXH97Pi62DcwIjeDDeR8fJxKxZV4fmVAczO
EHZGGA1N6eRR6ZLPLK467bryr+JiJQ5amipi+ZlbTkESSexCKyrFQ8vLKlzjR4mul/p6eQzzbzy/
V+dH0n+fF1ai7UM5HxSzcIuk2+b1Nm13tjdt/8KIydUNdTotQ2J8YFnSFBZ6VLhWe1MFzqaljT8c
VxK/iyOx4HGQ50IxYdX5OZVbYSgFuZq7VjVCsxwm3ZseRu2r3pfO7vJ4ltYE0jLEl+GMoMNGWPi0
KA0jCuPCzeNbV5U+XG0EtXPydWEgCBElphHz9ca4qcJio8nFpupXCtBLOwTIHvhGGD4gMRJ2SKwk
QZ4iZwVB9ECX2/U4ujmts9PKoizMFLgJ5ojTl/4aWwhIDGn0UCyoc1eXn4rMjT++EGefF852iYsX
dmE+77E/CnftmFpwKYAZJCzgVICfTnyDmBUMKeWgzWpqtAEjKLY1KNLunElpri971KIlYya3puMQ
U8Lz15Cj1NCiKXfxuU0cIo/RhdseNqnLZuZVFXb7fKb/z8y8XCd3uUd2uvM0zMTF57Ia6OJyNqrx
6Mm3kuRqUrPtxx+XLS4OzJlToETtOqwU5xbLOssaZI1YetSmkRYb80cpXTmHF53sxIYweU3HGZbO
NsLqp68hPmr/ujyIhc0yP7HBTUGwR0foPMiTabMlM4uTfvJdtbibpmcpg7K9za/kvl5Zn6WRnBoS
tr6VRrZEQdJ39W0Y00Q/rAW+C8thII4LXBfV7DkEPh9JZyUFRDjoqNjqm2wdGu1aX4OZLUzWLIBL
6E71/D3xDIJCAyWrTnpUnRcdjSPV/N5Y5Wbq95cXZWGuzuwIcwURhJO2NXZ0Ew3P5K0sVgy8f+0Q
UWuAwIHnE9lpwtWY+eEIwsz3wbCU7BR7W/jqpq6VLfjJjYaU5uXxLM7biTnhRKYk4cUw10uPcfyl
Mu4dD3WlY6bvLltZoK6b3wkkwmeQBmw6ggc0ea3LJeKk7qwz01dbEDQHRW8J618H66tFd0CcffKK
4eOejVmCSS4dgnEROonYXkTOqPBdGCXSt2GNsnTRGU4+P//9ZIdOaps6pRP7RN/1NlRnkoyVE3pe
beHoPBuAcAbUhhw78KH6Lt1hyc7Mj1L4RQ7gPNmvMVwv7lGDdhq690hUiuh9opg4SqiCPSap/KxI
TnBtD319rWR/UXnBF04sCYezZuWQV1RYsitYGbdJsRLJLK4KBw2aCZAOvBOE0QZbaQ1UzN3qhzyg
crHiy0sTxZORrJZNIg2y2vNFH/sqD/QY0P7gd28NuoCx5tzi+R+PYbiS/zMjnANN2uvN1M29AZL6
1oX6y9j+ze4A/CVzSxK8wqF6PhLPMuqqzZrQ9fPbsboajpc3/dJJps66RQTHJDvEYK9utSjPNSNw
M+SxdAS8qsjZRflNHoTXirZyGy+uyn/GxO4ZXc4R/swtEMBTvIcK/EsCkKrr9V+Xx7TkW+TpVKjw
CJYt8XSGtUjJEwsziPz9Qmj1b77OfDnA52eW1vMFQT9Lg+8EpPdo7uruXvp4h46CVPd/3xcuL3Vo
Mt5dwNX15tmxqiO8fluojFYO3aWlOLUibJDMN+xSlxmFkX86SMEXlIovT9OSY2mzjhF8gdBZvMst
y2HX1Tlbw1LhgEFgz/DSZ9RUryMHvUTq+Cv2lhYd6jGDTA5pNSKl82XpM6fQLI99Qri2eWh5Sn58
PAZ0DaC9ITF5l2WWUznRQ7qy3aG5Mbt7W4HIZuOhnfbzsp2lheFQnAPx+VIRi0SwQid6q5bYsVME
lNrgSpWKe9uIV2KKxflCNARZhjlHIc9/P7kWJXjTqqFkvoq7uLM3YWuuTNiyAcja4CaahR8ED8ud
LqXXeACtUQV7dAy7SF8ZwlJYRIJibs6ZHxEi+gD1+sga7YGzq5J2CHluWv2pRccSYqKVsSxbItaj
J5PgWAQK+LVi13YzEu8pW81KN90mhsVpMP9qQP+ZUc/XZNKT2LctzPg9eCQAFSWw+byuj/bw+bKX
Lbz2qALw6kariWq4eD8WMO2pw9TMAeym0a6M/qArdxB4mC0v/q1Xrdz2C+2mBBMn9oRbLPfysYGl
yndHAuWM6rdWHSADyjbhIYHmchcCUMr/IsNwZlQIm2WzDKIAmKurJdsi2UlrenNLW9XS4BCmh9Yk
wyscOQq8jZqS90yicx924y4rbwO7XHG9NSPCddDJoxklkB24EwqzVrXNvWtrXHv8L+1V0oggv23Z
ortVmCm0J4c+tnhc5uZb0z2jmH7Z3RYH4Vj06JFj0MiBnzt2i+xd7khN4LZa+NgO4/WMEOuK4tdl
Mwt9baQwZI5og5o0kCRhsqRRLW34E7GDrjpyyd6NX3oHTYrdyRi2qK2B8tMR62w3hgK9sYeKa/Jx
Lszz3yCce6YaGlFulIErOQdbvh07f8Ujlm7W00EKeynQjdCptLlZq7+N8jdJzw7WZO5imQBOXrG1
5BiAnXls4N+EiMKTsB0Kq+g9izC9uZria2slllryC/oq0VeCz+49Tma+bW1yW76bKelTP5j3kto/
1TSiXPaLxVHwEoD+VFZ0RWx3LCfCcgUkE43CY32IURP/rVZGuPbSXDpUIVnmbUbe930+3lB8pItl
YulKJ2TLlWNWXDsJst3wIwdGvzPyl9ZYi7OWrqZTo4I3SI2aNmqjBK4902lmAZiitzLwtoG85gtL
i0Wmax4gxwSoxfNNXKdeBnEHaIHezu8DiZKZk4fb0Gl/fHy1Tuw4QmKYXump1Tr69/xe3/mDsgvW
GO8WryP0kOnpVhWoTcXKiaFIg6fWU+AOsnlbTMWLl9qPWStt5M53IUb7BLcqADTTjeN2J0VrumKL
M0nmm+CFTQUS6HwmZbsbPTn25jULHqg9up3nHz1b+5sLCpZla4Y2UWARj0NInwaAdX3gasVImev3
0PyyirXE5MJg8Gq43gCSzKQYwmDyyO90tUroWFGlx96Qrqe6PyK9e33ZKxb8HDPIl1iEe9A9C8eq
DytmqqnMWThYFLMHaHLMrS89+e3Py4YWxwPBw8xRoc+l+fPF6YqgD/MG5gK1iq79Tjs2irFVa3Ol
yrJwJhF0gwGAdxHhRUMwkyo6VHZQCbqSfeUHx7XS/OIo/vu8KWwiNRiiRh15fhUSTLRjs7GtH52q
rFwPa1aE6yEDNOeHMXwVtYEGtudsJBJgY7YWAy1lJmFcgWAaTTSgEiJNFsK1bTGQdXWj9osjJYey
87aJXuwiY9p0MLMr8Yuilhs9fLrsCwtX7ZldIW7xc6c3jIZFMmhSDPIATtpXL7/OJihug7XrY8kj
Zk1FCOfw9HcvzLEbJqnseumRcs8/SZpt67B//fh4QM3Rvca/aVIXNlHbmL1q6pP0qDRfq7bayzTC
ON8Bq+6kZKVlaGG/WrT6zS9mEmTIoJ1vo9KqcgCnpQ8TC1G+fWso3n5q6V6c/qKEPB+i6Bqh4aDQ
u3huSfd1cvE5qYx0rPfxpFy1gGmc0thfnrs/eWghzXtmR7hpM7Npi9zXgLKN0r0nGduySg+DXB/D
8hlezaOmoCXqtduO5jnKTle1XWyHfA1bPJ8Ll36FcG40UellEARzOzbaRkdHMY2pmA+38fTF8fpN
LEOsND1fHrqwzfWZ6BYYEXmc2TvfMZSYXT0N5qg0D41TumM2XlnFsA/r4GNNu/+a+QP2sUnFvrsW
0WipbQ9at4cWybrWGl8qx9r2trcGjBVc81875HJmTNRCGUoCkWo5Y9s8lA48O22e0wiUHjL4kDZy
Za3EnsJ6/TE2c67NLQbILYvlWyeKnZR2nObBSo3dYEj3VZ+5RDXp1oPFesO8H+SZjC1f65YRD81/
LZMRAzs1y4KIUUaseEYzqk79oDsvsnRFwLsJq2znSTFH9C6QvlS9f+zMFfjRvAtO/PNfq6StqOoT
EhAtnu/GNi4Ty7fl+iFVil2hN93GL6pkm0mGv0kM55hbaXAcvODlsosKh+e/ZqGA5sXAMxOg+7nZ
2ImmXiox243VJojNF4At3y+bEFH9/9rgaCa/SN8szAznNuqqgaVc1ZjQqZv2Tp9NQByNZuM1krbh
eLB3vmN5W18rkk9dlqT7UbemndRVynYKCmNTqtTViqxobtJWXhONXXBqimczp9es5foOXK4E+tCM
YVw/ZJZKM2AAXfeNpN50xpfLs7Aw0dQ7gCKAR+CJLb4Ia2MEJ08p7aGTvwzpL6XKVmKKJb89syBc
uuPMrtcnaf3gDIeiQLo5bzddmG6c+qVSeMH3nwGTbEx17R6Z7wnBc8/saufLm6admaYmdmsQELq/
teud6V3V8XPkfb48h0uWIGGCFgvBZrixhD2CPHrm1G1ZPxjxN9j4gwEm/F91/yCvHdxLi3ViSCy4
tKqHtuXY1g+VeueFd+Hh8jjWPi+Ef45cB5GOwNnDQGOL7nR7GyW3yyYWveF0CII3hHWRpuhLzKvy
MIYO3uBte0Sk0ubzpGakfZNtrESH0Xq+bHjhzgN1ynYi6UvGSswZwLoktYYd1A9akY574osGafk6
vPM12jc/borcG0yFqkyvkBjdhsWQOLnC2eU48R1sYFeBd1cZK/HY0nhOjQjzmKW9mpWUxh68Ztr4
6Zfa+hYq1cpqLTn2qRFhC5lWDSDb7uqHwL72yVLK5hWwREP7pK/h7NYsCWdxORpdUyQMZwp2IVpn
0rY2tn59HzUrQcmSj58OSbhYOm2SVFQeuM+88Vb2jWcr1r5fXv+lo/vUxPz3k1LMgAKjp0nMmknE
6GffQw0gSXWM12CQi0OhdDVfzaDbxehfbUorKBO2UhyNxo1vGvJukKZ8f3k0SysD+xLoBLpXoAwQ
DoU0JmAzwcc8wGXhPHfVGG6rWAYUwXm4s5upv9NDLVnZrUtTeGpU8O6gj4LBy9hCSnIX9b8D7ZMv
30nZ64eHhow09FhQdFDYFFMDVRDbvu2n7QPUwNOTOpXDlZzk9jWad86us8fmKXJaY+V0EJPac9gx
pyHotCJLwJwKm6qT2UmjgntM0pNZf6ss87aCs6NNIVdvumNpdlC23XtBdO95w66ari8PeuHgAJhD
fxe1dC4r0Wvy1sm8KWqqh1qjLd/XN/7wWV2Tyl5wGozwD7cikuci8X6NLmGZlmn1ECgQ7/vBFsWR
uxbNlC65KWB2vDwkMf83TynU+AT/dMhzuIuQIz3sIU7wo+qhSqMnNGTkjRpVxy6Ivxm1n+zyOEYR
vNNf0w6BIRNK+7T8IEvtvz+B2huaGDxEgJKdb/ouCbxqBJn0UCTRP075FvbtWo1/IRSnH+d/JsSW
H0cz/NysrfIhVq4Ku7mPRnMTlS/qFFHka571tR6gPyROQgQ10xfOyCEK2LqYCozbcTR8syofVMVX
bmg4MmmY85r+Nqma9jogttrGkz7t/TqkATKTuntPluNdkXXTRorq5FeLrqC2c+AQv+n81tg7wxBe
DXqTbsrOUZ4bB86tRGu7YFPBodIQDGRwr1x2jiV/J1k6OyIsSO+KBVqi5Zqv6+VDmBXfzHZ47dr6
RRoIQi/bWTiyOEH4/gwiRLVT2NbtYKjV1JjlgxLpND3fp+2ntnkyw7fLZhYOfZsSJcE6lXLwMMLl
0jlVSP2GNfGeGuPeXtOWXhoF1aE5iKUn5N3GHbO2x59KZkva9+Vt132D899YA3QurAlpJLgmZoJC
UxdR9RrgDnlMEy7hxLippXqLDNNxiof95bla2DA87WANhASL41aM+ZLMQpoqgcuvG4ZfRaC/eY3z
s2ntuzSVvM3oeAXga0isP2pVBd1FlxZv9VlUXbgwQ6txxqEY5Qeo2KPd1E42embSxvT1aKPG/nak
TNkrMIBfNvveMWazpDchCpkbVYQMcTJMfSllifxQKDv9tVOOK59/v2bn3xeGxfOYKKTg++mYJBtT
mmA9CbwGndjkwYcdKU71Y9s3P9Qw/8q77FtVTYdCGpF7n7It1SUP5TjjMIz2w0RhxgnUp1rT3cjT
riJ7eCo6h72i1vcJFOk7WWtf5b74BEnmFhmsI6nHPQnhF1Cz8ibo5K3jz0rM/bZRh63Wmp+r3Loh
oRVu0rz5nFXmVdwblMzqnRanN3HXHbn/VxL+f4j7zk9H6qdAKmH2JvMPRun8xHcy047MuGfCka6A
N9xub/q8Vu+zQekoAajKc+jpYQeVlJo/gkL6IaE/+gK9hmOCAzp65v30Tx+0M5IhtGNQwGa2Mwv7
R1VU9Q49tnFlN7x3kD8/k3jHgML5nTqJpLe5pSepeT/aXyv7q7+77CBItDLg8wkBND9nvA3yCISj
c1BwEvdaJcy6aCwY95ltptsytPdGNH6t22mrKf1+kvJwo5T+rkS9xsy0g6mnN0alhbumzK5J3303
G4/Qp/KeJMu+HvToKsuqaz61y+URfeN8ayfImlVjo24bZ3rNbIp540AKobL9R7lp4hsnnIyNkei/
1NG+9XPV2kxqBXjAv0sT56nMK/92yKv7Nsh9VAPLvYkAhBqFx0gb29++VhbbzPs/0r61uU3k+foT
UTXDnbeAJMu2jGzHcZI3VDbJAgMM94Hh0z8H/+pfsYASpX12N6+yRWtuPT3dp89hjV93k7CbxU2X
hyA0LO13zlrmJebwFA8cSVna7BSaPahT+JRoleb2QKe6HeR/jlUiOxc4UtUVdtbvQBqh+Uma+qql
/GuXzBt0urcT7qEDxItbBTqGguSuZpqJm8qk3YexmlRuGGffB9DbCt6+J4bj99w+6mUVGLQ5GYz5
mha/tG18HEJy1FsH4ueGl7DmHjCKd8sxjrFu3nWK7ldZ54Mw10/7bA9s3ymHrBkrqi9QDTmORvQ4
xtkexbfd2H4vCur3jbETlnKKExs+GZ33Ro/GukjeFdL6Qs3wJYuFuOudmvjpaD5GNYncpOp/6py8
F1rvQxL+yczVXQVpv6TNnngK1bhcEb4m7GGnxtgFtgpVSOOfkI73JGo7j0/K0Hx0Ihe6gfG+gPKg
6yjJ0wjVFLfp2Usy4BS3+j8KN6y9nsrSR/YVutU9/6FFVn1fQZ3Y7EK/QUbOLKHRDs6KtIM8sRHl
R93KFb8ZCebaVpArtcOfLInre6hKUt+qiGvpVu/b0CVyUx2BYReVP4Y2t8HQb2xgppY3qw3nDA4n
DRlHxP+zckMSxsTqgDQ9mWbpNcNTA7xCXb7aUbxxzpeO+tLQLBItVBBWtNqICGS8K5Q/6KiOb08+
fDaBzu3Lkw6kt4C8JMaSSMhjfpl0lNub8xuXJmbXTckzXKLTdKX5bhTg/PxBtmKdj5a0mcMCgASA
VryhraVmfFJkZQgAlXEywQVZudlYH1S7e+VNtaOx5kHC3NOcLvVHMkK2gSbqXi3H1q+J8ktt5K7U
Oj9M43yH0NYdhcigU2lOnv4olPQFnUTfuqH2k5D3x3HIMriMKH5kLciDJNpJdyWklFHfqt6Gotcg
rM28OlS+g9bsGYwYAbX7l3zUnhXJAbLTHxMolZwGVeTQIZUvJnRHRacfVHi0rtS/hWkGOeb4PYty
w2U5lFzRvWZ4pjP85Ez8MGj7qJLyJHXqJ6I8oTfoGPUjOGscDRSEci/b5AeKOLiXDQPE/qW5l1FU
uJmqPrYxhSao/oVIA8658nSheaSu93oskHvKO9zH9CHU1buEja800wwXkgePyJW+Xr9flk9KdJOi
uxvtOZBtWCTE48xGpSUR5gkUF3iGWFXplp186dTkpSCKG5o3Al7xooNBYDpUgMJRH5i/fnIOCcwm
FcZJV5wftCjeY7FxUj9KNosN+NfER7L0042ZIDptm6EzTsRpyBMmMdoXSOy9S6Xg0rNSB4GEofmU
7EPHG6UfiFo9koSRXZ3/i7LwgWd+B0BAOPypKojvJsap6JrivtQq8ykn9eCHps81KXZFXo1+DaqF
rymjzWMK8seNAHEZbE/882hoRPMcrpg5I3Aq0yIXKNeenJFn3I1jO7yXfGhf+xT0tmCjDeGIYtme
eCOL/fW9sYw8bAp1EGiTo/FhwoVd+iNSV2VqOIV6ShHwn1GSTPfoTeo3nl4fBHiXy4WbwASKG4kw
aCLOYUa2ijKPBZThKS5s57HS6urNytv82LWV5glk4UBOLuI3QB6Uc9Ur5j/oWujuadypzzwiGgTt
tPoebaz216wgxmOdtOke+MZMdw0rdg7NUKEH2HS65FXybNilkfFPUavRayeLMvXUEtDXgRHxgkyI
sTOyCM1PKFWRryqUhH81YV7icLa47OGcztQYtV2GpubvITHavVNYzpsdqrgVoAWLdGTVP1pjEz7q
TSkeKjtOToqSVD5S8e2dpJUF9xK2O7OiyUPXDABHq6l1bkQov4Sh2b8J6C3fl4i0/1C1afbAUkde
Yhhh6FaxqeSeU5iRx0JR74pw0A6pAUmi62s+XWOzxYDXRv5s4nBBWnIWbaZM7/EOt8VJawB+UONd
ZQjPrjQA5jQvN6Bg3YcvSa5thLkr2xzY4OlpDOgh0oazrWY3Flhp1aQ/FW1z6pJ/i+Qtbo9ZHEMk
gPiF8fP6KNeiBgi9U7wv0PuEl/nlzjaLoQJARhOnfnxGltBtrQeuv1Pl93Uza6OaBHwm3Ca0ROe+
DvrTmT1YoTiZheWFkZ6DKTH/Zg3pL5LqLdg7869jp4cbS7gyOGQYcJiQVkY+YN5si+eeLWwkmRCp
7LouEPmRaQ+Qrr4+thXngMwP+rdtZ7rr53TblSWqMrK5PLHqGWRjWwCOlXALbW/ouQA6C8i8eddC
L9C+WxEEKrnTI6+V6opLu+idmNVW69jadCEogsgfALwqEBWXe0Fjam4NkTac6PBqq3ucqMF62GTl
3LKiXlrBlqeACMNRWFriKk16yLTv7VT7Md6ur8vqxH0azuz9rFRxKgsCQ6T4F28wXjwQ8v7/Z2La
Gp/u10G1ByNVYSJ1vGgAHb6n9Bt4kOkAztyQbk8ZABRhUEWfp9NbCKnQNp+mq4HvTv0u/lm1XlO7
YF2/PpiVhTGQTJ9wGIDsLlSx0XvTjW1BxSk1LPE7ycl4SEMzCRKmqbtJQet2XA1wZRjc1HM5xV4z
35MVRa13JZqjIrQKNyK90zEsaM574MjfyJmtzKKBxNX0H8BsgPBeLhQxRl3mCBZOojHVI3BlI8DW
ZfU7j53hVWsJ86yhl1sJ9RXPAIjJlOwEIGqJQdXCIe0qJRMnQ6+rXS0J2QsLAgPX121ln0OzF7xs
H6CdRZOvodUd2nZKcaJ9Lc8VSPyQDovoTnbaFgHcB9JgthtRdka1biovQWhk9vYDWiyybZmKU4w2
1ieR64VLzVQJOrNqIEI2ar9S2Y4naGJHT/U4Kj9ZnCZ3ujD7vaxy/h1qaMl9iJBkV4bx6EESxQGU
sGMvjkBnkSgA+qMqpIC1CTJp5obaeVELKcDMAQXnkMX5Ef2Ozr6rimo/iMz2+3qMHhHNdB7I04mL
qKC/i4fmV1vqwiUgU0UqrKh2cigOAxnwYEcXiddrvPY1BCGuNIddHWfOrrdTEG6mQ+TWke6VzIj2
+mCggJVZDnTpp4rCGKu+WikGmlHq2DWZnr2rufaHDq3xxxlG02vKtt21Ou3uVdqHuyRuqwPjVRoQ
3gGU1qFg9mcMI+WU2a2auRplJWS766Z/blnYbxHErW0LbAn0fpvo2Fqk48o8UkfCZX/SWxKe+qJo
fqQhrx9pW8iNVOVKqISqxHS9Y68jDT47yGMdllos0v7UKB3fj6YB/uBQQO1eSeVOsxRtF7ZF9mip
WfgHD4N443CvjRR9aWD8wm0PwaCZo0+bVEGnct2jyVL+qgH7xuLUX/MIrRTXT9qKF7lIsczG2YHp
RjMqXMVx6IbMtSPfFs+SBYLvrxtaccWgxkOwBKYjMFPMnX6c9ZqjMDGeWnRm9FEwGj8imnpjnm6M
aGGIIsKcXqDou0TOaH6enbZwzKqvWKA7jzp/C9tvHFAZa+thM7/DYAUEl8Diox6D8G9awE/XJA1l
bqWmkQRCfBtSCEbV1A1tCwC3G2UdAC/7wIOiicHU0Zk2jzNZWuqow4RJwKCzg+U66KJwu6y4z0z7
7voaLZw7TKFSBneI1/ukjXw5qE4YY29WJgtk/mDty3Hj3l9sanweBIloSAS9xjI7IFXoz+RgbAhq
he8rK/0ikfc0m3EDrvJRNrzw6JMdkHlOrcMq0NCztRkcgjzRUCeBo+W+Vu51jkT1a5KeoFiZmAfW
vpZ8gP5v5rLhpVC3Ys7Fkfowj94WggaoiS/zchbttkjzlrRJUPXWlCF/LSH406GwwsLyfmRs47mz
Oqt4tf2fuVnABmBtmcVGkwSpangZTz1qfIvHw+07w/lkZDalRB/63JAiCThYfSxgy5uN87QyCuw6
aLEiIgS13hwLEMXAd+g9RlEluufk1Mv1r3lxvHkUMAJSaoBEQSMxfxkqqRV3Gt6iAc2+h+bXLUzF
ysIDv6ajTgR2QHPRUoV9Ryrc7CwoCZIBCqqdDzzSxU+nNE2fZRZCArsP/etjWp04FX4BhN5k+VTr
czsaewr3IKHqp9qVJ51jHGcb99GKU7VAK4CgHTcdsDizd5RpVEo5RCPWXwOri/7Mh6+skbjvN1Zo
8ajGqx1WJgAv/iyyUnoeq1liWGnQfiAa7YHs2xIUA6TX30DRXrk9OqM8kOUZGxt8iYeZLAM3jXY4
gpTV/MZVqgrYV8GyQKviHVX0A6rke6WwfwxqcxRF+ac2jFNqjr5e8Ue1+/fWVcRrW8cIUIUGr+sc
DkukltkdSYqAPDeDB6bV6GawDeBLnyzMa91cJblemrCAsrHx0lYV/zmkqtjaKMvtOJUGpoQfXDzy
9s6l86tZFGoxjYpgGPb899D9Me3n61O1vKQMOFbcTnj12GAgmblX0TlZNda8DHTmNB7r9donZb9F
b7WyH2AGrZ4AfAE2sniCaIPK0prWZUCy7Ckkqj8gX1Y4XzX2xpn+aI9oyqQQV+eoNLb5xqFejBFA
FeBV8A+aFlYgJb1pjxWjY9A0wjk2TGn2qJ03t8a4MyvTr/gUwyisiGhuj2PAw0MigbAYoXYv7V2V
H4vsoEP7A5fn9cVb+BGYRCIGSBnkve1FcFaNUWPkKieBJYbwkeNNFORDyHwVOFbf0Wp222YBSh/u
Hg0k6OdH2IHpvBwiJCQNG50G8qwaLqAr6ffrw5mt0/zz8z5dwdNExio+r6FujjdZa2/4hVUDiGSQ
vpqgP/NgFiixhtl9J6FXrHwFGBB6iyDi3oiYp0n4FC/9bxR/jWiz0mQrCCNOX8lzHMJAQYoXnhpv
juL8HmIOCjTyXXEAmOP2FvPSzFn8z7D5cR1PzVVzn1vXQ9LQkI1n2nwDTZ3ZHoCPvb5Csw23MDHb
43pjmoNo8vGcWL7+s6a7vL4D3OK6kdVVMtHBj3iPovI1ux0bmqMlZoQR0CtCJIRvzdP6IP5+f5Zf
DKVCSiMqx3Nf7oVziOi+b+/UYYPJa301/lqZOdamtWXHBaxo1Y5obvJN2xrHqgUgeIH1BAsGmtku
T2NhyjZtY1We05YIH7qrPzIVeOV6q09xw84c9WnHcaOPFUhbjYF8HdT2KSrzyjXiZqPRa92OowGb
jIYrcx5Phqh6Jzq69MAgdeLCGxqwaG8EXqtbC7fA/5mYAqZPPtqJaitCO5k8R13mNmnhGmwj8lnd
XFNsj8c5IqC5MIoieFc0zMSiFLHLe9UdOtPHS6VX6/8wFjhiVKJxeU9JnMuxpC3K5lLRx3NquGBj
bzc+v7Yanz8/heefpgoZKNPJBT4fd5av/hHPoFX7D95kSi1MTbAEXM3TT/hkQjaKlkhWkHNc+Qka
FQBS8MwtaoS1JQfd3USyBKWCRWuUJZSRFc0wnm2UryVpS5fZW4WEtUWHyMtEOAIG88VTxc7CMIlo
REC/0O8cVt+xsHATh+7sG+PODweM9ucp+JwwCNo02k9TpqeTgIkiRxBP2+JAMzX3I8u6mYUQ9zwA
dFMlDg0CizoPsRQDqqQEHrLZK7thSyd6bbqwFgihkXSki9ZKM48MEo7GCLF44apR5aFKjYaoO7Pd
CMnW9jAKYqgf4DlnL9or1IYbetyHw5knAP6nP3lneTzfSPNsGJm7x7qzGq0rJyPA9JXVu0DK276Z
p3NaEbSPGSCAgobEPJeUAtIgEKoMWJHay5V/Ycut2tfbL15MFAJK/AtcqXa5uaAgYzHQ5wxgyg+d
+2Ys1UMYbb3NZs/6jx382chsB4eVFXa1SYdznjZuVn3nEWA02nesjFP8e308q6bQbYd+ZeB2Fjjo
Xhe5M1q9PLMB5UOV1A+OQp9FMZ5KZr6B7H7Dn625Gh2vHKQPwJ6/oL4sQW9ap5Uuz8QoXZse+1Lb
cMqrJ+evhfmzM0XOp0EHgIQS/YEp/pidIvsu3ArA5n3J/1sj5BbRcYEAZsF3GQJbUbY6Jo7HskFk
cepN6WZZ8x7VWfsQdgCbjH3ZuZmd29+UzpRejpoheg4G+9A5nVtAiYxZebdxt87SGR8/C0zPKAhC
sQWX62x/iiKjqdIl8lzm9T85TU5G2cWeAs09ry271nVygu4lnv9zfRutLetns7MdK6OyB5N6LM+1
0XsF8hmVfLluYSklih1jTE0C2DfAEM1hWJaTdE6cKwNGBsoF3pbC5dIGGQSqkQ9E0uZBEYnzNABE
DAmZQnMHruQ7lqfVsXKq8hCpReUpnc42XmRrvu2DtXcq+KJsMwsCjDEsYq5jxln/EH/rKgjp7q4P
fdUCislIhAHPsmicSuJM2EmCrUZl7KZ2DRnOt6Lp/8O5ATQctVaQ6068L5eerbLBgSkc+OgM7E98
bO/T+tiguS67mTwLC/nZ0GyvAOXBW8FgKJTkrJDCt7IqGPKBu42jv1+furXjgJIMQmUHtX9n/tDs
k2iEv9ZwShXlpPYS+RTloEMLpqLp6GY9eyck+XHd5poDmtZJQwiC9Nr8zRFVIg5t1G3PWRgU+rOd
EYAtPSXaWK95i+LHUf9kZ36pEkcyFdIaCG4H7hcJ3TcV2MEG8GmlX63sATIJ4ChzHXYvMnIsW9W/
Psy1qf1sfvYEzUFJECoqAiBO/UZ69fheNPfU8HPVJdZG/LDmXnDpYjJxt1N00V7uzSQF6M7sVDwU
a9VxQXDh4uW4VfZaHRDARxNzDgQy5pkbmyVW4URYN7y9xEFTlPFRq6LQC7W23Ik0s3ZAs6WvTR7L
/zKVCFwQ6q1R9GsZj0Dzhamsm7tabb06JuiJ+JJQfe+YZ2ptPLtX7nxE+igTAe6ASGYOUaptKDB1
YTieDeUZj/tc7sv6AfMKqYvrW2TFcSEwRiQGAkpc+vOrWG/NAUKvjJxB/ueN9W+lP7Tx1+s2VrYG
2gaxLaAJQib6ycut0RAqU2l15FyMX8Jxb/TH//B9gF2mUB8vyTn8DeRDOdrPKgqVdG+AYqi9MUer
v//T92e/nwB6wTsto2fVgTwpHVxApv/DCFCahhucRCPncTFB/iPPpEbOJE5d1Z+6OG43AHynDWDi
1KQ9d3il3fSgi7Do2T5JprmKslXfXEkXYqtOn8bdj5LJtM8+veiQukFnmi7UM7h6Lb9z8mPIjJ3S
dw/aYIBjp029undG4PrSb9eHtuLLgVQGlTYkYKYqzSx/1PGUQMcNR2Us3L73zK+Ks4Nm+X8xAmg0
2tQAH5gndbQ0pMwaYnLORhbhDebcdyEBmSTap0wt3wgQV0eErkcd7GAAQ853g94D90w4jHWN+dJ1
7DWKwF6l5CjB21sx24pHRSnjr63p7z+tm9KwzFSHFG9+8SPLftAa3YO+mrx1ztfcuZkSEa0P6B6e
5P3WiKk1i9tWDWWrs6giD6Ga24KYVQDye32x1s6rDrZRSJB8sOrOUtdqGupWiG6tM9daz0E9iN+e
2kVSwUG3C3gH4M9mmx3IKYOT0kT+GH1nxgMbtnqg10fw18DM42jmCOJw9B5BB31v9vftn+sTtOb0
8bCDp8EUgb12dlcPdW+1Ep1jZ/ZdkntbO4fNf1kCA7cX9vCESp5FHo7VxyM4H5Cuyn+XHK2EWw5t
eUFCPA5s9qgZgflh4fOpGmYsrpkVGEnm8+g+cr4lMvK0eEBb20ZGd7kasAVmwClDjfzF/DyihaQ0
aCLNoKD3yUMS3rybLj8/O4JJn5po7cXn+aONtrutmGmOfMHkoGsbXh8MYCjCLtJ6TinNjIrWCAq5
i2sKJowAEj1uVx2pcSxV4pvtb8obqFw80NLy6fDl1t12aX82PkfKIous3ggU560ybK9O7rv8RnaC
/w0SAIGprgfs+DzpI9BWXY0pBkmTl6oLqih3U2ujbvgBaLisieFpC65N3G+ovi0IiYoRYA6GEDhA
br7a1yI3e6gcacZr3CXsHbOMhokif+GG0N4KJ6NBk5dQmlQyGnpjVop7rXWaBygy1089Qz7cHUOW
vHdKZx9afege9GQSGeJdfsQtk6Pxsk4PpcbVHZGZlnhDorZ3CEUa6RtcDvcDYkf0Nem22zRlf5Si
zX6KKomeUXkaPMZs+p6Og/IeSYPsLRmXZwHE3amrxwxtXlnspdGYupwBcWfl0vL7tKP8gItHAKE6
lk+sYOLQF7r2NjDntS3af5NeUV0lJhnzsjFpxz3yYPGxljL6Xkh7fKil3aHTuEoKLxOV+e9ABP2T
qfJm9WRs6ekmxosbucTFnW+h2F6Q3MBqVwGaXa3krt7qKVs79J9MzJ9uWhPWHOR0RgAULqCC8f76
oVjzX0hNAq0wtYssAoqiwEwOXWQGhPT7RLkbqz8lxGJ1MLMTeXPwN83WX1uzAwg1Cz2LatiSwj5E
5A/4GG929xrYk9CBgjwbgsB5uYgWEUf3tm4FVOzLnRHdXZ+sZUCEqBhefjKB8GGuAW1FJdKFEbUD
NGx0eAJVRuPS8U7fyuKsrDmoUqesJwiw4UNmE9WwJKoUKuwgIT/EA7e/3T4MjAN6m4iUgSGe9sSn
WAvpfaWMI8cMqNbYzwPQIl8ZMFRfxkzrnwxBso1O6TnvDJwixMom14ijYjsQ4rs0GHZdJMas5gHI
CavnvpRHasfquKsT9M5OEo4uDvx3m5Tprh9BXWi1PHEZ5zGoG9GaDuhRc9/YjfNawEXZECvJqr2s
dY7Jty1PK1XwAgG89yxbGzIVStHdfHNMHn0SSgE9PKoss98fZRSiePmYBwC3EkO4KFG49c3FlYmy
EgcEWEn0Xc4j+xixth7TngUWqbwxVNzGHFxm+NeXfrmzJivIxSAeWglXAKQvVNZZLFDEA3Virx9v
d4mwgIgRhTtwOC3kMOMokoNOeBpoOUEbZO6WpHP74d/bxwFlDzyEoC0zRfOXO2oopIHiXZEFYC8r
nmWyMU3LVyTwfZ8+P03jpxPCaNvHvYHPh8b3Mdkp7eOuD5+rFvDcA91iz15bE+AXkbKe5H4WK49q
iiXJgN2l8uyEtous6G/rmMPJA4MHoHtT2RaCsXNZOg1BPAPytwlAJN0oh6LY8IuTP7qMR/B9PEFA
nTKBqOfnI9FJnDgaawL0jrKTIHb8hSgivk8Ns37UQ9EfNYVYoOTub1aVmkb20XNhqkAhzUPiWC/V
JmurJmh/o12fvd26yy6/PvPDRKLVgbC6CSqWeGZ7FP8hH4JSyCQ9jlYpIOnnvYxOmlUVg8sLAPnu
pcu0rXh0ubkmA+bU1wAQBa74y52sRVTnVMfSy/pJCR+JtrkC0yt2tvhoXoNyB3qowdY2z7jQTo2h
ihSpQQtbu4iDqCesaUc8kuWWcxeh+esL3nkFyAug7QK6e5N6TisqvLpDmajwDYbyE9z0tYe+Gejn
SOMNO4a6mYgEQXua2e0V1FGfU6HaPjje7X3lZIrLVZl94Ja9QVNfo741nuzQUO5YzGNwj/TF+DY4
JhjVaKFGd03EWel3vdXsScHGh16t+re8xR3em0kPaEmjWKCorAlUgupyi2N6GTcgXAfoFO0FQJEv
qjKcySoSraODOR4yRC1ClCcVZaADDgp/jAcUAG+OtGAQ9UY8rZHlQPLhctVHB3pNFXKtgQq9S8BD
9VTZ3Xw0UEEHngyvj4m2bHraf/KQKUL+KBorPShj7ZnK9mVEF/p1E3OU6+S24LGQZAf9FYBr83BL
jCAQqlpDCxD/ogIDnP+vIufGoWe886aX5IOR9sldHFfq91RPY98IgWBHXb/a+CXLPAV8pw0kCpKv
FMCX2f0fNrLR6lDTAt3Yj+W9HPfyRqrej7FaU9oYcQYeEvPrf0wAHc8aUwvw1IGOAap3G5OpLo8p
KA6gJWfZuGcWMViV9bIuqSWCOAybfa2F1ZuWtXEGkZgyfdHSWP0yluYvKcNiL/KBHuJStE8MlMuK
WzihOG78ninzMnMbUz4GaQC8CbCPZhuItJbSN5XSB0wH7VPZkWzH0T0OPsdisPGUw0mkEw0Dozw/
Q6VDcfu2MdwoRHC4MTfLN5AB2NTE/Y5+qSVtTJzq4E+JDBrIAk4I3IVO5xfRrnF8ndx+bGAKrn5i
ypsW/fLYNLUOLCbgh4FmHjPzmfYbQ6ErVzEEgCb9CPh8HWt9aYDlbRGDxoEGNQFTGmFI3BmdEM+h
2dKdMDNNQs4tT2rXGApy14jevGfSRkGwgPCbrkjj0Riddl8zqqE+LkH3YMTRl8i0kn1ZtXLc+L3T
z7m2CybP+cmNGGmUqxVJh2Csj9DjijQQzdw+5VhYUJeCqgm9ffPuBSabGHKzMCH5k4aWY0X8c30r
r3j3zwbmpasUORKKgHcIjFcnRCr5zho9p98IsVbu8Qsjs0SmanRKP6Qwojguq1221Zi4thCfZslS
LxfClDhdasqHwCY/oK1jQr+6eLk+T8ugGg1nWAcVfCnYmPNQBNyCo0N70gZ1Jnvwc4E4vHeBf+e/
K9OJfplNgmbg0hm9wSrUEWIxcisYWg4SjeFomkALCzoWF92K2tjHcdJqXTD0aHR2oiigtfUUApZx
87a+MDQHoMhxHI00VLtAoT5kFmS239SiXDotXNxAuUyP+AmHMXvEG3o+6GiibgOEjSIFDs8D/rrV
n7t2Yywr1/ClpVkUXPZgKRi1pA0c9Ssdd0b80AxvKt8b8cFOG78yD0l7n+VbbAXLHX9pdnbpKtLs
8saAWaYZ4zGPTeNe5l23cQ+tWEGxDu9I1LbBhzkvoRAaJ7qgyNSGwBmO7D3folFcegdQLXwyMPNw
eVQPY501XSBTpfLSUhFeInj+puRpv09DTexvPWVT8hn8Bzhok9zEzFHYtkLTNG0xoLfwDSomtjyk
ns49jR/QsX3d1srkgbEHD0oHbcYEib1Lp5GgjVUZrVQNivaRVYfY8a9/f2XukKwA3StiQACa5mFs
2ac5KC5LNeibR8b2UJuhzV7+c93I6iAs+ARMGRpi5zlDFQ9Vk6O1LwDdAALxbivy2vq+Opukuuyb
xpzeR/I119/1LUahFUeASfr7+2exfiso47mu0KDPEnLua9AYUcCZudsRoaEnEfyTTxz03Rs5hRVf
ipSF+iFcB+nz+bWqgNhx5IjsAknuKvaQq761Ve/aMDG/WJuIgHzUDGmQZi4BHZXqUn3DuW2ZmJ0W
2eQtd3KY0KDQ9EOwY51u7OEVCx+d3gjqp462OcrSzrhSaBVayVLS6D7P0iOHGp9rGvXb9X28asgG
rBDlVEirz7O6qZopEDOSY2DX5XFU1QcR5ciiSvP2cHliu0SxAA2OyL/N0X8dKNh5WKMzPk2GnT2+
NQAgqAk/6RBrGpzd9VEt41kEygYqngDi4wk2f3rFYdz0heYUZ5MxN9L+NcLnof1mdscEOiPWJsRm
OYkX5ubVFgGiGjDrwVw3/jCzY1EIFzib60PasjHbcyNI9DJDVQoADU8Zv9P711h7v25i6XMuhzHz
OcNgIAsSh8UZ7Cm9Ld1m+Of/z8DM6TCTVq1KUcmTgh0asNwSvnExL30/HD9SJqiBADW92M6jKsD4
khfQpx964kojvosirYdYlbUPwXq8sSYrE3ZhbRbj6G04NKKGqnti9jvLZk+xsZnrW9nKGjL7aJ9A
DmFKxl1eBKASTJIoseKzBAOyfRbNs8G8DlWk5llGb9fXZ2WPoZiHzAn6/VUwjM2iw4430C+KreRM
LHDimvd1GbnWlmtbm7TJBQAbhLzyAhyoi7hr9FpAtlc7vhrh3X8Ywqevz/YwoU3aMIqvo17yDMDR
Ey0U9DqHW+n3tWVBbxn45HCXgf97htLhkEIphp4mZwrdM/YQZUfGmZsqKCL79RaecsvY7OzHldA6
qyF4YOnfgUQgo+KCUwAFcOLpxp+w2YIgre6DT4ObTWIJgcxCMTG4VKBvLoxc9BF4SbSBEl3fCHiM
AP8GmM18t+WNxSKUnZJzZtbpW8mq+t5SOrqxp9esgCoPxEfoPcFrfhrrp1xBUiLTrBthgsbJ127w
HOvb9Q239f1ZpD5qYL/lScLOuUqe1fx7m6lfr1tYW43PI5idSlJoA7CPGAGYrAm7K8khKTZC8mU0
CAJG4IPgXsDUsOhatsCCPuQCC163X1r+EKapm+uqa4KIVG+2cHTrM/bX2PT3n1bENhQkPhLsZmL2
vixsT/66PmFrx+XzaGZLDmCX1Udg5zyHyutg+BEbXMfhbl4yHw83N1E2KtVrA0LbIUrjCKTQOjKz
p4aScjzb4zOobr9nW55m6+uzDaaStkjSTEDuWdHdp7LaCmbX1v7zr59tr3bMZU8d/PqkQ6zU7dTi
R0p+iii4PVk0Ca79naZp2T6t+6jz3C4nQ0Gv/AIRSfbz+rJvTdTspmQKtxKm4/tcg7CMZ+6uf37t
GCLpjKIbsPvLABaiNIbU7Cw+j43la4Doc2iigJ/+cN3M2nLg7Y/0jIkOPWD2L2epB4WuHQFVemb2
wXHuKXnRKJS3Vc0b2O/rplbOCXK9IJ7GzkU/6zy0KNjQx6EmozMHaX4cgvyvVe/J0LzRkt+B8eqY
p/WWHPLKLILkFfTdyGVP9ZnZ8CjkvKrKcaKzEvnKP3YDmNjd9VGtbAPAkqZ6mQHWJczk5QSmud0q
CZInZ2pEb7l2pGh7uNkCAEnoAESYhOQwmZ1ITVN6JdGL6Bwm99G9M2w44+UUIS5CMwAQQ+gBXWii
q0NiK6audOeSmq4SDZVn2+JLpOYbbmv6mZdZdNgBABUdGhAsX7DO6JDF7AHmE+citbUntEcJH5UX
qE4MhXWoVdFv2PvIXy4Nop6EPmBwJdizsMIYiQAZeSRAXGG7oVa4MZqz21+J9diWQQ0tF6UdvZbu
b10tPAAJthoqHOBnmPM8ZR0uUB1SBWdujXd1wYMYXP3XTawkOycbYDbEy8NEl8LM9diqtBKZDOKc
cSjjKm7SFB4t74oC5Pm89TqOTvQI1JiJ5er5piTw0mWgeQRdopCS+2gVn+144KjaSkeK+gy6gNOQ
xH5a2z41+T4R7N6Mu8J16sKtNG0nORncqEa218yVnQ49NKss/5SJjv+d+OCL2vAwa1t50lwCsgfl
pQXQQmlkXoxG1Z7Be66AjpsZD2CEB+IzrLe4Y9d2M8pjQJKge2oJWWC2ljWAEDdnpvkF+lC6cZ9R
X8hv15d66V0w19bU/T3Vl1Etv/Qusd1l/4+0a+2NFNe2vwiJN/gr1CupJEWSfn9B6eluYzBg3oZf
fxd9z71T5UKFkqOZaY3UErtsb2/v51pMS80myl0JSCHjxdD4il+8tGlohgLMN3IYMM5KaJF4fa27
Sd4iDN8aXhr0TYbunhWVXVrHuRBlHX7i1chh8TYi/KE3H9d4i2eFV6/6TAAE2mZ4W1dN55reGigo
ml0UOz6So78BChtM7K20vX2lPxs8AlnPu4Pxudb+r0jFvcgxdDAK3egiSxgYujQ+5Vb3AVNyLkK5
5m2WxyXjWJU+PRrOffF+NJGLJbjKyYsY4Opuiu/T4ndu/SPMj/x+ZF1xG9EmekWeATARs7H1rI96
fwhTnm2K9/cdYwVnEpRDAEAOcBjqtI8yfpheDH/z/tsHmEP0OqAdwQUHyOXt41x3KhfDeFFaP5Mw
LldgNudfp2qth/o6RorgQlxhxBtN7dlJZXVIG7JDjumetu4Q4PfgjYo/J1b6lhlrRAKLjyI8ITRD
zdNtV63/jIJwqMkJZGZ7Ir/x5AnQEEFGbcyY0y1rv2dVfbDrFS9z6fpjPgu+LFI5+EfZyMH1EgMQ
WV3k8FPyJsfn95/T+edn8WeufjI6RgoeLFx/dFu1b2jOvf39JRMJ1wuAcgi5yFX1pf3L9zfhrpv1
F9ahaOHIQKzhJS8ezbkUxV8BsWlnjAY2KfZH/sY1UGvmMXU+VVWtPZWTASAxV8YBm5LvjDTJybTG
fKW/d+mcMJmIujficrQ1KRbHLlxQDU1uF2V2H/Cdo621fizv5P8LIIrJ8Xuv9Ci3u6gEnieQs/39
h3TtbA1EeWo0jzJdStwqu2Vbs9E24vdtbVjZJKKcE3KJLAHkRxe13k9wilkf+bxpzoRZSB8hLrtU
5jplrTY5Elb5YJhwLPy1NPKS6zI7R5YxT+YAjOlSgOdkzNDIiMuYfKcj3eZ+tgf+vVWv4AYs7hMm
BNDMO7ctqV6qOwANqOpgPfX4id3r4gPWExwB//d5FQrBMqf/WE/dz++7ge8bk5zcDPM/YnyiDkql
3ZrTt7widCyBNgDOncpARji4AY0CxpMcWAPs9mnNqVhwrdGdioEHwC0sgLfqUxnX3CUiyjw9HPrn
tL7rqupO7+JgKt7f1oQc/99KHMIxLEfRg0ZMg9bHTRWR0t4Oot+DFuOhEGsJn4VNQ9yNzuGZpAkv
qXIf9Soxu7EdK1Sr7rz0k1+932ZdfF+5jpVfdzE4uaqoz8FUOCNSH27f9yXDjHAOgPngX8JOqR0E
TULlIHtRRUb6AlacuSttI/UnndOQa49VwjdD9X0s1iBMzflVVPwDVEdmDBaA8syx3uVFjTMfoLak
BiZej/ZGswhcYIpUcbpN5Nc6Pk50b8TfevdHLFKUng+Dn4ZG+ur3nyf0BxrIofPGCwf7j+TyLh/q
QFSPdr+SnFgw6Oe/UTXojV/2rdu1TSSardA2pXdos+3t/V8ToShQwq1czBCUUce/otRmVWnQ6J//
OxmKEnkY1ElqC8twimdkJHOrDVbx+xfcPWyVg6I0eD+ARao4q9o4pn1XpU2k58nwNOa6dko7ZgWl
g2H8HkW3jey1z2Aorj+iwOeSFUUyBQG4W8uayMvTsLIPtngiRbtNuBmkduS1u0xEU/Lt9pYu3fu5
6wtdvAgrr9LUCa/qwnAg1MaIVI1p2V+3v7/wjIFrBEBVAKVFyO/M8s+cvqGH02d2pohS3oSs+tFY
biC1Xc/+Szmzep7JwcCAP1DDEpFt73Q3yN0HRvYgKLu9miUlR54SgCmYcoR/rii5sJw4r6pBRHUX
tuKOT2Aa3t4WsaR/SMAZ4MmbAf7UTnUNo8B1E+Nx4UD2cowXvzxl/UbWX5Lyjq2RVSyd/rkwxeOP
U53rkw9h9hiAGDJbG6JceinPv6+cvj2yjAJAS0SGeCb597E60OZXYyaoUK7kR5b0DF1dgOpBpmcO
1C7Pn9To7YqJ3kRW8uYx4COgII6RN6v+5/bxLO0YvG5M1s3DClf6bAogqQ2yaaK41YKgA2f3u7+P
yicUDLBRqO7/xSM70+Ms1+2pJOkY9d9M48jeyQyAMBbVTqT1gUwNOCygi19uE5g8jKFwyzHiD4n7
w7O/fuDX/y3moPcd00KKs8JaRJYiJTKi7CvId4Nx+ogAOKqYQ0K3KhLul79f4vn1jcmUUW/zUAMC
ZrPmCBmzmVXec0tHXRh1T0TCiPwvRfgGd2XeuMiAd8TYMbt+reLmq5VUT7L3Qg+s3U1XPwCrGATx
7KgX/q8RmWtfIjYvp0MKOjGTu/csr38J240wb/78gT3+9/fZSnCWADgFfYZWH9lIlutCBGutkgsq
jsT4zIKALcC/ipGzW8+VIKnvI0/z/gK/tdnKKc5qoG4xaiRzgIl2z6t8aVqBybSrtT5yp8kIR6d6
9bv8UFVt4CUZepwbubm9ZwvWAf0ymOQ2AK6BNlBlzxoT85CkZ0MU1wD9Be34z8GvvJDV2Z1shj+3
hS3t39/iCfiUwM7zV8HOrjA1wfneuSjVeEE9PpByxdItvEFYBz6M7gUboAGz+LPPW7EjUrvxu2gS
2yLdDdrGXktpLm2XaeouqgdoccdFU0RYovVzg/fROBonL8mfuxSoEBN/keValWRRFIhEMK0EIEpc
t0tRaaP5jTvlfZTa6bdqAuN7yj/50j+0nbXiYC2eC95tDJV6aM5RTStF3QHYf1MfNYIHW4E/bp/7
UgQCAmJMRqHSiPyTmogkNgxA3A0DEKZtI9C74VHq1aNh0QOiq+kOAcmuN7InJ7X2I88/YBaAJIBZ
PXBuo9w0+xVnapGVfEA7Rycj23x2nZd05V1a0joU+lCqRwwKAFXFsoPURa/zYRyiRquBIvqm26c4
XalxLh0QXG4MfMOKz7Prl0vo66YYkUXrI9q6m58a6lW3D2hJ186/rzx+YkL2mGCaGAnC9G5q86ho
s7ch6z8RNIPcFrW4FEwJIQ7FmBwmKy6XUoqOA9MvHQB29wZ2RDPZ3/7+4nGg0jSXhDFLqD5SLDak
DhQD3NDuwayPFjt1zQcUai5m/UeE+s5oSV2TETTTUUHSwE7ywF9RqaXjQDc+4O3muRPolLJHo2Zo
sgUguxPv/PxpNJ+G7qCvXPqljQI084xhOntUV5c+czspWxBLdOazWT03bF+vdRcunTWsPMCFsV0z
utnlOox6rErmgFdZY5+1sJOvt496qY6M8An2eC7+AZNkXuLZzZZWowPyotKjyavyb+DbjTfc9uie
ssoK9HYqtihsjfftlLmbAQDBm7yoq+daEmPl/iwsFGw36NAErilaQdU5oUJYI5CrgIdpjMhykzbI
6+3ttS74XhcSFCMmu2bwXQkJVb0DnDbVXmPjIYOL0wV59jDoKwtaGHFEK/3ZihQVTIAk6gHUD+ht
tAnb8aueWzsP099ZDBaFXQwYt3J8oe246woaVhZ4IZuQujGQO/a0l6BYj0p9raVo4VogioH/PBP5
YopXsbSeX5Q20wVeRLN8yL3y0LrfqhgwtZJ/ub3bS+cJLx39w3h7Qd6rSIJe6U5ux0iR133o5Fub
rYG+Ldw+LMVAOg4UcdfEJwmxMA3rwVehmh9W5iPXnvS6XDnFhWUACXm+GYhorml2B6uBs9SggCnT
Nx6U/bd379LF5xWdTGXhpR5nPRoHadjsSwBFvV8AnC1gHswu91VzVy176bCStBHwbNOdMf6Xn5/1
7cx8eOlosQoMqxFNxkA/9c4arc7S/p//fkWNONi2PMHjNmKTH4zfp3StAr6gRehkQW0CveF4TNWe
YN1GimoA4gdGSUPpA83n2MqV9PSiCANDkOC5xHuqdqCN0iqHMUPQVwvQTcOuTsO2/EDNaGZYhcUB
UiEGa5SHYmTMYw6jMqqcEDgRayAHS+dw/nnFfaKAxBonog2RQTdlEX7kmqE5BIBVc5fWFXIR771O
H8wMDmYrME8vNiv+xtIRoNQFfEWgI6Frdv77cz1NygmdoCBSAMNMS4MmD6f3Y1nMESeiDaCDzhkc
RUSfyDjzhgnpCccItqiFvN/rcxE4g+p9NkVopLtcQu9Tu+vdVkamDDstSJMVLZ1NjRI3YxgYFV9Q
EwIow5s14GyLEBK6qeQ44Zg+Tkh+C6sOLfbol8cUw6aZXCmoL7xEF+KU7UK+eJJNHA+42OFP/a3p
A+F+ZMcAkY5HGDWuqxFT3tc9CL4houW7Kd8nn2+b1gV/ApO/uG0YYiWIi5T3ve0LAAIUlYycauJ7
MjFtnyV+89ucBNgVDV8DkuGY0yOdSnc7ZVXy7ogGaTbEM5A+49WpsXpGNBCJz7magf0G3q103t8H
filAOaK8a1sHeOhIBj2P5jGRd7f379qk4PM+Sp3I3uNxUqv0hWHA+8wQxngDapv2V9NZ0ej5911q
9KUAJU7q+twZYiCDR3YNSoVtnZ6kuRIqLa/BhYc+NwBf5SQHllR+C06eKKueqHZag0FbWgHS9IiT
AAuHxlnFqGu20w55X/ZRbrMH2QNtBe46Q97s/bRlyCnMqgzqTDAZqNFxXaMD3ambLsr1cuvlbK/j
PzmuJWQWtgv4kw5OHJg86MpV3AUyNqwAelwbtScXI5imvpZcWhOguAttauqFzS0IGIDP6cdBYq0o
1d+gTtEq+AlIcDsY+EMPsyKip21SdwQi0jLZjs6zcD7x5o8zfMvHg253AW2rABRtoWh40I31Zozr
LX9/Xx08FvSLGcgmL/B3IgFVaKMv/JNWDYEPwlrXWemtWFA9RLRAWHf/2jfVaTG9rpFd13onU1gB
Ouy2RWm+OLzYvNsIIK2F4Qb4LRg8Vod09aEjtuCVdwI6aWjkIIWS7bufgRk8EqBv6KzCI6A20Nqx
3yQxSf1T7oqgzK2Q6yuVuwWtg2uNrBLEYPjXUZwji5FB1wxGZoyLee6rf7+lv/i+Ysg8rYwd0qfk
ZI9hyzfN1/efwfnPVzwLpnv9MLb4/CBCmRch89f6TBY3CKCRGGBAYzas/aVvUdF2EByAPac6z8M8
R4Pu2rD3mgTlrarrsRwqExKS4nn6gjD79hZdO0d4YwFwim4ZlM8QJigLMEVT+HGCz9fp42hrWVAx
0geu5v7D/O5QE+0OAHYfUNxzocquYYgAwAJ1Rk6yAn6wpofF2ujP0iU/l6DsWpuZ9UgcSJj4jqYh
a+7Y+91W1GDmOWITQQlSvMrdkEmaNQ1K+CfQNQSOjsmAdycacC4wxkA9NUCQ56tvilXCO+pi7wSW
Jvmppa+3T/7aT738vGLuhTNMjtnj8wUwmdBYlDg7Ud1l/vvPGqO9gEKZUYcI/MpLBWPUsvhg5/FJ
LwFS8OQUb7eXsXA/Lr6vKHA5FWhUR3bvNFkhqXbW++NDRDQYIUCqB4mdq/5Yu5jwEk11fPLkSxrk
6bvjt8vPK9uTUmQxih6fB3JV1wX+tLHe741eLEDZIN473J46SMDwU7fl758JwgJmcnkbIDvIqSuJ
nh6ZsrTw2hjvnB7c2dkaL82CmqKcCi9xnqkFep5yzXym6XEhaw32r6iDgoK0qCyiprUCVIdWioSL
stBDML+mqEWqTWmGyzjg4Qa4u+Rn0313rNfe/K6ttcMsaSwe7f+ToiY0TBDsDE0OKZOfb9yeoBz9
gSPHe4RLB9uOSESxrxKDUczqhvi0cfMu9Ns1LtXlFfz7fcW6jiJx9MTvYyBDJQE9WtMHHggb03SI
odDGD/VSIlA0W2pZjzGoU6G9+ckb29y2GQuvw/nnfSX6sBu7iYcMptuQR+78pM5PU1vxppe2CFUN
5CUxkYCWCGWLgIkrGqsXMVDpy50x6Y+0ND7dXsVsoBV/fQaRRs4HTze6heefcJbXMLlXmUVCyKnK
MPY3eTTMXWPrlGTvmXSH3so8vC1w6XrgGUJOEc1C+E85Fel0Du0NrMnQ7LAZssC3MsBaRVWy4nYu
ruxfQWptaMol73oJQRp7MYfnpGw2VisA0EtOWrxm4JdXRZy/kD0YEVVWZbpaOdoGlNlqt+62P/Dp
OHq/bu/cojagV/A/MlSFQwMmdag3X5j4e9xt6fR+ZP+5qwE5E1RPYbfUeLoCrylAUuElTjxFSigQ
aKC9vYSFMwE0B/ydOQ97PfDUxVaqa7x0T5b/Oa0OFVBJk+RbqrHAKVdELewWRIGTZoZhnZlKLhW7
7DKf1kXvnrpH33x1uu+3V7Jw4CjPYqvQ9+YChVC9mpWv0fQvY4xlbFj+T16U9/4QkX6NzOuvnio3
FJjc8+troDUWEi8XYoK5h/ticE+yL8egmNJjlhT3netukkz+lMOg32FfP5vOsBncYvv+ZWIsHElC
f6bjU3vTacFHk7WJd+plcZ/Yh+SJlDuak/cbOlD9Ib89+3fXCWiMQdh1V0JMZ+zptlvjSF3cw/Pv
K8rgDBIpnBj8PrVZbDO5d5q7AfRo431ZiYDmIui7Q7yGfbTwQFwsar4MZ6Z1atwyjWssSju55Av6
1IYvtw9n4TZdCFC8JiTcpNZbECC7MdQz9MUi+5UIFqB/Ev//6ba0hQsFXHj05dkw3hjlV3yo1K3j
xHBxoTR2crUfFVtLqC4tB+gzMx0OsOyvGLCLQvolJrI1IFS6gYg/O3QIHEfuDF7ssqza3V7O0umc
S1NUIktjv0XUqp2oaYC0lwKggmZHgAavbNuSHLicM48CrN5V7jAvkljngDQ/iXq660TzwABVkfG1
8v3S5qG/FAO+eMQxhqd4IxWxhonWWI7JQMeDyfMT8iwDKGBa9v5YDO3kyKHBI0HAr9ojzR0y3tga
ALDsCum8MCMrpnVhxwBFCdArQDqgGdue//7s3nSEe6y0c3KifOMQcP5ujXF/+/AXdPlChHL4XlGZ
DhMFUkbPiQsk8hXdWvg8IK9mDA8Uoq6RlPSp0uyu9P0TIFfv6lJs8zxZSUDODoXyKqAeiEoafDd0
w6unMMG3lX2CiInYWkjsz8J9Lt2dRTDh+SNunprVyaulNZ0LnP/+7FRYOUnQe0Ng+62hPMQbsKJX
C8dOMM03T0ABKe6qDkyRSRB6WwBoBSBH2oFkgWa9vvvY0doP1EPU73w00ileWj+kQzFYFoBC7icP
jSWH259fuIPA0Pxf4He08aoNlQgr84m2Bo1kXVhh1/pBlciD6H9pFljrOmf6dFve0pHMZYJ5fhDQ
J2pZojJkI9GTlESDfwRDl3n3gc8DTmUe5oOl9BSDj6ozk3ZXJ5Hn/ZZtGpCVn7904Pju/39fyVo0
bBT+GIskAjr9GLqj2LC4345Gv0YfuCZI8aDKAgg0VY6FoPLY8jDnYdOvRDUL3MyYEEQaD6yrmLe/
Kneak+szrwFMUCnprvHEA2jID520NrlvPvDC4wHqbRtMG1YBeCSjxCBI9Y6AAbl9Zgv0fBe/Q416
Uko7a+pjGtme1pwaK3PKrbDMZ0Ji4PNzJ9uiqiGOtoQT7rfON07d9jgBNjwQ9Wj+0qs14PYlQ3W2
MX9b7M7sRjWzwnklNgaP1w6zjkHLP4EvgNLInOHyMEswTCuR38IcwTyuiZq8AWI95wp1soQ3WXgu
LgbByQM/5wf6lwLPqF4l4EICW/TN3htKERp+RcHHRkRglgyExV3XB1Wdy43eiGrDaMc2iJjtTZoy
fkTlqt4R+91TYJgnQKEaIEyo8gC9WrFJdLBZPmGAKorT8TPP7VewKaw8R1f6fylCjetSxOJO58Iu
OckDKb5obsjZP7f17sr0KSIUW8Hiqk6HUqdAsgBUXfOrS7qNB/gd9o3Z3oqOLy7HRyUJk8DoeVSf
Pg/jlLHeNjQqDcxzFvfm+KeN/3xgPWcylNdOoOvPscqORq3UNvkI/NjhZ1mLoOmP0lrr4pq9DfUt
BzPJHE2ikHxV5WvTFEgpALWPSn94dvjwAjbEE3WyDSFiJTl5tXf+fDP+FaWsy+ipm2ltmkSVZ8Hh
fUvQdBlnK8Zw6V2a60Bo+0DHFfpSL10Fb5x0OjRTfGoKM3T4oSzWfIU1CfOOnhkVLZZODDaZ+NR3
UT9uU//L7eNf+/6s7mffb+ssTbiL7+u/83Tj9CuOwtrnlcBt1F0AVtf4fBGjJBPaYiWcXlKo8wNQ
bIrbpLqe+0Z8Gtxjw0fQgcZhlj5zew0a6eraQ52Ak4KEPfqSUceaF3q2T0Wcitz04/jkxI8auRuM
dON3Bmi5AcS/BmG0KAsahdklpPLRPHwpi1lSR43D1rCo5JEkmAUTz6IdwXxjbM33cz3NY+womc2t
wGAVUHZQVFwneC21E0D5tiLNt8KOvyal9mug1f62ri0eFgJqoPwTgFmoSV7WV10B7jXUPhoWWvTB
bMatSR84Bp//O0HKpRkcABdbEwSZ/J5hWJ63d6XTgqdj5fldsjEEXc2Yj0BT7VWiQNjtYJMehYNJ
S+5Enj6CMfbQjHSl7L/QnI/e5jM5ikIMHaLUmHRzUY18SjL2NjAQD3Um2Vr59KgxMyxBFFY21q7V
9X1r5d9u7+eSQuLcPDAX4vSucBuoo/EC1SyEYFkfFGIINJEFg/aZI/1bvN6W9Te5q74R58KUxZau
bEtzdOMTLUClxm2bwpvzfonU7+6tuGf7SrRuaFVMDzXLwGhiAQC/A6ln8wWNCsy+BaE92qi23miW
v1jifdWM/OjHLpyyqXmIXTMPyMjNB8dAEwV4stJdyzUn6HXgJJQYIgs1uIqBM7Vkk8OFBPNLQV/c
LIvvRFOTYz4Wbkhy4O3B0yFhkTXxodbjDn6vHT8lRQp8qNEgR0LzN5HJ+jihgW4DMJ10P0jbDzOZ
DXdVYZdPo9s327hozdDP3fixzvgf2bFdx7ouD5whr0M9dfsnrW1EWGejFwDXJA7GomnvzA6FMIwP
2KMMcn5MJ9KHCRmtsIxRmaZuSrelTfND1rNvo9YmG3Bs4ge70094y3WQs1E7xcDC3U2TTYK+GZK9
PeUYz7bk8Mdh/rC5faxXKjS7TZgiclENQUj6d0jizH5afWEWdcPhNpHqHyAftNuqG589zXicqjpk
Rbfy/F89PIo8xay5uownI2M08liytf0kZMNHHMF5GByeLHr3VbIPU6SaKxINKU/360j0sM2PDpqi
J/ECMK3bm7dkOAl8DOCmIclyhZ5WgXMoTTUfTkAf2NPzLuzNH7clXFmyebuQTkNSAgA9V30tVgyd
7lrohK9FQ/8D0Ix5t3KxF0/kTITygmo+mkwaY9JOnIflFIjsva6GsgTFF7NHFG+Zg+8DevlYRrf3
Z/HHozwwj17OgZCiTm0KqjGLxNpJZ0kXTNx71Px6ZYOMq2NWdHa+Q2d3ZIobE3XQFBGtBNMUGMKL
Hap+8b3f2ahS0QGVXR+MpChQi7DM03FX6Ga9B+NnGjqGYP/oojU2FsvJ1pmybAy0iqwNMy3qyTx2
isAfG6EmYkzMqPge0NMjMK9tqPljyM1dpccr7/eSFJDoAJtiBnC8gmsF65kPJCo4QL6h7am8c4BK
ZXkr3siaEEvZbcoSez5X9KLRECCrPxsm33SZ3N3WnDUxqtqzfhJ6NWfF/c9jFpXTU77Wv7AsgoDS
YGbRuEJT7hHqADIC5YRe9Gk4at3BkH0agIR95VyWbgHIOXVkxefZEtWBsy2033g2mkvcvXS+FMaK
EVrSf8NFagkzjgaQIhX9F4MGZJoOFrUfyZNFjANl1j0bk40+2OEHTgVNmjB6YC2/Su3DpgNGKHZx
n43vbvIr9g7Ju8GUcZuBNqyD7BlJMnhPl/qVoE7eJmaN25ztY7axzS0V2w+sArloA2NpGK1TQRSq
yrAlsIq0UyPS5G4Eddfe7WW8L5pqLdKdA7ULrwz+J+A7YW/wSCCJpNwW7oOCri0xqW9042tGcifo
SvptKtgrUi6/6wlRivSNNXy6RalI/KLHeW7cVYOTAvOqIKZrjZPoki3V92khA6f6ksbbajpOwNq9
vZ/zkVwt0vNRzACoArRDOTLHj6nWl0Q/xeUfWgBZgcXBgLFQyztWgFu8LWx+Mq6EAZli7nier5Ty
pMT6CMa4tABbVDHER89CTDSynu9qA6hWtpYCMtlztnbussBOvTWatwWbgQr0HF1iX6+r+kDFrYeM
psapN9pQN7/V9UucaCtLvK5GQ2sQM8DtQ8LnGsqIpiIhrDGMk28+J5MZdMO9WeoB7Xept6HxFk4A
yX7e3te/Wq9sLHqhMMI0lz5cjGVfXrw2RoTCeeWc7DKrtiBnBJa5pSVbVrX6Idcba9Plxudsyus+
8Oqp2fdtW4TT1Da//dqXG5eVxhMRSR0Q4XVBprvt3qyT+ntvNe1rUddTYFVj9jhUmCDDK2W+mNVU
7AwKz0AfcyhqJdlzPbrf5VjlB+lJM9T1rt8htshDD6AnfFNyVm7dWk922pTJbVNhfjIAeggNJUzJ
KZ4097WrPUB0GWKtEWrh6NHjYCMJC5gK1GqVAmrSSuEzTKmdWi9/7AxrZ2T8yZ2S3e1zuL67QCSA
HQV5LCJjlLkujyFtjHwyUgdFFbcJWPdEgUknu/axq829U2LOsl3xn65fJwg0YWzhOWAyTr1QQ5FW
bSH8JIL7sslEs2nkl9tLWpGgLgmIbVZvtQRlKPaIhq/AbX/fFrC4Zz44pPFqoLaiWtkxs8QA3CYa
GcWJV2BV3lJjQ7JP1bAfnJWswrUaYLvOZCmOiRgIHEcLiex43FLr6PFXe22a6NqeziLwnuPVQMer
+j5JU0uyhDg0moajke549qiLg33y7M3tbVuwM5eCzEtd6+2axmiPAp9E2gc6GoNHPUrJM+MPhd7f
5x66Omeorvgj+nC2PuVRBGUQtWN4RZFFnicRinzFlK3tn3JESIyV8yw6jWq29cxD7YZNEfa/MWRw
e/8W5QBbAs+phbbhq8qVVmt4zXNsn+vRA0qVX4S0P7PebgMMhNh3qUbXyndLItG2g4zAHM9Cpy9P
bACklfBkTyPiFPTJHwndJG7bHTkD60TaT2RHhqz8c3udSyqPpxaQqnCWrx3lurHNpkomCIXXL+qf
mCT4GdOVEZFFIYD+wSwD+t+vSEYboylbW4400pufLcGArvws6RqZyZIlmmFT5mz0HLErmucUwDQB
yzuIf9IGE58iWOsjXzwfILmBoQX19ivuisL3Gq1vwDlTBp48MnK0q01afl1J3y8uY4YgB+gPplfV
kqBXojezTNEJ4evf0/o+qdYaPZcMKlT6/wSoBUEYOXuYALIZ9e4v5m1pHlooNhUgMQvBz3RbuxYX
A6MNxCwIvBqc7tAsRLqWJlGt3Wtb31+5pEt6NaeZMTgwt3uqSDZtmZddgWbMU+VaPBiFhY5SVN/R
t77mdbu4e5cOFHqR/pWkdliVU2K1tESyo4FPOjXPfd6GyH8E3Hl3VgVhHuZ1kNPCuPzVi92Oeuz2
I54gn5YZ2EtG/5gA3Pz59rks6cCZFPXVzh1OujzFrfd8/t20+qeycw5AFnylmX9Ag05Isl+3JS4d
1dw/OPPNYhZDTQ1WJgroo4vnyGv3edIG1Awte2Xvlg4J3dfujLQIMmMVZsCdygx1nQTNBd0UGPpT
bgxB5jWBb2xvL2ZJ0AwRih64OcxUfZJe40MqSwgCJtx9XFLM0traXrb6hpbTGrzZwh2CuzBjP0Ap
EJrPO3uWAqPE7SnPCUPF2wzhXXtGeHs1awLm1Z4JIGxqnV73WTQ4ekjlpuw/YAawhBm9H6g0qJco
fu8kaKyV1AajXVoEml4EK8q1cB5ofAT+A+CmQDpjKiugqEu0fg+eyTIZedDiipYmICNp/7tu3m5v
1pJf5SPRgs4DqDOmZpUYNZ/SrItBdB/Fffzg1+VvoLiHiWNvMS4DflNAGtXpPRH2ti37tYHB+duK
FTqXrVohl0tm0xKyJ21CVeIhr2U46MdWG7aF872qUUIcVizFknLgzcN0Fhp/rxkbOcbiCeUFiypG
g3LcS30NhmfBMiAlBN1Ahzv2VL1MTTEQSeKaRaPnhHB6AntwNpysZWsWxRgOMAJtD96O2liKxJRk
ejaBI9Ry743OCNETfkhs8u4iCxJccz4Q0BOYAFNvK94o93/ZOi3v0AAPZg3ZacFyz3AKePIAmoOC
uOLl5FUvGmhlFk1ZHjrVPu4PZh72rh+UpQhyx1sxDgtOD6AbMU0PO4cUgtpSZuVVozeFlQEbsAzH
NAvcrgwL8+Al9FB7K3Z18XIhiwrwAIzrAXRBWV3ZxnWVkiqL9JKioirChJMg6Q2YpSEwGSZku1NL
fufOWlj2dwhQvVqAjkF50kVhGX9cGkEmPS9pzCKLSEW8IxK9PAAQn31suZQBmh8wZ2cJ/55WZRnG
rGz3XHRZ0DvDeO+7+V+Gr4eY1WkdYGAifRGj2WxI55JtVfq/E28UIGGw0U0A/3XFYVxSbMyNY0Jk
Hm+8SpoVpt85fiMyvHrZp9IeI/Qf45ko16AVr7sLCTIj/wpSnQY3KwXAG3A4lUtkUOrsrqnYg4cI
tkS2tT8Ytnioh2KD7sKNQcud5vC7BnNktw3wkkFCFgtJdYzFzNR1lwflFhXthebk0Ti0+yHRDkm6
ooVrEpTI2ZOimzoPEngJTJFjZ+9vr2DpwHB34U6ibwALma/c2Xtr1ZXFcd3yqMun+xqoq0m/p+Y/
t4UsLgLhg22iIoUE9fwjzoQIkKPklh/nQFwwg0rbcPbrtoAlQwQc6P8XoLy5rLKtRGQQUMtq1/Fu
C5DSARAV8g/6+u+HWs+DMdeSzW2p1622UEJ4QqiJAHAVtBmKKyHRH1D5KeFAFC5DC30F1LUDlv3G
DHTQevdIg5Me5We+86pfTLYfuGvn0hXl63hfoO3E4xETD2DN2+YW3fnNSgvN4kXD1Agm3efZVaQE
Ls/OzlKAYac0Rw6lCWx0qntU3MVJlQcxN+8G5AWyeNjAmt2DYv1rAQAiX6aPaFj8fXuzl9wqgPYi
CMG9n3tUL39Hiwxxl2cFFLWy8UNILbYabcWWucgBJ9QqV672wsUAEgmwiDFcB2RE9W3TChBLNASz
2a0sQiDGhcx7MdYmmRYWBfOOjMecD4fhVm430YtcjhIPaJNiXl7q6EmeZ15RdgBkxUo+ceESXshS
njOksZ08jv0sMvIdWkpWYf4X7iCWMUM7ILd73ahmdSgOOjLhoFl8YYazjcVDy/9U/LHLf6AkveIK
XHdWz6WZf8WpvkDc1TWSihCH0oUBcvXqzmh9PNGPjo6agHxkI1qk34SPXOP42tKXUcpNYWBK8a2P
/xTuTiN/bivo4v6e/SBFQa25291vOY9kv5uejX4lvbCyvX9t0ZkNta3J57WW8QjgxSGZnlv/Ra+e
+/KFxl+4vlLpNZa0/3x3FWXxCqPpXcIgjYlwnL7V9CjGH7r2W/jHJm4DLT7ysglitEaV6Qn9ez4K
2oX9fHtL137FvOVna64MuC942nmkNa+dwGhcMK2hkizeQNgTYGrNvrI3b/uZiNEDjdrU4NQyp0Nb
hrZzdH7IiHnCFP/hI6v5V5Ti1f0PaV+2JKeuRPtFRDAPr0CN3V1d3W23hxfCwzZIiEEMAunr78L3
nn2qKG4R9nnyQ4cr0ZRKZa5cqw9y1BUKmNLZQ0FbVBMPXfflvo2FCBnJBkhpo6qD/sV5MzBK0TUp
HXjrGmQMEHcIBj+Wj2gzSVcMLe12xOH4QRus7c6cxyIf0ZLT+bj60KBdh8Zar8bSslz+/MwxAvnR
NaaFcXC6JyzW/acWHTPjnwc/AVDhuL4BAEB+cxb8YFMEndWZ+bkGhoEdhmbP+5X7c2kLX5qY7S8W
tKquKpioIKXL0qdqiuWLtYzg4mqg+wrEJQbqUnNEsg7pS3swPDwYQmgmp+wvrg4E8+iJm+QGkfq5
PiSaT3tKcqBjeN2H4yl31r5/cZbwZkDBE69I5MWuDdh9Sx2uD3g2pEWcoxuHiUfbXfEmS+HaxMaG
murEwOrOU3JoeRGyTDFLde0/9gY5VLp48h0V1Y0XIo8WmVzb2W1qhJSXb41bRoBzrnRLLm3siQpg
yhAjCW3PHCuHPEA9DAU7Z2Wvb4cmcTYBsYADLXKg412xBtddtIeoe2I3sdEoO5tZYQel3dSsgDDZ
oy2RmdmJ7DMKVffdzi2H9m8Jj/+amT7jwo2CyR/09GNRYFj5sRjK0E+LE8uzTWl7D5nth3oGTVmk
hzJPHa3aPIgy2AhbfHM6+qUz2aknNbrD3CeX+x9Wvm26eGevaVBDQdYWqCFoPsyzvVOKzNRlws7I
+v5wedchcgWkvScVRNpzXYQit8ETpkuQ/hr00W35rk7lmmLL4kJcfMXsLjP0RAGSiq9gMg29dwWG
LaW1YWt//KvhTjwTKHVg1WeHNcP1XFvcYWdL0idNK3c6M3ZWhkublvWODdnJHe3XxpPPeVF+dOVa
oLI80H/tz/mAWCa56aWwH4xv1viagp6+icy/yKBNhTXcct50luaum1SQ4OrsvMQoeWR1p9LVQ51s
78/lklu6NDJz3q2dovuCkfIsnO9lt9fED2WuuNalCxus6JBxwdv7ts7KWxl4aeoWZxNlfp0/Si2I
dHfca+zIG3dlPLeNCjiml9Zm12on2tHmpVecvewrSjuhGKDC5emhsJo4oFmUNpAeLI62/STGteTd
NFnzY3hpe+b5am7XemHCNu2dEN2FIsii3AFFBA5fSz+iNhfeX72lBN7VaGdHzkMOQM8avzgnRr4d
2yqs9TdjLMHq8eKjH1byjWGrcOjXkDVL28YBSzYguGj6vCGbFU2VemySFmGjG/nWERLBRr/We7i0
cZDwx55B5gbB6GxwQ+21tUzhcblq3pSDtofSOHbAQoXp6B1IsorhWHKjlwZnN0nLDK0arOkB3mzB
uJErUHPHrb8jObDioTBfmLtH8+79NVycSsALAbfBkxIFrut7RTpaa0g/JWePFZDU+qaRt9w+3Lcx
zdR8Y07hwFRSBX3OvMhtuaofLAW5yk6L8l1lbv7i54FnmK5A9NXOIdkBs9MWaFbUg8ArVtRPvP2L
dwUqH1BYRH4NBYXZTmBuF3SKEAIv9Sqqg9a+JnQlalmaot+e1oXqFJIwk8+/uN67qhsp2LHI2Swf
CvHJW+OQW/INCIam+8oFQnqONklGYlYZxJrPZZrtK9+J6157QRIodpk6W43YFKp4vb8s1rR15st+
aXO2tShYBUxOislmt2UlqL9cb5dWety3+SY3XLDx+EAisjj1vW3FoQTikhhpZySb8Z7ywRPGFChY
va3fQaKjyx6Lmh5Kp44xmijrsp/UzjfE7B+6pI60gqMfEW1ubfBgJd6B2+5GL1R8f0xLpwV7GOUx
5EbAUjlbJl9IlY5BR862OPTgh652xRqV0OJOQAYXTyN4HWjsXu8ERMnU8UlNzmkfI4ukrQmfLF5R
OOv/MTAvz5oVStiCYKtBlTV0rINsoIAJYnhXe2Hepm1fOu1Hw7pQB7fk/dlb3IQXlicHeLHJLVNy
oGUpOffaplM8bLwPkGmoofJYddGfEyrjKr4c52z7FcngmqnJyLnoxFsHJh6R52vPqsU0zqWR2Z3r
jgBdohMO9WE335etG4rGCXO3CQmxD25ho81NfQbE4qNt8i0t/Bfm9GA6sqJsNLbW4L7fn+GVzTMn
chQ5alL+VL/1yKMDGseErBEYL56AizWc/n6xhtWYoEtQ4VAb7RDKZK+6V2uNHWptn8xOmduhodPr
sXK0ElFif5DocUzZQeZim1c/0HH4v03aLEnR5p1TozOenLX+wSpSvE1Xkn1L5UZsRbzs0cP2u7J+
PWkpLWmmAixLis5L0XxO6AckLCAFPxovpTj5zqumWrRSfxT1p4LxkFUbME5G4OAJmYAWzmej+t6N
25KvlK8XGq6mM/LfD5s5GyK9IuUSH5a7J1Gho9sEz1MDtrQDGknj2lLhWEHT67uqf+rlN8G3WfKL
todSfLm/BP+fc/SfD4Eu5vUMge6wNAiD12OQquSaexoBIQyJUW4dxD6q08PWUnFqNzHEzHZAqkc2
PlfmdG8k+hFBzM/7HzRtsZu7C3SikAvCrXmTuBKyVbSWYwa1IHQ/dIexhKa4lsTtH7PLT17qwtB0
Fi7Ok0JrszLGIYOgoDyWqH23ZfMAjfiVGGnpSAGPCRS6PdGTzQuEI9Ugs8Vw/8vf7PIvrTtEtZOG
LqXhQNIdS7Lw/gwu7q1Lk7NTrGSWNqqBt2eg4CH9NvC/jsh1d8FLjs7lUVdIC2Tx2H4eydZskBvS
xo07nNoKIX2w1hC/+FQB5H/iMgOW6wapYUAjhNUNfEqpPsl6NwbgZh72fQ3uNBKK+pvdfR7zFYTa
kje+tDmbAdfMGHhC4VicgOzrMFPZ/v4cL67qxaBmnqus2sRQOQblDDV6fP2orL8ErhaqtosN+63/
Y05PbFaEkFO7GAqWwC1fb9au7enoQWDpt36T4GM8JA6KQMOTq7fPMjdXhrc8f/+am0cqlilob5vY
QVoX1cDNi9396Vu6y8BK5eN8A5EEQejr4ZS5hrykDqdjAkPsiJ0j+nBV/Hv5HFxYmYUI2Mt23wM7
ca4FKizy1XYfyiLfddVmbN5K8WrT58R8pJYRevWHukLyrH0du21RHO6PdnGzXHzHNNsXnqa2PFNL
OnyHUI/Fe0Aj0Ya6tWn8R9fb3je16M4vZ3YWJbS9bg6UwlaWfdPYi3B+wn8S8jmXUBmk79w5d3Ln
0q8+3wmvDh0yNXytFAYWA100duE7kFAHsH828aoDFXtFcTqs8kXvPuqyjWi3p9QJHWDPgoSEaKAK
XfeFrp3LpZo+EgdApRsArdzq7fqqViRVdnYu2MA3nW34r52QX6lTFyHIcv9xXc42emYkW8cF3ZrJ
6C8izeatJ+X3gbZriZrbpTdRYMdcADcEQqA5d4uvURCIl5MjcmRokVdf+VBW5GHVvRj03R7XArjb
2/Pa3mz5ae6ptEWH15mbL+C9yQYNXYTbvjVX7phbBwE7wUSLh6IMENuzB0WWiI7UI5CgtI+0Kkz8
P3YQ178/cxCa3lEQG+D3ez9Kh9ezU6crI7hdGXhU+B/UlMDxCKTL9aH0htEr2i6DR7WbDU/1c0b8
WMP7GKLZW9bkMbSbXlcO5+2sXducjQr3Y4O+vinlozsnwNw2Ijc3rGw2vi63Widiu6DPbdF+G2my
1ysS4xKL6448CsuM73/L2vBnR9T1hVkO0xvNBreH4ZGIuIfca0IQ628Gf6/Xn+7bW/T4F9M984GQ
dC81YeIC01vcyLLdun72S3rs230za8Oa7X9fZINO++lF0exLK4hZ/153uFsSHqU6yqzwAvcNThfv
PFy93EazSMMpeSeLHDclScu3hJc/i3E8ZEkFRtVuAAueHfWl2KBstv8LuyiB6JaOagjEi663r69Z
A+s8zGeX9U8Ga9FtVn+xHUClWP6ga+WB5ArkcGylw+jWv2AHg2MXnbvIkuAAXZutPKBujTLJzmaQ
74mqDhyIzQ5IqdpZ6/hf3DEXpqalvrg1q8yoErCx4xJhciMM7dVQfSxosQI1Wx5RAEpRHUJaN1XE
YuyIzXWYycsubMmDCSBNsWnWMF6LRx8tU/8xM9snpezNWgtgxky6b7lm/6KVtzKSxa14YWK+Nlaa
FIOCRxtT/ymzskcTKt3Q/3PA4qWjLZU1n1QuN5XM/pitGNEpDKO1DV4bQ5ydutQtczG0kp6dJo9G
koXJGn/X0vThukFSDtDo206Qoe6pIWwDnrM8dKd6TYRo7edn3iloNIq0EX5eK75K8i1Zg3Qt/r4D
bnegcPAMnJfGu0HD5ys0FPCUnEja4G7+m8oMkB7/mpgNAV2NzOoNwPttPyZOVICTaW2WljbYpYmb
Za7AkeH0iKe75CFIgtirRZig2lrIPjLs/B9co89auiaPu3RCIS05VfqhMXnDxFCl4NwuM4VMH0G+
VHUby+rfg6F7HGi9EnbcmkIVAwEbemcmcuw5/XqZdLmDXCU9YwsC9Uq+csSIbeK9VJXvxvc9+EKU
PJVM8ACCyB3KJ3PMhgZK0oAaoIn0GgkOgJ8Av4RK0lCrdu3wSTdqHCNk4VyyodDxvG98caDgIHER
ooOE7yb66Ttl2hMtcOZCca0Gij3Sh9raIXZujNCtvXrN4q07x2gB1UDOBXBQkGpcu/NxAFq+NpFu
4WBv8/gYooaAFNxKNWdxXGh+hQYugMvo47q2kgwq4RSUeOdSBlXUO9A9NOwj64NHU64RudweB4zo
wtbsxLmupgIHfP3n3KNH6mgPeWHG4I/Z1k0CtYpio3eQqS/EH1/BMAt3O+2YYOI1ux6iyt3abUSP
9tjejptyRLcyOPwD0h1zPq71Si+tGtgawKIBIL11k41TyVg7VWngvq9/BtD+7HDSPW0llrn1jqh/
IjGEniFcIDedSWaTGDxrkfJzpBqRbuQou/K1eH/JCKQvAOhD6wf24Gz/eWYvB/D0o1bpv6HPJnSK
tTfR0lxdWpgFLMPg5Iln4f5VLY/KCtgNRH8ksTb3j+6ymQm67YJGA4Cv6/VPzQTNMD1quio5cu1Q
uuE4RPdNLLomsJ3/a2M6Zhexl0mcVG86RLWyouEYxG3zXjQyduku6YdwMF+S7iTHNjTsD/ctT3N0
HU4jgrgwPFulXjGDKQvPEmo1m7qww0z/kqHduFZgPMZt44L35L7FtemcrZoGKvkGwmu41IjzoS+a
HQdHCpVIx9+3s5CNuh7a5E4u5jQDcXlfSBgqih1PP+i0jIJqb5i/sux7w/KYs4fBfkd/amhbx8LF
46EXkdUfvOzt/pcs+ciLOZ6jmCqvyaCRiEKSpzdZqA/Oq1n2x7xh256v0duvrOdcYJnw1A+ArED9
JTgZ8hGFl0DPIVBaR6764q01P6/t28C8nmPSitSuHDz/oK+UQ5LabNBOhg1b/+i1NEzKDFnGqbPj
hzG83J/UVdOzm4eADMg0h2lWeaxXn4CUJ/U/QwCubtzoyRdLPbmeGboD+9/cwRwsY6BRLM80DDno
NoV4qY3D2K+MbTp0dw7lvNeSk/8cSkRF77ltHtIm29MMet89i3tPWzkpy576X+cTzJyPCkYrsX3M
pDB+jUMbSvH5/lotXdyXB2DmZPxMc2jQwINqlhuCRhO9hL4RC9KBhCR7aDX/1Nvdeej/AqU7uQA8
oJEQxPjmcM2xqahWMEQnlp/tciMLlVHsWiGioawiVW9z88hSEnfFlloP/rBSc1xcRvBDmOAfQR1m
jmtXhtE6YwEHFOinMYldUJJX8s3VPkjAgu/P8LKpqb4JllIgC2a+rkxpLUSNlwK4sWsz6qq4SneZ
Gztr1aVF/wIxiP9naO7LbI/oI50wGwlohIz3uhLhBD8twPBs//Kq1/vDWqhlYQEvzM2yLtwpaO6U
2DkyeGPQzNGLKrSBNK2PuvWz9Z4Kuh/4yrN+0V1f2Jz5tLQC20OFrNkZgis77j+a3Anb7skJVuLK
xWN3YWfmwKSV6ZlVonKABqfBf+fjz/uTt7ZUk/2L+8+meBtzE+NoxmbT1yaYzLyNJ4JYglSoMas4
a4A2uG9z8XK/GNM8VpKBX0LyFOl3d58NW6CbCiu+b2J1T8zcVcntXicF5s1R6rn0SZyWzktrkaMH
HrACb8kaxNgAJ4AZU67YXnRkIOwCtmGCRM3fVCWapPU8xzHTyjbyyscUiK3ynGdvCRVbP/leyRUX
sjifk1gmcIu2d6MKMRSorAJXRsCaYmyrIvg2gPoaebp/7s/ptBVuLpyLqslsy4+0s4VfwlMxWkdD
8K1eY09fMzDb67VRCQUlsgkXWXwaBzcs3PT7n48Bb/vpGps4F+a4vzYr8BiRHiJZ4m4qpPH1dmX1
lxbj0sJslnqwrWa59OH7wIwRoFBiW/UOZc3741hy5WiNhSQAejknVPr1sVV97dGu1ODKwSdiNv1G
Dl+0tA2VbUV5e7hvbGldLo3NbuYKb0NqtjCGVv9tQ5416CD/hQU8NtHui/zADflXx+ugYb6L4IIG
YdED5deE/5uF2bLUhHUFh1b0+UOgPlLv/f6vL90GwAA4aCcCpglECtfLkXiizlJgYs9tWGl7OUQo
qI5rfQ5LrhoUpCbe/cjy3zQIK1u4zSjBjUWKf+oCR5CQqAZTRI6KYpmGFl2BayzuMR+FDLxn0bI2
z0YFPB2IN8CexMZK+Nca0orU/1wZ9g5UlvcncHGLIQmLpBfCMOQdriewAiDaGUskG7jxuQPe5+f9
n19cH7RyI8mrg/7kd3364pbjiaUxluPn3cHZaN0YK9uL+oREfFixtLRIYGZAJGmCNxaB1vVAOKrW
Zq/j3jGFA41fcAxqT2X1UDfDVOo6ZasUtUszB31PtIzrNuS959QdvfQFh2QPMihlLEKmR/dnzlwc
EJJAQPyDmwTJyesBBRVLkqKi+ZnKXkcLA0NtNFXIRloOKmjjoOKagM0OBb5PBkDtX0UJ7oPMSfiG
KUgcF6lQ0eB0xm5o6bDRQPAWotcXYsS1HJ6JC+0IlaLPNgmMn3YlKzTj1XUMhT90KmnBiIKkpcdM
6/0vok7Uyg5fnDuQikPKZSKsmVMN1LTrHTcl+VnLsr2plxVegmgQuT+DSxcCSnz/Gpm56mpkGoeq
MBoytT3PaegjYTf8sUg9AB2XRmYuWnoNARsFjGhh6W/Htb7VxYlCPA+oHGL6m8S0VQb9CP7bHKQd
bnsEe3kdjkqjKwiVpVM6qTBDtRj0bzegfFs2dgpgIbo+dXrUmRYWotygTSlUtf03iwK6LLRAoTYG
FqfrXe35bTo4mUPPul3L/eiyakd44oW6V5P9/fX/nd6Yx00A/v1mFsf5nDsfi3luzjQbHZgdmoAc
hRNQjJ717NjlGInMH6CPa4HHuhggbQ3tKCTwxtb/jKn+oksQEevCruIW3EcHTxM29o5QUPqoLWTh
guaE26iJLV0D4U7XDJ9BI5w/kKaRR3RSN2GK6t2PROoiAbFUYz9z1n3RhcweglEUMR7W9sYHg3+o
270PsWh0Z6nM984F7nvIElafwVYxvjZ6qXaO1X9GAuCb1GX+aqTotKSAGT1I3803HZp/QL6E4Frm
33XJ0x20TSZKHCC8SgmaZ9cc30TW0L2wevNx9Jwk7HTiQDfBPg08dfdD5TlhN1QsRN8NCTvBvuiB
/JqBZiVCDV9ts/y9GD/46qUCehBcJzsQnslt3vSQjihVmCUUGtBAL+lh3gqQJsmoSp0oqexQQFZp
VwdFEfMWnZZWZaEv2kbSqbJYFbVm5x99wMAijjrIltYV/xsHgBosQHXo/L5lvOkrpvpc4MmhwLJh
NkWk7E+VWHFlS5f1pZHJjV/ccFXPTIipZBSQaj1yXePdZMFGFRI9sOkWK75yfhYQbVCGwnWNh/fE
+DWXb2Edxtqxjp6p2UECiCTDOQDD/aFyg+ShwqaOjEyOG08zgwej17O3lqOWEdX6ODyhGxZ6rZyy
44gn2q5LmbXyOl/yV8B/IKcCSgK8imbHu2YQi+g6l50N+Qk9VsnH+0d66U68+Pk5EJMZSNWqDD8v
yZGPR4A+PWcr6o1FfpRkZShL14cPyLWDhk3E+fPQsh0rHcQ76N9mbnJOvfTJBQl0z9ZwHUu+F1Uz
IEgAY8VOnV0gPa1Sow86NPFOKOgS3ad2nFXOFtoR9+fud0ln7g4vLc12qqvTArWSHpbc9Jn2gx72
mnlIhiZyJImAb43zloVBO+wtT22GoDtlpvXJzcbIkvW+Y0WsDWY8DGu3z+JEQ/QMLhoMmoiork9Q
ZuptMiQDOzfeD9v+GvT/OPU/98e+dEhBBfCviVkoUFqG5DWV7FzIb137lgbPZr1N8tcUPG//m6XZ
cqZWoqqhgaWsfmIMWoFbb0R7StSukfyszdpsNRl4LTOTY9YcG3p0xaEbp8balSB0eXNi2qawAF0j
s6C6VZBgZmULIhPk9JJRgDM/Be/EAUWTFUuTY7jdnP+1NDmWCzequTokHipYQh+CHoFLo4koUdbR
TCjZJhacN6nMLExrXB26RCno/rItzSYgDlC5mTLCN2GJa6GbTgacnsdARUyvYqKjRTD/eN/K0iB/
+0aQhk6KD9NXXAySlUlN7QYpCmK7bGoRHT4EjY4cbeOzsOls9zkterEzEBo/um7prAxy4RQABoyI
GDwuSFnNVxOcUDWouAtwUDlAU5jCfVQJPUB1dM+p+6m0tc394S4wN4FYC/k4kESBF8KfN8QmFkhe
oaQwAuNjhmU+PrjZJ80ztrQ9AY6gJcWmzT7zoAk9/muwh4jox7r54VtveDOE2CtoNybPhr9GKXh7
iyAWhIIKnonTS3Ge+YfciJalaSJPpfFJ5PXG5Z8lsQDd+Ue19rEOXu9Pw+20/9YEhr4N9tbEsXy9
6iOH/Klm6/JUk9eh+M6LLwy814WRx7rx7b6p2w12ZcqZvRlBWN1UrlTylBcJMBDbgG5yYDx97yNk
ZbmMwZl33+DtfY9Tg15qZF/AuYGC1/XYDKaZGZQlIKVkbamIs5U7ePHnEeqCoRWVk5vMS82kJaXD
1KlJodRh/LKSt/vfv1CnxAAgjIKMM9IT2KvXA2CVw5Gv1OSpH5/tLg8986DJT41/yrtta58L+x82
vEinW7kmFgf2X7O/s+gXnqBWqMvWOVUnII3c4DX7C0QTCKkBigFGDHCqG80jQRyWQUOUPuddE9n8
gZCpjW+nNe8rE/g7Drr23NeWZheR68o+IzlF80iJBl4LFditM+jfrbTxPxYQ0wR/QOV+bnyPHgpW
24fcduu4B8nf1zJRzXfP42jAdfB5+gjpzA6NYOjJsOQW+jDveCs6J6BlwEBAcncDYLH3MU3Sn3nv
OX1ElJP8UIEuQYQ8tluf8f6zRbwPtK/MqG7dcqfQaQIzqINvUhqQ56YyzV9kSEW7d/EgeDCFKj76
DLdZ3bvB1h8S/5EU9fjKi6JBpkTrXjJfe8+8PHiBhkaxCVil75gckThJyzw7Danb7FBzc/IQmgbW
xivAOBQJ4ouDaHOQQbuQ8vGtHvgxZqZpKACG3FkiB7q81yDnkNrWtm6T/qHIxvpADQcvRy7U0XaH
9GBXuOyo6rKdhg0D0ne0kregB9gKxs047czkbCCuR0sDenRMyO49p13bRqZF0iDsHd3/PJSF9pzR
RnKIWDri+wDVuqOutn7T/0qC5psN7OtAtL2iVuyBaeU1o27z0OriJdM6e1eOvD9Qtxo3WQXwCdoD
dLzluIwEBFcjD5RGz4mom1OPcswXxyTazwqNBFsyUvFmB5r2oAKuIml13lfuTq0RpCuenUZCKs+V
FCtsKBkZ0sm+Nr3hv1QIAkA5RX4qsF1uW4WcGgRsybaoebsxg8zbKuJUUeAlwxEdFwPqp0WyH7Kg
xjMWmgIAHAD5VZljZBg5PaCZxcWvDCJqRvN7X/klGvKlipXjZzHC3C7SStTro486MaJcG/NXHTo8
H1XV+K+5WdGnDBxSYYVuj4fSS6HPlDBwYCRNgUp8DziOkdafeNH3O4kdFEG6udp5LHGeDCtF/wCA
6CCDR3ZBmtAM7XWVo7Pc60LDYd6ROaX1TZeW9svoECsGFAQBUGOzD02R9xtR6eWO9DomeyggW+EP
dNP7OpQMZNVtodQpYtNp+4ObVMZRs/pm56UgjSUJ3uOaNHjE20REJqXmzrU5IqfCd1b8/m28hKQk
2HgQsAPCeENnmfcAnhrCzZ6nTsqqaI+BVb8qa/zjxNRkBtkiFFw8uP/59dI71BO5kz17hhG5OJKt
+5FLZC6HlTv6NtC9dmKza8BOtNproMD9jBaurRl85mQXgJM+CX7cd5fewg2NhD6YNdABak/U8df3
DdKF6ZiXI3kercz9xh2PFiEZnfaYWG6PM43EW28n/sbTO7XHxehirGYQ1y5vjp6RB+FY5Frciq/I
mkYOVE2exoaCMKX/Utt6WHKv2/QEzfYDVG7PWaEP3/0WJ8B0ybbtBjOC8IoZgYDNfi7xjt75HXIF
dEATLu2LNuYNq566pLNeURPiO81UyVYkEBwZTTWcJ0XAuG4ZRFbbZk8c5Ho0CKLFohfghQXt9I4W
df+971i5LdzghyzrFu4MZWxPkSCqgsR6khxptibwt6bTt6+6VMPGD3wOdGDuijdu5WzfNkW2a3WZ
bVt/dLZ2A5YCS+r9TmAHIKzRmiwqGHb4CI4XlM51PFQTCwpiLel+dcSwQ52KYZe0kDjKckY3nLXk
uTD6OirbjL8MpVxL1i9c51f7dHYH8pxrsjDs7LkPPlEQSjAASu5vnCULDuCteIm5KAjM66eSB7Vb
+T3CYWMMNUeH9MNKSLIQFQP+jPZTaALjGTBHhAYqqFqqEwIJbXgpX4G5qQwbTQuRYY1BbRyZa+zn
SxbBkwZAzKRLB/D19VkoJN5KpK1xupnvPSC49B6Vo6uNUfLglNWun4c6a7M31Zl/Lg2BOTQnpwIg
PYpFc8dCKuhMCyN7xg1UgbIO/WYl2Nrur9lC4A8CY2QdELmiJjXPP5tJCiS5VNmzOcSWAO/oRkEZ
W4a0/4vNcWlo2jwX0WRCqKZws8GQeE5sEpbFyrtiKUxGBhXrhHIUyAjmL9cyM2SVtVr2zC11ymT2
kfWDAAf68EuR4QVC18inm09oeHhss+Gfmo8f/3wqp2wnAMUTAdK8E6Et/FYAVEKemeU9QVgbeh6J
+S49fgxKtkuz5OW+vcUBX15ws7poPvKiLHUPG6T2qkeXdOMjRwJvMzi9uVGlQ48pXr4C2ptm8Gx1
bvDQq0w7ogaarCpMTa+2WYSNVCp20SQsetsZAXEuaoOWMzl5qpIkzNwi2LUgjPjomIUVcijCxG7X
sr2gjozb3uOPTcHazVAP7VmMnH4B5YLx5FlOsmGmpJFy6/RjZXhFHAjs/sZIx22S6MG+SXy1ReDy
C301/IkHrD2kXVo3wPAYbJs7XLyWTLkvGTpeIqNl8nHI0CxsoiUPWo3eGKPYgiKCCvLxi8SOfEmk
8F5AUJv+Shq/+pDqiPD/fKFAqafjXQ1arCmtcb33mRS57ifKOpkGlzs6WObHAsRJr56pikPA0Yrr
Ij0PNSO33qYUZzzjJNiaykh/3f+SBQ+NCh0gGcjl/qb4u/4Qw5fWkPbSOtWMHUlRHdcSuEsG0HIw
9Y2AxRaZ0msDJi/zPJWpdyofDee5XOtlXPv5uTcetJG0FhhPOnFkbI8S2f35mf7/bBdPQkL/fv4U
gl04qUrYzEA7tndC6rUUP8HK3fLNfRNLCacA1LhTZ/nECjGH5qJH2jZkQdxT7bE8Qfeu5oHOhkCt
Cw29g8c3HujjX6ZkldxxAhwmynf1UUvQgt426Sv0HkP0JlnbXHjVC9UMfSNQN/nmNy5agnse2J9B
grEGhV+c+IuPnk0M2Bkpy9HHcvK81/zQNH8GZITssQ68Eq5ZHTAMpDhn6+qXqO0mdm+c+hwiS7R9
xCvs0/15ny3tZAKtKpANm1pxrBvshbQqQway8E5+ZvZh0GnZu54lA6JO0a+Ymk3WZAqNj4CdTtJU
Ouom17sIbbjaAB8k8E5MgyJkmd1/Jxpex388IngVdPc5oJ6fpM+vzQgTdUsExOLUo/umqLD44lNm
rIWN08peHInfg0HsAXKG37zUcxgE4Xg5OqUcTslobRi4uaCt7OqPXb/Wt7RoCNIfeHVMPXZz1JrR
dMmgq244GUZfHupaapusAVFY62dfDByJ+M9nDzWzf83NZo9XHvrpXJjjEFDGMygeVbqxnZ/3rcye
Uv939hDFIbuFIt1NC5PZl14POsnhJAYe2sTd+fJk20NI6bcWULbAbgAAyrf3jS5sdbx3ofOIrQch
5WAW6XugJhjLZoTRsQlH8+w2PCTWSk15aZNDQB4wSZwpYBrN692HY9ZZLRA6J5t4oXpPVvkqlkZx
aWB2ilzJext7fDjp79kIypOtbazpx01rPN/blyamMV64e6iVSMYUTKR7HRRH2s9IJcimfL+/HEsb
G9grMLCiJAD1ptm7vdQ7P6l6WFEi1ILdCFWNrfuHnWy/N5o3PdgBkQRKzpqteep5fTtkuThlbbBF
QjqUiD9t95/7Q5kjp3+bgVdDbgA+AdSbs1Pjdn7DcwMNkmWLg7kl6NQRyG5lQGY85A6Yot7lGo/S
0ka7NDkbGdEAZ7TSSpzkk1VthnJ/f0hrPz9bnQFRKzd9TFybvnTqOf/DJlrMGDSGQCQ2ZaGwQPq0
Oy72GB+sLtGKfoCXJlGpnxr7q634Stxy62YMAC7wikOLCDCmc9JVH1w5PaOVPNFGq0HAoo+RbPQG
gBnPHI5ZV2mfcttOXy234A821MPWUPv/tz9kfpZ8qLbDo+Kfm45QXUtTp9O07pS6LfxNAKqWbY4X
mQqJr4bvOBtIL9s28huUpUj8ZeDrDXJAFQbUbKJSqSpWdTB+KLvC2RMDzC6jZQ7viQVRR7QetFFv
alqE2J2+Zb5dbnmSQ/3HyqwitH1W/R/SrmtJblzJfhEiCIL2laZMmypVS93S9AtDI0MDGpAg6L5+
DxW793azGMVo7UzMvCjELLhEIvPkOUdk5s0dTfXpYUynDmknnYTQpVXBVNB/09KVx5xOVlDqoLTu
jOGlg28OwNIhAjSgEr/NGvtQkbEE931NPRKb7l3ZlM8RPht0vUa9Kk50wzdoozzFo8EbMin3SGem
O0uUeLWopL23Ea/tUrvgpxYX6udRqeZk924X2PX4peJlf0qpJu9L1nijc6QiynfJENcAOGbkIMRA
ggGNbyQHl6nSa/li96Q7lvHQBo2jQVJX485RdyB9myD15iVp1d/hOfMLDt65JNB7wYnvpkfbKeoj
/F7/Lc1mwJPqQFo1jlTcdbEYgtEA3ZDXZSDNwRH/PeZmDlCQRoJeZ/lOlnob1KaUn6tUG3ZD22Wn
vGrQpiZibu6Q2pvAgjpjt6qcAeNpFXeuO8bCYw1Nv4zGZIaGIoM/5NYP3aqt42TVRTgipXdXRBSE
0ENp1/CzA4MuTm49JvmoIf7VR+5xJBkxt3l+JGTMnmQlVNDbFEhSqBSApVtGvxwrT8K+OdMa2LQU
/FB4No2pLlCIBzfuoPXVp7G06S8d/BYKvHnIf4NhFA/SaKoNT0rLPk6uGh9iHRSjeYkCNyg+Gt8l
ruGXZKjqGW0X37uW+pkWjF3czBZHaU8MRSOSnehU5ccJfG9B0brFHqA6tN6PXDIwDkAIpwfM6uJy
CL4N+iCgv92ZkbEbnUikyKkXM/kumQIKRJzm1RaAhZ5yxgE5w+lHh+orciI15V7S89ZAkU8YOzVV
euYlIgXtl56gctRbtS/sie9HsEocWG0pTyo3fYZ/rPcZR44UgWl8qlttCLKsSR9r2yzDmnRaoBdl
caFmNP00IeTuOUAQXAT5Z5RfWz/V9Wnv5A7dD02SPDtMgI2nekgd7ndFVDymk2qQzssD6E9WL2Ui
2WuTxfxzjErLfnLj5Cho0d8pqpKT20PPAln5KvGQxMPKmMmgeQ14aO7TERJZkOmsv1ZVOz2XzB+L
SR5Gy63BKVe0NEzjEVsnsoeLZgPOGJfRP804/IgkE/+Sxon8jIoJ2j7Z5JyIE4OdnpvMcycI39c1
jn3JoJyCEk1/h7zIyIJGlSNYItW0x/PA2Te1iqgH/cEMQGU0mmad/tXpBhrgji5ywFYpSgWNm6JI
4RJzQpYgYrte4/ojQIPxXWyRn8LVjX0my1+xjkkFrM4N8ROi32ZJxG4gcef1BMBDHW3DPnI/v9N8
aD3R69ahyjX7kAvhBp0Jr6zrxMIqo9WElFT/4ug193tr+G5Fqv5Jm1iHHISdBi4tjUeSuM09scYy
nJhRP0RV34VC9u4D0CiWB1CI9HoTgOpRJzxwUmr7hSGAngbSMt7oJ1q7L9FUMlOU480BQNj7+0w4
lU7RFa1OAu4mmaukH2RZ/xNjzOp5BmDyiDT0OTB8c2M2ILqK0YyhTkn2rMdWkHevRf7t47e+O2MC
Zlw07p5FcDlxezRMk6uT9JDX9Q1BNm7ktegVbLGOBlgAKvfLZ1PbRxLyAlp3KnTUAY/c3bXl/i/G
8MbEIrJQePDTTNHu1Mq7bjy0Hx7BDDUAAgf/zk0eiykSHS6brLHUyW2rO9HKR0s+Aer70TFQbaa5
hyFgJq/esENJQFvbDsNJtHcAUSG1d/v71xE+vv9HkgCZFgM8Eu/3Eu1HrhSg1CcDtGyd9VuhcJtM
d5HRhbmRbyBBVo3ZyD/DBdioOc5//mbjOolBUi0uhhPO7LEYH100L45a6mmt6WnyL2ZultDB+w7U
iehUf29MAHPv4ukynuLvgh0cZ2PiViJ9tDwgnJzVu3BMnMX39YmVOW/IcEKR/hPTFZi2HOGDLeYJ
DfvgfW7cZ4Pzz6SL71rWP99etuvTg0oEnQWrUZUHaGcRlA9dExuKKXVSVH/JhfYFHW2/mIw2Bnnt
y96ZWUJ1DauZ0JDXq1Nf2L+1EWRbyJbfHsl8CN+HxTABDTQUcmbZ3uWe4LTuWqhJqVM8vbbM2aFI
BsIZGYBbJ/gLSy68GfY5wIHL8kMsHUmoI9SJs/HerrvY78zaTxqkNvJBbtwCS6Du/KyZoYgWgEea
i7tg4aQjNxI1swd5ElVf7WCp97Wibi49je17t9eHUFmab/AzWhMyr3HK+C6zTAEISMM/j1DnDhM9
dT0hrCmslGV4Ude1x9szsnIe3/3GeW3enEdjqmhedp08NbkW8gQE3Xlf3k2gUDJo+XUsRHjb3tpa
g1oTFUHQQ82cv+/tAW7gdECOyFNc65Wnx+Sg112IXtXHNt+kopo913JjgfQKxZZZSxtMze+NNcos
tboS8kT1X1P/KyXfbPbcjZ8oGLFLhJR3GidHs0HppP45sI187drMvjU+H6w3M9vgKeYmqpYnWUoU
vvX+e233zwPXXH8qrQPrttqL/6STrocLRwTuT4huL2vLA58FJ5mUp1wr5YwhoIeapVBD18cGHTMq
uxc5y854JAL825ix7yKC8syGKh93j7mx0mv+CdlwvKE0vHiv0nptnRd5l0ztqenRsCUFOfMu/zUk
W4jjtR311s4i9wFZdpRYNIAHyvqRqiwgOfGzPPHbstzwHmuuEMOBuwdnGzo2FufZiXPhRFHTnlRC
4n/BISQ9zrPk5+0TcmVlxi3PXMfUQOB1he7NoiyWoznGn2wvGSIPR+ij7nY2MKPoZ5ZYpCIWV7Dq
qggiSzL+lEFhrAJtuu3EeDBVHpJTt4eyrL6CI2PGYIPeDv1oYFJcAofdKhrGgbUxCLHpwc2G/ZBE
98IRAaDGHsnwNij6S2MZ33lboKtF26BNu9qCC/OL+1nFSqVDOsSfrNH5ZzL1FzOB6He3lVe8jgNg
BzfK3M4DZw8qx/dHnarCaEZTkXNnCajQCLfzqoIf4tZ91mt1sRo7UHI8WgOU6In5MWzVnzmGAg+S
WjZaOa+64wA+dczUFtF5sPNdln8XLQ/z8Xs2bURuV+dsHqTNwPNi4Za2l425qJwzBQGc6FyXI3rE
nhG5ecp+MsqPPjv+2LEcNsstwnEvFk2MOSCfkkfnKA8Zf+Tio6cYDybU0OYi84wYXt7KOBFpZ1DI
RKriyUE64enjex7ft2fArjtzYi4uHRSxwM4RpeTcWqmOHdExZE1YfDc1ZfyoGO8CDTAIL0laeRiA
NkGD2eAc8LZI/2agOtpBGS7b6/bzHiq5qtQ5dqUM7Edzqw68bGyeNx5FyzRFDDrn7Ze3a2U0PRsY
i85jm4gQj/TJr0wXacUS2YcM5Erfxh4+WC9r1O4tG0mDLsr2ItVMbwT042er8WQ3oF3Zt2Wd+YKq
fM/E9I/TxE7AKbIKIK0cUbUjcZgL9Tt1zfu0M38prozHSeozbW5agCkAQMLba7jiNzAyRPUMrKzX
cb1R0zLNgEY4EzsHqxcL49y+oLv5o2n1PxMIWJwLBe5ZIv292wDqW5/A4kLOzIm8Ks/8esOAvkCc
/O8S/cfCso+gR5tND2Imco6g+F7y2hsMvfIrhgbVyfSdtrxXkniNXgZ8onvDVp8607kfe/cA8tuj
BWw2SZq9g5ZD6siQF+kBBGv+X0w2GirxJPyjV7uYBdTh6yymDrapeLQcdAfEXr1F8HIVi80z7c6U
6OD7QDCw8Cl5A25BoVFyHtVTpD2XeR7oWo3Ulbkrxg0HMMcb76Iw2MKDGoBX6F0B4rG4Xi1u9GaZ
5vGnVGBV6x8EFKsJ36t0PxLdt7YC+JVwAeHtnEJBDsW+ws1kwERIPE/JeUBlIzvUP2+vzuoWQjs5
tuf8kIZa8ftNKp20kp3ek3M/mPSeRHixJCaD8oFAM242TYWHNK9+Ado6e4hsp90bkw0Ftjb6Bi6E
OJgUi0JkifPPVpRHP4YcpQoQICIDaJMWPaydfW80dfz59q9eO8AUmPI/ROKAkSz2VN0rS+9zTErr
PMdWjOgbfVnRVl/Uyo0IBPB/rCyZHcyRcA56RXLWKDaWn72q/h5dD7eHsmoEBNtsLlXDTS6uk9Yx
kQUvSzgJQMUCMkIlvE37KAB+nYZODZn32/bWjgrgH3DqcwYTOJv36z3lcY98SkXOxMrATwmqBfd3
jlpNnXhK2zgq67ZAADwrWsxUAu9tMZYUrqwwNpIUfqIA2ilUUE0W7gLi2Z224dbXTiawov8xN//5
mxdZblS6MHMMbYJkR0z37th6tvvS6pe00b2m3HBsq+bwUDBRbkTf8fI5xnrqZlJIctbLfZ3Ag3qA
fe8NE+SUW0CNlYmE1wGzjYZnA/SfFvvdVOAGqCliM2RqDiROX7uI7XuSho1M9yKfNjIbKz7nrbnl
xm96wOISZ8DNj/Q/nkPFt9t7cOv7iz2Y27KwRwvfnyrESV6xhcRc4svmexH/ICsDxXr0vC0zz3ar
MUlLhQFI4ycqVTGknaHWg+AkhJsGxUza4+rrZ8VH97MO/Tat6DyT5gg27Jeh7x8Ahj9EWrpx1ld2
DH6WPZPFzGzdyxK1NQ66llaIqGa4PtDbeX1HOuVxkKsMceEDvrZxIlb3zRuDixctHbOOAxYenR3S
PZoc5dwS43YRWY1jMBG6cSL+hISLuxE8jcCvzUAzfHixT9HrEJV86jHvHfDTdqke2VTuNPlq5Z8r
D80DY79nUXdAm9Se61j3WGzJVa7OMXAZKDkAiQun894JjKRFaRww63OdgtKDoF9w34md1Z5d92u+
peU+j+dqvAbyMXgBz70iC+fdCMCC+Pw2U1oZGLkZOvQhHn5WwHZH8AOFAx70jWfaH3jJlc05RWHO
SlBw5O8HSDtAm1TVROfEeqoGcE5bNEhbBmYzCEK1F3v4BtAkMRIPfzfslOt1EhVeMAdIil5eMO5x
SBZWCd540yO3tcAFDXdDjVPmWPtqOKCc6xcT86Wpe0N0AJWAnxnIpd6n2oi7IvFIe67ywtOivWOe
spF4MSr66XczOpj8aOnfift1NI9TfUyGPrjtN5ai9n/ONbYXXK6O3PgVvB2YdTw2ujQ6x8OrhAbt
eC7By2snk0enHygNeooeAGb8RMxT2WdeBb04WYzoSRtQftRAfpKBGcU53P5Vf5pnlysy/yQdqkII
1JZ9ypGRjxYtqHu24scByIFBfXUR8XPa+HXNwnEi3kh3YrqvxCvTcSdBItCo/yHa5JvmFBrZvzGo
tw2UXafh0rVOYJSom4+7sf0dZQ9uZQRRvZXT+KPsef2jEcNi16JdZUmb0Ua1rSBtBcJh/JoyE2GC
LVPHv0sQVuloV+tfSvQOVubXVjxWhR1yFnZt4enJnmm7wsh2jab51Cy9KLqnJN/nzWmyv4hu3xln
WV2k+9Ibh2l47VoUo6EvA/G3KXUOIjnenv3rrCgcPRoN0CIO0DIqpQuf4zhT2SYyMs7g0PK65ETk
XcHvx+ZiYr9n4qWtfxkpACQ78MxvuNeVewyYDQTPMycbWlQWpmUz9k0XO8YZzCNKPIrL7aGtRLkg
FENcPoMnwWi38N6G5F2iRG2eM8t4dIdkD+2vPRrG/mYUbB7AnMcDSvO9Q7HRquqKujHPDqhF2uih
pR9ETs/HFgP5r4V5Ht8EZkOspk5KZZ414xKb0svY19sztbYQzlwmn60AabaYKWlY5TC0ponGmsJD
g9kWSHL1+9ALx0LgQXCVG2Ml2IskkrrnQnrtofjxF7/+zdcX09M00mWqxddF/aXUT6De2riXV+5E
JISRbcPLdV6MxfQA7MO6uKyts+iMR2NQ52xwnrNBfMn0KBjt+DCYstiwubZ5kfeAnB70w1GhWe6q
Xu9pl2HzdpnEjSjt5nPVDXFYdsYWm/KVKRx8oHDnXBWu/Sv6isxCBiStVX7R2F1TvljdblKPt5do
y4T+fgfr0I/qOlHnl6QcoeStMx42KsnPle5sQT+uYjaMBrnLObkAUSLAD96bmuKqzOIEprQ+RmNx
u9eyzPZcC1iiNmM/VbyFobh6gc4GQY1lID8zpxoWu4P2NbA7ruCQWf2aWHc0+d7gAKVbyaq1caEP
Gb0luG+AcljELXEBLWOlXH6xRrdB91KxE468d0T/A2+2g9navz++ZEDQoBaMyAwsV4th1RPafCLX
4hc5AnGnJfyLjI2z0I2PFiEwfah1IneCC4hesZTkeoGn9jTxS+7O5AKINn/U7YZ/uzrACxuL7ZfF
aWJkkcYveB7+BIj168SsO+6i/d9uf+hxdQL3xxbh1bpN9AagZxuFj2WAMKHoMVYD1G5Mmnro7oTi
TtCyV1RBjO7ekVvo2bUThp3xf+bcRY2FoEEsESbjl76LgwIPQ62D+N3fbApoeyJah2+6Llp2hMdc
5U1+yXXul4N9MUf3MvVbOc+1I2WBcADsasDbXJ3h3hkjyjIhLlzayZMRT+bXrE72nfqSRnC5tzf6
qjGbIk8FYgn0wiw87WiWMWC9UXUZmyaoDNSlqvTo9oU3knIjVFgzBQA3qgFQ0ETpYWEqNwRL0W4j
LkrCG/UvY1V5cvqBd8LtIa3tPVD+MBzcubC/9BWFWSnOGKkudQ7GbsK12CeTuXMy+tPSs88IWR+0
1mg3JvLqlscpm5mtLERcLnqsFx4jIZnU7AxWW/2Bkgd34/W/9fl5ct9EQeBIUiWURcSl9vossLd+
/doBevvrF/7VyipJ9Aq/3nmtajzaOjDWbLi6rRHMy/ZmBJnZ5MqaRzClIZG7D7fTLOZ/cfP14Nwq
mgKfV9qBANOxv72p5r/+7sWDz6MtAOJXwFVabJm413qadLZliEtLpn1V3A39ThTfsuqpHA6mvgcz
8YbBldOCCw+vEzCyIXpfapyoZmClypryApQKAO9tTB5sDu4dUJ+QIB6zLXHUVXtofjFxGaFYvYwc
hmaqwKk+wJ67yz6j9vmrdMLbc+is2aCo42gW0AWoRix2mTnS1CJdUl4Kq8hyz4FQPCDflg55ZN+x
xacmIWFW9T7J3ee2ICEYg845B3WMP0re1590EyVDkVI0M7m6+lJN03CvnITH4DmLxWcsIZ3QF5Cz
I+wMkHRzlSe6QnsQzEwDUVtaKMoUgq/4K6BEQxuZJVV6D2LPyB+aHpxptYVvCQKdIkHQCeJpcQ0g
R9kkWO3Kt2KQmyJpak1TWCJ9AkbofMjxBo/dQ6Jp0wMedOQ4CBYFWKbsHOdFSXesZ0heA7nhoRaB
xnG9Ll57R9GzVtNXp4r+ESmBOGxWtOj9SLkW9gQQdAAvZAdkjg2CBpY5vykwQS+MaLrnDrFFQ7z6
v1hC8ifQLWUXjSYuJJysdAbqJ80RuAsnNEijhRbVou8u13W0MYAeyYdsju6DodW8K3IbjB4SPLZU
kOJUDIB79xXvT01R2Jievvm4i2Q4I3CTePei4rb0AHY3oLMfCH8TLvhXIelG5nlle0GvzUJ2C89e
7LFFZthsHUidm0ZxgSCSl06vlD+m/V2HCby9j1ecJbKU8AGonCMQWL6Ish5g/qhNyws4ojyXP4jG
AYRjo9Sy4i4RA+BFgqsSjy62iNoSytDNKZriUiTH6LM9bmUCr/2ZYWIV5tIdnqbLylE1mpOkNdTS
7fi5Rxc1E1uabWsDMPEmQBsvW8lvuEJoKUnK8pLWvqlerK1S6sb3l+VrUaRjEXX4vuGGboj84+1F
3vr8YjPFLo9MbcTn7XsA9NssuP352dUt7hPA88EQyWaw1ZUrlGMOQSku8stkKV8KdWTsjBAdHu+o
ofnntrG1sbw1tjh44AMzCw6u+ctI7x24E/3z7e+vHbwZjIY0AcCbkKB/f7UbvBgsB3CCSxuHFZce
+G5BfRhUu9tmVs6dieqjieIjKCevnupd0jKUfgociSkOGC3PYA06RIP++jdmANABEYkDmMfilkKc
WBPTSItLwtQFhQav7/WDMMeN0axEFMiqzA91bAKAXhfhcOxOsmBa3FxG0nu6q0ILDGAGfUyms5W1
gPP2XpRvZCJWNsK8RAj1kbMFycgiSMpAzM0hBNNckk+kKMOmqjau+DUDyLEDa4ZFQgf1YicUdgYO
wKqqL0wgX+eZWzWTlWNjzu0OiMTmQ8MWpzKtXMZ5q4uLqQfF09Pw0qBNa+O0rOxm0GujWqqhexGw
tsUYatAo5FkeiYubj5/BOz2m2blXxPEm/jezheIvsO3Yz1cvIrukRp0NGM0AwRGF/zZywGurAVUB
kLdByBTYtcVsjRJLVGoZtliCRopgAC3M7aOyasDFdY52NAelwsVUaQQe3gRq94JiUB3k+O/j38d9
jvfirB0HGNl7x5LTyrX7osEE2fpBtcmO0eNtC2uL/dbC4ppt7Zo2TtzhVRLnXmzrQULjkHT/Vs5G
0LA2VaChRW8xVgTsMYvjnqTTiEY8o77E3+vk4IoNb7L6eYTvqMfM1EnawmlBuyDWRsuqL7J6GWtf
t/nf/P43BhZLnfVcqITBgFHsqbaPNgDxK78fNVeki8A3OGsFLqbHUHVhWDURF5k2v5lEcK+XHw95
8ADQkFPBewr+Y7GZnFxMgCr14sIUEM1Au23M0MpWevf9xVaSVEMHc47v94k8ctI/I4ezs6L0gCzf
x1f7nanFbLFBIkeUwBSw+1rv0efbh2Llon33+Xmx3jzVKzXpVUNwKOzmAL8XoTrVf9z1IXEM3gsw
NCPRv1xvkoL/r43d6mJYFUrtgPUQdxQb7ml1RdAnDh5uIDWvJBkLW5EK/JlYEaMOJylfpYGW4LYI
I1F8/GZF/gcAb+wsVBOXSSc62AkQvY64ZPxhOii+8bRZXZE3n1+cPkurQbpjWfi85EdbCyVFEzff
8IUrZ/DdGBbRAbWKbkAuXFzKAjy7u/5we1dtfN5ZJGnxGujrHO3gF6v0eQUVso0ttbbaSJnMrXw2
EhhLbIMetYInFbZUXXbpaZD6L5JGkLvjsXY0WD9tXK7zlC8ieMQfGjBj0Ay7LutVcuwGhpfmpc9L
+ji1duLrvIP6zAi6WYrLKoh46rzmLNW3sGoru4EhL4RSCPh3Zp6a9+dTFrzMiqEuL6NR+Hl7aPJD
DJDc7eVaMwKH7FqIggGLsxZbLi/cvFFpVV5486sQrxEIjMTX2yZWphCAh/+aWIzD4TTHH8KESL9b
LD3m7t6JXH9ww0KPdyr5cClzhrvriE4BvP/DL/V+3pJickBfgYd7R3K0doOMQhYeKbqg6c4i+UGy
jx+ouZMNhQnUlgHBXYxvNEao7aIyAW5xD40LgT3+RbyN4r6FhCTqfeZVDw2JnN5iSV1dwKUck1+9
/fE78933F3daJgzelkMFN82Zpw+/+BTc3gIrTgHbGH1T6BuZu2TmXfjmqlFtpldKI9nFZn6DWdoK
W9Z28ZzQRMsI0raILt5/H+k0CtjSlF2466ONnJCwZht+bcvEIq5o4qjUwCOcXfq+Dh3VX6iqz2lt
72/P1JoZhMKzPhiwW3gxLkYiLMhVoLQxP7JdeOd2Xxh/ceTfmlgc+US5+uCCPeOSd5PYOxX4Wbie
RSGXkIn7/41mcTTqKM/MoR75Bev2ye6TkzUcpy0dz5UbAdAqIPr/lJzsJSNa3Tnu1KAN/yLLMGOH
yfK0xo/+vT2StR381shiXcSA53Ds6vwCFo6fE5GjF9F+Y+3XbNiAh0FjA5lABPnv114Hr0Zp0iy/
6KaHfryi2/j+1UQBMwCY0MweCIpZ3KHvv++68xFpouk8NGjh6IUZ2mXx4Irshyq2WHmv9vHC1jzW
NyferUq0BbmJdgbf/dlhqHk3w5M10fD2sqybQR0VvTqo2SxbE4iIGwY5gemcozbjTU3r5wNyX3XT
f79taGXuwFGIhQEvKK6WJYDPGICtHqMRGHz9YRJfeXNi7XeZJRsHZgWqRme5UDxfIHsMnYz5d7yZ
N1a3vFZ9i4aCSn+y2YB0xBS6031pQo+7gJJOR8ugaQbzISGRPHR1rkKng9D77eFe3dnAyaBxBTBK
/A/nauHtyDBW4JCC4sCkKMojYVyFwFSCqfdziXqI2NIeWVlGmLNmMUE8FXBHvB81Ny0C6jyMOs3v
MgdKQc9qC8K2YWJJYuDWKdJ9EaAJQjsR/k239tL4aCDwZ9L+M4pl2ioH3YtpNOiTyeG4yx3nH3Xc
i+8vrmm04eDMNpilDoF1hqoXtMY8kH99fOkpGjwpwD7IHi6PlKFVBSkIOt9a9iNxcp+6n/r2SMm9
C6i/E29hSK6cHgYFTBYDcA4tLsiRvl/6Mkt0BscanfvpnxRaQXWzJQhF187uWxOLC2/EG1fpwLGd
BVquH6yCvXAQHPRgXDqTXBQHOQ6ux9uqaTyTTZ90N+beoMbvbDADiAn4UcSeqtSCMrSjtlpR17Yl
0l4o/iD8Bg5kcd4bQECMOIqicw7sL0jTh8KzgaC+vaRrEwB/j6cxknho4VoeryY3RjlqznmMz9Px
S3TPtphp0ZiOdXr3UMI6vrGxBOd0SZUaCCCcs46O1vOYjwDPdNBzEb0bgxMF3VfFIH6IzHZ3ncP6
b5VVV6EcmH3s8OKFZIbzT5Jmuq8kA1UAgKIBRa7F1+LK8s3azYKuMLu7CjbudGgTHGpNV8e47Ijf
8a4B1ES3uz3RZLWnBY54DC5p5TmasjwDpNFHqNJkQc2a1BsLFFw5snfQwRPIoRmpBiR++mp3qLcO
qitRdDCtQNaal1usD6RySGCkBpgq/Jp66Jx/6i0LErRd5cfNkKBDyvULDeBmnsWAcceV7bUNdHCh
XKCfGPTBPK5T6QnKBHS5h+ahz2jxoPd2f9BAXbDP8Dh6SEGU5lcKIhCkTL/VpS1tr3KG4pvshlbz
hjSvAgBd0K4kx4bs60m0YccyM2x5Ij6he5IdwPNgfy3ihO3nh0owqrS965sovSsrKwcvAmnviEMy
T0NN7V7amjwnCVrxaCdif4Q8xx4Uyy9JCiHJqLejcNTt8s6YZHbgrtnsVaGJ0E1AZpFoDQ0kg/4k
1ELy85iirp9GYMera5Az64XVBiXBTRzxjoWNxcoduiG1XWsT4LsdyKMMQ9w/VG1i3KXMEn6sKAcT
XCTCgSv9CFFIzQNvrguNoUEPRtcAMEAMQzCAzAN8CPb4IMZGYYFU/xA5vECOr7f22qSpLw5BNd/K
7Ojc2Fm066OxOEvbTj0z7VM8zsTMLmvQwNCIszPM6MSiNg9lxBv0foHFjaK+/3z77M3+a3Eu5s5o
kCoBRj9Hdu/9Wz6TtqVo24G8iuknEdqaI/Re2NFDFwF/laMDYOOwr3gUGMQh12ESmehFlEdpCyLE
qbXOGTRpczJ9MYj2OLjm79vjWjVjge0AJBWoMy3zrJoYMzCsRtZZN2riEap/A+S13Ve6KT768gK+
C7EIQ8Z7ZgdaUjj1Ws1lNerWWaJgZqMn3B3tXV9vzduqk5wT03MqEeCuRciTQ0CpayPLOaOFw7eB
HfF7WgS0G14ypX+9PXlr4RUKNQj10Z9zXXxMHVMgooyjszuUjgeXfW/k/JHoQ+yXTrXnIw9o7m5k
F1c9NIpqmEIXDTLLEFbkKSR08zY6668OeCnD20Pa+voiOGmYOwFZhq9bFfRFMqhjbAGsV04S5gvi
IqgNYwTLk4QEXe5OJloCaZHfxSzZ53UWlK75CZoVSDSm1sa+WxvRn37bWRUPmkKLg+TYfTZ1c4eg
OxW/IPsVNlm6kU9eGxKK3YBPMNzOyGa+dw4jsXTVMTTDQfzXbw3twa7Qq0R/1mYbJsTdqL6sHFmU
RFA3MhDbWVfw6iEqo6yo0IRE9Skg6NrkZrbLp3FjJ2yZWYRbWdZ3QOpO7nmyz6lee6Q/Iv7b8HKr
M/dmLIuQpi0YwFUjjNDiXPXHAsSqw4PoA30LobN2VN9M2jKfLVQ2DZ0DQ0zte/vSV0/Wn+Y4dNOJ
39LcgE9uzN3Sq05WS5pUjrDWuc+MZPvWGu8j3Jm3D+uqGaQzgGya+VyWmQYZ5wiX8sFF965fZZ8K
FhCy8Rhac6czcTwI/oEOxy3xfmuDLk4YzjQrqsSR32mRJ6o7p8p8nT7dHsu80osLFmI2kBZzXRfd
EEsQf2TWXSls6AAT/aHtf6cI51h610ShmyLmBKNZtyUGtGVxHvqbN7oe1ZmKElh0Zb0TFchLULo2
XyH97PXVIdFF0EPZ6fYoV7fhm1HO5+GNTatHzNyMsFmjGMBLNFcWLxa6CZQodjKv/X7YShOuLuCM
V0AmAIjxJSfkaGWGFidJdEagN0HhNEa3ah/9k6U/bo9s1Q4IolARBoDsCogxdm3MC+JCx1laUBcw
vVq8xq7cRe1HsXZ4ocy3B3Yjas8ARbyfQko6TpgWuWcBkl7dCVO1xS++QnaFrC2uJtvCbaRf7UXb
NHLWdIN1Bp3guayNfeFYX+p+wDKZTzIbQxDB5N4sXQYpk2Tvolnn9mSuHOy5KIbwz5px/ss7nvA+
Ri9GYZ3pCLmUoosrf5yyPnBqMoW3Ta14YJgCsAn4GRtx7WJHci41VSH3drbI12k4xD0eLNw6pNBn
1KePZz5mqlvgPVHan4EV75cOrCdSVE5inV0lz1IDypWhKLfrjGSLRh8YDXxr4U+wgsi8IzKDYMjS
nzBXcS2FxOYZPMpomCA2WIoH0CGnceNDTNbsOh+qoqTL/aRuwtoCzt0C6s4jjfhVaF31NeWQnPL0
tqEH8KlD1cksmsxvqHGpedzfI9obdloheJDnUvkxsATgXzP11jehJBvgV/0aOe0foypVL3lORcgh
UnDsayWOaQIeY+k2FtQgY/chqSNkBc1O+uAojRIvJWV9ionLPulRovwyLkYfYk4cebvJ3Ed6m5yj
CtxgY4/qgi6SBkFa1YVxAUroGPS8TxDls4512VheoxldIKBH5VlmVfqToabHOOv/LQv8Aie147se
VVpf4q56gnQHtDuNgd+h398Gc8csWhj/D2lf1iOprnT7i5AYbIZXyLGmzKyuqu7qF9QjYMDGYMZf
fxd1dc7JJFGi6k/ae6u3WiLSUzgcsWKt0tsWUrceVVO5D07ufRuAdd12ApdNRJkLiGIZb+MoFEEu
gfCOslQhKo1a8yuLdgPZsNbXhSHvKdIzCc5rzdeJpTV4nLrOXZEabGcLPPmZzvt7sF3rh94h/Skv
W+/FiIR5X0VUX2uaDooaMwUrd91ZkEuJGGixQ4woLa3hLuYSywAdxDvIc/YBtGG9l7SEdnDXZ9V2
FPneuFAPC5ymMPb40+BbaR0FdZHUq8xSHCRoQH3jNRdBWq+SPjSJbJ+pUVaVKBNQKQTyTjjUAV42
PDAEUytjkM3funO0LRjC7EC3EvcuR1vTYyMpuYNqY4siSRoHEXhDH2RZZkFIwHqfNq3xlsa6ws6y
us5PGtcAiVEZLjjJmXsGTCWQlqFoVQO4b3QwZ/dMS92C5JUNNdgY6PfsVav/NF2BIjdYBNqfBXgC
bnuRGeI89GWeGZxcplYMyWYNAM1DUx7K/L2zfvLwKYl31Doh4elX6IBvlmDRc17y3ObEdSGeitxa
g8182EWoC1Ng9je3xzXzeAAAE8cOqXwo3U0ZFhNWAyNPQwdRiVo1eCGHxfa2hblBgF/cwXeQkMJq
Xa5UGpnW0Nmdc2is32BKWzvgYerteml9ZgcytgWjugJQ5nRDdGaN6w5NbIeUU20DjWCxKwuweWq1
+NmBNPoe3O/W14zYLEBpzAwgGF2uspLxDdjDixVGUJ3Q9OB+PlAG4yG6RF1sU7jpyY0AFncTypyY
X+qCwLIJQFUQqCUkwewUjw2byJ1Cn3Va2S9SmvEuHccunb8Q9YgeAABgoCSEitTnFxMUqYCrjf0G
YIO7XEytzjRwfjb0EMm/aG6M1MqTf26bmFvIcxOTgLwoMmV1HkzQh8pF8y54QW4bGDfc1cUJ6ku8
J8ZW4SmrYsvCOkvsDC38mXi323AIQtGhTprob7SsEJWzaHXbIpnzVqNiPUIeJAZAZHo5bRGyyWk8
DO4hcplcxe3QbupGftXrzAz0xPld9SJfhWi/BU1WawWuZOlWcVb7TQLq4cEj0ZNd09xHnQNaiolI
NlFf6Y+4jFFEjsDO3PSgpM/zVN9rLrN8R5ZI00NGGzlMrwtEkht7gc4caEd69j0kXeytB7LRdYdb
6S0ZwIloa1q9IRBOyhWEEiKkeVc1F/h/vIWQF027k2Jdvkc2tUNWsiNr3Cr6ptGdYUWgV45roMFl
XEGhyi2tJee7MH3T5gq7M60+Cw334ECwgrXh17aRq8RGWxJ6SbZl3wRgQVyC680eKrAuAcWK9OEV
KbCwBOTEIgKjTf/QF+LNlvYLepachSM1t99HZvb/2BkHf3aTeZEuOw6B8EOL93qPlikyfJ5G1wCr
/P9MTLaf6WVuwpEFPVTFm5ndVxS+gXyJEY/d3ucLU/ZB0Hc2FEf1ESclhhLJt9o2EJ28imah9fQj
hp4e37PBTJ8OEnKLGYJP91AIJO8S/pLZmm+S6qmukt8pt79gtNJnkuxSK3lkTPepUKueFgsRyPxg
cS8AQYBu+Wn8rVUcMut25R4A3wq0wghyVq1A7LG+PaezgQf1xicM8r0j0efl/gCgnaeZ1rpoyAGV
Hpd3maB+Y5Ad6a33kpLfivU7MbR7KF7vb9ueGyKiAkQHSP9e8/YrnVsNpEXH9Qw00L9jbz7/iwV7
FD0Ye1mn4YdZiiEXXuEebP6ktznm8JlXCx00cwcMsQdAkQhCgLWbBCB6qPQGwa1zgJJ33GxUtDBL
H83U0x15bmBygqnmoedO9cgiyiemvecuVHzQh+s86OmTG64BVAfb1K6t0fNIH0Gu06XKr9vft2dy
dp+c/4rJIZe5piXdgGHq+ZMOhT0Wu9BKX6fih127AY//GOG2if/etrowt2QSD6SdWRrANDkHJxeH
NrPfqsxdcCrzAwMRP8I3PHivmMlkHkM4MGYOqF7Sg5Q9iDYAWSCiONAy/EaT7Afe3V9UGf5iprsw
qx+Ijqu1RekI4hVjbn16ymNHDyuwLyE+ri2pBwoir4EzhNXerUm9s2WRBGg2469Z0oeHKsajtR4U
X9u6QgoxjCAaXWi/KjArBQCkNKskCuOd0ZgOtFHAKZb1Tr4uPPNH35c2Csmet649kFnGUtffGpsC
0MI0yCD3bueXRUiRPUbP2er2GlqzxxwlC3SPAspz1e3AXdAm0dhxDmYKR1n/tSuNPzStbe6gWmVs
BMvToBZ2HMhBIHZXpYv+Y5DzDqT3sJ+1/OQgZbXN47o5tTK0UcEcHO1dTxO6ZlWtVUEf5p6PEkII
sl4dQNfE1u+6Liy3BtINAXpUtACIBnmHVzp58KCm6zOgKI9hWIt1oUnrQVJUUjOISL555YJ7+Lgw
pksM2ktojYMvAWW7ycGJlIJyUFYhTcqRkJDez7I3vg2UvOVKPDsqRYEyPOmuOiDcOhlaCViaBU2Y
Ab3Z2YA8iPUt19O9sljjS6g5xe7fuEk6X7OWTsLcYRubB/AOBSuhO3WWtq1qRimy4Vq/0cmxd0+3
N8KHnPN0JkaFW+C6kKe+qiTphVEoE4qTB54jDxS0mU/IHkmClHyB7Ih818WmsHyVBDoEydXCS2lu
dOfGx78/Cx7gQPuysJR3YGKQPz2pso1krrngrOesoAqMVcGlDeKPyW3aMVUNJYK4QzKItUXR5/hp
AC7KwOcWJuNIFOE9NfDi0+tklafVSoMUmcM/XyT10FOOasIoGXIFlaFxDHUYNMEdXDBtmZD+Hhxz
wcS84/2fjeljr4CUY8lr6hxErd2BLgMZYXv440I8ygfbwIEYbN112h1voGMWJ++3N+NMuv18gNP2
eaKIl0PPzTl0kCeKrG+OfQJvM3KFC5jyJTvm5bYbJNCSRoZBSjdoIHyqnoRcmUv6S3NvzhGEgPwH
3oFXtGVOFUPrQ3L3UL+JASgiVO6lb1G+YgsB1ez+PjM0DvfsFLGCQgC7zd0D+gksrNMSa8bS9yfB
VFzaVZMofP9b3YsRRLTwOJ/7voNcPTIlyGVAVOTy94fuAHqgVLgHowxrP/fUk9LSf4jcHaSJUcyG
6sEVgsIgXWxFKU4or1Z6/hx9U/wfVgH5GNSkgJdD4+54456tglbEUQw1BQdQENO3BZj8tMZM/mWq
Ru4KNBJApWxalAeuCDTbxICRhu8GS228JVWi2cVAfyIaqAHFRjn+chhmGicmWvXx1IrExqp+hNFS
H+rcuRhjcmRikBy74nnRpZ5wKWLvEOk7z/yJt8iapXekHHbpktLhXJRzZurD252tCeQjtRQ1PNSS
o0fD4RDa9JX15bbTmp2wsV0bqs0oAU3rP9LThQsBcO/g6P0RBeVjr5yFS3rWBGg+kM0EvPsKHeNV
dh8ZtHEPsY7kZukPyVLZeMmCebnqUGlxsjLCg7PIgyrx/wFDPdJgjbVNFFOv2FrjoW7TPEQuDMmq
rvlTJpDV2t5ehtldBS1IOjKoX1OihIXRon0whAmpsyDNPNwbbaavjFzoQVnW5tYxU2N32+js/nIR
n6H9DuilqedqqIq4lSEvkfaN39B70dx37sJzay4Rdh4jTfxKTlwBLCUCNBoTvx4c36iP3rDj2ZPB
bN+LF7bzbATgosfDwenEG2j6+mnxsJLoUcDzPDSh8kuA+B0d0Sqm4Pwq09KA7mwFPiiwR2wNU7p7
RMLly+15nVvM898wudGQqoWwQ1O7IMVtANgCzb8k0HyOTV+m5imjS13+c+sIoAa2JtpnUbGY3ECN
0B1PK5D0ILJacyb9JAxXZdQveO/5uUX1FuGiB1zRFMenwIptNiHsdBF/imgfoh1I3CvPgpizFR9r
4fwQovuuQjo2Bi5M6twZd8+MT864rkCTI7wEIMLBfWQl23ssXwis5lpEUNoHsRJIS4CJnB6IVBKN
p6VjH6A46XHogYd3bXcyIcoOFfE2X5t1uw5NLzDsaKuMpZrIXFyHBzv4R5G6AsR0cnd5rqqQWIV1
wKg31pD/dUDVOdBwlWdyKSU5Zjmm76ZzW5PZhCI1HH/jAU4xoLiKIuJWReTF5MOLUiz2o06goltv
nE7fDgpR2e0DMreWngutGBS/MNZpHADoS6hMptmHuLuvXi218AxY+vxkcHqYlQOL8XkiU39D8Z/b
P//6vIFvBO4F0T6W6ao2gkoFMvpdi1dG8ZurNujyHdX+3LZxPQbYwHPPMccr4SoFCMUzpOcAnD+k
PqMQrVxw/dd77fLzkwSg3ZsiAoWpfbBi7R2C61CMFA8aIH7SLj79fh3ZWdAbAYrgD5Dk5eXMrME0
ZdTbhwEoLmgH+unv21N17W5hwNPRtg52tGvRAa1qU8pJDbhMvgWsypfDd1DI+U1xb7lLrnZ2Wc5s
TeZNiiFhTQQIuAlOc4D0V9Rb3x7N9YV5OZpJbieuStXFNkbDKhDMrrhSQYWcFerCdv1nMVc/Nx4k
6dFfghQKepImPmfIHBU7HbNBFG08yNDbDu3L7fGgXfTK10CnEDxNuB4QQ12VAyLI6nSKQHPRFrp0
NikE7ne5WdQrhdu6Cjpa031kuQOa1tvypXWaeMUA4d4XFZr0Gi8ajp0m6V6H5uWR8yLeRG5KvrKE
dV8EV/0WHqz9ilYS+oxoJt01RpjtCvSN+wPU0wOpV2xVJujl8EPk0tZoaJbrFIWfL5AOxRqGMdmG
UE58kEo2W+FkzS7jZrZybZVAFih217xy2MZq0tYfIKp2l0KVOA6crk7vmNO8l6X914H1+8rI9KOy
y3STm6m3Bsr8fZC62pYZa1ZxmRYPWk2GTRem5L4WkjZ+KBvkphrRH7LOjg40r9JgALYykB6BPlvM
fnbgbfQdEUPasLDqFZGh9uT1vH1IvQQk2K5qANBJi43X6gQM/61Y2RCd/WIxkvky06FG1tWhbyZx
vAZzorXpkR59DutREKhJnbdQs8UmZCrfkYZqWwH06n0hmR0AmWvupUO+FSjmAD3lEqjKDdEJueUm
0CIgqowKGFC3NPJ7Teo/I9B7rniloUJXD3+8JXriuRNOgEEdH9jgppjSbjkQ+yMEwr7HsKEbL0vv
0eSJ1h/y6vbVlhvNwv0x598BgMANBczANbOYciqDtgaFSGgcb3KNb8Iqus+cJeDprJlRBAqwO/w7
ve8jpduxPtjRkXRG7QseP2DxwZT1ecAMkhOQz0TPK0aEouqlA25YnFuOQCOccMUvQqEjoYxwIXSa
8yMj/QBApghCr7RnSmXmeu2NckzQJDEtCC5nCymQqxsLvDCgdAadI3L+WJeJ580jYiUF1L+P0Gv3
S+PZdR9z/j1NF9zVkpmJ+w17IOasHmYatA9R89lynnDSfSNa6hy82tPjeGzAr0bxSBygiSGhTO7E
SWEeWaGteplvBeRTChewRSSTfVROtrf98NUKjfbAvA0kN14ICOEvd0EaCYikFJ157MygTcAAm366
3/TSwrSWnpcAdPa9bh5p86VTr3RJWGp+BHSMIkC+d6U/g9gikZRb5jHnkHmhyVPF2ELXyHVhdBwD
pgj9Q8iFXXXChKqrVC0r49gnNn0JOy9ag45Pf81Ab7sShZ2+jZfcSi9I8dJofbTnhdkHzKwRpeeJ
sS7jpHzlUvceIcGdvN5ewrktA64c5OoRekJrcXQoZ/mgcmisCJ0zxjG20m3i5e4KnZqPZlh2Pivy
e1S5Pp1YwXSYaDWAxqELysDpJtVwk/XSltg09E5uVL27PaC5FTUBNoNMBTDBV7gmNwfCTytj62hz
B52pP+PUDG5bmJsyQJvx+xEZXrdc546nSOKE5lHrjkx8N1DVLCoFuaa7um0XbM2N5tzW5NnR54BS
23qE0cRByKtdBpXi26O5foFjPc5NTF76Zcu7njuaeSxdYBI1MMA/atIMx65ec+01vb6hUObeCdYX
fmXncm1YYgnaNDdMaBSPpDNoTwRA8XIXaqkZpZGT0GNhrPtV9GkNewwRFU3w/oB//rqjumyLLGa8
o0dZPejxSYj7qtwl0PS9PZWzo0Ca6P/3WSL7dTmKFHIiDossesyswIZAlb6wVFeX+ziMkQUTfDNo
iJiyTTSyYqlsK3rMiydHvQ4DipD/4NFxfUAVB9cIdBcn7kCqgjVVlcEE+WI+NGwhRzA7ArgZsF+i
HHBF49pHqJh3YU6PKv4pWxqgmAuI9cIY5q5bgFxQ2YQuH0obk1udyIGBMhyrDZh/9yyjFWfr1e2V
njXhQUvU+NBz+uAwOPOaVVjGCB1CerTDtZMjOdYnED381RQ/btsZL9CLlMq44md2JjvKKcooLgaH
HmP2CnhiXK0HNBiwNki6AgzhauVCg/O2ydklOjM5mT3T7Cwh4FaPXrtJiG8Pm6jZ3DYxP3vI4CIF
8dFVe3lOcOEmAGQ22AV6EUGXxlnzGExALXvXyKfZdT9m8L+2rkCTtYSiXdzTI95ouxgyBy1/uT2a
uQkbVeJGTlf06k5PvWkgghDWgAkDFoKIZ80+phBYWTAyeuHpThg7W4FPQcEDAtGXc1Z1Dp6q7kCO
Rsvtg+JO63dxB2VuUxvqwqdt/StqClTAQn0A3R0kdJOW3aX0sbVICORVRsLAljl9ijykZMDNHxJQ
+g+l9EVvMIRXuXWoKmqtO1FDzjXpoR7dWCU4j42IHBGG2L963YnR798Mvd/3abLpO9v+VujA4ka5
1+NFBya1xpLmc9EABBKZRdninRk+eYgKixrMAdFWU9vM0es/cV8w5ECT3yYto7eYG3xNm44HorAE
kul9do9AKvXbQbQbEC01vocLd6eHLPt5e17nXPYH4AUMhShLT7OzVlY7ShSpfWTqzvXuPs9jg+2H
wqEJ4upRyGX6ffD/tB0n8EVh767KSluDkm7PoMb8D8M4MzMO88wfgZPXUgnFHtRlUJMV9DFvf39u
j58PY/z7s+8PZplG3MT3KS6F5omap3opezhnAv10uPshnIbE3uRFic4tj5eFYx3LlH3XEvZNWqT2
O2Ut3A7jQbk8SMgmjWIXCMQh4j6t5hpap9osywku6cjZe7Vm+XFfb/ohD/1Mud190rX1qixaur49
h3NbDRkAxPKg9BozV5dzaOq9MofCIUebbAr5ZVFHdM6rnn/fvPy+I9qx+SEkx7h/wD9atOPmxktW
/7dRTKLFmAzEUuMocjvgz7Wz5OeuVkeHDvsI00bFBKxak0F0ut4NOsUgBuV39ovir2i+vD2CuY2G
Nh80o+BNBrLQyV7OWe210uyAHBtAj5SZHborWL/SQVFw29DsgoCdGV3VaC5CJuNyQcB2JgYawZAX
FuQZRdFk07Qh+zFEUfSChD//l6VxLUS6IzEX9Hov7YnK7lTelzik4Qt9tNr328OZ3b9nn5/sX4sC
QOx2+Lxh+Ma9uYTOn/38B/wZhxK148kFR4beE2NL5bEFM2y5Y0sFlvnvg6INvE0uKCkmG9e00Xau
O/DE/Z3QIr+M/vzD9ACZ+5/vj/bPXGRl9lzXFL5PfSd79MRn84e4SACn+O/nJ5tJ6QqJ7PEiab66
vY/aWtYtbNfxC5eOEewC6BBGXn3k9/oQxT0bAG78KhwGHL3C3RfG1irSbV0stcHNrcK5kckqs7Cn
EcQJ4QT5vQzSbiGhNzsGE43AKAACrTPlxy24E8auXdCjBWYr8VCZQU/Wn1/n8YWHNjN7DPgmx0Cv
Cl51rUvxXN4jUBL/MoKxIR3VE3QcTMm/QmOo0t4u7CP0p/vkNRFPw6eVR7CVgJpBqArBIYjdTkbg
ODlEnwhiHoM1zYYot1y3bSl2t+dpzvvhHgcUBHcekoRX582DkgZioqMWDaUP+erHrom3elQDGrzE
wzhrC6U65HLR83jFIm91PWEo5cFW45YBODTyu8QArnrIGgUdDyu2TrcHd73PEESgwx2iRmg1RFfj
5WHPKFjT0hz5imFkI4vXDvoMkQK6beT6rFwamXiUIcuhyJ7BCCu3eR5ES2jMpe+Pgzw78G5S5FY4
fl//25Rf0urL7Z9/Ta8AyiQIqYzK5gi4rrLR1M4kJpDhwkhQBAPgvR0ba0tH82WlHvLW2uIWRqPh
yMhmNPynNpib2z/hel/AMnaZawPUD3qFyfMZjCpazVqbHPWy2FsEBNN9km9Knn8Jpfq0XzAwTsiG
ArBCdeiTXs5mm6RWxoBrOKpqD1nspbhrbseNAlrIYiGCvBLvNCDmTfJYkGNntYHL3RVI5DbesNTu
d51wwCj+Z2YKdk6AXKrcoUAQqWXK2Uoa5kerNfgb+q/MY5SYKbrzMpXsB1H0fx3exa+3l2xuU44Y
K6TMsWMAVricxirX4pLlmnUE95rOu4BXS40eSxYmIWYDsTvkvPHQiF/6UQdi/38bwMQ1hOo/A2AD
87siyPiw4BfGnXR5UWONzqZo4hdEYTAHNT4LVZc4yOTGqPBo35EfTrOU6Z6dKsTJqPRR7OspUXfR
izTmDd5K1Pvp7mNjoedkpjKCkSBLh8gG2N0rwbMmR6JOesg2huZLrd4kcihk2yCNYkdoguv7oHcH
tD47PqSt0ey3qe3Yf2KfrzHhV4y9fbir0PgyTeDkPe1lGSMdNfziBO+N589vCKRTkYu0Qb0CUMnl
jo7AZZuHNafHTj9q7KuxVMieWySUr0Chb1iIe6YBSdoCSlAhnji2qBz5lVjYzzPvZXRDQeYZiH2E
ze7ErwFUYGUOer2OCTJImfVz2GnfPQq2TTL4Eq0Ctydrxs1ZUF5Ci8A4ZVfYEa3kFEK+0jtGMlwV
4Za7xaYNteC2lZkpw1ShQjqGWIh2J05G7wuiuWg2PgLRI1EYbT9fzwDNInL0cNejRpIzOaIyBnto
LdASlsu3X718uf3zZyYJXL/jnQqGWIAJJkG0QvuclfKenyzgMJoVt757zYKJmRm6MDHeE2exgchz
FtEWJuhGww1QLnQ5zbgwPMHx0h8Lr9fER67ieYG6dA7SkGYfh05AjGOSnVA5CPRhIQhYsjXx91kH
wRFwTuQnLV4nJoYTaD+c+HER9T4X71wMauL5jbYlmqFUfqrFLxwpv0IXuyUfkz66s918F2Wgym2g
p9NBvbRqvE/3jAD0gYwW+taAaQHqaHJQIRXaa3lUoQ2RHgrfqReWbH54Z9+f7LqOgI2wUBC/1OWG
hq+m+0DlIxU7aJL4Kt4XZE2TR7LUrzCzEcf+F+wVyLogKphsRLxX3c6mOYT/2rti7ciFZ/Xs5oB4
uAXeuzHvMB61s33uGYkFsmmen5j22NjgwOAvrE52OjiOu6Ueq7mh2MjLABuO0hrAzpe2StAjFVEW
wSl0gV6jIR+kT592DLhFkWJE+DlSyk4mqyyBK006Fwcp7nxDPZbIomnk/fNGkCkZyxAWEhJkMoxM
L5u2SazsFDcBM4I0WQ1LV9qMgwPy/H8mxpk8W5UioWXPcpqd6gYCuu2rW92XKHXcHsfM4+DCyGTp
0RTBc5ljHGG2Ai1NDRoFKGAvFfDnNtj5UMZfcTYU6eYdKIRJdmr7OhDp7wrk5ZH5K2Fb211YmNkT
em5r4gH03pOFlsCWO8hdhCYizTBWMnL8vin+xHW/UW79w4zkKvL6owZ+6oUZXRrrxEM4RR57hNmQ
NK2SIEUGr1TQ4d1GckfYglOfXTx0YzmuNzq8aZokS2QWmy0WryOV71pPpRO0xubzvFDwqdBo/I+Z
aeyWo7ACJm6YqdFo4aELQpkL6KDZrU4RBANO9wHDuNwfianFeSxNzBmaHKzU792fpr7g5GYn68zG
ZA9a6B9MVWhkJx6vEidgKN2B42zpgpgZCRpkTBRvEJuMg7kciVVJETV5lp1A8Bk4DpqNhhcv/nR6
DCH0mZGJZ8BVoeuqSzNgOJ7S5Hdn3i1Tq1xhi9EteG5j4hg4ktyAYiEcKdTWBn2F5yPOqoxNnASO
d+867xX7h7sVJtGnAclRaLBPYZtlZvEylRDrrVFxpfU3Ed6p6L4fgN0tH2znXek7TV/p8fq2Cxzv
g8lL8sLsJDRioLECGR7MVirzB+xwlFy7wOz9tl4rcxOSpfB+ZifiKYHIdXy+4gaZ7JGUeqmBpE96
AhgaPgIMg2wIQOR/e1gzT5YLK5NNotwiqcLeTk8o6Zj93iH7qv1ResUqYZpfDT9vW5vd9ygfo7UC
BV7QQ1/u+8axSymYlp64+dfQXw3x1IoFJOySick68VagN1vAhCg3dfKL5Wu9+3V7FLNb4WwUk5UB
2rCC9jwOFp4cO4N/J+wN/V9+0fym/GvG7ni44JSWxjRZpK53GwbuouykC2ddFD+qas8hm3l7VLNG
QGoMHOBY7ZvyzmlG0/Sh28G70nsO4hekG7nzLwM5szEZSI7Wv1TVA7xrFvDCV2LF9eDzw8BTFa8L
dD1gIOPinQUR3IBoIcAe6amLnzPuF+mX9vOYHOTokZwAlHvsqJ2yaqi2N6WRQ8nM04I62ZtyJ5pD
2C2hi8bJmHocYCaRDEGadGTYuByJlkYNsDRNeqIgAWx2uf78DzN19v3JVZd6BQWNyfj97msTv2vi
j6s+jWHDTJ2ZmERZ6AVvacugkmY7K1Y/5cnK/DR5Bm6gcxOTQMqulMpEDs23oVpHUNmxQKySLPni
mbOB6g/AFg4y5NflYsvujRyoFXkC883G6PVV4d5Lc6mIMWcFlTiwdumOBfDixDvm6DqKQlrJk6Hu
pLEjct/HCwdw5lJBgPZRjbGAWpxWmhoNnc5GUZXYug2IaHYpRELK5Hfcb2/vrVk7HorrHnBYGMlk
4WNIpXaC9+WJeKWveg/EuvWKoyW20r7dtjQ3aS7uSRTn0EkNcurLU4JSew56Rr2Eamq6KtiPhNq+
4uaCc5xB/oIc5czMxOeDcM90Y9ViQEaxihkDHFP4nQZ2YQssxvUuj12/lZbfy6//t/FNXCYkcdqh
14bylCHCae2nnJg+X0rEz04iODpNqKqMr/uJ03QkjWwBge8TKL7vmqTdDt1rWH4+HsU7e+QPB5bR
u+oiIkoVEAhU5Um86TqyLqcQaNDbkzXjMsG5NbJbI22A8GKy7QAlsrzOwfZu037v0WzVW3Ihvlgy
MfE3iJasOvFgwsjNXyTqfpvA+N0excxqoBDsAR2BKwyw+cleGxKzzt0ilqeeZbuyyp/MXm4g0rjg
Cz7S0ZML5sLOZGtlmQlUI15UpyxL+zu0yvwuG8dZWSCyfkidxNgDv2QGQMs56562oQ8CFPdREeeP
1ej0JCOd7oq4bV6HaFRt0zjINSVh69Z2/mgFqEgtr6erUi+aezLk2b4k0R9WI6k3EO3FlpIElcV4
UHXuW9I08KkO+TLozNpq0vF2haeFL4PQzUc3irM3Ar7OwK48029pr1ZhbyaBVUsQWMsw9I1ST5Bg
qb0AxAIQKrB5uZExb4MqcsmuBw33hje0CxAYRDvTLixQlUJZpfGS+EWwtNoPuakHcWuQN49kaq3l
0nkB3rHCo0avvzaS10Fo2/U6iksPf+vph1gr5L1rFGFQuUb01dMje0VI36Y+qa0G7SHjHyM0Aq5F
so6hEOGq9A799dQvY68+lIJwtDJKMNZArMvvHIYkV2dq21qn1doqtTroOQhgokx6K6MmS6w8Mw4a
JxBK3+NpQWJ8ctcYUnWikLE4OeK9SQ/V0PkSr6alUHnJzMQ7d0ViF2keifF2zsFGmz7GaNcRm9sH
5iOPNt3JeMYgVgJSEQdmcu77OIo07BJxysng7EKStoEEkiHgkjMo33XadqCJtjIlBwi4kYnvmpCj
6xLbuEPHqDqhBTPZWapOHnIJWu4afYH3nQ1qvqGR1jMkWViAlmYSJL0OvKNVlyszUlkg3Kp77RT1
tjxpB9+UEispix+FSv40NWfbtvPqtaa7+SqS0D0tPXBP6HTQg6JHNRhVIuhY5Sb40/Fk8g2zPZFQ
9T7npetXeRMvPJ3HWbiaJYQxcCogVwAr0uVVKeredVmr81Pefmf1nqARt5YPJBYbdAEthOEfTuqW
scmSuF6umx6IfU+k/15p9yEtglR749244V+Fd9Cp2FTkL5ggN4n4xqKFLTG38RAR/HesEzfdmVD5
1EOYb4Exs3Z4lWXpamgXLoNZKxZqVqDuQdelOzlFbSZCmbUuPw0ZmtACo9imtU+d9e3tPXcfOOit
R4kPbItXvMJ2iI7frqb8VIECA0gGuRFLWkAztxoABP8zMZmuYRAuqV2bo+X9NW3ePWfh7p+bKGig
It0O6lt0204CjDgtKhT6Kuh8JwfSba1g6LYlW1CBmtvfKLwCrQWwD16xk9Xw4izSkfKHHDsodof7
ELKGTLxl0UvXLInLj/Mx3d14AI5CZ2jNuULLECjCcZJ6cJ9jjlpEq05/idq7qv8l1C6nC8X/j19+
Zc5GfwtwepDTnPo3OSTpgAZcfspC1fh2W5ioJ3Ba7vDbCj/r0McQ0xoZMM7jTQfBBtAKu+02bzvb
DzUt23maa/gx05KN2+bxnW3V4Ail0EAF9hpcxHGB9FXr2MWzlKp/NewhWjNwHj5VVPJnvZIvlMl0
TSr1k/ZZ/ZJnifPCbRsqZabb7TsDqdKEVhziL2hyXtWR1/4qE6YCrstw29sheOXQaA9G0oG/gGag
WnorX++v8S2OiA9ZTUChp+Liqq1cp7f6+JQOAZXbPHlKap9bX28fxOtTcmllckq6NnZas7RgxQ1o
vgu91e3vXx/0y+9PTkkFsl4ROei6q4Z9c2T5vmsXXMnCPE01v2phhqRqMYJWv3OhkJX6TfunCL99
ehxjSIHGMlAijV7l8qKB0rOLbRFFJyV82QVAxnaf5v4k4Mmz0JgwNr2PbRCXJqCtlJAirrUjuGx8
z/kt9W5zexAzU4WCO5pu8Xmwg09z9DoJdaibWuGxayE5mt577IvT7vJ66c1y7UowkjM7kyjcsDS3
4TkJj5n2HQ+YQPNOpgciCS9BLPHdFJ8OAi7NjXvwLD9mulEHGWCY08FCy6AwuO3z95Q8MKtfCAGu
dzNaL/HgcwEp9Ebqg0tLoYSqTJ+G+pHaO/RYOfxJ1QsH5vpAjiZwMY7d4tfXig1JWNFa3DhyM3Ai
slYx297eBQsWprCuAfIJVf5hIXn37KBdunjnJgnPYXRUobH8uqneUCWkjXiHhvfI3tQpfS7yfqeJ
ZmEY11eji2be8cwghkDOcrIWBaP6MKTKOAqb78JcbaHpBG0VuW5BDCSreuHszI4KCmsAQgGffdU3
MhRdn/cVRpVD1ggCxb7LdV/Xf91em+uTM2LXgVelQKyiW3mylaklwUcU2/qxBI8Vk+1z5UBUaOD/
j7Tvao6bZ5r9RawiCcZbkhskSzLXcpB9w3IkmDMYfv1p6Dv1eBeLWpT8Xtg3quIs0mAw09O9/ZwT
5LC37dmjqkDmeiJ52/Xft7lg00nrfPNrvJm7/HeNSxLqz7rRQQv6jvqqrOP1+GALIjguEsC4r8Xu
/xQ8KHqXJ+3JBDjfWU+d9oUAKFkScpf7D0auiNGutzo0HwDKRasxiF6ugozWt7YME96c8h7ZWiN7
ysdud3vF5CaAdEf3BLK2V/1EW+k4qVu0IP3eGFpmc20P0RIv+gcrDtdrAQk7wkC+hmcuLu8hd4Km
zebU3+XpA6bqf/u8ePUMNG2XTMPn7e8Pfv3j9tevrx2swmsgjg5Invi//PE0M7RJn4b2lA6jjRI0
+NO7se6hzq09oI6vmCrZdnZ0AgcNGXnEzMJ2tpCmybSZwlqTo6p5LPo0GHVk5vJQw+V9e2hyY2D2
AzbShRcS8lpWVpOh7Mv2VHd3ZfnJRgI99UGjAMHjwasUxmQZWxzTv9b4XjzbBRoCEE9zYG3uMshT
Q6JGi0bvq9edUue5q76m+hCw6vvtIcqOLNBXPIfPF0+88ww6D9M4411g1fGUs7t+qoLE0sJxOWbL
oXJUz2y+PuLD4CyNI76r1sR0N2NN8DRExK6tDwvCFdSLbw9KYUS8A8e0HycNGrsnOujvrDS/mzXj
sUs2VeP2K0ONOBqEjJwLHTjqK0Wutkir1Cjd+pQYNI28CkKS7ZoxqBE5oDVaknV+MsD0vOsm/WvO
iiq0Euek07yMZsK8wKhr7Q7kMTSqau8Z1cEiIlOag059G9+xdPrklo0Kx3PNWclTKWe/mZ/ns21m
mNVgGxUe58BBHOpJ++KP9F3SGV98PLZ6wsK6XwPfWo5gW3nIoQk4barsPd/Jt6ZN8HernxRDlmPa
9O2rpt2TRMWMqTIgeDybIW9K+Rinz7YLEtU3B4qYwrNcjeAX0EBWjS0SvKemqyN7e2yrD+CQV/gD
6RjOjPC/n61Tn3toxdBhJK/C1QmpqlVCdkjOByF40qxpm6Hkg7A80LdFawXmWcU8XV0NuBH4YUc3
FY/jxPxdO/jU8Dc6niyLAVN+l1NoKoDyVQGzupopmOE7+pUVBPkUAYSP39CUGnRqT2uJxW7A2KEq
dKosCHfcYraN33ELtIWmJGr00W2HJf2+idZV/jzk0O/LtdZqt2v03BxO2edG+700Cid/tdR8gsCY
guw5HodXxHFmV/as1fPxZOZHKwuhCl+p4vWrEVhIvED6CZyNyC9dkb+wfFwTe+q0GLJrDHwpyuYB
qQFOpMm7n/FIE7Zrm6S6XloFXp0PTRqaKlD/1RTx33/2ecErdl1drczG59MS1YsB1aFfqX33xlUW
bAhub5gyG1C9PImTiQR2DzzW23t6MDmIwKGgguj7ahV8MqQaSSc/btbviberaKlwSrJpOjcgOFan
8d3K9Efo1vSNvu8HiCPAU1oPLVqOFbMlM4U3Jvhs+fsPq3N5JmqiLXlnNn5sGY8GmCk75P3m9c1P
CI7scv/v1Q9PJSz7mpbUSgGsjTN3orvJYM27stbqw+2Flw0FKT40wCO9iW0m3BesKoppBkPpyZsW
AAzSdy76I43h7WEPYHdogNfBOw9ydtFMBo2uas7MJHbR/+uz+SkH5sqv7bd6dWxjGLABOgW1N7p5
LhemNVtXq4iWxGTpdx5qlvaYPYH+K9zy+nh74mSHHulRxN8GSPbgGC9NIfa2Elb46amua/251FPr
k534bxYdwoDOrQjelyAgrWZG6Smyhp9k+PkPY3j1vsjM4XknfN2au9XpjD495SukSnxACqMtrZPd
bStXVy0fA1h5QcrrcL1zYYuh12EtRtdOAfH747Afzfi11b8tb3/r8XZfZK9wJNEMKxb6y9We8tEr
6clzm8BIwnE0A8tuojFX9UHylb0MES8t8Z1xFv1M2VaALyRHZhlMuy4aU5i5ojLKxh81qDZy032u
WvPXm+eQ96GAWRBTiLe+4J9BcumYa4LdtqIQk+VlUNgHfX3MXJXErCQGx+jOLAn7uvU2YzB7F/nm
pTAj4juoxhGn3Q2WZj9nmjkHA0iUQjCXbmGuQ9exaSEKUJYd2UHYtVd5dcnmwXChtoF8PZeAEzdP
XtQV1Yf01Ph2iPqJttUBsb4S/8/tCZb4QWjGA5EGqUKoVohVIWNcTWOBiMTJcBDyE0i2HkwfIt51
m43726b4qbraP2emhBkeS8/xWbump21lsbauoJ/ayjwwRxAB9Vu4Qaxt26BOx3pFTU+6cVE5BDEC
3CMRj0iVt6uJXjEtLmyInW5ZC9wwOSEsg4y3/Vlfp29e0ltvv5aB7wSrBNhugVUWE29Lhy6n2WrT
U0ZQS5rbnV51UQLhvduTKt0nPnKXr8RXV3mqtiGV1Tk0PZVIl4bbOhhPxfpalEc7LygTPMW9KVtE
QAuRFAU2itO1XzoBv1t0hH1waug4GO5BOeHsnXRtntj0qC27vNvVRpsHxtLMx9sDlW1UXDl45fko
mV415Ndsq01aGumJAFhM16wIOmfbWVaqmFC5HfAYvppBX9/lABOvmBE2w+OY9t5mT/30Y2SKocjW
DIH5fyb4388cKeIytMYVKT11PRJz6c/BffRt0IF/vD1jkpsa8/XXjOA7R6AqtaXVEOJQDbXTsvgO
/vPwtg3pbEFB9XVFruGmpafzrIkHr+mNu81FB5y9qyaqsCIdyZkV83LCuq6cptXAmpCmX+Ni68u7
2gM9+v82FmFrD+CCaQFfx1hSNGas6OdiDR7JY+ko1l8+HEizc8otcG6J4QdjaWdvfP0XH0VU+2DQ
QeHyZOsCECZE6UEVDZZXYSxd4ebbAIWL2ENsGBhDXe3ovL53F0DUbs+abDCcHxEK8BgLaHov18Zx
W49mbo1HYEqfK8tBEcpU+BzpYMAmC+DCa8+HMBg6gdYLmeQkrvrVjwZr/TWTNX3nj55KPUZ2MvEc
AC8BkoccYno5mCLprNpsaRKDk7ULidnbhwYaMYhF29ApPRUjjGxgiCQI0uZgl0WJ+NJcv5QMODA4
737ZjwCyOs6RKYm4VEb4Ap55GwAlR7J2/Ibwg8J5KvrHQtXMIDMBpWZoeFoe8HNisYQsDcRojAw+
M9k535Nib/++vclUBvgNfzYGqKj4puUCDDAVqNJWydDtrAWUv/ZUq0CNKlPC4XRXrbCTBmPR4Szd
8mDZv3UVx4PUBs4lGmRAa33FUF7NtW02HQISitu6fGcOp+EfEhs83vnPhHDHtIzY1dY6Wpz4eogC
TdiooL+ys3JuQTgrTtobZrpgEFuxX2YjzECVWyd1SBaFu5SFHOeGhMXfvO1VfSY9VT7AJvcte/LL
+4EElhdAvwJSG7f3msyhoYiFEBBAdoDMhZmribeYWBstrgKeS84XVU5AZgBdE3g7c592VXI2E62H
/ucAA80vo/35duQ31/ByUPrgGaeriHCebAYlQxu5AIgSJJv5VAIrmam6ufmki8G8TYCRQ3c93rai
RtuEFR+zrEZMXbcVZFBK3Tl0GhmDZtSMI1BO66HM2NyD7MOrFPAT6QSCM4+TcYDrTKQWtAu9HA2n
1GILSK3NaAI7V2w52QFFRA0CQBeCRFfBZpHjppv7Qotb16lOS6Mn92XekGM1JOX+9naTHSOw83MS
KB9RtS34GyjUtDVrNy22Fzua9RfLgV538RXnVxHeSGcNqgO4aJCWIGLdfBibzetybDsC/jSo2djR
7YGovi+cm4FttK/SUYv99MEdArf79L99X/A3pLURA7j82MyRz/KgUvbzS/f02QwJjqZPBn8cuIXM
C40qAKl0/ln7SU7aT+P1H9MizQr6P6QFr1mQkGPyfHuI0m2Hhk+oROOVimTO5TWnZd4KlnMGpz3t
aBku4GmrFdtNYgLpTqh5wz0AVCPiW83NWIhDqBevkxlp2xomG3nfzL9uD4SvheAdLqwIAfsMykZ9
tTQ3bij5XPnVvlnSOPNR5Uir+beVqfpOpfYQd4BeFjAE7O/Liet0Nxl7p/HixE72/tQcbVYENXJV
IVTT78zR+ofDhAcwqBDQMQDRchErarsaqSntvdjN5++rX0X6PzRtoUbngpUN68GhXUJw2MGPj97W
uLGbPJr0mazvWacoQsmmDTcRD6qhRgKFustpGxK0heV17seOBuhGXRpPGh2WYLKqL7abMCSc8rvb
G+O1vijujHOT3IucRXKDSbqkyzI/nqf5oJXDIbWbHa28pxk0ZKjY77XcO9B8/Dyx4b2+LTtoSXxw
0MMIlNSdTfu7tVW9LiUoDywlqPHRagj2YGwg4TctdCN+ivcFmdNnMHqc5qrY5ay6H5Mtaufk15Li
x3X1HKEfRHFSJD4H1EGImyGgguBZLDMuMJUYruXHQFOPB8tJxnA0S6AAGs0PhzmbP7bQEMtLnymu
Awl7CUaNLwPPB+vAPF+OOi8LgC4TzY+NerIeNiQxj8tQ6Y9Zp9kPrLPzQ7MU9GHql/ZDtfT6bgSl
3J1Rjb8VW0I6BSBUwz4EOwLuwMsfsjhuNmY96nxORuywLwYrSLcW+mj5ahwzt2Dfqq6EfJMxmw8p
+CUjj1TJDjNXRnXXWx+TwWwiYI/qMGmX7mBgLZeA9lr3WHdp8XL716p+rHBkJqMlZM4SPzaJTUPa
tmsAaXXn07jOSdiODj3Mg25HPm1UCybz3BBM+m+ahJNjdDPSBlOWxONKIo/el84aaaqqtyQaMc+N
8B9xdjwXOicOZ/CKqzJwzR319g0LN/fN6DdsPewujg9AhlRMgBSuPQEwlvpxT6y9D6XUJVPlReWz
9Z8JIgAQ5jadagTAXjxvxeeq1j5D3/00z8o4WGYHrHNIgFjg2bBF/Gg9Ax/mjNSPWfohHXJA1a19
Ov2+ven40opOE5cAIOQWIm5fTGCDLMIqNwNOs85RBSh8RAYfbluQrfu5BWFzOdugm0kBC80GAbNj
5/yofhKicDmys+MQB6ecd1eAkuByc0FwAO0mpe/FoKAI+wa4Df+bMf3azGqH8xK62e72oKTTBi5F
NHVw4UGxkpwYNeQTM8OPO3I/13vfVFSqpWsPDhK0CQPOi86qy/HkvpUk6IXz4xJKZDunZC0iqt6/
o26uepS+LvHVFjizJTjJCimwtjdmP14s77dN/YducB4tf31sqhYgHvs0D9l36GUHc6MfB9uPVgbF
L/ftDL+6ieQ0Ti8g4ICCC0E+o4O2DuuKnTiBQiewSmL/bPA+Cgyn3r5vRq5SnpVuzDODQtSf5721
+faGjflpg0Z1Y33P9KA73t4or7HU1exyihw8yrE3X+VPz9xenWZjkWeFHw+TO98ZU/d5a00jXJOl
fGRF2ex0sIRHfefYn5ykJHdltVWRu5VtyBYrizPKakh3egyKN9V0sNqu3w9kYqFd+3Poj7a1nwua
RA3rzIeB9k2AIgdVDEIWzCGGAVECXuTomBFnatTWsd/cJC5IfiDO0baPtt7terQQlyy6PWGyVTm3
xU/62XwZc9ZNgJIBmtO47QfPKJPjtKb0l0ebMWxZlyg8h+wku8hkg5MFta4rFDt6GYwcRCC8j2Zv
fGsLxUGWfp6TsAAoD1yxGITZEF6vmwEoIK94B5r2QsFgIqstQ/ESwAyuFMk1ei+nCx2+Bmt5e46W
peuz04zFw+p6eTAjPgtJT7+zLXEetdV2Y8+tvR+rputpUOkGO7lV/nYUI4guIPmAdlPUB/Bguvw1
Y5rUW8drA4SikRgdtYrNIXPzeFGg2wkgfQOol8vvb16Tj3ZHkd3Umm9dMn+u23o3NksA1lxw1FXt
nyyx/sUmCtgOZ6RHkCQEs6Birsd2xIactQfaR5P1pe1APMrw+Pze6VTRsitz/GioQK8uMl+I24X1
BGHBmroJjhrZ4s38mSMb4ZmqUEy6Kc+MCB5fbxwtG2wPTVZjETS0Cv5BoQMdVR6OFFJPHNF1uU51
Po+goUCst+4McuepSLRkv//88/zvZz5iMqYWMRcOFV3IHy9z36Nsp1h12Tqcm+B/PzPRzXOeVClM
rMZ7375P54M1Kc6uahTChef6Bd1aA5M0POnsuaeKz6tGIDjtdCIAXbspHJuu36dD8m2r9ScQdSoy
piozgr+mkLK01xRmsvqQkCiZQIqrcNFSE/AoKANB8P4q7ewPNalT5voxhLc87cg8FOoUyQPpWpyZ
EEYBGfV+HAaYoHhlEUBxFEOQ3WqoX3EqV+KBJl041lXh5MvCGJyIfkhSlBj2/fatUynkSa1wEWxw
D74GNpebluSVX7toaY5Bz0HfV1YwPFdjePt+lj7uAdH8z4jgDyf4QgbwYRL3df1ErRaAe/LIluUZ
sfkYdB7eENNW/Z62JUqnISxb48PtXyCLRs5+gHjJLDxbO/b4ARXYM+q0e7fU9sNck+cyXSKwSv1D
8R69vA5n+3UQooplaPCvLAXor/14zIJpPWhbSDTF9pBuP1Dwog+VIMXo87+feZvCrwavSfH076m7
L6H9vjqDwoTs6kQHFbJQuF6AVRJ24GZmQGzgBRiXde98S+lQfkTx2Nzr7mjcp1MxHpGSzCPWFcXp
9nrxDSFGwJg53Gl4n12L7IJzPgf9FPxczfIXlPZOUHiJ2qWPu6LZ+Wtlhpq7BbWSilN6GsDZzpWD
wU0g9gUNI9mIO22ADxQrO5YaQZiAuPqwOJoeIiPf72+PU2oPhKkEHIVo9DeERTRGxGJ5hlxfRj6m
2R/qP4HboW8/3bYi2/0+4TV9RAjOFYGgi3C1LGfTiwGt2xkIfebm/dx8yjtUFQxF8KqwJWY6GHL8
uZYT5L6nH2X6aTYhPB62FFwM3dfbo5IdgLNRibvTTPXZYTMsMTMyvFDVh6b6vCmcr7l3tBFpgzj3
vs/dC1H4RPnnea8CbihEiMLtoRUlUqGJg4wQOJU4Z8HuX2bn7/cFl8tGjWymhu8b9UtSVxC5U1XY
ZFcsuPD+/wiQbrqcoNTw0nluPS92mifiHOxkpyd3twchvTjObQgeqF9cgnckz9Ho6V1TGJGZjfd4
Nn0aGu2D58/vDKv6YBTMiZrRfIFijMIDyvzQuX1hE/QDQW0XN2fMRpCSeJ+q7eD3bgARTDBNBXQ+
zeuv20N+vdZF14d+bCDodSRXkWG7nFaoFSTZWJderOkdlJPaPnGQTt6yD1OfWL98PDvfQ7kLGeg2
S6Bj4K7bYeiTHEUZEPWkLX1hoOk6os+ge+8gWb5jbb69r2iyRLSkX5q0sg9a4/TI1MyLos1K4s1Q
yOXKYoaHlIyoTFF5k+WsiYVn44yEWvW0a/CfqwL5SU4OqtO88YOTSl7l7fQ1JwajhhvPoZ6+eKWC
mUayrZH6R8ETqjdAyorooa131rFdUZJs0/bZzrLvq4222kGvjrcXWjIM83yd+d/P7u9+aIZh2XIv
tqf7uQ2mRHG1SB0xmFaRu+Gd6SJ4jHV+D/L3lH+/26MAepghBLw1B6tqosxS9SZLR3NmTXBneEID
R8IKLy6q+7y4K1TdV/LvQ7AT4gYW1oWv2tls0YZ0BitrL+58cpf0wydGvJ+3F0Sye1GH/muC//3M
xGCufd+5mRdbSRvo5U8kttCN+25cPt62I9lgIPjABkYKGISIYn0PNaOGgoMIdjTQpJeOrYE3ql52
oAcsFf5TugfQrQDSCmwAdMlcDiknuAb6HO7TbIfHdqr2SIbcs5J+2Nbyji3O4fbIpIsEQkrEbA76
CMUnfKqBK5+iFxqZ3rs+PyqfEdz1XblGpAegFoUcOnzM5XBsDTIQ2dgj5J3W4veKmnDYuFyAZNFn
7WCMvnm/ocwCZaIUGxD9Z9gqOXOcoMuNNaBDqwUpKXVFxCNdT0CO0b1q46fZfFbO9k2pQXqVOShb
b6a1T8ZlD/WQXvvwD1PL5ZFdtCygu1G4CDU3zYd8KP3Y9abgaWwnxUUnWTrc4ByJg7QVenGFcKGy
RtbpPYIp/VsOYNEW3f75soschLZgt4dfBTujWNtvm9ocjM3H1WAs7+2c/iJWFTllHnmZ9pGWQE+7
1bAzXfahq8lDs02KGp+sqg58mM2xLBZodUV2SJMVoDFsHGBAHC9wySPk+sJhfC4qjq1m+84eQ1q7
oe4qXjISr3JhV4ggNnNJW630YNddf/jN+tIa3nGx0i0YSa6iV5EaQ90APCR4dbriMxcNFkuzugC6
jNbo3NF87YONbklkufNnf8kdhXt5zWMKB5KzRxMDLLjA3Iv9UGlnTu7kVnBlaOL+aNs0fV+ak/HB
rYjxJ9v8MdJbc31ayqSNfKi57bfGNPtAR4jziPI75p4NRn/XTpn36GVkjvLMTe86qk9hqw1z0PbW
FKYgwgrGvnBDOvTzA7U347RYYPVg1TiErp/4LyDBZDxBXeKezlR6AhInCiAPoAm4SiGtJHKjz3hX
aaDm8uJpxk/gzK9zsFgn3frTUsUVJHEl4HzSkaoGxxCKP4KD88mWVuDo9OKMRdPQYaJ2hfvx9lGU
27AAGUSmmBOBXbqrBjFJ0kFCMvYmN0z9ZV917+3BU/gT6aQhAoSzBprkiimr15Np7jpEN2Trg5la
xyS1ntCXuqdFpgWGqymiKamD4W2HaGJAuuWqsXnzMmsw04lXc7VvECh6drL23VJUp3UzB1CSUtx/
SaD32i7LrQ+lXytiX5kDPbcvBEBFnRR6Zs+4+8bpnhXpu9F2FXl+2elGTyVCawCkQN0u7I45Hbfe
wKmKk6E27zXf7J+XZvIOnVN4d4QulmJOpTsFwqnABCMURlPX5U5ZK78xOxNqfAN5zIen3ALRxPfb
m1E6a2cmhJgLNfGk6VyYYHoSrP5PXUUQKzXwf+yZuN2uegFAmsQsqKcCVqQ/2cDn5qkKRqCyICx8
2TJL60AMG5Nlbzo7VXQh/TzgUMgRWVwsj//9LLqgy7KAnKvBDAHXrK1T8Of2CshK+dhNPkpVEPOC
ope4yprWN7O3AAJXH5z0foKsK17Vu8wL+nU3/0jWXduEpRtpX28b5hGFeHdAtZLTTsDTXUG2TW8z
x6bD07rUn6rks2l/tECn2TVNsDYv8/ZjUh0fvhBXBjmPOliieV1VcHxU8xt9qRCn1Xm1R5nmwdSq
+6byloD0KxqrisTeaQC83R6mbP2AzPzPqrB+fl/TagD3SLxUxsdqnV6mFgX32zauHQPgrSZPISKw
Qh+kMDKAtJzR1KbuBFbSkDiPa/1p8D8lVvPmsaCSz9/3Nu8jB63a5V7UzZEyDSSop8YLKydcmeL7
1w7n8vuCN9had6RLje+bdrB5e3/Z+bUiDrxeDg5GgFIiACNAsorHabHzutD8JDvR0Y2G0Q/o2yXc
wUcIAkeUncBtC8LQy0mqnFanVldnp857B523uo6KSnHXyObp3ITgcliqFWger7ITm0KzCQt7l779
vX05CuE9sLq1PhKKUTgDesF2VRvd3rKydTgbgsja2mTArjZOmZ2s8k8KGnU/VcSmijkS0V2Luzq9
n2IAa/bFaf+wvg91FZmKyoYQ23tdi5b5EjamLtTRYULuLRUHkwShzBcCRw75exCDimduzVfaap1G
wWrPAt2AfmgBPNxjXt9NyacKYgYjEOX+t4n+npxfmv+7zo502hf9sL+9YPKx/v0dwtn0CRuS2kjo
aTOjydx7NHLe3reH+xk3JSCF4CG6aozXEjav7ZhnJw/QZufAkudexX0qG8W5CcEbuz1jblHQDLxc
SB7eTeMRKle3J0rijC9GwX/C2YWdUGvotR4mMvfFqHZafXS70LHfnGq5nCthOXAbGCn0XjFXyW6Y
j53+D8uNmxkxB8ixrCs5v8wGFD8twKrc6Hddvmvrw6B6V8lcwLkJYS1I7o1sKE3sbJSAa6jaK8JX
6fdd1NTAm+6BNFG4FQfNKLoxcyjIEQNU7wYVx5t0oc++L/x+n0DjmVF8f/Kf0irI6ycvQyfOvyzE
mRVhO9VQ9cj6xKYnu9yb+bsCHt97c4oCe+nMhLCX5nV0+r5ysRAvnh16XuhD8G1WGLkO9y6NCNfi
7JX1NtaYrZnW+27UgwLZOM/+Plm7yT2B8bZsPtw+iKr1F25Je6EGRTKKnpZ1n7i7XOWaVd8XrkhG
AGNxFv59EnokdgrFLa/4vkhap2W1D5wSvo94cfhdqvhzVJ83Lv0UGXO373MsCJQfuxfnx/80+bZw
NZrFSDz4Wnoax3u72zMVf+P14UMzKbC/nGAa98VVME+Z3+dzqcd61dJgKyq0Pbm/SDcfe1KoWDyv
pwrGQHyDVAYkMa6cIWqAa7r2kx7Xy+ek+lqlqv6t62vp0gD/AWd3BlDhXrtlMOCtBxS1o0wLAbOL
bi+J3Aj0Q4D9BAWD2Nhienm1OaOvx6tVR902hpv2wRoURuRT9deI4HQLQnob9Q0j9oe7cXuPM357
EIrvi2ncvHY0wDPAwI6ce1BHLhpe/sGAwykXgEq9RoDYDrMNkC0bcWE9Z9nPEtyXtw1IlwE9AEj0
QdcLPfeXaw2quY4MoKiMaZY5gZdQ5wB8ewc0NnEUd4d0srh8iI/XCODEgs8FILE1mIbFsJwhGpM1
tN+e/MDGPbMg+FjI8pnp1nngK9fbZ5o3z7ZRpooVeQXBXD7cYQSZD2RGUWFBu97ljBF9ngtAMTBj
Tp4GVg4JAao/dN3wSaMkcI3NCtN++N1sXRtQmh2Z0xwhChgM0Ht1unZ3e/1knsfmjOnQOsYLT0RP
m9nE9GlBO4NNwu6zZsSDEUOM67YR2coh8QbsvwcIwBVhir6uLpsS24hzQqujt9hV1LVoY/4HK4Q3
UOD2R/u/gOAo/Dll+qAbcQaaj/QjNBv+RwPCHeO1CdJvGB/6Uh+y5d2/nFWw/Pz3+83LjdFbdlr0
62bEW4Icc9R8+d+mR9h34HO3WaPj85p7ZO1doyu+L91JYOUDGSPPWIv8lVO71EU1WUbcWuHYHQb/
vW88mG9/KaDd58yKMElJB2k3sybwyF0O4tIs+nN7liTtBCjrgYMTiRXesyrSF1LNziFakelxhj5d
47l2igO1Y2o+mVnz0G9QtB6TiJUL+NXes/nNQRJXzDYtAMHQMQzIxuUWaMat7WnnbbHn1VGW1pHi
EcFdpOh7UG5GJx3qUUhXCjsYMoBNWxrbFhcLilYB2tj70NaK6fMChYs9M/X6ziYrUwCkZTsD7toA
OAB93VdsvzV0/wYg1nXkZP00mJpye7QHCCQ1I8AiqPtNCn4mmT0g13WAPdF9i/rh5SyCGZKSPh1w
qxrOoRq941Dflc4+TxSzKXNr53aEvbiuemU3a8fHlbxsRX/sm/Xz7e0oWzAPSUosFqrlV/mSrkic
zTfWLU7W5mDT/NHWkyqw2PJYmvY7MAS//RmIKTszyOf2LHYrqZFTT4fBenix2X3jdFG7fmSWilRA
NnfIXNsYFYhVUVO+tNOZWtLNAOPFJnTnIAupb010e+qkFgCes0DUhVYMwv9+NhKyrS0C0RVPsawN
7PZAjbcneBHYQEMA4kYQt73qtM3aLEvtje9rMFglJG4dI8iLH7eHIQmwzo2It9pajr2bUxhpZmMJ
ILKyaysXGnamqvtQbgivD7gGBEFitTZ3lqSo+LPAH4+D9isZ3/Xzx9tjkSwJbmakw8A87PugB75c
kgIV/czVChJX1kvq/y7/4RkFIB0vwnAfh5v48vuNgZKipplbnDeP/fDCukNB7bBaP9wehmSmEC6B
3x2NXvy6E/Yu6zqjWTVti7MhKMb3zktrv7lzxUPfM9fK5EQ8CJwuBzL0qb0OjrWhCtfusmp+HJdk
1/WqfnvZQAA+xCXHyX5wKVyaaY3e8lYPd92mPeob0AdbHvatAlAkWXSg0ID9RBYPlV6xztss9UZG
8EzFSfOkr0/l77cvBmAweHy89omLeAZH80H26OU45i3dA7QXV63/aUt0ha+XTtUrJTOQbjaMXU7V
OrvQK5lmbC1mHlaN7Yt2fMlooSjoyMIPUAgB4MarbNdtz27vFb1Tp/C/vp8EiamtISmzOwj77YsB
3SVjTo91atw57fZQ983P3vSHYMrT59uzKrl3OJMRQgR0ZPCencvhLg5d0YOYb3HJlv1c0ifNrj5P
ufOFJKANd9eX2+YkeAe06xg4u0hvQhhIhN6g0VdPSjZuMdTozT2awvJfU++zY4ZwL6LdwnarDwlP
NC6UL/0ESukmscB/Bbzcv/gQ9F6/9rTzMqfgQ9Le63WN/5KULqgZrwEYkkGsU4RurjjkEhAXJyAG
TZkO2BGwk3zPnd1Qqw1p56G0t9h0mumRpsWXQlvAML8VEz2UTtM8oWXDudd7awhHgOujSXP/4cmL
g48nNZQ/0dkj+jI0XLduNRlbvAx0R7z2NBJVpVoSjl2YEC7ies7reiDo5kRKIHAWNNZrUZ8WAC+8
vckBDTZ4fqBRybCQIhD8Gd38JZmMcot9EoKmpHw7HSeYZIC6ez0YwP0Je6OYN9d2t3UFVpul6CRU
xMn8+hOicxwARP3gGgceRuzt9XO8kZmZrbFRtkebfMtKfdcZz1Wahkv6Af3Ktw+dbF1wzfB5Ityz
CZeMubnUr5N+jd+Z7pd9qKVf3v59/1W8gmfjQSV3ub2nzkKKvBjXeDymY+TQJ9DlZXR/24jkduGN
frhhOM/OVfc3HnGL27HVjn105nzM+0//8nmcTX7VIw4T58hKJ0crRjuuq2+1fZdB8/G2Acma4/f/
NcD/fuYDILil9WUNA3AFhx5oQiQZIt/7aNpst6RdyMw0um1ROmMAhqOLnMuXiIlTWnjzqmeljU67
XZYeKsV1L7kokUFDK76BcQHaLszYOLO+HvoRCNE0yHBOTnX+DwM4tyBMWcFa5gz24Mb19quA2mdG
VE38qjEIt9+UpeaAQbjxlOwMY6f30aA4G3ILECh2QU+LVDxfpLNlJwmxG94QEtPhHqnZpngwk/D2
OkuONxbirwn+E85MaHWnczYRTBMUkCuNe0Or+FZ/um1FtpvOrfBfcWbFLj1z6zcMJNOPIHQ1VQVD
vl0EnwgSAECtARHkBVzh+77T1BAmLt3Ypt+d5t5bDm323frab2+HcEAOE/xYSFSAsg3A7suBgKfL
r7wajHBb+XXQfvvt25MSF98XVrztJsOBv3XjxGPhrO8G4I3QAdWuClilfML+jkNYdrRgmhljGMds
HBiAqjSyin3yAzL3txdeur048pw4XGVJTCWh90RbkfBxYs3+UWrh4L0vrDD/l911ZkTIsHTJZNaW
lzigafC+0Mo8usn0/fY4+Hxcb7C/4xDWPV9NHVBtzYnxDPvasWKf1myFlJ2KaFd2UHAbggjFBrTN
FC/3pUlLD2uORjhAArsoTaI3j8Pn68DVkBBRig+UbvMzY1kZGFb8g13dTb/c9HjbgmQEKE1CaJkX
KaFOIEQ/pjWwcSaOHU9gCP6ZqQilJAuBMpUOmUug/9BxI1wcTqf79cBs3IQttNPzLqT9A2Ef3zoG
HxZw88GXQDFIHIMzIxCylvz/kfalzXEiS9e/iAgo9q8svUgtCcn2yPIXwpZtloJiKaCgfv1z8Pve
626aaEJz58tEjGLIri0rK/PkOSTioz/pnjscb3//ehBIP4N/DV3mIP/AKC69iLTMpALTHsooaIaC
NnVYEbpPUuvDhxxmEOqiAUVDpLusFzuQcq9aTSHRNAJkquws+7nUTh3dE3XjBF4f80tL86Y48+9p
Z6m0amFJGT+5zV0JLKMGvFHxcZHtSzvzxJ7Zqa1cKSs0EUeaJXxDf+qbwqu7aNRZ0LanbqufeG1Y
yBrMYTYoba44jxy3NZKC2iQCPwh2QeqZycNgax6RG7mi60ODhpK/hpYplmqqIeMwG4odEo79txZY
kdtb7trhQ18d/HgzpwEk3ZdbWqQWQytUY0Y1NFCkQSH6kosfdUd32UB/ECm+3ra3MqJZHfaPEjG8
2XKLK00SD702jpEt7J+FBVdj5x8ug8w+5g8nFcBOVw9jTa8MnhfGGOXmS7oz0o01WTmkaLycKaGR
usULfLHXuprXJE3wefuV9qc2fUD78b+YozMLi6jFtPtyLGN9jGJKvb77NG0Fd2uLMBNKwM/jX/Bn
l8dFTR070wmbojybZmZMb0j0j7syVGz+mlgEwWXiWCM42qcIPYZ+JwOB/GCx1f28kvhB6gH9yejT
Q7h7JXOYVJNOhh67aeBHPfaZ7rEGwP19ovg4juYU9lZgbRU5VmYP9TVwNKN7bm5dXVw1ydCWtO06
pLqJ8B3eB+JfTB4sIJE+95ugzWpxD8QGtIJ6vQLGJvnhpMwbm2Cg+9ubbCV/BPILJG/RPTrnPx1y
uQmKQo+LfkCtpq4fJnPa0Zh7KrPQ7XtM+oekuiuG8lhXHw5kYRX1DqTvZ374ZT4XiV4nHQmS7Bw8
N6kc3kVjhCozvkFmYCNDtnJQMX2o4KCDHV502cxBMrPU1L5C0tU9sOGXmCmU/7k9iWtb4dzE4qTm
tAb8vG+Qb+2UAOpED5zTjYO0agI1LmQp0EGGRNvlMjVKqTVUyZDbzAe0+VXdI1HFho35vF9GsVgU
tNOiXwx5Y2y6SxspE7ocOYahCHeHHuKnsnF8qxy+FU0cxFoxeBlvNtzo6rhQPEBaBIjuq6NLlRzP
fIbV0bvEM5Gh/Hl7aVZWH5sJiSMd0TmeEgsfh87WIbPqeIoqtFc21BtBoz1kH79q0IGMjyOsnbmH
FkZEPDqUJ0jpFVIJciillVsPpZVpurCwWJqJSyUfNFjAijhvfbnxzJ//98XK6wSQGqS/0HqEHNjl
ytdAoJMWfFARuvDR/5MZXg7RBtZNj01OHp2ksTyqGV7mbiV61saFBh3kQgHmn+WJLg03I6g20571
CKGED9VCHzJstzfA/NOvhoYHBagdVZA2LVNJemxNRj+lfaR0wjP5aVL2o/B0d8PM2h2kQ5MILhTB
xsyWcTmSSgVFpabAjl6LY1/tVLC/qsqh7e4sRx60Lg0oY/sEDb/uuEHPsTpExG24aDGPVxll1Kuk
kui0j1j2RZHUL/q7qQeyrfg4OAqYkjNDi7ti0rs5YV70kbT03KeVlxfNVulkbUeA0gL/ICK9hs6g
PJTZeV0I8Fu/KhRQto2zujZZIPrUISyroY68TDmgFxvd5xQlvqZ0dh18qdZbRz1xAllsuLaVmBr0
EigCoUnRudbDSyDCJ8qSDZHgLzIRIa2/JwqKF3Gyy+q327t8zc3hEQIsLl6/M47gcvcZRmkZrMPu
I6l9sMau8su8+gmS0o1wYeWKQOnir53FDpB80ERv5H2U/bYS/tC+6986UT007xsOaW0XIFEH8nFQ
nSF4X3jUrsrLQq/HLqJD0HlGs3Fa16YLHW/g3cBtB52aRY1H0KwcGOd91E9FNKJlJG7aF9uZ/sUo
gOrANlPhe5C3uVwVC0AFIkoL54Wmwa9E24Ivr7ltJDUhSYPNjALrctWrrADRb9xHKouq/LcxvCKA
1/pTjZaF/Ju9pUyydnSwlVEnR3rTvWpGchS9ZUUBPxODRp2lb239XkoUjrfSBSv9t6B3PDM0746z
d7wLxT2H8NlQ+ajzPDDYeJIyPuhW/aXRe09NuieDVjsw7zLfKH7miRVgkTdWb6WMjp8xqz7MBHGI
IRaXE1chOdupuJwYaR7MrnsQGUMVF6x3pgUwehd0ZfmqqvTEB+Z6gI0eMkf/fPtgr845fBWKITNN
yPJg10Jz26rHgQPDvFcWBweEw/bXKnaC23b+fGh5T0LGFrgEQLeQj13spcEqzFGJ4UFMYQdjwu6r
afxciwFNQq3w1MkKytwIMvbqdMmPsYeMlFnaSHUwv1Wddyj2BaQaH3sHJU2N7mu9eLJLLeTQIL/9
Q9eOLnA/M4fCTDW9DFJ7lgBJlWFCIPpYNSeKRkmHfhxYhq5vMPvOxScEDkvoDLK4rgnQ5hQZ6gPT
9tr322NY8W7I5qBsA1AZmMGW8WKVgpXBqMkYZRX36ldz+jjIGA9GuDdcooBogoHn8gBJkZLYZPj9
Fc38BvkwQCZvD2HF9cx8GQh4/qRYlj2YpUqTWm3EGCmF7ttOiXT0cze96+bnVEWD/L3TfLptcHXO
zgzOB+XMJyR15VInxhu/UU4KJ55Tfv03BpDUhePBul/VbiBvbdqJOkamEbZuMP6LjYtXKFDNiHSB
YLIXA2iM1pxG1xqixHa9R4d8ST/OMzk/QrFzbQKQPB47iykinVPZjTpEept/VaS76yS4Vl0AI2nF
U28wtwjtV5zTucE/uYWzNTGMjEIXRhsiu1C9YtwNTebX2Se1+/gT/sLOwjdBvNLmbQE71HEf1Mm5
a9P+c+p+nHn0Yv7+3Adnw4F4A2FMSKwQCCh78mi1n9nwNtobwcfaTjY1lCcQLM8IocXhJFaTaj1H
BDpknjRPMf98eyOveEj00IBYeCZiVp0lmK2SIgcTYz9GBigcOAGEBdAPvhFwrg0CRL549IIWFuHN
IhC0jOn/H0cmM4/Tl+rj5OSQ9kNDENLRBDkJZ3H5umndqoVoRdSnCC95uhHIrv3+888vAszW0cE5
J7mImjGQtk+3Isz55y2u04ufvziLagacnRT4vgNlic6L2V7T7uoaYlnB7dXeMOQuQ9m2srTcgCGd
B9C4L5xnd/ILExnQjVfmuiH03rgzFeRVJMKczlSgHiEiC8RSrpH5iTV51H5RJcjm+o3ttbaHwcWE
l5MK4ZYreUdRKfjv2YjVl281/eSop9rYcCrzClyt0F8Ty4lD1wIfXWcQkeTZnuKcdy98Fr25L+qT
ZWUg590492ve8mxMyy6plhkapxIGreF7WdyL7FQ1b8XWJbA+cwBcgu4C+qJLsJEy2QawsqqIFBeX
MtqXjFQBYXO3cf+vnh9cNv8xszg/qHHHBbDA2HZVILmxd5WtbOTq+qDPA/kosJM4SwaXEsD7sU3g
AJpWFfd0GJoHtxOFH5OW3dujrSHLpg4Hm0/uIaWTebh9rtbmEcE/UpNAZ0NAaP772WVgThT5/RFd
lVX8SVPv9DEYtho3t0wsIgJegTgcAF010qq3iSaB5n5y0SpxexxrC/UHzQhAI7Qwlnkpa2yYVXKC
IoL9xoNe3Qhl1+oHQPai7XieJTSyLO5mJxZTXMteQ+77kJiNx7t/WH+aivfJzL3K+m44zLOzLXDV
vL2Whxe1XrA/omJ5jQdvDGPsHX3Uol57G5w2rDWxq8m9y4K41fwOrEm3Z3FtqUDSCN1xRIZgE5qd
49luqPR0sgoi1QjK88LH7Vc8jpYxPMla2RJnIfPVeTU2pFhwfQM6bS93HkgaUBWCYlPkDNOO86dM
fUZ5YYdUtm+2QadJv4Cj1wUHnWcOGoedrd5ZykGKkJWxZ2g/oMzXsXe1R7cSPTbNEN6eC23tZKLp
BvMBDfa5rHI5GU7tTqzV0RoljX3c2X4Va096b/l4pvusPRnZHr21iIS9WPluGkfaPMNZ+MaIMER/
HoYjAqCgLrZS5CsSUWD+BwsqHlRATyBwuPxZHBL31CnQDYSsgVGeXNB1depBVcRzWf1QWP5s9WFj
Vl5pn8bmIat+SEi2WOPg1bKF5oZ71/e1p7RJ6ORPos+fHa75CRcb0Mb15cX0zbALtMouX/QctHgD
07C8Tf6P66TeJB/V7kU2zU7DY7p2kLqLQ3f8XZo7g51K/a5mEGhJ8fhnAdHasC0s37RHP69iD1WB
Zyt/vr2+K3t9brGY6wDYg3hnX85j3DpijEv0WgycTy9TRZJTwvQmtNi0haBYOcbIr6DNaA6Fgd1f
LFmeDIrZciwZqC3rE+XltBvzYbozp4H7jqz5Z4f29UuruMrx9iBXLQMAinw2enCual0moaaWo6YT
CQfkPZYaaNMjnx5Zm+yE6kMk7qNuGHl5ZBsBrkJfALzWPOlnDoRpNDfqvOygXHxPpvvft0dzFVrg
61DmnPc9KlA4Wpdfn6RiCJVqqN9UpuuznqYe8MC9b8o4OzCDbinLX22Rhb3lzSUaUJG6oosEaBnG
IiWQ8gUCAtnAjWm7CjpnQ3NlCtkvHO5lEDADQ2knxj7SmsHyuZU49wCT6J6jZF/IAAlzzPcWLmp1
MmdqKbTQoGJ05evdoi91y+gibTxxQ/OU/F5WYNffgF9dXczz0M7MzDv0bEcggukGMsKMzsxANaiX
jm+3d8XKKqFoiNM1p4GwOWY/fmaBWzpUYzTZRrZM/+llU7ywWmq+7sba19uWVqYMLWAESGQ8OWeC
00tLTmkBW5kxWIqt76CAeVJK9xiLIhyKfouGbWVUBhoNgO5DeATQ+2JULJOanTRmg/6/56p/Loqj
+mE+WLQanJlY5jXQvwqtlQomNOWOJxAW1h7FVn/x6jCgIw5+bJTzcdtfTlmJemqaNXEd8cwWyM2U
A4KYogDvo7Q3DtHK6sAlQK8GtUk0Mi/3AUmaye2qGkoxTiidoykPfDiMxY/be2DlqAKcgG7pGYqO
wHmxB8q4RkLQytvIHUqz9KpOGw+90hBPQ+rmvurS4mD1MtsAklz5cXOuHKPHfJa7xGwurGpULRSV
kAq4iNKvE3BmV5Fq7aAJHRDlPvlw38NsDhUwAKYgKIuc/OWqmdgXRifiKhqlfm/wN5Do7m9P43XV
4c+lO9NWohSPRPMiuoqnss/0BKtVDHfoe6nj+9p+sjU4oCdop/XdV5o9xc2xdDa8xYo/Qoc4gk5s
EBziZdoI8tJiUkjVRmBbpsccYkK+Yztbb57r9wKIQuCTUJCfWzkRpl3OYGOX4ygsWUVJ330uNPI6
EM0f9CSICxoAL0SDtK8DrTEn303VjTf/9aEjQLvNQo/oTsf7eOE7tBhUdyDGL6MkHwKqJiBJUb2u
3zhv1zN5YWXpPgy9rJpElWXkMvWLQCIxlk54e5fMP/TijYCO8bOB/EEjnLn21LTAFya0MrLK31P1
0qPUD8IciOs99Mm3Oo3sD0OcFgbnR8u5wVqHck5ByijVfVezPUXbAu+uzhr8B7YFepbVpUOUbt1w
p4OF6nd7X2y4ia2PL35+3oHdm074OCX3kxYM8cvt9bh2sViPsx+/OLSFGo+UZ1gPxblrPk/WocwP
Rn24bWR191rIwDnofgfUcRExJJarJCbXyyi375L2NKX3lrmBjliZpzkxjeYVdYaELwWZOXMZNPbS
MlLBDucN+ca2Xf88CuLASgEstYSct3kFaTWFltGoBS2xwcS/lZea3cfiYGAAfy3Mv+Bsn5ZkGACZ
LMuoINZuLOBayvRQ5/Zes+LTNJUb6742IKCmUc0Dfh4R/sKbpVlvVRBuLKOucjyhU59q/u1Fvy6G
w0kiDz4/tAnoYZchsBpXjoDqIUZE4/vRzb4msjzFZg8OXfVe6RS/s4q9ofV3qaaEmhz9sakeMqvb
eBWuXLQXP2MxsbrNuFtRtYykOVA/y8YnwG5DXnV7W3Gf0bPwK2vlxpV0zfT6Z+zolUWQBC6WKy4G
EIc6Ch/KyBzsaHSLQ8qzkz26uxa8j5MsQ3NIH8Z08jS3DnQufTrmKMLnTynYLdWWhg0avr3bC7Jy
CjWEAJAig5Itmh8Xd0jfu9ySRC0iDVISRhPVkgVFvVXBXXHwsAKdLcfUZm7mxcbq7EoRk20XwHSd
Juc+Jk9p/pIyy69b6nXipaX/3B7WqkE8sUAdNTdyL/N46F9SZDnkJfQon+yBe+m0a1CozNKH1rA9
XqtIjdCPOzSQZ0NJAkoZK+1GilLJIe/gDvTm0BfhpCVolN/It6wu118by96JpMJrrrMwrhT5SCeF
hexbJrdURlasACIJkR+4AnTuLIM2BzIuxCptFiXsdWxeafmFki+3F2jF1VyYWBzATBo21YTJol49
/CLu/vbXtwYw//3Mb3Y4TLHaYgApOUG452CY35W83/BlK7fkxRDmv58ZqQaSa3oDI5322qnlXofa
iUgnP9niCd0ytDg9Tdu2I+44BqEvL9WDBDhMeiz1re073+qLy+ZiPIsL2cgsXVIGM5bsfUp/2kXp
1WbqxekO9YPQLn7YDZKhzPAd0eyZVXhWuWci9mX15PaKXyD6VU9qKT1LOTWyCPLqDa81Xwy257r0
MFEROqTxRnCdsiMpd5D6+yy1aSfdEHJZnkt+gXnFY/S14FPACEOOLmhsLUgmFbox6d4xf6rDP5Ql
Hs1fJvXHiExNVxFAQr646YOqbd2+K3sURw2pmhmDAGjIYhdlw0jiomT1DNKwSBVyM9+Y83UL4M0B
HAO3wjJ7WpkTqy2T1hHRRl84aLLcQvKunASM4a+FRaiYoGF+quysjirt8xDvs/HVVMLbh21rEIto
se+gwuy0RR1pzg9CTi0Lbn9/ZftfDGG2f3bOhq5Va5Xi+0J9KARAx8dJ7pItGYd5dy92/4WVxWKr
ltmPBsFS2Lp1j0ydl8R7xEKeVe8URYRu/+P2qFZnDVgDkIRC4hAQxMtRTUTHqy2pa7yBT7ntdVsQ
uK3vL9723aR26LqtsHnNr0bxo6IbseLqqswUmQCozTqKC++nF9ByblqC+QLRbNW/ZOSfokGxYQvM
v2Vn4fwMgXgxizXYgUPI7H7f9Pex8yjzjTfV6vpbIM3AOUcktCwDKTmnINyx6ohaHqo/XB6Y5tX5
q1L5cqttePVQntla7GitzHQ3qTB38eTsamix9QM9DpsSTVtmFluaybp0MoIhKfHeqU1vZEGXb7FM
rxnBfM0vhv/XeXe5j2dqRZUbbh05rA0Gt/Mhmw65ww+THiBVBdAqeG7nsi9o8i7NDHkdOwbNmghL
5NH+yUmfDfeunWzf2MqXru24ubgMwCQqOVd0l7YV61CKKRooy+uJR3R6ZAAd5IN7TIvk4+8QVG1m
WSkT++5K1Ar/Pa2zhmFYaCKuA1GGIJrXQactn5xsg0tnzSOgLRKPLxPctle8RpOVN4OR0CZyui8q
7ltT3912afNRXLrQcwOLbS3TnCgyzhsQJymBM9xr+Zuh7szmV61vxHdblhY7u4njSo1VTJv5iYoA
zfFJtYv7o9xS8ly1g7bbuSt6Zv5aONEmHqYymdImSnQUqTuhHrIiDqyEoViM+jwk8W7P4OrWs9F3
hQw3Yu9lPKBYaaFWA8aV6u9MfdfUCvm8H1ryftvMla8Dgx74DBFvoEgJcoHl9HVo9DCbuoik5pxs
+DkVSfS4+CTifp8Wyj3UvTdiZe3Py+Ric8Am3hNIyaK5FdX2RZRQOP0ka4wvIjl4VbXW0vyK68YB
io3lvhkSK1QKlvhpH7NjPNmFX01t9eqU8XAvcpEHYAV370D3n+2MMpHBgHDVZxQ0YLpb5Dsipw7Q
7QF/dQffGpkdGLx4pYnoQje1FDBrOYOXZ4oeqHpOPg21nYRc8g783K0IB0M0d06DZ7YdK8Trx0nb
T9ZgebJL2QkFSSUkWdY/dnlpvxVI0od5ZT5NXUf8FBu9pjuuFSD86Ly2+FSNJ03Ql7ayj69pKFPr
6EAgpHhRjkohni2FHLOBFKGe2jKs5QDEt6bWno3uGr8nZulnal14EicvoCl+r5urLYCPNjhBW/6i
1uOvfGh7Ly554+f1pHqEIDGUlgBfg5BP3+dTOfmDFF90RekCpdGBdXd5veOD7DGyhPhQWDX9BuWV
PcmTz5RJa5cp0gH5LHcCiOhBdllLftldMQbNxIpQqTrm1aWuAKOUxl6Xxe1OGbLMIyP+YPZKHvB0
AoeH3upeXTetN1oA91eq+6vKLOY15WTsQNsYe9wx0qPIEVO1SWwEOtUhTRD3vYfWj2lfi6LdqcYE
3W2SER/KC5mvDkO6V5rM9Bwmi0MNbnhPNzHC3ELkT62iCBh+8lewqqZ3fQkQatu7/S7TdeUJXSZ4
IceORFtDBilOJbPGPXe7NlRHa7h3eVrjiFm6l+fSOEBLk4cobgFcXhV5FvFGf59GU30DVLCDREou
/FSw2huR6dh6Blz5mZktHu4fTTU4IYAIXt5uEpRz8aANeK/y9mSOjUdS97ke3rhpnQDB9vJKea4t
/d7OH2t7X8hy38Xdy9TsVVUGBJVJRBReaeXYAfFDCbx3zoXf4O3GUoGtBGTuRAMBbnVqqZ4zouXy
p9BUTxijL+Fm2F09JGHvFEiEPyT0MREmHF3hGfHnBICbuHkiqekZfJ8RUFAY5os28o0puPJ88wzM
2FsHjZPICi9mwDSokdiDYNHY4up4qcwAeGX+YRjcwsoiiijYaEFZGPPc2zE4AmoPPBEBVzZC+6uQ
6NLKsmJSMymsUsFYaOOjxXho/omNjbt8Y7qWFRO9M4VlS5hofmuOR6uT0gfE2bjPt4ws3o6OTSuz
mEYWFTEYxXZa9lS0vqX+j7O1uBhkyXjqip5FChAeuW9UnrJJqbC1Iot1b9yyB1M0+sryVjVCaijM
x31Xe3nt6KFj8cFDBmAElkotkXRVgGDo4JIr9IeFaKz73tDyXUudr+5o597tq/g6IY57ETHZrFmF
K/+qUAnmXJSJRotG9tQcne6eALKTnCBQ4UPoS63YjrdfzfaLyE+1/Ulzi42E4lVQiL0K1eSZihY1
dcAPLz0PsvFsHDhKSbEd9XrmDRBcuD3CLQuLk93TMY3lgPphoQdoJu8+XGlbjGCxtrgoY4Mh4Rep
qIJKCe3Zan97BGvn4GyOyOKpPjpVV3Q6igUJuUtd3Fhp6mWqHlR6F9y2tLZPzy0t4k0+6cOoZ1iN
VJHgSbJCw4Q0J9lqCFsf0NwtCqdroxhzuei56jTmYKH01vNdMzwn5iGPPQDxbg9m1QqIVA1UUFeI
pVRkqqmSIOmPJmiPVN/b8aVSf/Zb1NOr+8tC8R0d1jO/1MJLQchQIOnuIpj9quT+MP6b7QsgJsJl
B7Kixmz+LPtkxAnn0q4xV8mnWQGMbJ2PtTU/v/sXi6EaQmvduMPd7+6FE04IQtqNDQwYIH7lIvpG
gIGHDBIcc/vu/CPORsEmPuDeoyxC6y25dxSgLXMaG56VqeOuGoHCtedYru/EF8cVj3nmxdO+fTOy
KihM65iJ6gSwtQWOK9Xuf9WgffbcFGLc1h0IzHc7WchH8FJ94+jQgvSmS+ID6j0iIMjb+XJUyqDm
5Righzz2i8xGTrkUAFKb+XcjtxTPlkoWiqQFvB8M5gg1SxMJmCLzHRcFeoDkk6z4KqdUBiwnP0FN
Ufqx00JbJ3niSQcRzuodNOfqrpwURM46Qvuk/kTUhvt9agx+17oIowV5darp3SClcXCpDf7mIi1Q
8huKV56z8kEHPc0hb7s9jfIISP5D5yYnFCcTAxEJVY+uvIfq84tSSGdvCyjRsFYrAhXXRSiT5Guj
alB8r0fHK9/dKkU8f6cXe5scJ8P1XX2Xp40vXc+ZjPeesnpXpqbhqVyM4ahPzDcZ8+I4TJKjYABh
K3ZueiKrPKBLgqpRfIu8566f420DQDfz5KjnXjaCtKDhlYZUVYFGYrvTf9dK2z4lsneCWNGNr0qr
fC91I/ZLmxqhwVX0GSQy37t6+TPnHBF5EpOwa3VE74ZMQJY2ar4RD63PhlrZxbJ6BxUR6ASSyg2b
LOd3fGqKYLSaxoM6C97ejpWCYUfNHkr0B4WigvSUq7XEjwfefO6KNn/qHW7v5WiMAVWG9JQNrRNo
Hf2aNIIHtlL8GAq1REq/qMBgEKc+GfJ+J+Oh+ArOcS1knVY+Vhzbtq+bb8UwxR6bwKCqNd100gUa
2sq4+jGz7fr9ZL+xIuGYRgCPzcYlYa4Dxm13fbojhfkJi4d7FSC4O4FCh99AtPgADojnyeTML+oC
jPJGpfqDOVWfYmon+5G6XxC2Uzw6wUIQ50Tzkp4ZgSMEv5PoVo/ULnZ2eP4Y98wQyZsuTDvsmMTT
iWka3qSmKwMVIKjvvZXY4TTMm7ynxr2NTgbQEhWOpzM1D/tkqu5yzuwjLwEvJwO3fKVxdI834PPu
xWSc4rx0vHhsRzyPEJ1ks9w5FxRxitInHjztAOXzhple2zbD76S2Sp8nuRa60i2/d9ImIQXWK9S4
KjzH3mXabjcIMXgalYCXkTF9UrCYYUbbNHAUBY+FzEl9KqscSCbF3nHFxpnVDIit29YcQJUgIoOo
1aEAIsjvjIkCHEebrwAcNp6rSdfv1Y7vIaDa3mt8bEMrd8zCy6aeBG2XCr+qWrrDXKgesyTQlenY
+blZwHpW9MeUEO6rSjaiHytOwi6p9OMItWVfGWrNn/Qy9qdENzw65ElgJ8MXNta1nw36P3Zh/sK7
Vd+Xqo6ODTizdrReaUe0/Vhptp/Z2W/bSKCYNYjeFyZGpPTTE2trxTeUJAvdtjQeU+hOeQZLRJAk
aNQBm2QO5ltX86Dq5eynSnGCoa2ah6Iq9GPrQn0QFQQcSm0sQzLEWoiMEup1cZHdsYrhuOCF77VJ
IsOpnDsyGxxjRpvBg/RcglJa9l0oputRald3CUbsUaWddo7asgPKUMOxRPMYAkjm54abBOog00AZ
AQqgok0C9AFXYVtz6BgR6LqA52arJrx6g5w90BbXLJsKICJyPAZ4/VPvOh+UE2EsfyTwo9WHQbGX
Dyh1cefaXQJvauN1k/Qn0qvehJzFtBV5r8UN5y/OxZWYKkYMlwMj3Hy1i0/cfrsd/mx9fw6Pzq5c
tdMy5KPwfVDaezj/7lZycsvAInCwIDseE4EVSZE9kl69BfxbDUysmUkR/DLI2i0Ca9CLk5ilGotE
6sOdKqNXqcHtOVo1MasuocNlxk4shlAatVPbLt7jSfwoy+daf2vJv3jgQKn7vyYWz4+xUycF7XaY
pSyAbmSibcSH60MAtAWZTfRwLetGZSXTHgeSRbWF8n9ce4bb4QmyxVCwuthgX8ETDeVCNJdc7qau
waVhKzlDx0Ua1uNRhwe+vRZkLV5Hpfi/JhYnnPcJSgd9xiKUPKyAt9Z0dLhheC0BpjQVyMMhUPmC
8CQH92EtHqg1lgdzwiVO8jZFZJM7ntTSbzYFf4g0kZVveKr6dZEgBswgbD01YxYiDWyFtkAb/+jE
U2ALo/dcB6mpWLM/zDk5+5GzES1SC6ORGhmsg04GMCPBn3q+ATBcXXwIBgDxg/K9ukRP2QMtRgq+
CLByfu9w/1nVUSXFxsKsL/1/jSzTSUOjSo4bFlg1jWrAVmgQtkZUe3v1140AMDUj03AQFyeRtT2y
EFXKUIgavCcV7GK3v796fYCR5T/fXxzDPI67vEa3WIRkZML2o7OLA9Hfaf/G6Z6ZWfgsVY9F1ScY
Rl/+iPOT6f6+PYxrPPufLfXfcSy5lhitRDNxBdDbuLrPyjighgylnr+UjRaYYxHaMbmjsWr7RI5h
aqH8YFTh7R+xvuv+/oaFL7D1vuvjOkZGpXmy0hwosy8CPQq3jaxuCNBmozcA9XCwdl46nDhB19hk
MYCOYhRVkPfVzXbDxOo4zkwsbkijoASuuWWRilrCOKKmYd/Bx/2PVhY7G0phQ1cPGIgrGr9lpT9k
7j4Zd//bdC32N0kmMyYpmhtNGczt9vnG+Vx1zmdztdjYrmw7HoP5H9IFr9RFsGzcudVnmm6cnw0z
S3whc0p4dhvDgILU41gRTya5Z5Afo74Bt9jYXkt8PMrISiMMjKfVY6xGBsCY8n57STa211KhOovR
p8RrjKXV6nCgSHK1GWifnA19qnUzFvp2oKk3hzGXB6WEmZIIztD3/iBl4hXkM+jAbw9lfVn+2phn
8yyWtKjo9Fg2LBqI5eXdg6LYflJMoSG2wvz1dflraXHss85K6inFaGL5lqvKaydRQrs9mC0T82DP
BgPCoHZSepioJimAw61fuso+3LYxH4erfJf7dxiL48i0yS2giYz6SGl/SdpIt0U4Gm8o5g6Z4bt5
6utiowNy/uQtk4sTqrCaNgKcchGSofel2wcmMgZq7QSuUn6JLQDWKi0+3h7m+t5DszHQ5GDpX+IT
pl7WhCe4Va047AnYzfcf1pKb7zsQ+/zHAlksliozPmnwnrwMx59pu+vGf+HZIBhpgH0LLRpXvPMx
g74XJfAEVNvHVeGR7NFlYQLSl9tztXaGALJ0QPIFsrKrVq0aWsiuxRyMBFX/HqSzHQTGq+lUZxtt
WWv7+9zQYu81htL1Zm3hKlBPrc19Nn2YVRSLcm5hsdXGyUICtoIF17wbJ2Tu/4VLO/v+suARtyq4
owi+39nvKnnVm/t22Diga6fl3MQihiHoLkIDuQ0/U+2GEvW3xj1xXJy98oYkv9/0P2+v/uqiAJoP
cM3cLbdsBZKouQ82sCXRMLyavfV/nH3ZcuQ4luWvtOU7a7iBJMa66oGLr3LXLkXoBaZQKEAQXMAF
BMG/mW+ZH5vj2VXdkaqw1FQ9tFlHKeWUkwRw77lnAbDzrxoKXZ6JD3iawh0VDocfygw6Tw6S+Zru
pvUQwke2c/lazjLX9FvbfVab/fLmgZMEaRAU4V704cgxxktkRdCZ+/GxGnMiUueVb4NX3/93XuWf
LnS5qz9t1YGoFMIHcaFkSFFoLmvx50/ll18EsViX+QdiOz4SkcAqAKzWRc0N8g1yFnBgsDdt+w2j
g8wxu3/d2fzyjKDVhCYVXEVQFv/4dcC5kl7X0ovsL1X8Ma4/ecl+1eT8/PkfTjbZRIFg7aUwB+PC
yVBrQtwj+2slP7lvv9r3f77Qh5ct1AYJmARfpBM27fid67RpV37CMfjsIpeH99PD90VCHRgPQ0Nj
h8d5Hs+1JZn3aWTwr45qgA7wS4ecG2LdDw+F+Z3r9UEDloGtNhL0oO471KaQ63RpSQFhk7aw8rOw
iF8eBj9d9MOTKqHsHvzLPCyiN6VtcstzhVwVAtuxP3/Df3kTEz+ECSncsv7JZXagdGbz5Q2fvDMZ
gZVuhf5kkf7yuyB+ANk9FBYPH0f4MF3oJuVCrdmCwsDo1dBPqWiuk+Thz7/KZbF/LHAgEPnv63x4
H2hUoeTsoA4ETP4sP3N++/WnI+MIamoszY9iC5dbBrtVjU/vvasltA9OYj/pOX75LGCo8Y9LfHjo
RsSr15cTgJQvfnlPwLuPPnkUn13hw7p0Z9uTVeEKkt825GbWV8m/rAC77GGox0CERooGck7+uCqR
LCPCzoGIcKbf3OrJzFsxPf87D/p/LnF5VD8t/No0HXM86MqNh/Huq5o/Qc1+teJhBxAibgbkNbRN
f/x8p3TrKOEozu3k7qPRwDSIYmj4ZMmPzjyW/Znof6d9/vmSH+4aJvjOVMFq7Ubw/mqeZB4hLW9J
vMOwfBbQ9qt3ANUsqK5Yj7Ct/VCccURuz3G8ojjD+Nb2r8EYYLyU/+uPCGpKeEFAW4ON88NFkmC0
0djhFiasu3VVtOcJzPH+jWuAlAS+OKzCwo8VTcS1ljXr6xsJY+Ttp2zxXy14eOrBgwx5CRBZXe7j
T2/Z1CDXdcIQ44bQB6Kv/U8W+68+/gJdwf/hEnz7sbSYmwTa6RbrZKzTZknlZ7SNzz7/w2biLKqu
ao7dkNQbmMKB5vqv3X0YxcPwGIACjZFiARuBP94eVJHeWEZmOpXgNMTJt24uiz+/wsdz4+MVPqyJ
oFpM4sGV/iTNzlXniD4OV5Js//wiv/tr/Xxq4CpotlDa4SHA1enj4GJxqKWBEdOpN961r/jGMv7g
Be22lq8Nv0/K6qamlxGAd3CcJxJ8BU25TDXSpT/5Qy437OMfAiEf5jQeWDzQO//xhtYCRIklTvSJ
9fS2cenr1DKNGTdYMFpWW4TL7ZcwhNUB38a9+y0oYTtF1kh/AuV83Pwu9wOGJPAkh9scQso+3PVk
pD0mm/gzPD5vYJiyncewzCdrHhcFRk0oQVBMEIOdBmvymd/L76jaH+8BDG5DCo9uL6TwofzQdXGk
IxF4xQ6nFVqbLULLmkM8tqdhRVhALNjWiZwnxbvkpOx4YBV5GYL5PeTDd2/RjzPHoFdQdu8mokEO
e+OemTcNmwH0uIJZcwd/Jj+Hh38LhvmaD8LZl2SFERQYRvF6COh6xnGWxSPLa+TJgsrQbnWEoBy2
IBTB0mO/dh1oDfF7EoD2PHtVrgWtsoSLzarIVkAoMEvM8Maeb9wKjBwfR4Wr7xs/LjMH+lTu6c9C
CT4u84t9zKXiueSs0n92naKarUGy1sNpfGr4IeD/BRr9r7flf/P37ua/7v34t//Ev986ZQfBy+nD
P//28t4Oov3Py+/893/zx9/420m8Dd3Y/Zg+/ld/+CV88N8vnL9Or3/4B1gyYrK3+n2wd++jrqff
L4A/8fJf/v/+8D/ef/+UB6ve//rbW6fb6fJpXHTtb3//0f77X3+D9v2nlXn5/L//8Pza4PeOYuBa
jNP//T///Fvvr+P0198S9y8Im78kRXou0JrkQrkz75efRPQv8GRCi0AvqkOY5mNxtR24In/9LQzw
I7CyKH7nHz8aO335UUD/ggEwnM/gTogN1Q283/7x7f/wgP7ngf1HizqzE+004pp/2EYuixbiQHhm
4mIJ1vLH4oULD/oPZAjt5t4bMnBlSN40ihZruLCsjKvPjCDhH4D799POdbkk8kuxacE3gcJH6SPC
bJ1WKhWF5W4chnaB/+i6FoLVzhZZsP4uUGiR0qgOnfMyrXong8Hs41gQaFR6Bzy8Vh3NMNffa+U7
12BHiRuPyfuohJdapkKnL6aq9/YTaKZBOkd6OlWVHH70y+rVqRw8lpO2Dt/nuR6blMyNswF4FkI2
YiFJWcZy5lkDJei2WYKnPrGwVugUEzfx0rYgCBJRTSllbfiFh5S9eT11DhU8TsFfGkPZ4wMddt02
ngcuIYGRwQyxS9PxneuNyUbDQSzuSmvgv0X8ZyWq8N0TSOgeTdluXL/p9v5Cl32/xEOdRSV4VOsY
R7dNGSPIVPhrMTTx+FwKJOkR4SZfksj8mKmCfEbMCJSHx2w45TLgbptr7ZYPJG7rg9sFF92VgU93
00T5EIP+HoAdBf5hnNHQ+iLna7sLp+mbgHNHymu15pASlfkQQPcYdwGkElG1Qal+5QbWpkk9FyUy
WlIkezxPzhsoXejOFiftSa1fnJoiZktz0BlVM4HqxV9GR5KzWE9euOND9G6Qy5f1lXcHb9oXFVdf
1MTizPFxSMAMN41KfwUrTSCqs0XE6pJExdr2PG3JsqRrPHwzVEFXFaU9jXtIWrv6qxAj7GqGxNkm
pTgRFQwFWbtMts1xiLrpPpa9fQonvZeUFK1vU8bXXdQEuIumCF27qyNYw+AcOJQRDw9ty78bM+Vz
RUUmNSNZ0794VVWUVm7HOoEdQDXxzLFGpWUHX9A6eUcjCVHBcKv9sdtNCXnVimZeHyZpNFKSuk0T
ZkHAKEoBu5Om/ILoyic4RYka6a54DdOySXbMDYqoZB7CcRuzB+CP0wGNk9655egUJrJxugzxasFi
q/w3BdkJVECMWmhlXLwCt84EaZg0EE35o95TKmBd6I8g6E0i7+pB542FR2nlQ5WXho0tt4w0ycPo
1qJYZzj+RKG8W/2y2XjjjBvWm+qtLt0oJUZNmdtXzpEOvt44hCFTlQ0iOBoCqXQEXalrg6SA6nDe
VM6k/FQ25Vy0ATmZIbyPjG+/AMZckO617AWFysp244bBKGuPeewEGjKW2Aqq4JPmQfM8kTtSWraN
h6na8jqi93MNtVcEKNXmEAEPNwo/KZQ0/T4IJVhzTpNIPJF5eFyjBeJW3eSh27aZ13j1ZoqUPgyV
5/2I2cz3lctA5Yv1rktGfu2W7pLDAE9l3iTGMZ1kdQuvPHWA2hwma4YGr2CvtrmjluPieyBwkXYH
M9Q7w6GRgwuL3bOxj07URXQUYWpXt9hC4mU4EaTdcoy33EfQEaC4bfrxlWD+WNUkqyWEA6iVcz/Q
2arpeXDttIORzs5hLO8pP0vrcKyStisSqWi61Nd12/wYnbJLA96vePsJdhtI9LhrHiu7gJnS59hy
7B5/6XIytHsWE6itF8Oduuq/8gBfpxnmw2jEvadxI/ns5xVoLZARHUqb7FvdFnV9tcbsdjEV4LHl
MOq4CHj5ZOuOQPdm2NnC2QHisxexcJqZMoFjb62eBLQKQVQfpqh9d8oeZi6liOSJLuu6q6HrEjU2
ZzpL/NXu1yjq+bHSoroLRBbOBrxEHsMqyRuqfHKdE2sq72qmrX90UEXkU5gUtey2bNVB3oA8kmG1
4o1v0mXmzQncnaJzRG59R2UxGrCtE3q5SWScw/zepH7S7poa7NiLBMZdl3Lnug/ONIqdp90Vu4E4
BMP6RblOn7eThCC/Gdp0tOSLK/Rz1Mot1JsqRzhngwdWY/dzwVSEdvvogOaZNnr8Kvvxq3UmqKOw
t4Bgzs9VApFDYOclC0Q47ozhd0Fj7U6HQ3+9xvzYSVmUJdifHF5cD0qMzw2CKq9iMtwu7hfw2bEh
Qr06YtSfuok9wDAF06S5QJLZyYEpQTA4OGZodF3NyJOS0m/TkPAcWkm7UZGuzuGsp0PTYwlR+eLX
CEdKSQ9K5WxzydT0Ars1VOeJ9yOobfCyOB7Yux2B+zORmTvOX6jHQM2U5CVpyiJx2MWJr3W/qOg4
hKNzDUWkxQtcqjvibQ1tD9H0Y6TL+ITVgY1QRPa8xH6XD5Vpt7Ia9/FI+JaM8LtwKcPZ1p9h23Wz
2ipvG8UeOxo8xlRW+1GRJfeJHPNqDuJnBnf5dZTwkBL8uTTOEVrYgoUBTDltP+es1/MBJsRmM6re
z8ZOkMdmWEIEVobAxQZvm4RgnjOHjUU42Y2xvswGOYHezqSf4swLtyWL93MUFWVYT5eHd+IslllH
jc18sZow4+sg0k4iQAruLTshy2lbj0kmRUvzUjCZEhdmPB6HX87YxbAmUM+IuTZXbVXfoVWs0sEG
x8gfp+1ou28SrG9NTd7PoMnOpULqZSnXTcmHcxuDluIH19YJqpzL2m4mVm6reAyzjng/Jpnsg+4i
J8VIu4ijOcS1kryKNLTcrPFyJr3bvu+arPWcOe2r/lF51c7jk07bsY9PnYr9+2jwfUgkuED6eq3z
boDJjYfdNosqD6TI1r/jUNNfMbOA2TRN0MKyqN2ti6ue+qBft2Wpi0jZdIIWGV468c5vMCBafVuo
GSw4NVabwIQFui5RRFqEuYpWei0jnneN2bSKzgcwDArqjl1KHbnuOq/Z+o4TFbUhG8iLMULXXVob
qJKi3jMgRId2C17/dhnajeSdSRcJK+Nwcp8VkLXc8/utD4M3aQNvs0Q4mfxEnRF/88D0GoLHp04O
nXELue4z4DYJRLgOGMdAmYs5otjClwHyDDbtWgw5JsQOQBQ43Yqy9iCAaDuc4nUeyiGBZLfelCGr
i867ZgmXha5QP8SU7Wv03VlwEUzXPQWBCTmPECfcD85yBT+ciyGjd/Y5WJRei8Gg4gxllnSf0cHX
abvESzp4br0zICQWHPXIiUeomnR8FgJEREF3yFbi+9igWDDaJqmK5wdwWVXWmOZlRnexH52ZpM1c
3sHuuYhXHR45ESDqOvHUQH3L3b0q2ZAB56N5W4/eM+f9kC3d8IQ1swMLJJ+b2s+9wVTvcN6eNqIU
8Y6EFewBLACMUvjfdNx1d2vZ344g12ahNHExosLCBBFG9w023ziG9fM9ClKTDUyPkK4IAADRtuXl
D5D6vVun8XGSze1pqvv9ComICRkUNmr8veypEdvm2I3bQDbtLcm8gZZv75TNe7TqqdAl3fmrfmkm
H45rhA3Fgn5hE9ClfDVxFG70HHmbtu4GlvoqmnewOHJ5qtz1ZfSRmUrKBX5BPIC+ZnLtlbOiYJsM
Xqs1ab1H2kdvAfPHbU8Q3756IkYF2YqsGtwFr4jDp3t3YAFgDNra634evpK+WaAXkbX3AlVbnBIB
jjs8PdSN8JJlV0XrFgXYfvL6+zi2V0JYpwjnqr9HgOtcQMVGvuuq7JBpQtorR9I1mzkgAgn6QDEq
3qd9DdMWYuE7n069/w6tPti4lg7jgUTdwc7ejzEJ3ry103mv+HGEQytj/QsRHbvpVK0K0kGo0tCg
29XkR2BwapRhcJMk9nnibpKtPZRDpOuemktvErUQvsixnVLc7HlTgyRVjs2O8mU9oUjcxqip40rq
jFsBZpuMjq3jIkIOU7uir3tE0sfuDC7aOTIttpsmeC+HCEX7NO6WUAx7N3FCSGJJCsuEmQblyVGN
Kqa4rm4rOYWZDwdiQ+xdIoIHjdt9AjsZ/6deEveVCgAqsf7uMeXd1BopAb20T2s1fhuS6m7kwdnr
eYt33UMcO4QoKZL0cHgp8KOiuEXREQLDYZbDactIf4HHKIGaCVXMzZro9Zq381p4Ey+PhNNgV4Gv
n6m46/MhASakjbfpTf+DUYxzvfbUrELBqk4VXA6o1HCec72aPETq1eUaAageZXcysB34ErAENmKl
M0P5jTfQ7QQFLEX0D/j+sAfWce+OzK35HghVZzDsMmdfuRBZDF4E8Gdg/lXJAq2KNtKssL3QqLxm
9aW0ut9WzA/eBJmH4wiqLYpxHxkoCrL6evL3q0AixVDTDddVqgP1I1KImQkhDOmrCMr6JHkqIUVB
sA4V2DXU1xCKOe2wNSfMw1k3LG3awKImn6kmTlpX6x6RGHlUAQ+73NUa9SEcF1YvM72LXtGl20T7
85Ws1F7PVZVh5enz7HK1CU2kco4cJ1ZhBwVE6e1iMb5N4YqUSg8qbxqsMCjSqdNXj6BVm2wKAgWF
wQh7rHX2znUn9rBaG7elreOjr78F7VeM7q7KoEXvoAYABijDyFCOJ0X1ya/XTWJ8SNSMLXq+fm3X
EYGYxIn6a8okPYSRKZQJwmcYMd2TkDZ7UNEDNH/G25vGfmtKLMYU45zvkg33pF82cR/gxIapFcev
Uu6DnuDI8CwQQmHovtI7x7dZJ/eRU59Eq/aWRP6rQRhwQUrvuRySXVDOZ/Spawbk7X1o6GYZsV1O
PrrLdUDnFiJvw2tce+S+M13JKZhgBTFm6+yiyfYCs12diMDvIUZ+R1Mu2ei2y5j6brIhIP7UVl3D
0mJT4zbeqwjoSeNHO52EbdatzR4JM0eXoIQxK1kOrHRINjgue17WscyWVY1wCemRBtkFRKbzNAU3
i02CzJt5cggm8GlRNdNTpdFmyi7oYdVgbwV6km+SB8umxwg3m0IjH2iLyKnJXBoEzFqs2Bj4VUO5
6C0phm/snlLVuhmr47oAVDYj5sNXD80EvzDXDuWQBdyIjWzi8s5nfVTItTQbtJLd1lDZ7pM6NDsa
LSQH68GJ8RW9YBPCf2/LGT311Oqr2ukJy0ceYuVCbjOnbJrvFcDgI/eiYU/cCSVKUG/8suwKrkl9
tFY+B2S+mVSPWC5tvVPjzcN9H6urOShR8mIFp3Tw0G4srkwKJzb0SOb+MGtuMq8Llj2o7OHWsd2c
Ab2rNu6S9Ck3nnhiFv2233UOQGF3/h5WqGgKBX1cvAQvPMCZ2te44SgB0Ld6pf8M7w8Um32EUbSq
qZsuon1ZGN9SIPptoiBXkfoQRwOS2I3w0LBrN4tGp9toT7MMNC1+gHs3zXlY+1vYhSZPtrfP5YIy
ra6jbgdfbwpGAJY23A1fFuDiRaP8h85Ox8mXwK4HwDJ2gIjWsu7kY1SQwj7kgImXk7dLVWGPAZkZ
LaqzsSoSjyO2tGTofRyqbQ1n6++QYOMo4hBSdTpp927Vg4UQAyPxYLfpahXmHQfxmidkSQGY2r3r
0ZMZcQyUweJnjvJhYQB2UJhOFd16bJQo3pCy0nndl7HEeMHC8wA9BxRUsdcH29WqKx+HjV/ROW3B
WsU+Qs9dBNODUTTfFsgwNy2w48LlKKOqWB6ckQap0Eg9WIk4KeO8cdbeMmd817XcIDXzIVZV+TRQ
IqHHhDKBRI1J2Sr8W3fhN7VL6FMyRzjsTW0uGBhCvByf5N1SOt87z6m2MFZ+jOPFS7smDorOjTe8
So5BE21W69Ec9bzNbSiPTQ0uCBUVKh3O773Zv2665STqsiz06N2hSi1T5RH3qKLkqR+BUi4CTXHA
IZsE65eHIhcqQTB79KUfl7tqsXuc+2c9jcUyRjCp6nLlh7sR/MHMh5dNnPhZuMpdHJkHBhUrBL0I
n9p4vnsX9+TySgH/itpqTGccE1jjkPeOUPQZOC5e0Z6XryxcABxCEVxtRC34V15qmxsoRbFDeXwz
BiMqsqlBXRGBwFWvd97InVdWV+VptW1e4v859AZJtCVznjygo++qw6kzYWZDJvzGoEooWIOg3DD5
vVngqEkkvDJHGJCu8yaqDCkGXT/pCqliVdu+hyUE3obBkLNzar6p23DTTk77ALx+zpYqiS+lpygE
1Tg//GA6L2QBEU8E3raJEZ7bAKFsx2F+xlfs9h3ExUB48dchwjZvYlKDsdW1Wwbvto0/JOU78nXu
WkAQMNTA0RXPUBPjjuQ94ALYGQFOmNb5wSBsK3UHNANSx3PeaaTZC5hcp8hL45vSttcBnjfwKXvn
B9jSgevNWxBWt7IdvgOHKQuvtnEekGkukE7UQ0ftAQQ2cn7psR+mcukeyBCCZdDeVbG6hXxY7VYb
97e+xFOmNnxuLGJfGZCaWWgHOifw0YfFNbk2YXOnG+HfCZMw9DJiGxr2tVP8pPH+pnXg3GlW+sd4
XMtbuCAeJpAPka9i92Zt58wwJ6O2G2A9taR2FA4Qr6YtSm8+DPNUECzrR4eX8TdlyAiIqgbKFwBq
DTW9ilwzXJsWNfvaDjvlqG/wPcraTm+9TscQR+Pg9OnB1Ct0f414AXr82AbLj8pohMxT1p+7ds5h
4JIaFcJRKI7inGDWe9v6NVyQOevhZRT3OL6U00MPSxDEVNFlR6Sedg6QYEGHCf2lNSBQd8d5rCak
KJsGfYSZ9rRR3d6YQyPFgZTQC4GQYlNN3Tr14hU1ETZ72GcCapLsqkwCmccwdiHOCNsur39x4HdX
NGTZo6CF4BazgQO+4XyGQignI7DqwWeXRsjAg7xeOfqU7q5G+Cu08K2D+rw3jw5T+ki79cBnJo9d
0vAzykTYPHfysTQAEUvizzmFX8sDdGyoBKRzJSVmleOa7MRMX1ZTc+jcyJb15NxTyKmcfj1a6b+W
8XTjW/uDosZlAjr6VSKQrBbA3OAGlUUAn3+0zLsdB+84AdCkriozMrENdNpBGow/Qh1TiO9xX9Gt
jzmSxe6m0L/u+3V6ENrDXg5+MDIhaj3kUNvj3jh1PkIN/L1JotuETA8EtUoUGZvjRqAbRbb4nMax
I/POmU6RYe528ltUChH6hVC2SdH1A5jGKtwSOWFfM7C3gS0APL6Yv+Mc5Qrr1muYDjiAWQOx6ZAJ
NcVf4cqtrtoeBr5VZzKEEW/qGIB5hMLzPkocdcNhP1b0DF1L05Qa5j/i6Ibqgm6hfanaC9Tls5Q3
+r724zOjc7F0QMZRP2kMXuqdll23VWw8tPHS4BgHXCexIbn6No6uSy/iFy0637QxzARoVy1pyIMb
px+aI1J+100kAHv0bVwIFMK+My6Fb/z1EHrdmGGUEW0cfH4+DeMmDPRpRKgWGtML99a+t0H1HgxR
AjGGvMUxWe8bxbeqG3JRxz1ix6fMBE9J6bs/AKZJ9AqJLNDxifcEBGSG6icdei/cD2XkQuju6Wyc
UShIsTW1c+sQrrZB1e8n6Vnkrc31Fn5y+6W6ruJ4F+juCpZCUU4ArE8T/CwgzUfX4Il2q0po1SEM
xsS9bq+xeSPiRbrlziczuyJA/HZey4W7pfAiA9L0BXYX/KCB3LgYowePCm07HKCrY9RFyM3r102V
9Bg+TFN/hX7iLaqDe36xA8dtvZ+ji0D93mvLXPJKpZhMT3clyEmwu4fGfbAqh4nGkJVlOeYG9QzS
UFFJ6Yq9NpONCqvmpYCFQl8g+2TaeVRgczPL8KSXGtYcpQn7e9dq/YA57ZWqwOCZRPyOnvKub1bv
pCcjmjPp4SkHo4+yehU+2XeomJbLCNN2/KrlEbuzqosKFJgjQCACfwyxtEG6CosMu8t8oG9q527m
/U08um9hbetiqZoGCP+8w3igS+c+vFdsOAKTXLFr6i2hE/bRLobhd+ieIcaDl91V0rp52CTOfulr
dCNDi6nPLF2a+mz5pkqLlb6AE7i2djsNzR0QWWwBGsCtmAGAlf0d8m1GGLUiA6XudoEEQGqCOEum
xC2kCmAn8gimdA447A5boZONvUXSPOcPrY+1s1RLjSSFeS78ZPouEjahuQvkExoBdKlztZnBWnAn
n+NYbG7R52VIfVzQpnGMEJzqBlRvnStnvp9l2KeB5gW0f5tl7naO8mjm0hlOhH2OftfPulqabK3g
Jkr4+pagWjvw+g0sDb7B9kdUhk4UExPQfewona3jNM7ZTgR+o+LUtwuc0g0mCKHTcdhwzfAbr/Sc
7OUAH8KIrWco2odtt4T438sJpmCM0rRG7ZQ2Bu4rpD+zZHx2XaB1niUkc8bkQSPEG94icAsHcxGN
0BjJLXSTJh3pQA4lEh4GcFWe3KDnRYlzLJPBDL7IjdLDYe782wlj3hQnjV+MwPRSb52TzOrYQ9Pf
nCSjZ5X411IDzC7nKl/RCMHLLg9HDX1pQJFDBm9Lz8CpKVFem84DQ5voA5dayxXwgRM4KeYlwT0D
/ydfJlhMcovFHjcZcEUoxkPvhJY+HVgX7aKlU9hvYFeYcOtdBW3wA1mkwCkWFCZ1i0FIRGFDCj+q
nCZruUfSU43KR/cjjDZ0ue1QG4apiI2/GRIJF5ph8fYtQ32DmROzqUUtj9zUppY3EMvCQhU2Do+Y
uh659DcRjFnGuLrBSbkb4VWEl6RZriB2tRIYSQzhjKAjlr913C1aEHzdsC2a1lVffaL9e8KbL7Na
DUQpi1B5EyZjIbuh4tnEPXBr6GzSflZJVSTWgzkQDZNbpxLXJYzR0Cv4U14toX/DjLIvQ4R+fVTM
hZFQ8wSYVuWoTJ2sdGJxDERZYuBkyhwOFXcyXCq4xbBX3wnPHmoS037Bk4UCC6UJacuiMjOUOPxi
zqgfKxxtxq8KN4bbg27IDgXm1dpf5gD6gI4ew5+mSxlyXVALLNeK1Xd2XNRdr10AGGD5+dOy7WAz
T2sClsGaVm71NcK55NbzTb0u19RKKTM9LX1mDX/TAVxZesyShZw5kMoKI803Ep4XVFEziTe9XW8T
BVSgqoIDbBXXHfVGkZb9fEqgVVHiIGS8KYPxRCp1XHRTNDaecgFY6050/vfE683JWSqZ//4nS/sd
AR6wLh3zekBbunYDdiRtbhirS2zlc6ZWlc5O+aZM98yjXWvnrcfZCG8HOPh4/ldGL2Gj1OxX23Wo
9DxDN7CORP2ASG40TID96IyphOsAEAmdPZUdnPoDbGM8kBjJ1vQrjAnvhl4VTh+e62V5acIQ4PU4
vQ5KHsTUFmbt7irDkkPINE3DNTgQhfuBYNzgOASYbHQQNKyYL/6OrzYqAURJyU3YE8yYdNUUrUuc
PEbqa07dHlsrvXhTikQ/2dbQPDI0xL9Z+2RcMWWMOHD88eKjINNp0e0uieo3Q4Jbxw5YmjihTkHg
7rkzg56wwDS2rtUmCnrgGR128rhR8KoRT1PsoWcDo//Uj8EhRmQC+CTO/6PuzHosVc4u/YfMJ+bh
lj3nWDkPNyizMgsIpiAIIODX97Ntq9tV7vaRL/vIskrHcu0Jgoh3rfUs+Stogay2U2JhQokKJ/U6
61W7Eo5NlTVpv3AG6LwafkxbMrcDD/TVVoUCfpCrvYdf4XGdiwZ3jeqS09B3QJcSXJOnUvXei+8a
TBVLOOWH3HGt6+nvwkQd1KHYqAjabTqCQ38T9HW+mJFkaF504Y3y8XscSqfn8mqsZx8c1t2SRe21
GJgu7mGlXUvjeVzLnatv2kAXV/kYWvTQuRS0iSi4VZ1JvrIJdmG6mrm6YvJgQ2qKUS+WHrZUKquO
99UXzQkdMtsFUeFdDmUGTKg1mf84TEF3cCbASZ0V0euwSBw8Qb2ilyzhYbGD6ssP13njZREjnd4d
2kMHEZgzalLMh7Gc5pvRq83B5mLcO14Z3tay9V5z9yzh2rO8iQKf/U6kgp+GYK/xnOkn89tqs9Ak
UaMUNbY89oY8RNeLK74tScFv573bzkIJ76THvSYOtOvKic1OnXN+suB9TW6+KatqPSxgd9OgX4J7
Lx6drwb++M5p6Q6WSwaxoh0Ocdgw+Oeke5XV4UsS6GfMAy6Karb3y7nf9/7kf0q/O0X2tZ2Y68Xn
WuAKEu8iWNhbRD8C0zy0lnmZGkbFcGijg5GRTU+8PGut4X0GrnYn+If2GuhVv6AE5bet6PmQk8mu
EjVVN4sd76IaL+YGRSTq91k9st22nwYZwxQajEXoHaLWBv/WsJktKmIXAN0IJgUCRO8Qu25CjiV1
Yy6Fs1wSPs43iETJjw5yUdDxQPMsaE3dfL7ZBuRfbFxfvtsDjwoqrDIungMeD1uBbPleupxtJzPN
HOoGvXMr4d3FC8MHoD4Qh7U44sicGNVZ0NUnPzwxuY93uB4oR6Pz1nksuhpSkZK8aVZphAG3HEBS
5nH5XfSDvl0GaFfHWXYrkp0STHH+sdkOtkNd+G9TYCYMIhIZIfB/Tk20iahVPMbnuUuxTvlFGFkU
Dw3nw7Ed1xezRhOLVJRfNZCiLnCpWaepWuKXXk3jrg16FOtosS6gJTV3Ng5NvfEba7lRJoG4ANTy
PDle0nVgH52v4QI/iJNPOmrVUukwuu3PvJLNjkbH6TKah3Uv3bI+1K3nXzpyKnfxsNgv6xp88bB6
j7zk1JdzcMUogod/71nhx1Lm8aWq25bH3IKD1hIhUmddXlkmD67HqTcPXRVl/LyJxdjBd56s2e3h
bGX9dDWNsvsSyzIcwXM3HqcEOBFNqy4Bt7HaQFjprqUXNemUZeOX0EX1EITj+GrcPii2voShsmHS
ydTenQGlbXOZRY/GDedjOaryyOxKQMTS9209qzt6NJ3Lnhv/ZJylO2kW68s2mhWV0j6+oyDIqr0H
ne+6slvrqxiwbalqzD/tMgZ37soZec82Hg9lXVbpMmfmvi3cHpwwDUu7ejDZbeG37r6xKhQKOqtT
Ww883HCOcPyqb52SX17La5ctNTCMKXqenPy8N4zK01wxrWnCTN4p2WNmCbG++FHvPCxOU5wC3WjU
Kk49AKVXeQvFsKRZaaFgZphmDzR//oHnmAGG02Kcq2Z5CoQPzk8zjPOh/vGeg6/BKtUmkL2kIcaB
RGZ5xRP6wRxt49wq2Z4Vt3i07POOcOmQPUGJndpcz5/R2MpHB8flddctM4j5a/xr/N6ObW1wBQOc
TMrpTeml/tZdEmWpij2ENw8PDxMHu5heywFo9Sa0korcXMFsuR1/FcEy3mT1asOaTsxOKHxzAejm
e+I+U+rVDV4RM4m7qQ44XEK2FEcxOnJgSF5ld+7MMjTY3Na2aJ0r7q1hu8Z2lFYrw6+FVuoTdBAP
Dlpe82sNJubdJ/mbpaPluk0i3GEMS1IVqvJkF2rdl9pTm9W0457+hfEynpXFFrEotsUEBzyvB7Ht
rcjcyTKbnuFwN3f8TdUlZ73wMwhnxJjAKn2R1qpxnjALCMaPjR/cFnH4o4iGF1/oelNg8t3WYUEq
souTYzE68b3N2EwdaDutbos1ma4bsazvuhlRfqu1eQvi7JdZ6/Au8EJ3WxStdRvkuCKdzBInr1LN
jew6CPCdyjeTDbbOiXR3BWg85IHe5JDwugy/XFX88GKi5DSqFcc1cyOmCmNzl2WWOcx5I/bCaVES
1i66ceqhvKwDnezmPtM7MXgbw5NhM45LcTU4MZeUmRgAoZyxblVnjqDvviZwq2/7Us7veWCYEC49
RDc16ORzykz20OSueprzqQbi2Cc/8zIIflV1Pd0BfcxuB1Df8w75C7A5gEWZcrEnR3SA8w4pjus7
xdsut3Er669mncpnC5VuV1hnX2GiqhurGJ5FYicbq6qjDzGabnM+5ewy1ZMdyBxI9J7TN4y/V6al
QS1vF6+rNkOj+HekhvazxVKfOJb7SA9eaacQMnwFJD50XPZPeK446Mr4ulw7QP2uBwrPm/Sv1nf8
/WJ3LCYd8zpWQN4CqHV5bNqyvB0nE27bshm2mVszLHWw8NXYb2850Rbl0WI0pVJMmtF9ToXpdmhc
vReaKMSuXVSQlh3TxanoWnkxhZrl2h+wRHPl6C8dT72X0trhXEof5XNiIn5C6hu3SY5Rb02qs2mu
tzkkj9GFjAIJrkDlpyVZxyt/ygQe2DGYUO60v7Nmab9mMll2SGjocMOdp3KG+pxrLa6gbV6auz5+
cBYvvw0qsdKDGQxXQzHXxUYH/tmR1zZ3S+3j4Jxa51KgOuy0xJfnW8zp8Ylb+y6fh0tnmguK7zwY
pBn7ugkEOkO2tj9WtZKwwkyQXzYBY3qEZcifGhWoHbv5pQQLnco5sc9KH96n0m6/PBHGd8sSNT+B
HcpwE9XnldZnujI09pcIZhf51V/nQ4CHeI9Ux66tRvxhcxSXXJjsdLiFnOygC98CjGkBdw1a/bXY
0d2U+ckrEwEUJ9W+xER0Og9b1GIq8Uv0bnMYFYTPpQ/7Ie3CpL9j9FFR9eLX+7YP5LNTT+HNKj2L
qawnH5I8w3aIOGw/CTTlFXeyWD4MzMIr/h4sbWEW2CnPyPK78dxBpbUTrA8lhs1NtTTmS3p4Eqiu
tj8Z/hb3aD9MhlciKLnurJdyZJGts6XAW1JPGE0H9pfkRm6qJo9I3Vvj95nIc1a2jOtvZF/bR3sY
UM06hXfHRsjhai8iHAn4dPFQRfZ6EdIi8elY8Xqfg8Lcj56xz54uvkSIkHLrUli6zcnP7OplZp/T
ZGY3Y00L0dg01+VkfB4aluLcI+6M8baWZ/f3S8kWFz+Q4MPhoduuZe+xS/TC5XIuBCerfoauus27
hQEovzvQfuGOD/RN+PROz0NwF1tIY4NaxifL1eGTX+rqMK0SBTYoNGMDomhrurTmiFN9uPClan+O
PvvJcNENx8NhPLQUz7Pe90S8mjH8sjK2tlm/HKyucHY1f+E2H81wyabt3Iw40FwYWkyA2PoX93ZF
Y1jeMHspotLllExWum3i4BVvUn7FCaO7d2gkYMopzrtIQ/+bFZvkLkd2vutUCdk3wn6Xw8m8t3X/
Dg0WSW9lrxblVr3jlk42XdYZxBJdXgn60B86/yxeKgjSm3qQITYsPO4ckESw9+pZvOZDeOHMHUfD
MgTyJa3wbZJSbKdKl98YuIyP4yvXp8VEy4NQjoVTWDsuI3OGnT9Ei6cJL4B1VddZzUzcG6jZLHV3
k+hy/eibonwKtHRuWQfblUs9dD4dsp4/gzoePrFzLKd1isLDiFb0k/tMvVaaM1I1ttlDqNe1uMxU
8TZ0dbBHHHCvoylc2GdoPf5oeJS/NFWg7007VDg+LRYsOvfoV8DsIGXhnHxL2Cx0DsilsXkc3Hmc
t5FuWQcN39xGUshFF0ZdBLdJMtKNEvl4okv+XaLi8HH1VXjfZJVRKR2nndk5ksGSVTrcdJTNkQdI
kvpWZPWARq5QS2JG1Y9hxeK1HZlaciRxz0YvYxRaQ1upwd5Xmc4vnQibJMYR+iXcBgLgzBmgOC6K
qp+btmDJmha6fjrRRdd2UY3j3ld59Qpjs7rKcArfNf0Y/TBlje0tsTg5plbXOI9hshL/DVEVUltm
a2pzYt55Y5Q/2NkY77Sr/ItpCoenDOPNJbmXkY7SWr8yPq4wcY0YWTysmNu2NwxciaU8eCWMvDjG
i2tGxQLXR+Whn5uH2NW3bmBll+NcejvQg+slnWzNi1xBUhe6O2d3GA0Owo22c86RkoNohVutlR+j
6Mduo5f4LNa74qjsYNg5phT7rsWEVTHpeawDv9iMAfCvjEanrbGy4NaBCHJq8QZfLiV/9VIs7n5c
MV0XA+0Ta1Rw7lvxqtKyWFrmMWeTfCkdy0qbwXOfqNTyyUlAmsvjPrsaZdI9kC5vvrqJkFPawBa9
9gMHTXfAJLQDDBuetSY/Sos1t989nEi3jcqwyDjxciApG9wJxx+Zn5T2uxjm6cr3G55wy2jfxnmQ
bwZlNbdeAoi8JxT94olc74duLK6StilvZzYOF+j0zJldVVupx2lsw3MU1nJslzsO//GurYLoNpkj
sxWLmz/27JxepGRmvXjUFVN2t+xFH8ZfoCtohsJa/E0QckpzvDabcAW/4GZ+s09qokVpnTfhjbcM
0Xuoaq59v6rIwCzkAdNYdOzARFQ8lXkD719lTIKp23Dv/45xRmfwTsyAszc7EfVd7sXmICkke13D
qtm2RBE/897rcC/4+lJYc3Qc2rOfCvz1wjB5stPRYnRol7xxK7DEzwZX6mMQ1+MV4GF1sXSevCjb
lUe8J7IflsFcs0aOvyWuYXDEt3LD0U5/z4URl9Atxc95qvOdqRR2Hz8IoIGvIwFKtk5FdUYHcpge
WVU+G+XRN0g/DPb/hBmhzJv5w6mT8kuV1T27O3Mc5kCnsO67n3jPh8tqFNUpK6NwwMHH/cfTNLb7
VCfAZ+K+mw5FsvLsGuJuz1BOX8SMijasqkjR3JTXA+mWc13btAfl6Z1mwijvbNWL7wTz4hM5Wo/q
nQbGkB3n0ZImPdrCOXqU4Ntr8sdczAj12rGSoxcZf7tEvCKx/xgpcDYHDuDdtXHJ1Bi1UuAUjSH5
mTDqOO4EJ2uplMtDa9U7DhrRg9MLVDsSZbk3Ox8Dqcxn6YT6aEbH2+RhWQBV6zjamyFgMFkxeOm7
Ak+ZzCe+0NE3P6IuCr+M3y9qS+93c5jNMnMqyC5Y5F1Ucje7LTE2/rLinrGHdgjbutZMiKjvSy5o
x6x62ZAaL77KoPWPXjfFexebM7JL0h4dkUvqSeBtbwZcVRc9dyW7G3LKJ3U+ODEpWS4C1U8/M+j3
T3kRAOIGBdtfmSjuv5S/RvugwIDmGsU3YC/O/Vobhh/ueeyrjLr9m9cUzpL7bnLw87zeiSBcrjof
UyNKlftph739NjXBcpw6M9+uoyteZD6b105X5ESUjT/jyrijPM3LInazLs0uTBqPpICfbKMe8zEZ
miVF8O1SLO7dLuA5WUJElN6nxybqqiXmcBIMlPL0b6LqE9XZRX4cs0QdG+npX2LFaIOBmaWyAfOe
NtLCVeLM486lL2pjEZXdjb1pN8xMrENb5MNpwI+9lYMLOn1cvxVKPjHzFl/m3MxIOGMbsu8jK42U
6jf144j2We8qFAjigC2qcKN9idiL1INjk23RlR2M9XGpLP9KzeeTclXNF6Tw26PQXslhOkdwiSNT
vqyRRK/kOkSlYn90x5biOtbl+BkWdvAQ6AWP6VBJohHEm3FdFdUWpH6UCq8fr5oeV32MX2w7tdwi
g87Lh8ZYr2HNBlKr2r0AOFBcdKUansxaGKIZjX+Xkwm6aJXfbSNbm70QS3H3N09PnLr9qDwO4Fs3
Xm8lexlE8Z6mhpKwM2Ze4TzxhEKB1+c8g8Z0YKcqoA5cW73+mecZ/lGnIhbhURW5QE/lcosiV72z
PrQ7Tibrnuixtx2XxpXp30qcM6az5/Ag2NgcRFHg5Bg4zf5NAxSIC68ujgY/3Q+RYR22Qqp9HV/M
h5KTx2EkFPQPkME/k8a/JWj/d3z5z4jz/zO//Fvm+VZ+tw9afX/r6w/5/0HSmXPmf0o6P/1UH235
8a/Z6L//P/6RcvbPKWeW4ySxYeIGcUCW+R8pZ9f9H2BBZJlxbPsALM4R43+mnAP3f/hfyEXbRIKJ
IiYAZngG/z0A7f+PR9QiBHCA/+lc6f7fpJx/j71HBF9Z3sHMeMxOHdxBf/BFsHugPY5q3ooKn1HO
FXxR5dyr//J9/PPK+Ncs9f/1VajY5CMGdoI773ckA7XEcVMiSm6tDLd/amNsP2KJWz7/88v8Thk7
fxg64L2I+hZEJwLlf3wYHbB8eWExYW7vGN8WNstRQ4t2oqLyginf8GS1w0rEzBHjX3xC53cazD9e
G4IK5wO4ynYc/QFNapmI98D0pm1QgH98r/su5pGs+7hQYG88WzGzatGQBVqx2UKsyp+1o5y31m2Y
FoN4p1HFOsstm9yK3HzXKDqhbprRZgP6F+/1338NYHJJYPMiLp3vfxJTfIApVTja09YpPOaucUkp
EOJgb/6CO3KGIP0fCMX5K4G+5gchNZdBxMv88XOIwaU9I6QhQ/NAwrPluYYDkG7QSuNuDglny3Fa
xWuR5ABi/tsPGQceFXPUuvKfc93575fcSEALK6yIt9FghVtGvtGl12MM+89X3L/96nHAiAxAQOJw
T0Jr+v1Vem8RWe5AhBaRGN5w4vToyZ58Dsr19T+/0u84Ar5MIry4fjzIJp6HEecPqkmwJLKJeP5u
y95h4N4yVEHHzxhuG2Nd1lXQLf/9N5hwLQOgjOjijf7EAuEG9kc3FN42WPz4WITTvDFhZ/0FgvLf
LhIWROgP1AcjL/kgAn//Btk9+cpHdt96HAzvRZhXuNNKeuBN6Z1cu38m2Ff/Bb3rr17zjwuzKVuf
Ehxe0+XElboN8Q6n6n/KJgxfdAxBiG1w9BfU2H9/TZYkPmtic9xkTf8DBxPlBrCzIFjsMkm5mMSq
fzjeai4qq/PrNBBzpdOpLufsL27Cf79uOFUjjbI0cYGSM//9+83b2YpFr91tjyfqfmKo/VGvGUKL
bqIRDERT/Vc0QS5UVkD+cSh3BKdCXdfvL9hVcTbUfRBQ/RPLW+bxvdyOdiPCbR8L6/Sf7wqqF84o
m39ZZdwzY4f7m4MCpZrgJf/4Yp2ul9h8K+bLYVZPh3FYBTWXZO3XF8EWrjjkfMhszwnSbQ+urjEo
udmy1qjcYXIMHPx/H6Y2NjPKvIJSfjGQRcgvFpR9a09Ioo84/i7yPCqRbZGqWsB5d1SQhfgNcN8e
WNYIYy7RYLwj4+jO2UyqnCPCliOCVKOWRt6qoVn9y2WKqOCc18LzXuLVRP1WU5kwrN4pqQsakLzG
gVTUt/nqHkWRGP3plz1ByCVe6OUCBNuHx8keE+dChJn101G4sbZlacnXrgWIdAqxwuB/QMbGiD+N
E9ku3XVEqTlEOltqwbjaJ5VAkkMzXenmkrpCicL1cS3sBFutRxG2e8itQPyY+4SgyBpxbPlhgWXw
9r0byVfJntzai1UwcjeUVcRXfmRhtatRcwEFKLu4jW3f8Y5hbg/PmQ3zZBM7JMLw1bdyyX+yOvrG
30k3d5dik0EI4KuVs0uQKVVr5D9p23DmkDCj+Qp1S495pzPX3dlxjDNgBVbzvJimJf4BVt5JcaLK
Ls3/Xj60op0fMWuMBAqZN2OboBHrLpH0OR84iCXvWRxhyQUGPPXhpT3PKlKpX4OHe5h5XDh3eFvE
cCAq3riHtffRplNM0l2+Q9nT89GsyeruCzNN1hWnfqa9TNEn95GRGeGRbs29IeUxkc+7DqXX2nmO
qIkEMsutfrjO0K6nqef8syHSyp8zFfqQj+Y8MrsYke9FCCsmqjhXweUw8Luf0VCWHM7BhuQxX3RH
J5XIRi+tJVWj9Bkz2i4g+dCw4WV+dRNIaoL3setlpwyyBVdCUVCbS5w3fFAqK4BGelXfXbKus9lo
ZJIzUFN4ETehaoMP1Q5smPo4Jq7NxF/Grz0p8G/itCXn5YXI2d7GpVBuAEL1VorbsX+etGc9um5v
0CA8q4XfUmcOnoxqcqx0ysWKYzCvyMSdL5tfXPnUXYadnJgrDVn2XKGfU7QbkrBJ3fDsV1uly21B
YrS86NaAQhoD1P+uRVtqd9YIpW5rcRN53FbJ6B2YfOYvXU2hE9FnC3BtPmDg5IS69J9ePjkJWbRu
EufYFwXyJq7IiGN0bHy0lAL27DxnzhcSgmo2NNQslOSOcHk2vA72sMZd7U0cMUbbDv7MzcDEf+m2
zUxAEmHVr5ZjWTiJT8KjteR+8WLAJoHvruOtZGPFNLeopb+zF+6bR9xYeX7PQxBwzBhORCJ5vvU3
C2bqggi/bt7w0sM3mHpxS4to4OO/MZRo5biFypOy69mkSWK58ZOLTeqCW9d+0zNJecgFlvtA1dma
vFfuEmOlLfyz16qKHZW8w6hokEYHOwM9MTntyt/T2FA6plRmQV/QyE3jWdqSQ3hx/EYN2C2Qfy7p
aR4fSNUExcnuFJgELBVEdEAgVDyU9/FSuzm+x9o2wGTGAodIzS5vr9xlcH/0eRkN93PUuX6PeVZZ
SF5rzzE4aMtKfYmqcswjGrNoj9ybFE/P/uDH33m4ltm+Zm8qNi6JCwZ0i2Ugfs0zpsM6FmwE4FCM
Ny557no/9TP2jwZXyYHUj/ceKR4z1OaFa36Swq/ubIuH7nad1/UO4oT3amLtFbtETDVUpWwqt5LZ
9xuZnepSy2b+pnVl/UWSSgUHbUn67CZCiD/mvCat07vxexJG0WMUG4g4WRnrlYLlYvhO4mz+Yfvj
BGYAzfibFAhm+Zo/U3Do4dXZr0GbqFPdrdVB8KDB0DMlhEmrmkFWGuAtPgSrnze4V9v2pujGdWsh
PlFnKJp83ENPdKnl0SHy0+x3XQzXRCf9hQPgB8ga47/H0mH5TJtpwSrI6D3cDboiVDG2onuLgpVe
tEaQq0O15QfZTm7AxIVhDIAiyx6DzVxHzcs5wfK4eiEAg7YwNnQD5bnfSIJBu3cxxOkLZr3TMSbd
xBgz77jLMx1T/k3AX52GUYcfcxVbBZl6M77Sku6SDUTj0FsJg+Vm9OV6h/CODjIWecSHCMLCAs7s
gRpp7AyokdPWzI863vQ3WBLx4VUCOQWzK+TrvpARZsrArxGDV1fZh9oevXzfWSK+85y6V48z30q+
cUZv+ohDx/4JetRjY6VncpqeNScAg8JyLg8L2Zdr3BWGKrva+IdmQibadWLI+RUbHjqiXYpXJszI
h3FMUx9G2dnGu2hUj0GhUh52iaytfqzW2qutHhAMjtCyWIyzxO95ckcSeIdeS+tTtcjqeL66xNlO
xVwQ3lxoz9RuhJ95MXWF0sBwvn20l8lHD0im+rqdR8fZFQQbMVgKLzsC7sN7VYdSbForGvKN1wby
Z9gmybBnMGwlBzKA0S8RC2VtM5KbcCDC1n9m+K2mXQB4D0JE3fH3SXcBzzBDG4LOs4akopYiIJAX
1i+uEeWwb7Mk4ARLtw4Jw6ot142g7o9D6+oEWAChHTVEMmds31HSlVR4S4+ChbJjkJvbNWK/Tc1o
GlRVOIMSteKPum6z187WCBnV3LlyQzTMe1pnhxxRCc9zTFc9dh8WxJiaYanrcwErd8IPg5qLOKkG
8x67NQEBlZTqPhcRbXicWeS4iaukmw/tHBPTRSJHjAgCtzZMFdGnrMHVIxpa1l+Eg9csO8UYGLQT
W53PksXwHpkobHFHZ2pNp3gOh73CEArkiF2X3uk1Zrl0CooLsWyryNsP/mrr04S9ptmMeLrf6nga
vG1FXMvg5nDBwQ3Zgks+W6eBB7cEoYP31CXkjx//cQF/aZ+yth5jUGqsmtukXKV9M+d9axFYBNHk
VVoX9xH7UWs7Z5WsNsZVy7SVYyl3nnICkpJ1MH1iH67YqnYlRRNWKMIkDXVC7CorQ+JAPh6bZrM0
48R2SlUAdwDszUftjALzMAVAGCx86ZyIY7vsHWVVkPCgmuEN814IiJsA0EQgNtL3We63+oKeVoJM
yewXz0SE2YzFxpcYJ9zCu0WXa/0DA0gczJHXCL0jK8PGt8Q7/XL2q30odxbIRU4ZR1t/KqNfEIxk
mA5ehnd8wij3a2JtfAjrMbmwZxliIR+kep4o4nwmJ+FJVpOM67lYG+egkyGwN2cDVsPHD0O58cdF
Pc99O/Jsj0b5Sa9V99CW0/Q0KElV5aSkPEad5kNjaAyIHAQxBWERBRGCsGlC5qvxITeYKmzvqMcW
jKA9WWiATk7/gk33bJszdnvRWeEabrEzAa2jlTJ6tooK/pC35LHa1TRgzjueSbwjHjjsSQPGGucI
sov92ldMpLjTEodxcRvOY5r7MXH9hoNRWoSOd71WVtBtmWsp9CXjBMtmijgCp4rtG7lSbQ/zJg4m
mVzgeyVc4mRh+EDSyq8OBGHbaxxU66tiZ4eiahq2h/aQsJFzgejhKFl7IIG6aF+yBUcVyL2mueHn
7N10ErEONiA13btQD8t7QQSx3bZT3TzoSdgP+PjapwHtR9OhorPvqTQ9UC1qPX8kxGhwVcfkRbjW
lviGrMuAsK9M/pysfdlv8r7uEkIosfk5FU3L4Nyczxr8sBOwVXBiu8lYBRvf3BA+afIiZtXSdnuS
canZ+AcdwD0ZWhjAl8i4L5Y/BrAPAgUqxluBc/H2OzgHIuTWydio3uEhkxgIkB7EHr5I9rAgyX0w
UMM5syz4ZXelM8pfDv+6BHlj+k8/dKcJqp5HBFNkHAUMEPw47QdULL73RD44biPh/GUobjWKbrgr
zeCpbZFru9yUJpzf8jyQa5rgi0GZZG3fTsPcPUD5s1ic5dlk5efWrNI+4wl/kXkuoothKXqayFN/
xkkrzbFuMv8W1EZdXLJENm+0gzfdQc8mfkDSItxmmW581+Qb+WMOxG4eTADGreuy55gLoTr5bscT
3D57JXUmSAcQZYmuGCcwglSoIU8O947FJeH5aEKWSMaNIATlp4bwVJRGsie5m01ck2y8fJ+0y9R2
6eio/EIXMXuVQgJ/3bT8d77zBknzYY/Y2aW2y4l1N2FN63ZAxZIIz1mD0bVu7HjezrQS27vJ4hCb
TlFJbiPEBNay3w2QktcIdBfdYMWw6YbYlJuZN10cFBEAmn9dx3t0/I7lOZjj4A30qw+Fh/jFbZc5
PkGdM5ABPJpo6RxnL3BJqMXmeTVkAnjt7AzZ3SgJum/mcJzfJug0jxXHpJq1lXbvUTlhf8NAEC8e
uwl2Hz0UTDa5jvLWLaNcnCXtWJEfcMul/2ESIfQ+t5KZr6LR47KbxKzVxkYn+hkz2Xqbsc49t2g0
9m7h0e+murbkdxFVYY86WK8fzZpwAIuh8ZHUry14ucqabSsdM1f8gt4AoKgpaS+Gw1e990E5fUt3
NO3eFCUPIVUrKziYoRQLA0Y/yEg/VgVhDW2Hv0JhLx2mWc9fGAmuS5J2/lhH24xjabQVLkSzPcdt
8Y2hcCo2hSjqgwPfprjI2tzeDcyIKN/mBFFtSn8R3yUB7yVtWh/WDmEUqIpRTmQcoC+799Sdl/oK
X133Oo61d5UPdmRtMBlypMQL6n64TmNdTcrotym3Szq/FQsHXk2h73vwj6ARpF2QhXMdYW+rIMC0
GS8Qh/ehltknG4ERrHBkY5LKrJD3ITqST0THufJTkP/xTRRV0YMVtNbTGNX9B5malWe4V+aPY3M+
r4isG+eNpbLwwbBdKggMlX123bR14h2SKeHvYRvAXGLh2PHlQmV+lYEtn7IIKxa/WwnwiiBWDOUC
KU+eT0iDt3fjcNUnjqFsJJWrKj5Hxf7iIGfdUM8WVc1GNEFwhMPlg8HwEwhGtqa0XK0523fbtJfI
DsH/Yu9MluNG0mz9Km13j7oYHIBjGyODQTI4hUhqA6MoCfPgmBzA0/cHZt1rKSpNtOp1b9IqM1UZ
E+D4h3O+U2/tyUz0BWcnzgvlm2iMI7t27rWXKWsLmBAzxITu/Z6NJxLxXDgzp4dLnNkqInVsZr0u
8EBMKqLUNLKsuStDtD5r2jI8LlgO5bg1ZJXUq8IYIMv1blufhGHYL0HX2XptExxuoE1r8RTLvmeA
VDMlueoLgo4x9ft0H72IAXvMogQ+UDS+aC7CgIbntWSTZW/6uZhgcBAA/jQ0VVWvvEBLFr2Wie1G
O256Gnvk/lvGVGQ9q6Ab440qiuCQTDBTNujyh37j5+OAlydlGCO6wXrtqUSNNWJ8PK19zbV5WdKN
RReogSp4LgMaR4gBE+yBBO3z2s4KNDSFnhr+BEY32nTHfNagO9y1m5QD/NLG5z2UOCde1QwHD8E6
x9uxaYPKuMBYE6PLQEqRrcAB8gp6qonAjsvYcy+WADb7op/QFqycBqnYzs7q9joxLYw2Gu/dvGr7
gqdZl3bwJzt8pYsTFHXfrkFcFmxFhHBnA18KbSk/H7JRobB+ey3XytYUzAmeTcZR6a4oYx/9kjF2
cjUWREmtHVaJPWImq91baet5K0+lbGeaOrTlxi70eOYOnlHHwT+8o1V0USnRLHk7tvVNwDa5NkGM
YUj+QQCO80xbAZa2crv5TXSee2lbuAt5wEXesysm/6khKuENGTe69UHEMBzNUbs/mA8vQAsRJc2G
WYs/7Xxt99/R+8DDoCRXLxBtrJPs6mjkmRLJM88nQF9gfl3I3cNQ3bHFMP1r2Yj63BHg3SFlV8Ft
DnPqmclFCCjAiDtKZtW2/aYFgA/Vy1+e8MYoGzieIJeNlVsnkNAkfcTbHMIExovKorKt08TDxV5N
7sbuFpLSICPxzQFe+tDKvonXhR+a7vUsUebt0tCa8HVMZo7lD9AM58Lg6IusyfLktk0Wg34zxyg1
HL/17YukU+zFPY7ZTaedunQ3M3IENljcv7f2bHNH9JlX/yyrth8uWO1TL7BjxyY9VHESr1NzHooz
BonqPCm2Natk7kBqNN2iGnN86oPOpd28GPwOtyxftutvxhFjVAVgmYtRDwGnwsAOgcleXfN1u8qm
1mG+edWL3MDz08fgp7Sb8EeMIC7vZO+PwcpqMOOj0Qmz1zgPQdEO3ITTzkhcADxj7cknswgWoI69
PLz7Khp44SqdqNbbwjtNM4FtF7moA9oGN46eAoPxzbqfKrvCL1ExVGsTX3xnm9BYm5zTIEdVC3IC
nVWeviQqTigl21TGG2sECLyqEKKC7c3n4VkWpQfHfXJLKm2T4RIkAWhaqxwzQrhyQ1U/VaqqfggA
BA9pKbtw6yG55MdkQLUGG6zOnJjDjT34bkfPnpc2gOXM/unkbfbNRunOAz8fjWg/FTQ4WzEN1nPo
RmOKpL+R7XrQSX/tKmkuxjJ4dlsNqQRdeOXiS+xYS068LxGGB6gKmnlWURnRRTJl8B4ATkbPjlMq
DOFG0axp/sO7KSudaRVbY3objCk73QAk6wXGS2x9whqKGwNdc7tLDQuqMc4CefZTXJWrpnVQJOGL
ps80wXDLXeWFbbxlOI/ILPUBGO7on0BpmHDL124Ude1lCoPjOWSQqrYhwaM/TThb6LBtI45XY5DX
j7gTXX601DW+hp2LHnLmS6jQnqg42vo6x2DmVAFivzmVb0B7sY3GMiqeTM+Ywk09WHjah6opthZU
6X7Vjotpq0sM/zyMmeKpz/kAMcKxsjfWya21ZoeSlq+iCWeqYhSOLz6zv5Zz13TUt6EWc7jtlM8Q
mTMyiG6RMZr5Afea/uG4ffcd9POYrXjGND02VDYuq9bQiGUqsJIn4RC1jIdet+bW7ats3OCmcGlm
mExcN5wQBidiP134onc6lP6ifULhbWhMYZZ9cHQ/YBmsG/GWO+i21kqh+6dLluVTis0p3ITmJE+p
V7v3E9OcN7Pn911byHNh+lV0Q6DZE7knzqZjjGH59U8F5MLgETkZ1yOPCmflto4N/C/J4SCjcTxG
MOdahuk1dSis0fpHEMwGJ1NvFFeGUSMALdocMB+C4exbpJsUSBmgfSb3fcWyplKJ66O1xl+80qnD
ATu5kw9UpusWIhaqMYo/aVXdReV4Pt7oXKH+NzGL+AZ7Ac5LnYhtIfl9dmLKoPmWjMMVRS28uuPE
jMzGtuEnL/hauEzoynS1LryW+xcZbHcSrj19HT1obyuFL5oGMelBoDChb9UemzcVqgWF7DGubfHD
LudkgIzcjje5wu25MkNHNzwCKieAPGhY907cU1eEYm6zjTEtyHiY6w50UY6MYTuwqkTGTjOdHtig
uYhNu6GlHXUQY0aa6eHWQ9ycbhzGMvaWqqF2VwN+KclbiXW0Nvs5eNRFEYVrO2QoDz0FaRkoqCZx
8QLMkXUAQ+HeaOTtt9ZyVVNc8ajdKGTeA1XHwi6LWPhq1j61e6XHvGMdVLqzcXJgcMZb9CMh9KRs
4l5G12hjOTUk96vTGKEE8coKckdWBFydvhwxoNdtztg7qJi7rCqJz34fpswtrjxuVgpImwfjdcbs
09hUTNjmDVbP8gX+C/CIOsisZBPSUN5RiRjVlkKTusufhvycKzqCbYqzYWmaPT/ZWtwp1b6dZz+/
1TYuxS0TEJzyOgaECf4oCtA+KgQy23xUYQHNhgEAGBhw7xtcgN4Pi56MljrMEnzjsPLYZ2imWnDn
iuBnEEye3Hc+/2LVVI1/CJ2lGR9oP6+tKrFtECKWz7FVT027LuzByfcl240GEGI4HOmUvB7HIbkD
jEfgPiUxSe/rhpjuah2oJP4h5gafUMK2jxSdhtZ518YwuNZmPDYWwLg0hcTfNNMjt21hIFTreBr3
M4fCrvZNFJ25I24A9lffhkQauCIZy/hrARoaQEQ4Zqxz50WxaOWph+ySW44ZvGLdtAvC2pg43Kbw
3s3ROO5xM2fL8c34fOVHDr2pSQN7QRk8+js6YQY1g7SFcUn961v7Er9U/Ggys+7eEpM6bFc7EypC
owBiyQiHV81OVV16zZ4qn40hMEurwPJhsth0bSEzmtkcw2E90Y/tHBqI46Rq8cTDsrOhfxCAty4T
z2x3LOrzFEFq3p8sz2XRYVnt2NzHGZXuquLY8lZR5A/PbPsZFM9suHqa31ziH3TSDAVmzuNZ7BK3
8OUW/Kmzo84HJ+GZObrKujS6ewRJyVfItqBKYYCT+6xUq68Y4lOm9iBLH4ougGnop1N0LSJRQ5CA
SWrsWgb/8a6wSi+DoFQGPW4URXPuuDNQk5HerUNTH+QhZ5EtqEfyYQBtEpOavBsdfH4WhzytBRlC
JhP8wXtpoCLnLAcSs1sPNqa4tZkWXXPglfOXYDDM44CBLIJlb6Y/2U5kzyMCaHYqc96/BS5K6u+0
L+isdrGZuOKl4rAq0ERjizG+SoauBQY8jqenmcSMaOPlo4UlAbfydMn0q4Jc5EHkJIoc6i89DFqB
hVzE+eDk7AlXjZPI4ScekZijrW0YrQJWiMJHlg1xRy+lm1ctfE4PI/bJYLBT4qH3Gp4wwz7Aw8Za
BeEMzh65wEVk9JHFrDhI5NZskCVtoZWKh1Km1L3MlfoDxvGyXYHLzr/MnJpqm7J/r49553GuB7Ol
krXi8TA/TInljHsRSx6+qTIzdkUyNyem8l6NULVhywhLz42wS9VenG8agz+0y/LeMQ61doNbcJH4
oX28P3DiCZUP3QvmLoOK1nZEafUaBF0/kw1kJc2hwuIwQ8hoGI1Sn9s1bXsoC+TVaV+sTJ9bYxlE
59HimwqZqQ5zwayraUvH5rbtqw7Rl8dDxS0rY95ZCXCUNaMMT19q3Y/oJ4oMkErNo4xNkCAhSGUe
zcLYxRA4cyOoKnxceu4P/KVkUyxzAkDgtTMM4YubLId6JRbVckgP83wp3bjGgojomU6mYh2+Zk8j
ufNqr/3e8ZB6MGYNK7g02AeurXhcnBeTcA8i1J2/RRcLsUSU4VhsLKa5DaNa03ZZVVvoqbOMUf0a
GCHbUbdspD6STsHxpoOunvcW1P7g0mJ9DdSvs2Hg+DnQZRxn8Ro7ggr2dloALxGqj2yOx3zq6B9T
Bux9Yyd7ZDWgihhGV/O5Bj+VXoCQcOJNbyHPZqzMdTkeVJZ7b5VfBW+W6vCladQIOmCyZlTeNT0D
cPAOVQKMrdr0i7PLFD++jbIxr3/KUjT7rAV1fIOtsSgOuHggTiYjU/9tJ/z4xGgJXgDzEwP2Djwf
bGBIZfryy0TbWjEGn1v/kBtRYt6FlLAu4IABRjzPctPbJQ3CgO1oScb6ZCKzsxVJYNr46B1K+Jm5
lrl32BnGpxHjaQBR3lf1s80jsbx1jEAZa3dE1LFmZMGUD7OX+kvx9b/a5P9jOcg7/+//yzn6LYVp
XTU/Xv/r+4/8vx765u8K5ff/318KZcsx/4Voi8PT+pDDRPTkv5ZsPVZmi6QVBfP/Vyg78l+eBYox
cGlbXce1+Ff/Vig7RDSZpmMGvuuQUoqM6j9RKL8rAP8m8JKLABHVnCfAL3i2+56a9Lf8QGCXXjQb
RnSbGu10G7tAtgaXGsPttXGD3aBC5U7Zz5wbhGmkOQGMussvoER0Vx7G+U0ociEhczf6ul6ABiLr
chZ1cGL2bG276hPdpPVrjJO/vGHJqlJw05qeT//xqwIOXic6666JbgkmMu4ogDtWeVlPPYmAyeuL
Z6bLzqNggcs4IvKqvYo84/i3X/kfFNcf5Ia8BzJSkIri4IHgJD4me3eYZrit8/wWXoU4hei4XovB
UgdBB1wxjQFYKFQXP/35VT+qoHlZfiCbbC7+uqxrF+nx336rmP0I1rm2uo1ZWnunTvvlC9AD+2aC
4gPxYQbzxFjjMckKyLPmUFk2pxXDBzynVKY7duHyzu50CM8/Q/Jj+431SV7kB5H48hYD1JAMoOhq
XBF8+HWK0AEyVZdISYKpvNJioIYLWiTvbIMmdWESZXHQ3ejeOEOM9u6TL2j5r/96MdtI3oAiIfdH
7xp8UCu2ZpM6ftCWt3HS3KQgJR8xvKU3yLwt4ktUcul5OYaiGY7HOhYWygrask2QJ+kl4iVr8+e3
80G+LBEzuUu2mSWQrnim90F821JRBAMS35OAA3tudKP2k8jhZBEVghX5zy+2hLb9+tl5tUUTyrmB
ztf+GARq0FTb+ADFaXIHsi6Tuh2+9FSXR1m041sB0Y+dqYRm4RhRdtEP07AVfjtcqdo8SzqKHtad
q3aRbKHmerh6sDc1+WEyo3Y/F3AoTTrOz+I5l3Ps47vmYESyGCCgxa3x4ZKe3cDVrt1aJ9XXLO9S
VGBrAP6Kkd3IWyoxidFWNViN4d71j0RBfg9qLuseQ9tP1Cf6kmITRFYBsMlrjfxxsNru/MlXu1w2
v1xWNIG2KwWnoxegm/iQ9zhL3NRhxptslTlg2nVS66b0s5J5VN4TFFUHsBGC8DEfcutmtnr9WGbQ
kqucuc2Q/EDHj17gk/f0T18cthYH0wuWDOv9i/3bWcBrzuB8LPvUzu6iaLS688hIZRMmlf+QVjNt
EG7wQ26nM3yCvPo6YMCHDzfIvUT48mB0vXOVoqQ8swHUbwJ/0//ka3t/vi2yet7ph+uf3b5jq5K5
U6e1daNoLW7dNHwKNJFWfctGG7lCjgAHNK4ZmPd1U+u3Yfbkwarn7gTU95PA5A8hqjw6HNMXpofU
3/dsB1cQv/PfvrM59YPa7ZDWiDrnETfUjn6bRW/dmBgiix3Fmfs6S6PF7AcIMSMcCKGNW09XkVGV
0XWGm4SicZi6s/n5yfn7g83hoHBwjNhkIv5+K+CRdZOx7yS9hVkdoCTON1Lb7YtlDcm+lCwgZB/Q
0s4YbnPUrJeVVX2a07ncb79e6lIGgAd5B5yinCS/fkVx2mnGS3Z8O9ZNtKdNrs8QyeEUG4Z/16I1
Ic016ORdRByRQh7oIhBoB/o6nsnV7RTHFgiDNGeYkUX5l0mIh9CrxlXtxi3rzl64R6PtICdVrX4L
teXfjUIhNQmEt5uy8VGNvYbfXPkkcwRWfxGm6qhNrgdq9QKKhI7KgkXwYkVlMGOfTXPuzmqe5mNo
MO+L6DHu0ehUL2G8ZNggr+AoRCJnMbFJ7IumSqZTwEb27c934+9nL9UbpZjvSo/ryvxwiiFOyRox
duktYDQyV0szu4jB3DzH2JDXgCgHhIexBYudoYVo2/LiP395dhk2V7XtodJfzoq/XdcRG3AHDS0r
FyM2Lk1lgZGPJ/fIVQr2WlcIgqM4R1cq/Lc6c+xPDB/i948fLCcj9arD4w7J06+vPw3obPG75rfM
MrkqhjgtWU3ybEQtP+s3S4r65f2iHifTAlgRlz8t2OYzLto8kOzTPf+u5tDfV6F0NYamGltX3bfW
zeDN3KiTPfEzCjTWkJrbSh2MBO5dp8xkH/UJ/wqc99BD2uOeWWENbx4AE01Pc9/WQEZ7RjgbvCMA
DhJ35E0ZRWmRi4FHe6XJk9Mr7NNNhuiZ2I++CVl4EknHuRjw94YV6Lds6t0jdIbiOTYHde6CObz0
EKQcmR1xlXmN6d9Vdlu/YMPjv/+f/7jS5jvy8BLSJXyoaQZG4qVu3OzWoOQmdYAz7ra2nOjAusy6
sMJ5+laaYAUL5mZbA+fzJxfXPzxoTLADDuYQLm6eN7/+uIVd0Bi4YXuKdFS/TGxquKOWEwoLEwku
Zet+UlxbHzwnS920HIF0JDAGBB/511cEIVj0aDj0iX6DrzeLg+YyL5HsIX2DzYuIYeMmqCcT02fM
KqTajBbLuJSEkj9/9f/wwOCtUGdLthHsExef6N9vrFCNwM1qOZ5iPNxXHanTu7pXjNjCKEb1hs7m
OkcTw8qryKAvcjWRQccafqiwiadQf+Y5ZUWXRJ+4gJYb6tdTmtYP5x+dh8lPYn+44RhYRjVNiHny
PTS31oivhhozBkhYeS9Wxd5cBBN+BsqAT66G33sQhwhnzH/0HxJr0MeCzYJKLyvRiZNsa/9ck2eL
g6RkSQj5nse3rawb0Q7+rcMiFiVvjhnAcBEZGq321xlj2w38Un0xQolD7uyzCfrzb/b7WcQlw0GE
Q8pDH2V9+MkU8rxYK1ucTGR1575z/HUJQuMrpILmKmYnefLnLCa4gwsefk7uffvz67/3nx9+m+W7
ISdZ8DZo7X+9ZkwPif1kJbSFVWA8tVMBWE8ClrTsiATvpmMcpUCXR40ByE0xj/0CZCMFKspJcw6q
xvykC/n9ie788n4+PNF7Jv4DDiNxIoX3GXLYpRWkPz/5zEvh9Ntn5r6lKbdovz5eFNIa0kZG0j75
zZRg60B2vAs5jQ9lEyZXfZRHV2lGgEtpVvXLmNXuBeEa6uAPZXaIYyMnxlBY3feqTEDCQK3/5KL9
/XbBBLk0pSikBC7ID0dohJomFyKvbqMRDoSAWEKAblJYMetAk3C7HCPVhINKSKJsMueT8+z3A5Te
xpToo+kBWeLav14QHqFzc073edtoj7VyHnvdWeYSrHrb22u/gyTwyU9uLx/ol98DYzA9iwQRC1EJ
hdyvLxlntp0Xsk/vXLxoiyVAOKuWjcxOYlhDqckxynwCvXhvdde5j9YOT2F325R4u3zyJF7mknw1
u/HBFrUoGkgc4Rvz5+oawJx/R+03Hhn1bjASzV/epwgZXdjjn68q+fGqor3xfcYreDmoRn+rRX07
9Gu3n/oTYds1NFhbHV2hmp1oxcOEUoGptpVdVcWAWQReVvbWZ+rcMCV+mSIVkelDpXkg/gC3RWLg
j6lCxFKD9m71FBTXVVo+k9BNEcCSfv5qjn21HxuqDVA36hHAg/6RBdZ0+14BsB6qDoGXzPcjdeh3
NjFqV5ge+WLZ6EJ/nm37Kev94ZBVIdVtkowXpmx4h1I5F/akjAs2jIRb6MHD4qTLXTH4wSmEvrV2
MWtvusmVLHAh0XNhBsW+Qne9k8GUvOKIQeYKsp+wOhkTnZCMKa+QmvpWEozHE6b+YnDKXaWd0WwH
9loPhaDwmjGD48JlpUAcQDmWxmvhzpTwEWkQXjG7R9khW99neAo9vFTJTW132c84MMozvVx1iLra
zq6jcajOdlmbxxSv/1XXp+DwY9t6gT3vH+iYFRtAijUUuuR5//n3/3jfEDYE1IAhEhtYC6fXh4PU
DXQ5pXgeT6p0KcTGnmbBXSo34ZLjOaTj259f77eh3rLqdWhYEYktY6wP92nkkU+TBdo6BaxyjqJM
6pchXNatZFFDbAUV8oBj69NqZ/kYv9yry8tKgenM9LxAfBzqBb3VIz8tbfIAg+ibjQCK2etAKKVt
tVvDnvUdYmL3CMPSv3PsuTr8VXT++bP/Q/O5OIpdL+DNCBF4H1rjINNjBGLdOmXSrgmcd1D29AZA
0NQDY5f31TdTzeGrU45inS7/vOy7dv8fvwkG2vCQcD0ICdZguSL+1sf4fdP7zmjPJzod1NoV5401
S/GWJcIihAKXbj3mN4TOJBu0XfTq+No+eQ/vpdOvPwfvQXDaCEoIHhYfik9fW3XHk8BEZ4lNbDt6
JmX9MtchrpHKNywSqoocD86uRE55Q6yF9TCWqvpR9Uk8bzzh1i9hBCl73eqmO2dO3x6WvcsdOxmX
1RblcoQi6IBEuj0Xpa4ONUsyvXJZzJJ6L4F8UFAlHEvSp8h+n9P6WHo+ayv4Wj/eYDyv+Zj84haX
HhOuDzcYgeEqi3r97xFSXk2Ubn6d7JFAAlP3fevYlIhtqkgBRfXze04ReSfYSxx7gydXFeGjTEx7
umpKm8AUT2xH8npQfhbjNl8gblEr9I+m1c4N6h9MFANd1DjrQ98W/m1itO0XBjUDG7wKscH7SAbc
I86XWcsJ6YNGa+4latjPsUBQZo/T/cREaYMSIl9xEoGts5bpzZi5TLQNggSPnJjZzWAPWwVj7zjg
D7zsW7ARGIzdbWYSm0C+EP2TjMvtZIFerQDA3rlijLjwLa6tzCu+d/Ao7t/7VRZywwF9iHUZ1JN6
hBLR/5w7ZW/ruTKxBNrRdcxYErO0Pe9gkVdf/MEwvtVFx6I6Xh6zDn9PhWwvD5a6wv7lJ6UDTchX
12EOUo0akUuFKlDeDbqsDpK9wp0K2vhY4DZu5iy8FJH/hNT7jrRCQYx1hHvMwLb0VnmpvHp/UA9z
x7Fo1QQnqiq9bJCS71E2rscijXeZ3/mXE77BLaofIovDYTzO2s4P5dJ249cFlRmo6UcJvAlDL7Om
gh3tJityfVSOag9jIownWeof5ZwFN/DmUtbyQOgPTUi6W+wUrwXL90tqQGPXQ9GCLMcqUga9cQX7
AbJe2SfThajcW+Qj0GPqGTaxgRQSK151cJfBY6Gc4R6L09JMR/MXH8vhEUokkY4NtExGTssfEvi6
r5gMuA8kIyKuJyei8VOPBHKdREeQ5flfo0yvXlL9lilT0808OJbwjjhV7gFKQnWbsWPdEznJLadc
iMxMsNi2Y7mhoY3t6vA+o1K94mt4/9EcxRcZMuj/hrFWXNP9+fuyHQnqWqLiV/xy6mLS1noGUYtk
t/rqhMN1PhDFwG/arV23DNfMPz2qFrdYhWmO0ZJInj0K4e6xnsdxHYNzuErcVl4imx3XHTaQVWar
FkSrKLLj+9MoUh6sO+QzzEyM0nmknK2vrSnrD7OQxmUNFRQ1ooDkhlxsPTF7+qaRfd6WAbO7yDWG
DYlACRwua95Nia43/hB1exvYm48pb8BMX7QB0TXB/TDI+aoM1HjRaJFtQCqSisCVjBklIjyiRr2O
fgSR0cqcFtplQdjGpusxFWNmi8++49PLTImBVNUjbsNGLvjUqmT86WvjYNQiPJhZII+xVxMjoAjx
jHXxxUIdzFFKZFKUZ/fd6PuviBmewzaytizXi31U5v5trnIPyFupL95PxZjb7MxjaMfYljeWlP0G
xRnxhrn9iv1mvlEmZ2nbDl+dJrZhcpTV8IZilcTUpcBJO5N70ogHnKjd4LxqV7dntiJcaMs856/R
IVQPLkJTiPmAhD9+zRpOPyMF2sjnZDg8+HJvoXhazyEF2zQ1BCWGSuw9yq6zygmqg/M67cZiCNdt
b7a3KYqy3YQY42QUXXQYwDbc4NIrjobFqpN4PDI9V1LMPHR9MaOswvm3ixqpniQS7JsQ2QlNos/x
kqTuuPW76T608Str06tf6lhxEHYjY9B1zXVNgp/HAs5xecq0TapeYuXwmd87s/dvL58873YmIiiG
Qv8WqsUMU5AytS/yGZYo9ea1gRjqTQjbfXbcVn8vgKJdE7ogTx5C3ge7V9Nlq213B8LUOUAj1wdL
EB3tY1nbzgkGL5L2EFZNBorVEPbw0DWKzPe8O/s4f1clGuZ0jQb63z3HNNrdua6h261EktsXcdGy
skxLnwXR6F7yyLG/eAWnOvnSj3ZCVi/kl/NMxh9UC6NzcRSRn4629coBH31ZTKraZ2rKrlqZcTVH
BEWtp8mqvwijZ24EUVnzOSt7g8e6ufLG4HmB5f2Az8js368JTSrLwXypvOS+1DaoX13swjQejjJy
ogsvy8WuyWd53QH3OAjLdi8I1cIHMnhkGUm9xirSPUwYNTeAZd0t9h15XcTFrefp9Dj0nXsnl2oz
6H1+ufeJWptGSKmoCP29zXGri+HBNh2alxnvA6bhH0ngz9fDlFd/jTjSpThKEwO1SJz6eIxsd58P
mDJLJ0K6i3cG/VCUY3YwYvOKljvf9FnQ7gezwrOm0ohnmxE/S4msEjTJDo2TPpo6wjeoK/MRGMC4
l52a3krqvg2dIGDodG6iYDXLDuZXuqyee2SImxrcgzDH9klUNTqXBuPU0QktMoUMxSigTadLODP9
Om58jAzTAq4MVXbdJMYWLDth9AGYDWtEBoywSB16RrPYg0wMu+ADKm8cryG2ycuMEfjWUfQEuS+S
Bzszvctq6jnY7CEE0GGH9zmmj6Ptd9UpJ+0AvSP5hNxV3PUFx/+ZnjBHKzPjwELfOXwl97p9fB/N
vJd7yquSO+VkxY85dFjnl2UDpT4jWMzwvE3lCmIswQ3eWOi9idRLR2yIk/JPPvtnQp5ya90FevqS
T4ZxOddlS9CG3dyg80z2bL2WvJRSrB1TSf5aLcrOeqy8DWgNWkxu8KeQlJcVW5rgenh/QipysFv2
JIcarTxceWHjq2v7lLt8Ji5y71SzDUW11qd0WO5lm6ItAipw3y/NehmYTAddkmBSMnY2iNXmXS8l
I7mUDaHDbSaDh8nR3rGva2NPGWSdTcM7lJnGRkc7S/5dlfioPwZoAGVULVXxoh7QJCd+NbEG8PGz
WN6NmAr1KshN+4UcO+aCbdPw7FaV5p7rWPM1SBJm/onWioXjUkeW81C/IMHiX43hnHIHeLK/T1v+
6RyaVMr+1IKpjrgCA4kZKvBmcUnHGF8mqeWhmB+7mybIoH/LVs6HvDNga7QVWebG3GJBFYhjgUUw
aMvNWT92SGweo1oaJyxc3k5BiBrg58zloQonTl/bwOe8GRyb94NEbRK3IqMp305qNPqbFBkboX/Z
eK/L5JSFjprXw8DLrRCZDw8MtNvvSN6H547J/BU61UJuPMXGS5rj7OMiRQRAwqP9vWxD49mk6sXh
qZz2zulr9QMMCJuvFqbMIRU161rb1/0qHiDXkWttg0Du7F2Clvqq4e28cPJAdRk8lwGaI6trNSNl
l01tfk00UbLrsoj1cWRD1spawEitb6fUPfu5F5wnZ5QHztEBHyvas8RChe5FJXcZ9ItqAYPYFBrb
yUuNDdd6W66pVyJj7RVWs64r29gUYZ8Dxq7v3dDMDsyJiTxvyRzIDc99if1aX1kIA0n0GvTO8UPv
iNL4UsC6oIhIkmfpx6/oN6jc4pDZOsBbwoJtJTcR+I511i3pJTGUgjyZBn+bCqd5G2UNdVvAMME6
VBrNt7oFu7WO8y4k3Ekvzp/REd+59sLgMPL+0usqzmQDDmcC6F7gMynxJdwgs8VeFNQeGd9TEj+p
IhDpU04KA08AJi3QYkaneQZf2xJ1qonUISkRhuAV0ZvG1zjB11NbLcmo4zjt8zYnP46QP4yy0amQ
zuWki/4SLt94oz0caHaaq2tyfn6opKUdStMkv8tLycOb50D2yomI0yVLRpgCHomaAmeOa19NsrCC
la4D/7UdqOWJgUPNfZmVUCfyCEDrhnDh8TS0bdDfYmiNFYLgPlfZHruB+cWa8pL/nhyZMgLOxGPv
zMkev1G5zRXNxTBlxHaTUsB2IqcDmE2IF+v3Zddf9UPuKcImgcOHpzpxevDX7MHeZ0LKCAn7wdJ3
UB59rD2NVNFFaHB/Y9Dn1rExwOOnXP5YalrJRFxHVx3MKKUHcmILIdJ77YFjKyH3jC7l/Y+2IfVW
vuzYIqZzchOIYgB8bi86FKe7zWYujcYsrBsemmw7vI6GAdPpS0LqC1kgJniwpZXjMcwrhkvXHBU1
RYGsgicTvJW50R5RNesSGNdLn02gNIIx8X72iXY5jZazLC+XhqCM+vToeJV7xPmQbbAJIHcD2119
6ZaGF1Assh123qyuE8lZJ6BeyVWQ+Ix1+1Hy0ftFGtJlgmMHW1hXc1PhCNtSo2T+hlHenYAZfzKQ
Np8dNxQ7L4i4DePQ/uttVHXLf9CI6vdTUvCtkW1Qbud6wuMSBZm8nAkFhbldJzdqVhU+Qr9ENmMZ
8SKw4JPHkSbuSyq1a4N5vJiK+Gc/EFnWq3E68DiAPFaQ2mk15aGIg/CC08E/Y5yhUCD06KbiI64o
dyPMr2F+aQwB0WIxtRU66OihrQr7mnsWtlMQDOM6FZ11X3V9d+Zn5/uj2sy2zYgzqsvmiExbgjiB
gGC/cmawSjVKd9TQ6rro2vwGvS//I8pf3ychlnZpxltzwG7+35Sd2W7cyrZlf6VQ77xgFwzyoe5D
9plqUp0tyy+ELcnBNti3f1PfUj9Wg/K5hW3ZZd0DHOBgd85MZmTEirXmHDMNNwH8QCA6qYIf5c9X
k18RTBcg//6uY5OH04QEsa3eBs04B1hiuulvkAo5F6PhZLtsWvIS3r7YQTSfMM0xmsItDigpXG4n
Wb+hByXuCK86vH21c2Ka3GBSM8y2Gsnzamja/Luk8L4HYFNs4yF/NLKI62qvFK73xMq3rpV4D9Ce
rCP3Pxu8GoD+xSqyLZBFXieRSaYIFcK9gQ+LSDfAGvSWw9jejSm3hnyg5/q2gpOUpp5KUTvJKV7i
e5eD4ueJ6oTAvSomfUdIp4Rej3I8MmyYThiEP0VG/F2SFXROyESOOAHdaePbXMmH3u4uhyaUK4uZ
zS0Yj/o5wCh3hxE0ddgaeGBuFRivjUSAs84G1AMrNSLGGNy0vFYTuT0ojyOCv5KYbIbYNg/+2LQ4
IpdpSZlX43dLdil9LZMycerCbAd9MF6Hqp8PbpSZR7I24E4BczrPdUJGo2nEX98aNOCe+LGEU+lV
27mS0+efQg3peUs4XeZ8shzxSEJtDsGpEulXo0n9TdM6DO/fJA2Z8vVLNobhzdtyr1QQ3hbUFopy
l193mqXBmm6Ic9uO2UO6yJtMrwjVBhy8B/zaoCHgKbolFeBGf4UWuvlUeUbMAidh7OrndgQQkfwq
xOZrfo/gMoCAQ1rLUJp4S994b+LrJTisMHetlZJDQFF2G7sTBbwwhtpaMZpAxTZz7c43Dqg6UDGK
GOkRL+ZTYGKN3bWRsaz00M6/jmGDWB6d3vltdyOWuSTHWNzHdexf9w0lH0Zm7m9vVyQ6HRXQJsTv
N6FTik/1Uk6+Xe84j2gWIt7hUsqc/tYvUvgunJLhZWGm/i2WVnbEt424NvnQOowukrYAtBGNqCo6
po8nomz6C5Ph2PVouySVjyl/a65OVVH130XthVsnrswb06yjXZEZ6ZMgYPgYwxsEniGuaY4ZdxrN
xfqt01c6SD9aSydyxVrLrwZR1k8ZwRprC2nROqu78e6tsx2Eor3w8oFLzZjvhkq4R+hBzVm/6TGW
1tZbQxJdVvGYudF48hpVcBHDF45zG3og3hR2hL5o7tIG+kTGHP+2D8iTZKbTX3dMp/e+XDbWkjxj
B5bhhbkcfBGwresoSKrVbCbDD5R9Jm2R3oKGMLo74WADJDmOzSgbqKDH3MxvTBx+B2KdIyRqTvAs
54meDdrSHm/n9yk3u6OYimvIo+SRd21OqLCJUcqwfJBJ6KdkIlh0oqIq7/2JMDLGeNE1NFt0FOOS
NN4qLBmNm7Lx41CMt4JNaiK2q3XUKg2y7gXEuHJP3ZTwaboxGZ47wSgHlgH/xds5T+waZ5Scl0aA
rEzWmiczvodFH1jAbVmXCd0fDuBbQfLddck2vqeDJGlgmNPd23pCQWztwN3TOCh6fXI6XF2aPuyR
IDf/4FeiPGKBS44kyG9LHZqXltlHD31akuZHzgVFDYWZSNJLs50Pqdvb35vSpfRdZr9+Kd2jCdt/
RxRQdGVxQ8DMNE4P8LHHB0gw6TUWmXjvaVyJImndU9739q4gDUFysb6EL2C/sKbipx4p38Xbqv9g
CPF+6khXHAmN7wsYbQJJ/LuueNUmfjEVLYpU2WYPNNBfQE0Xp2bQeHUgAp3qwvT3Q17nd3HUP2LI
RylrG76zjgMdvv5UDVZoQ/bE94Y3f393v0+yGRARREe8I2Ns+X5M0411Ry2fzmeTNYuX2vuSvo02
XTcCNNkXaXLRdTrSG7OswuADmPAfpA2ou0yXooZZkS+cdxOyMBMglmTlnnsVJyT9BWP59LYr06nC
JRSnFak15udBZ/A0AGM6N05ZRK+pmRVMmfN49/eH8fv8AueCT+9JBvIPyqi4hqHahYZ/JndAUIiW
zC7M5dqIP4fJC7GMH+mBlg/463BIBpB+kbg7oIbBNv86oKLk7pMS5vkZl221zegrLkhAM3jBAGme
CWF374xi7PecUsFVFFuYH23e3GqAjX3yYi/4/Pcn8LYYf3tDTA59FMD4RexF/PGPiZkdu9QFLf7a
2aVPJsMoeK5nerxmHQ67tml+YBQM9srxp6Ocx5nYUnU7QQ7+EZBQvohbzW49eWW10YaZbMemDi9M
vdi84tj/5PKDP3RDF38wY/uDVN1nFZnQLZjry98mu2Yf2BnQOufcQgHazk3ZEmcX0TtKSZivhvAr
Wsv2Ruklzdv18n4bam1cSvKW1rAVIhIYZzAhSA4igFmWdVObbX2A9JpevJ0Zfp75t39/0NbyIH99
0LxldGBmwFQ6+A1+X7ipjmB9ijN4nOxSmjBr+ghGWIytYUdTWVwANyA3V03iacTEtkvVgCucfNtq
uezQV/J3KRiWj36Sy4r77X1xalgSNwzv7t1PEqNK6XEfds8DkaOfi0KG+8SNu0+NTLMN3kH7Nic6
PKlHIEGhF5wko55qlSEWuLK62Tv5SzEE8qvfhI7XPHf4Nzb4kvX2g+f3u6bPh1jPhFssGGn5Xq6+
CPoGckLJmH+b8rz1wRYIxFNMqb/infU0I7nEOXVGGgRR3wNkJILVnI/m7b9vGj4PavmtsAQdCEC/
/mKouzh0TIaeb0Nd4kXnl4D4XFQfKr/Gs//R6/2uR+P1EP8ECKOwC/nv5FeYybEp9Zl9doowIXRU
PzOSIRMQhiqCIF9cDBn40gG/LoMYCoMPnvvvp5lvMkpnddhkZLjeu48bE0Y2g/RwzmNotddD69HV
xox+3QUZjey2PzFlSC/9nAibcUQRlEIvvRURwIJC58bzWJQP/pCrWwwrHz2ZP3wTJHAIvoRFUQic
4NdvogYnKMyh8XCfo9R7EyW9aVsYGpdPQAybT39/Fn/4JthzJMKO5bxA4vHr600Uv9BAU3EOODsP
wuGW15OGdJ9nBaOc3IEZUHfuNkMgfxKgKlZ/f/k3ldm7nyqbtICkze/Ucfx3XwVoFzPwSl+cIRJ2
R1Tx6qD9TD9X4dSsgFdtrGmRLTLm/dzPvr4CN/zQBBUwuXTwDqru+w+8Wn/Qci6wYxqtYHsD2/Le
fQMOjsXSKT3vTN/O+1TDAkM4RGLZrsRzQjPDkz9cl5lCVPMDCSfj0FVpu7ciXPmr0fbKrdVG8ffB
VMPzOC+Sh78/sT98YTwlHjVCTjaN94dbSRyQoQgkOQNuWPreZAKBws2H52QZ1KZWOj6/Fcxv+9U4
QhDc/P0N/EEVAzINBbKwEADTEn0nBmnHwg3iqBNnv08mMpRh+tlJui7AwF7AfWovcsD3O8sZw0M8
jtk+9WjdfrBu/nDG+2gt2EFcrP3+bzYaVNYFSA83vglEd0LGqpnJjS3RlSEjUWOev/gjOOKqpvXD
QBKajB3fpl7aXThFpJJNVqfVtrGbb7jk9WbsdPySoDk6ewYtlSqchxV0FNqEf390fziXEG4v+hJ+
Luho3i2tTAzcJkscEc2yx9G1krcd7sYLtyRHYPU2+usIgvy53f1bRuSHIud/73OPfklI+u/lKO1f
i+tv+Wvz/o9a3s0/I5r+9e4Wc/B/vv276rVY/mILHL6dbrvXerp7bbqs/aeN+L/7D//H69uf8jCV
r//rfz4X+A6WP03BsPnVbszz///blC++zd8ADLf/53///l/9NCn78j/QO2P7YT8miwRh93/FKLne
fyARstFEeT4STAR5/8+kLMR/UHyjdcZJ5S2/Dt7Ev0zKxDIJUpTwYJKJwRrg+/+vT3/zc0/8mW3F
o/rXX/8z4OjdYlqcB7ZApES/mrVE3f3rzq0jN+/I1yOgS9VLpNgYpq9WKRxGvq5hX7Qk4V3jvIEv
+I+n9IfXfXd4/nzd5c1L9OQSS+uvrxsjJA+H0ETa44XgeBAv7Eigoz8zZN4HASbvDsO3l4LjidmA
ORGW0XdlQj4zge9ac9r15SBPmdN9Dtq53dnzjFTdNv69a+TPV0OUHHCPwzDyvmqEfkG2bjtimpDE
86XSIniUnsgGnmC8K4cBBjdBOJCMivu/P9E/fExKQI59LlAYuMTyxP9xX4kHyyHcFFpF4Ut4yI1n
/ug8ANLE+lrbJmuKD5Tff3q9YDk+FluSjWv719erETiAOGbimUcZgFRKgERuVD33t6CQFqBYnrX5
B6tm2dr+cc7zWBcJKX4RFISs2vduUYpxiE+1HHbCBxbvl210ADPofXA4vl+bvIq0CbzBZuBRO73X
tEduY2hu4yMC31zTYM/G+DEpS8jGGPjM49+/tj+9GGZ37mxc/n+/ZbQR7a7Qw79gQgrce9H4Sdkk
MTqx/fT3F/rDs8Oh6dKlRofK9ejd+iiJ8dSxBORjBPKMT6DeVyS1fLAo/vgirlh2FHoYbCi/LgrW
Gu2fhmzB0HGfHTcdL9Qc+h/8oP/0yLgw8rTYr5BXvnsRJwLupHw+CdFW/b6c57vYDopLaC7e7u/P
bFnD/1hviD+W2o3bqQcOgZP23e7o2RNsL5HR1dwyYP1gMb/7w7GOLHs++VgWZRDf/bs/fOB+NFl5
nu5Q/xN2PMNoqu+gzljtbZGTOHAYWzocaz2HCTCxsujLz7SGw/Hu75/x3QmwvA2qgzfnEZ8QKdSv
X5lhIEieRyvdteaQUvEUYQXUIIaFACg69eGQ68j5OvbAIf69pf/2ymzINnQMEvzc97cGMU9OVs9d
tluojPuJCfxuSvxpXbO4Hv79D8m2wfm7GFWsN5vlPzZHZt4afhVAoSqCD2iopn6mLuzghLnzfrbz
7i6t/O6DS8Cfnuzyk/bYIXFvuu+sImFim7Hs62xXxJbW246A7cc+SMuj9lryPUZlg3et+sJ5/Tc/
rA2nANMsrVa+T473X79R+G2FToF47VSg2nvDk/SXI62fmmyoQHB3aBftzH38+4u+++U7AgkKF2Hu
O47DbWuBu/zz+HEH25UaftiumixmIq0/ZBuHJOv+g1/Nux//z9eh/kFdzS+fIujX14lionubxsh3
ZqfCK5H27k1pS8HIYSo++PW///4gxHg0VvCH8ixZocsJ+MuiyTzUOJ11jKBtfo0/MBpSDLw7Qh3k
NDY7CwYsinl4M++2ZKdzrZi5l7vv20hIAndmfeqj1ESDjxU0XyVpX4JEr/Og2sgisZmbax/pChus
BevPUgD6s8agWGNWaXwiviMOiDdSwRe3FS6z6KiBo95BXkIrxM293uSiVmw1RSWfMG51pywtJlCH
RPG9WjO4qE3n9PHnEoMhQe6Gzg/JoCU2dMJDTt1cN+IKObaBRx3hBoLVmFFCbnjDo1QSwmxc2tGd
TgNa51Dbn8Jxcq+tpBXPchLyxexNfYtbq3M2ktnfU5wK1aIeciog0GoWmJGF5LwdmtgETxG1xQAB
p2sOcuysedMWoxesTWWTD8WHDq4j3P4SfXdK1nBUu85OdgnR1s2kZrRYY1wcHMWQlTCrNgYaA2F2
PHhxmVgrIw0kRAk8YuSsV6O3Fpbi+VO+j+5B8wvFOxYY03dGo/aXKHOA7kzayrMVLAwipVxlV6eE
vX3a0vkB7ep1XVHuDK1AiZPRoL8o4tTzbWiY2W0lPQhzlHzOhRIVgoIsEXN4CFtPOavKH+Z2XVcN
fjno8Vl3oElE2jaFTgGhcJDNQ0jazo2OmahsggmJ/4rAMibNIvWS8RDyD2h8BW2wzwhMyClQ8uwo
lRERm+e1wKeHzC9fQvxJZ2Zhpr1zptppj0ZaZldlbITOTVqr4QZdywC6UzHVvYSiqUe2fuQE0KVr
rQ+u31kvc+wVzdbROnsaJ9v5agNFa1c+8QegKvk+JEpfDRFf4ZUqNxXhkkydxyzLr1KRxwo1RT9U
K3wffbHzmLrd9SDA4507j/oHjqPSR0zma72O+rR9CiWR9UdZqDK5Qes4XlRuFhh7BowUe7YY8yeq
PsvZFxbwrx1qWaM5ZMqtBtDohDbQ2W54h6Mz1NvJ6Zi25wZX+n3utEjZVEcImNPOkdgWKVjSTV1U
0P4hDtvoLvKqe3aM0DLXAw0+TUJZb1+Unh2BWLQ6EpR015m3vJ2E4bPZdDj9SDYzWLWVJdfSmwOy
kSsGfWs1lHQsRnzE5xkouF4DGJi+QsEtaXUoOTZbN9Rtc5mGU1vuyRpIxJasdhLf7InMoNwSTbFV
DEXynYM4KTwSy8Xat625UbdGR7jDZqJNcOJJEKedUqZehGMdEB1bdBbxVZHIPgHyFbCaCEjTp9Ca
WHKLrFGs54I29VY6wcCe4kRy2qNQJhkjGuasJ841YNYetU2FHAvNG0kxynWwhrkNQ1A08CVR4zOQ
+O913Q9ik1cEHEFvHG17XYEujPb56LX6IXCLDoljmbb+1p171EIE6ljDJqrrHI5sJocvGNHkvBbg
Vx+taq7FJ2bZ8nMcY8bYpU46vRhBK2yY7mbrHhtoFA3GvxHw+ezEzWmspBDrpMGaHeZj2B6XMB+1
Jp6qfoRcmaUbcLDDSxzCrt5MIvOIKkodlIkGIzNjLavOhUZXWtmZxLMCjQdE/keX+v9SV2Y9bYW2
I3+LZFoRwTObyt0NZr7kSXhVtq+nCe6r6IsJeZ5nuGoXlFH3Y+hHAzAoasbr0BaotGF6zq9lpfnX
XLsTpMbnFilAhWYdlI1jtBsJ7+5bD3j/rpex4j9ecJ+rDLilfUHCCw7wIpcx+VauVw9w2wH47FGr
9+KowsDo0YzGxKLpmRyLlWeFNYjMEq/pqcngQuX+aIVbmlnIRpkOwxNPbU8f2+FtvTV5xQh4Rrai
0q4n5DMJXXttjQWSf3h7ob21Ize88dwme+7TMbpqgfyyuZgJUwUA9XB40Ee3DmdVK1472MzyEicf
yz9WURBsjQpjHGEAc9lv+UIi/v6k4Y370Mw99DGdF29xAo1iZXEaeAewganYI5C0WCAqMB5Mi9W1
ccvOIm0nsb+SgPiUS8O6L1XTn7x2MUSRXxCtQTQTSCQCenh9G3/PXeeFm8JAJENongHQI2PBnbF3
ZoI7VgX1xRYsxh1z+KTcFJkZdRsKF4auS/MDFnEI2lEmPphCD5/uVUOhUKw07NALFFB9uQ/yplu8
sT3ZKIl12VGMsSsU204E37SB8UvkwVbn+QumEnw7ZDFCh2pfBDGf94RG/rB9ueMEO0DrvM+qrmCE
ZX7B5EDiQvqlzZMDM9Y7oQrCGKqmWU1+klw5iA+IFBKfXD/DnopIkI2tuqyierqYUsc4FDG/q4kj
bi2FATdgANO4+KW8VO6ZxxdrEFn1Zd3L+jPqmWjjpvkNTh1FjGMcrtKmxuzRx8wtBWIJpOQQ6ZQG
5T3x/XRa7Qx40gCQ8+gc5bK/JHxgbrZNxK4HQ7XW9cYU/OC1X1SvTmWVL6SmQMtM/Lp4qMF7nHI5
+asm526H2jWb9o1nIUEHVPXczIDX+eyssVWlKvueRL32zs0dqtg4mEiKw+7OsqYRlfBB9nirzL0V
6OTsVtia3Mb6GqShvGQU1J9HfjmKoBgr/qJKhezOYhpwrvxQGVRTA0mQUKrdl8rLaVxAxAjNhxpf
GG5m0kKCT0M/fQuFcwwnced1OKBTnCugFkiCjuz71iejKG1G+w5uBhFTcThVR6935J2MBwdJYONt
mHhNWxNCumMRwjiPHElgqwo4KpYVW1umZPX3kEI2WdM9DiciwRZ57tzXwMNTB1uT5v8MaNKD/dVp
HPMSaXDirpg05IdKNgSMFUNzw+Ta3sipra6RlDnfEyRYw+c2nwZni4e4Vtuwg3G/Lk0saLPdjKdp
nF8LIbstUPP2KuT+j/48F4+9MuMXJMHiten9dlMRhUuEYVR8Hhls3I4+zZDlJ8JyS0ywYL0CQ0dX
3EGNbvbdkVQm84ev4q9joJ1be3Y0HvLpQG2UbS3DMn4Yad5dFgHs6Sm1vkR+VT8CBOvX5MafrIoZ
BxlrCt1zqOb6ekj1MakCf41AvbqtWgJqAM24mvIkyA+IJ370I/OlaiJNK0RBvE1bOW/R2zUbVFJ4
a7BdInoJ3HID7p7UH9cZ9jHakzU5GNMrFmf/xodrDR68WsLdLH1HvN4hMOczfOYsWSHTl6dKFDWq
6dDzXpto0pyhwFHwGQJU+AbkL+vXTl0MWwWkAkhN3u4mrw+2w2AyGrad3RAy5HIJQISHm2fbKaxF
vPHBYxyhKRA9h7O9PIVzzk/WKsddBe5803desEm7UCAFb0wbiX3orcne+Rx2XnpfFg1+I1UG06ky
EaIGoYmAegj1k5N21kOLuOKSoEkq1XT0bpIOJ5uWYXyHoq5vOCH8EF9TawGpp7Q9x3NDJFrRsqhy
f0gvXc6ylazL7lRCqNrXjjtsvLnrViORTuZKwAPf4xgXB8MIL1IDfyBZ7NOazxztRjjF5BiQjKWS
Nl0HDUlziGAnbh55p09A7pozFWC9FnnerMNSwO8Nc8CRVNZGs566TNwk6JI/uyVJxCsnjatqHXoE
IIclcnwEghh2yQMpt3nGab6bZ1ud6bLOwbp3plyuCMZEIW8XE7sGBd5p4FvaRYFFMAsVYMnvaJK7
tqdpuqp15lAlz3aUrQHXhvNWohblQjEwzk8E1fgB06l4zq2ijy9ySNnO0fE4Rq/wc7RwfvuqHy4J
z/DQnIM1oFyxtLOlLVs1WxItKT5I1+m3cWFYD25k6H3uU9Vy+4qUWiNeJjsHH/KcA7iuFm5wLuyp
ZGMDe8ln6BIvac+EVBYUrrmnTWJbqm6RhJNiFPh19OChWO1uK9MtocQYr9CCQK1MBPA4ZKetG3IG
do5T5LwN1X4KKHBeqyLo8n2FPeJOUdJtC2IEz4ObPHVA0zY1OtIYvxYq+cjicKYmIzjBr+V6iD2u
mrVfjvtFK9uhsedAXqmOams1qWB8Ip4GLSN6Db0n4ibdjRyy2RpJrF71ZCWt8orbq44NA3PkstF6
tDsiZcmjjqwrPSePykBxF8HEr7STbD2KnlMWlfJKmpW67A3d3WOs8vXenecO1lceHVSIaLNPa13h
ZyljQjXiuLnB5l1exp2bbvnx2DcYgn1v65U4RHa1qdDEMhy+jN3GuxawtDeGIH3HoKSbE0XyVhcr
dcN1qgTqUzcE1LfVwRj5WlbmkCXnJDce67Ip9o6crOfKyqfPwkkjriQ2VyOBBHkF7h87FvsTofau
X+54Ap+ZAZjVxlHwN1aayUOxm4OU/N4BVADxXxkUoS2/BX2kJJR7p65cskdEARguiS5rEi/sWQXH
1g6uXD0BQR8z8rVWuoj7g4yNRz0hw48toyfBzjdv8PLpbYMwFS3t+N0bq/xcWiI/M10eX1hZn+mz
4R6YSIbEeiejy34IvBPeYIiFUX/H1OIoh9iI11OheLZLpO/R0mpax7p4Yvq5nJvmuLcyH9dWZFnz
bShpLoHMmuFXIMnirt15a/wkIOF1bj9SPMQPLRhmY1Wjvh1XkdGqcpvUYTbsg2ZUD37uAWPnh62u
MxXCulvK+q+cjBEvirzfZy+lksopMGRfLnDsM+j88OjXXvVlKCuSTZOx1Z8AMJo8Vru1STZow3uF
/QJLohciEZW59LalFY+XkSO6LRp645OlJ6I+kaP7ZN/keb0ZOvPLIk+/zwqvHgmV7b9NDUatjnJf
peGMlY7cKuHgMI81/mjIZkO5I1/5Mu7DitIcZBVfjByrxZfI+ePl5gPW8+E17uP4gGHisVmQv2vf
WIIMzbLnIE0lulNNzfFaBvViJI3Sqbmq87EcP5l1nb1EAhcvXWD9pCQ+31YFuFMcLCqoniL/uxyn
cKtrr+aPmVuT5LyyJjZH9SZ6Aqlz8xw67MkbPy5evQTOeWkp48qThp+f8KoZt1W23BmQs09PvrBz
qnCKiOswJxVhT1dN59t8mMSnODIarhNUd19N0oo2ST5lr3aDt7AK/enzIHrz3rFKuepoFxEfLlrC
mDD5ZQrBfNHvTcPCH0myvX+up4QY+rJ1LsLI6cJdFM2AFyUB8HrV+QjOyoS0iVIbeJsDUq4pPnkc
KMsJqsVNPDZ2gEOEb3+dx6Z/gRbWHneumB17k/Y97Nmp89rPHcGMeIiK0js1jfQe3SiVKLG7yiMA
BO5pvcUsTEYqMTua0MMZWoDEQ6J2LJBsAFib51e2l2Lcgtqi03UNfOJb51BRruOyLm7CyfdGZkK2
ZVI8WVayyeeJtNPBms3nuGFT36Dd9NDeDvRQMFp1+UMSmBlFaGmShzySWA3LAom12rJ74MKWld/c
DWMCTsjGGqHXsuxRnIKRtH4YvknI9dy0mJZFIytvBV83IgAtzUz8M2/JnyXlANq+yi329BNSMleb
xDO3mSQFJmR+SxetzzNY7DSbrpD7+pfJNHloXwhL6Ih0nvqbwJlTUqBZ9jcGvhQiZIIOkNdQ1Vwl
qOXG9pIMprE+aC5H85pOL7dBO+FyEoW9+9BnKVcURPizs67ReldklHbzF7o1fbtphqbF6OJ0eoPj
cex3MgUMwL8n1LniAJ/3xYgyh5vMCGW9qAOCjBMC1xl8IJ2nt0SQOQbTKezWLgBkOKtt5bCruJPS
R0xhoFzmhB4M1aMlLgvUwwFNKNndKo4qMup4suXGZasdV1rKLKUGzaRxUWWTTLaybstyVUdF/ZBl
jUfO42jQppJjFnzvF7juqnNjLh70/Xr62eRliU1QeOXZTEwOTaRm7EieExSk0MS0KsgF9EnMkkGf
f8XgVbGBjn1OkFXfiR8OKW9fqsBV+DfLICEshFhciXmYOLS145jTlYth04LD6FSg1OScEyjUqe/8
id6PIgJYR9Rlo56E3fo/GmecMULnmmQOI69Ax0DAmfZTkEZc/KbGIweSmSNG4NgmzbXwBjq2uHxa
Z93A4iFepJPOF5geOBpLzzDFwat0TY2I/hZHtenSb0jNbroUbWW1SweMrkZYzqrf0tbqz2qaCKI2
/IDMgTgwDH9T1QVGlkDkI54yqiJ+9hp38h7YZFAddVcpQbsvc2+j1IudI8KpbF6pPtJ7gXwPp/pY
lR28SSOVN1IkTk3+EY67LV4KJlK4oPkl0IfzCG9yvOmrlLH4xGcO7mOfYKtVZTvKI5w+qOuT7no+
ForRiYNTlql7UQ15CrI3bd0vZhVxq0fbZ38zBUzaTSa9HicMJqN7a8S+uyqMQGFA7SLZnmsBzYqc
F7zijVUVetPYrqmeoX4omAFo3Ierqk+54tOMJmA81vMULS3s2qMpPwbiElaY5ZCvFkHJxE2WaYp8
y4nLfVSU8VUncvMa123iHueS8Hb3B2UqKQZrEwhBM6+9cJRWRRiCB8PmImislrQ0RE3BQG5pj1cr
W/WCKWJ7iInV9DxCtOSSAlYUIkPx24OvmNZDiiCQAI1OI2Oi6851uky5s9smlFDCyfkqtlMwp5iL
Oh85hnYo7jfadIDDlmThYBksiEd9xM6IM7awuKDvVVr1ct0FY0Y4FTsYYS109crVkJl+vyFzoqPk
ZrfGB9/iSMWynsXy1CALtNY8L7U0wmd0xxc52l0iwqpMjV/6srLmo92mfkLfkbvmBl8W/WmCspJo
SxO3ByhSh2UdbFy39/aRMzjFY+smAwUIcuWY9Z9oG9+uWURPtRiiGdcNDs5tVVpl8Y2DhMBVUI7F
S2+pijRKP+aiNg0GMxcawqLeOY3ifj+WlLVozhofpludOuqR5kEdXqcdoXB7IvwCQkAck8RrwcXH
WI0pY3z6BL2qXlO3wewta1+LbTnmTvAEmYQ5aloRL01rxdXRJuUTRSdPJ91jktAfWeNbdIH1ci7G
G4PweagV0zQ7p56IXXgucrluMeZY+GO+Cv2W5pVwHxxR4rdLYZu8tr0w70o8QMWqJ+nYuCQKcXy0
oca6F2j5zXgfWqMOLt2Ezg27WkQml3BGuY37XvaAhmHd3XRpoe7o+mI+WkVjYxg7kwBHQjSUrwLW
FAThrYoKEpt6Cy3LlxBtu7p0Re92Ny5NhXTvydCA4GG4IiW3x5u+gbaAoMpSMj16ZggESJlMCH0f
mOkQU9k4ARAUn/NihaPIczc968Q8wYqtgPV4Mq04/1Nq7MHyGIabRFfSDXW0j3VcObFeE7E+5oey
1W67I/+k1AdsFOMP6u7Y5ZAJu+A2HkZn/BprVYZbVVpkmCPr0MU2BWXgMBnDjgkTLJdO9mKD1Zyo
dCbiqGhiGgRHkSs+wfZmEAaGxYru/Xnx+iM/xy8NSbWucalVZfSK8AcQHrLq5h5uG3JGciqt+5lk
FHKKC4Aes8JLuy+0h72zFUo2e3vOZbuuJHjjjVXg5V3Nokrioze06SbUwEcuGhL23FVjzs5N7hK9
k3muTNeWmXcvgUJddDEzOItXU1IZN6XTk4dbA6O8J1d5+ibsqEiupmhWPxwTxNYKonRp3IW+790Z
OiUdeWqbIHiaHPC+N8SvDfdTQDbcqfS9ar4IIFYRZDpxibzsjMhNd1lrFsHecQhs4VzJSJve1vhR
xLlK4+x+VLK3dg2RlbjnbaS2wdIT4jYNOiRIwu6FJhlX8LmOZn8/1nRIoN90lr4Oo05xl2el9WuR
zS64cE0W4LphdZ/nJqyvKcSwIcIrqfW+KrWPOcCcvOGyKxOOeKRC4il2YqPk6spdlqBxHIxk7siB
32SVhM/ULt1FDpCqhKyRqenk13XU70blRveqCjiaA21SQBptTnu8MtyC44DydKsrlX6qmiSO9sDT
aqqUzjRo+2oSiqjPaD6niM5eyBNtprWKzDBeI1cXcbFxvdDQF+ypqX3NtZiZiEmvluR79EY70Y75
D1MFZrTx20BkLMtZO7vaNvt8A2o/t47plGTZTnQgI9ceXkgiNfnX8564r4y36pVKzuLS0QlVf9L2
ckT7jFlsPRYVZCoZxxWJ8h3R0FvyDlumH1PodITQD/W8rmytvuTax3YVkDyJMpml2l8gS+eeLWlB
uFCSxP+l7kx2JFeyJPsvtWeC87CoXtg8+jxE+IaI8IGTKkmlklSSX1/HMhPo6gYa6F42clOJinzP
w81IvXpF5EgluJcPWqxJ2JcfybS0zqaDY/Qh5cDwYlNGkm9Bzth8/2A6SsFDlxbmLiNFyxBM7tI+
91iXicn7S/gdLHbQrhv+e0mbYTf016ofJioEF0/ZWzuP5KmfUUw3nu1Nf325lGdkvAoFTVf2WUJu
4JE3k/pN6jTiBj2yuGYuNPmrQ8awvktyZGvYWtW85yNBtkn50oZbh9VhtEksvdCRKkKU/LShqT5X
S2JtBymj7NLxF2G89nxdrpiGKSFET6CUiio7T+6XhiJVgB6E4/cTSADAVIvD2t/YLVdozZlI+zak
gg/XyFuVdJKwZ2fdwyIFgdPCCT+I5ZU+OGWfktKPzclPuYEelzhiPMzIcnW0F1lDvNUx8aBTTp81
bsyS/agfNqz7Jjsi+2trwEHbvKd5Yxv4Rjurkbz2wQhTf9vaxWaY47Ok0V3lJbn3tqWHAwRNczBB
xojctfN0SblAM6LMA5/YCFqiOYDFpyJeBUzZuwblVvOkKibwtKaTcStEklhrXnL2r1SlNwB4VS/Z
SSJ0/52TbKq2TQJjc43j6zaAsYaRWzDdoXMtOBzbHdZSeEUdZ++TG5o6BnvD6LaxZsopyY16NJQV
CS9zTv/WMw9ibPlGEhZVDlXys/vSEUl68uzUSg7hEsTVmlJsYXFiLUGz6Uu6lJ86JhwEs1Ra38sc
1v6BkCAVT7Vy3xhKqmAjONblBrBn+uo37lxt+F3fbqRLxcvhBhMe1r2X+vM2rmjaOwzTSNZbAEGX
R9b0DdtCauRzfaj4vr1HaO8Ue1NNh0Hf5UW+6m1BClkKJ6+eCxISCPxh7RpAEmGwdDsoUYH4QzYk
7R8DoOqXtOAqchkIs2RrgvsBFzrLLaYbki74qKvJ6Td95an0qFofDUEZOxl3LoS38Dkou+R+cIPR
bIXr6ydAOTPB9pY+SPZgLQQRhMbWQ7cOzUtF+aXZ53YfBKfO8uP0YGEOTIgZGH5ExpsZip4HhWNH
zNUjwuYspr2vFLH53ZJxlb8bhZynDfRKEqwoJF65LlKQZNvBmhx2rnMQNwSxa+ioIu2ifTSkWn20
qsKVsZY1KwnwImx0fmEI0B9TPlIPze8Rub6MmltCfVDRtUpL/xOgbPmy8OlRWlPNruVfgpBndgu5
LLqbRUZAnJpJKpFzRmm8MkEqh30B2dk7NhVX/GEzBKyAtt5sYL6iLEd/VexXJUIpQCVwIhLcRSDK
5k9mgbg/1Bh+kvUs2qHcj5yk6uQKi734onBFnpYs9+2P1Mm1c7HyYAhmVnYpqGu/Bcr2Fi0uW+IL
Zp9pQpWE3PoW5ZJJZJWYbKK+rYxH7a9NJLmAOW4hzTlfZknZGfy0YQewC+wfUCJ3PE0V97xtNCy5
OYScaaPEZ+O73ynRZOgWuVe1qwA8ZnnUPfu4NTCY8tMTBmWUlHeAh3gKu/BsGNa+qsCIblMowJO0
R3ZB9DgsxRI8Aw0zYjVTMwrsfQqr7xGDhIcewUXsBHTP/e47y/tC4WQJ0wEPUgc8KkO7Z5vVDcDE
lihcF0FgTt3UucOTccfpN9pfLrYwn1IITuOo2OHbuf+jq8qy7nikxCtdvPZrHoTmI+qL4KHn8sVY
C8bkL14mWETGi8BimCCQjyNJzxvbUxkEAsgA+SaiVGKGZoJ2tipcZ/oJu/JG9WvsSB/LLHDNtp4Q
xK8lF3b+YCMILyJt+B+MYSwcGphv8sKuk8EJsw2pfh5m+YuiA/5PC/UST3QX0+0KyeJWp552arDX
FXUuxdbhFx5e5sgq6TjGFNZdcUfmQE0CD6YW6XeWo95UkJtOkkRnayUHzftPVQv1Pu5QDuTqAl9s
W9b+tGV5rt5oqMb9OjaYkdah5Xo1M3XEa5hCjyw62FlWcaENQBZRrqem5IKdOnQ2WUW7y4GhOf3F
pkEzFVRA17YhfsKvMCA+pnm1NNyNKVXYwtPSpNFxdf3R0lF0jZGioZIcPmMHYdEEaj6IZHCXs86b
qt/C9WCcsMKuQSWdR+jDs0v/CjJ9ZNzzIlKflb1pm3PGjl1ubOqKnxKLMNyaxvX6zKdfUk6cZ5zb
FeSmr6LScLwah5l2Nal6adeiSOB/RKyrrXVdsB9cFyNT+HoRSvJTM82xw6L3VJ5L32Hurd0ixSM/
8L8+5mDrgr1Vo2auhTu092FvL9Q5Yz+ks5wuQWfjlICvVr6pVEQveoygT5pZXQyMZbWxY5F/xpGe
JOP0UL1HembK74ROb02fyJrrkvr4K3Af65MSM/WKKQIcV+pX4sfx8crs6BplU2dojUegDeb5jlhW
4t7jwGURzY8FKRroTLXCEqDpMQ2s8GEamQA3dd2Yj4F9hLuOmZye+taIYNVEMS2Vc+O5LUhqGQDs
4cLzMGZ1eNcjXr7xNcYVY0rTcBHMJkWdJNos4BrZoeL5JrPXWAX6hFd7b7hihw3tg0k/sbkS8W2k
EXgGVyq0x18pt/8GmgjuiJtgqu9zSHgT7rCKL5gLL31XhP78SaA0eIy8yvutAoFeU1opw0/CkvW+
WqbW32ZZ/YeVZnSszDDN72MeB39M6GffEUtQiiyb3r+kgz3Ym1YI98meIpHf162y2B0OPFybko3b
J6nAytt0pPy5cmYy/AxAPVoPXeL1zqpy8EIdfPpHf2L4oXJtQcrckattsUAtY8MYNrvFNZwKNvWa
V0PCBZJq8tNQQCP/CLXXsU1PSxJzWVsBPCwbjXQuq1SblaNgXT2qxbKj+wmgGH9G8zOu0iAlgCkB
trkXlJNo2TiVhuHZEoPjWfXh9jLHt8E1rgLfxpoCBGiFqZgho1v64sflER5XvAEJ82KP6dsdrq7Y
OnaNG/IZ64L1jMx89kmQVuxDyfV7XLeS1dY1gCxDpKAukrVbRu4lL6l12M1J7j400rF/EqfqE16o
M43CbqabK/k5aBcZ4fKfQFbVK3RSXu+QrvQXx9mAncIiwbDqfWOWbR8sTo3foC+7F+B0PpZPHWTe
V+eLUl2W2wr6pygoE/9UsSqqrZR51a17v5mqNUXKxV/0USkRzweqrRqK7vNVJEasV3kyzdfbjqbf
yMGUV4XrqcRlajfFqzuEOdOBzoNlH7V55n5iLxiHbcGCbnnnnzjDcrYnrjlpE7H2RBkBv72YGl9O
08QSwwosjx3oxTjYWEL0s1z3Us/+gb8Hy8AxaGPAgkk0sfrXAPxOkoZYPky36JQHNirhPyvtU129
tTpqUVcs+BDgkG3yYR3YLO/xKaThO9E4GfwmW6Lii1ULtFib2u9tAe0mWbluFyxr6cwS4lqGifEl
Rke8TnnfNRvgIYJKV82L8KCViJmgxs7d9VmWNBuqKvAkVGx6mrugFn3H9yhi3euHALNWZZvm1ip2
a6xY7jgX6j3v3BTzk5nZT7esfNmkATHJmPc+lIiW5TAmmd29jTYsuHsGHPJRJQeZ/CwXMIMn2Tn8
XJaYABxdZ1GwQFw7VTO1KRezJl42QTZm6JuVaN0tpeR+fJFQi7MDLr2mvlhQc9mkBHpuUpLoVg8D
fOjxDDIpxURp2tC2AHolsZ3B72HuA8xFoVDGGVkFI6+9HTpd6a/H3sxFwBBh1Q0mCzxY+jP3FZ2w
gGm0BqA4GbBMWTfVn4wiY7frpqD8rWCgV7sBMG93mPh+wL/EKrLpkaDY2FtT98de6kw8OHwm0dZg
1pHnhCYPiRPOGLb/oT+BWGhMZ34VoPWG61y7zXDA7AfPpTZLis0U26/t7ufKDn6VWeb9aL7Ecq0g
gk2brHHFTZQcac7kM9NoPDbHYce7ylLiqeVJhLaGpdZspoXU7MXmzH7n2zt1+xSR5VuEskjPdB+M
GDNnXc/XUnDfO6ZlCLeHvyO94DzvjVyXAIMB2/tcMv/IKYv9DViFKF7n2J9zmzPERvS3ZMvxUYxz
kN35QKxKLrVp/46RrcOgWlbI4ZRcFdkBmFHMVtbi0+XoKOXwNxjgT2NdWtoQL0UO7489Rz2eIPGF
cbYmcRbpw+K2gcUAPBZ19IgrRbKVWHzvM2XtW27t0vdt1js1v2A2GVmxHVrOVYXmUKt4WrMVBz8M
aLRddn40Rr/ywsOiUNJBX+5UBciHPXTYjidKoXS7TfN86Dd5q0Nxphvbig+oCXrC0qVs9Vd6rSuA
OcxBf+z53GEEZNVYQqP3/OUv4qbq3ojeMptws5m7AxxD29wzwKt45+tiyVh292MMlmWEnu/NbDFX
MufyfT/YfejRsdHa9qb3aA4+yZQk5bvmO4CrOhqz2frlLLNG2qBWnZZn7ke+7tcpdTvRIUQ9rnzi
NRUDw2aBtmrdLV4c50zHTVhdG66SbFuUtKrH1k3ngmuXx8KmcVtLvmtNp3e9blWm/1glmt5D1aaN
fqMMLXMuiVvORACTdgIF5jTQQL8KECKoBGXO9tpheJLslF3jT6hzpq7rR20aZ3gfMi9ya6IaPiTF
Fc7lHmZklgF56pt4rCRzBkjENdlSAcd9YSIJLtZoCvnLcvu8FxveH6negGtthxe+rfYIQMwWST+C
OppceeeTNBBwYgX2HSsf5gyLD7vCcZMUVkeTOfC27DSLCO/F3LYdCwVU9/irKYB7voMQt63jEHJp
elzI1GI2UWmVO/eLoZ8RP4deht9NXznutbWLON6kSxEB9MTZjaGdgTNDsRVVufTzucnCrKrOfpNp
ahrGRBDPx8Rupd0GJHpe7Vsf/tIdK7GuuSAwBsV7GGF6ORdNrud7QyG8vall0iS3c8q9yMWGyavh
Nx4LQEdqFbLR5E2clCUQIRBJB26ryHwFIxe+jQ5rIQkEvH0rmyvMp+hbXH7wlhSbMRa1wIN9bqz9
yP/jPNjchqzowByXRfiNAoT8dN/D5POnfWoYLdvnpCzYEx1LkghBfUC1cGX3J7aLhuenEngM53Pc
Orj4l2DshsfRtgeXxU8gRdS/jSxGPPQcWZXt/Cl1w1Vtx4sotPsT2PGcZ8HQMB7SBYDfOtt4zgJt
dwcBI3cwKRSzFttRziG2zbZNE2bOXAWo91rHmeJd56LecXRmHdxVUeZy1ptmogBg3uf9mCXF1tie
Dp/SNM3LboUgGXv6iJ0rmB6E59q82Ed+tuTZC4vUHDpUEHoIIpWxxISLyYNldLzvG698U9WAaFvY
mf1ovEX+FCRYKEEtTfDNITT6zI8qfo9gS38kWGqHVYv596Uc4mQ/2c7SHaRrVR9Op4J3ahKSX5Ty
5iPhFUnTzq6jXY79VU+f8pbUj0PipGjg9dZo0f9Kgv47Vv7vmPK/4tL/PXb+31Po/+P/LtF+337X
z333/d1f/7T/X8TaSaP9n2Ptlz+N/l9T8Pzxf+XZAX38I7z1yNEClvg045JrNN+6/8//IHv8D6BR
qI/08hKbvJFoatjO+X/+h+v+IyCYTJUjJa9YIxLiYf/OszvePxKUdCJjIFNvEfn4/yXP7oT/ZFf8
z9CmRbqPQD3p3f8trlXlGWV+gyWOaiFHQgl9xoCGWPlR+/myLxaiJitGCOtYGGu4eiyaxKasFzUe
F9bx0zqYMOhQgzmXP4H2CxdbV6eggSf4Pn2xyHwtGSIfJxSXDY14/jGfUMlXY9b1v9pZOLCviwbR
HKjliItRufMqk5Oo1yAKBdy/Lnq3286c7KoMNx6vujtVqvAAfdzhzsCJTr6oTbBppU0Yq7WTLM5b
21hciYIFA/HkTyUceVzYqPKUu2aOcX9slIGK/IVB9lrYOKPN9VdhyfhpmTDer1VSmiu5SHS+vDb1
oyUtV3NDQ0lKqgo2vhxFYK1KF4j0CkaUvjhl3h3R6vGkFTiEN3HJlBBKFhOs5eP3OTYT79o4tMKV
YW56wKk/PAtPF284U9QHd3JzFonSZzqpI273y/A+/RMxOnqSq3esBs4/C1DkkdN4BFpvNeGWX4ar
MNMv+RWXdPPXq0KX6r+w6/c+G1BBLEeHO9YYPpEdhNAxduRTBLZ9T/6y3YlbrSre5DJUh0qDHixY
Vj3VWJkYALIW91YhS1xBNmYHwKQuAMZl4uePinMLeht9hU00p4V9ZuswdLtxHNtn9sGQAB1CKB9q
WOSVqjVrn6dF+MHUW+6SvC85W3W5BiNrrX0hPhgVDEDnpCW9ndUXroJQQUAQMeNTMcEglqTuGrtd
uwnGqngaOGCrddw7YcXpO90yUrHj7AYbbqA2Q1zvBv8ljpKrm9Mvgd+vwsY7Jw+yQHnMkhwSeR0O
q9DE2l5noepfoJXjJRcmATefxge8A/4bmKIMp7ie/pQE/K4J88WDSwOEBstkn3rGxkusuyM3gPgc
1tVyVSxn3qg0KD8VJwtia+ukG08reWHRZn3BOlNby/fNjM2LHmbspviNM9tKTnOPsk0VePxX5NzF
V0MHzLvNJVWifTRtGi44I66jNiVfMmDZizJ5DQdONdp+0L4FPPyVm1hJycGMP2xRQX7si8n6KZMw
+Qo0QM4h8sGTjcFNFzI0+r6jLarkPdcXMvZkItnpLo8l7aJ8m5HYxR7fC279BIYdz1dJK2FhPmbm
yV/20KYXshb2PXst65nNgocq6xUPmQjUFm549Z46nnpZqoihBYJvbB/qzPU2U5PUT/TF9I9LVMfP
1tzaf2K+yVQy2jYNJJ1CKG1FckpRUS9SygyiIWE42djhPa+/YACkO/QHmUzmtCCLrBeEn9fGtOGm
At56R95pul19SZSx4hU31wjJP6h/Tm02RW8i8EXaXGfbhUXeYxW6RbMf51jgky5M0v5xZHTzjzV+
w4DkJnzFdIU5m4XYkX+7f9cL3/3jjE34NsCpx43pL09p5VjbgLzXxrVRuLkYLfU2TvLsgGUc62Lm
dA8qjcbtTVm6uTuD3ygTht/vrYutRMs/JXikdsZHHB8jCSw+s+NnGEBqhy6WbKFcxm+61bQNTYA3
SdvFIVausTovbmm+54kWtGc07+joSW95iQcZv+I4fFVRtE3KHs7NRY1Ldl3sLmo3uZksTnz+Lf3E
xndA2aJLDMYJvp5oeuh7lnbzGOONDK0vbDwPqZzzZxJPplppF3CiAQe/bHBFs3dKKfLeVpFxnqJe
426sPSZ+45/bMXPv3KH3N5E9q92Ylfq+xJzzWLtEj3QbRXtc4sU3LJPxgXBZe2Wt6R4mx51/lT2u
sSIc3fYFA01CgE3mxbb0ENDsrZo6h0qFpdfrmIzpOsd806xaoxxk1lxW617V+VEUkKSLjvMWJ4Vq
v3EC/F6mKHqBHdj7GHfr8Vg6cbplYYt9CnXZfoEb2R3HyOl3mmLtbZ7axYFKLevS2WJ+ADlLk3NI
2h8yYaYv+IGmF1ukBaV32fBHi7bd1ZxYdzT5ZFtXaR5yM2aU1oCzevIUPlVCICcx+t6GMpy7Aj/c
M8tsZ1WXZXfvuQNAxCLC1h41ZvmpW3e8EOjnzUvnR7tVt+iuS7X6VQX4t1mHWutkYE4GGub8weua
HGvan/ZuO/q/cy4nr64J9SkTfNGQ2+z4Ja8q85CrXB8ZaXs8fIO1581r74CA23dtWGV7B5MKESJ2
7h6ORJ2dHQTB/ViJ/jC0AWVJxIVIGE0dmNS4eHd8XKWj6tQz67rg0x9yZ+R5K9wX6VfuhoJuVs+3
28nFW0b/aiu5fI++jhJQwUlzx3ql3wDzsja2ScffzeRZe/In7kck+oVgryn8Ve9K/xd/RKJjgVel
X6sK5vvGJmtcVbBp8IwIfZgb39+lElmm94N1s+BTtzsxbMslqw5mavMHp7fEd99g6keyiNh/EwGM
Vj0vKbU2TEQx1xxZPVG5kpyRVviJy2E5mnnpHpzcsU+x6dyjZ3Xi2bSTdw39xj+hQ0bkMmbVrnyv
pM8l6WcoywDl962dL/QjcIV4solx/tVjNz95hqZK3CYDbTZqtJxHHBRBsGqLOH8rEV1PQGjY41DR
wz6QuNp68iWveyQqepFqN7vt3jsPcpZK3RON2uquJMJ5HsqY9YxMEWAm4fF70WH3EJWzGldR0KT3
Qd3np1J3/d/GKyijGBhiuOeI79q30Sf60nrPtPGxWfrpnRqqbrMESfEExaL6wWVekmMAbDSv3c4a
ToN7RJjHKA/sutxk54X1VwMLfKYloBiTFOsHwRsn9623TJbRZ07pd7Pq7ET+6bCibyNrBqiTNgjE
GCzoWLCtU99X4eNEEhLRXxJg8jM6XxQBngOCNa6TAS+Xs23i0D47g0qOgumNIAs8aAr/xj2JC287
Vl58tDo3/6vb2cJAbEv827G0z62cS8ofMOSzQZXeW45HYI89hOKRbM6uQkTpIRLo1uzvvevkJPrY
56Om1zuLyjU8UlMRPhZs1NOw5fkNAmsD34PNtszL+WVIa3WaIXNevM6ZnlrBpNFyGOMbJlgY0PB0
7+l5euRoq48zJ84jm0XerSlUKRDKkkxuWQ3OiSIGzBe135l928XRsxOY8k0motpVfcOXmlyOPhk3
tortJCZO7jooxSZt/V4B6MPyRy4YbaTSH7lIx02/VNlpGpjXVi59ejsu+/HRJ/MA0WuIPnKICi9L
0/fPmlvzwQvr/tOfQMCgv03Hdi4tHnHh/VkCJXZxEFFKFpvtwk52VbEl3ljKy8kOT5189nttDjb+
uFMOyICNeuRNuz6h4idim3jEgGKuE7srtSbcNh6g9JHdBo6yJdDRQx/P7fJLzM74WFlp+nuWMtk0
rh9f8WworDQ0zV0aTsN7y+odIoap/1CEHf7toqSucIUPFGMR1b/pc+US3Kc0hUJuRkRvDxWP5ata
Ivo9Rqsoy5WrhmiPBYzLeD2Sn2fPZOO5GBmtezWkx7zMzR2aT/PQjiOGiwCFZgqVc01w3eEv86eJ
cgocKNwfQvdujDJ3p4B504AK0J5wOQG0TWPoHEsIrh7Q9wMg1DdfU117pDazKttqhNNfFsXHO2+Y
wwdy5elmcsV4WOahoHOQ+OU2RCpFofa8+W0MquhsJbwiuPYLgzl3TjbUVGXkF8rmDBRRYCNzeduL
cZ7XLWv4t6V11S6vqNYhjsN50jOjWtu8cpxHmRiggRAL1zWdCYcSJe7R7vysoKcMd5sTZ0TdvTE/
CxEHH6RwmrW/FOU2ScLyirs/2WnHL46DdMtdmcbNPcsJcWxqm39CAY76MEYBT7oazNYUWGl5w1rT
V1DBaOdbjrSEG6fcusOQXGKh7X1MsOUUdkvirxs/pIEqNGtrCSaw7m2KhdSliy61D01uxgeWFtEd
oHwquGIk+G1WBeGugyrQ0gYnq9ON2fnXY/ODr8NtrEPAw/XS96X5muKbBxLP3KMHEWItSj/5joZC
7/thCN8mXIcXr5qoi8Mi90krTvWUYqG6J8TC52374hJ2WFbxpAgKxDjydzJ1sldhZf33mDXZI+cA
zj6z6Os01vovyQT/xFMR/IgJ7EjM7P6onFh9CtxIpD6gX2zs6MYbhJ4UvSXaQs/P0GPJTKOl3IRG
zQqbX7EwQX0HUJGcSmYt/tnSur7H7MDtxlg8fzin6rVekmw3MJ3hP7ph/pF3ws8xKOrfgZd1ZGLD
YDtqjCWzjK3r7PTjXQny9i3SApmb7J6zcnxiaUOIH3ttDzyANjAB9uC3UYG76oOKG/7hdTe5Z5VQ
NdNHloWVMIip/iub5dXiAK22Bc1MByq28q844Au+4kMrVnjsEnZVLT5Yz2r6nWh6+YpeStlmkiav
aeNGiPxlP7PjxYgMn2AO19Rt5Fz7+mD44do69Su4CMO9XxX1F3+WPiGBj2+FoyE9p5FDIMjJGvvi
LsHtxkgeEhc+5npHhyRICibAeJL9mye5W2WDVXbg2XOcecE8nfNmYYFdtbR6tJ1HtaGlMvOE2YQl
WWdb7TapI1YL2YTF2etz9w43tnN1K+7WjW1FP7M/hFfsBtMJV3l87pVVndp8kRtuQ+ZB4An4o7KY
KBsG0KyNu7Mblv6WTLHivQmABW1OeJtg0c2paf3xvi+kOgxuqP64wRDtSFICEuEGRgK6TrbL0gQf
/Ls9CphAP2AOcFNa9zJ1pX8qumKkY45jB7jT7DPukdZ7aotoL7uH44G+2sEZoR/UeYXi2u0p4WQZ
itL+TKGSfcF2O2EGb0q1tmj+uRq3q09uhDuYQh5XMPpDn4HGxLdFlMeAi+0q6CaeI2yGH+Tn8SMv
esmwYY7eS5poTb2OrJ4hnPgbFSRkTgJn3C1oRm8eSfifNpl4/rIov5vphVjDWeIRjQP5YegegOxE
umdl6VaeQ0eWm5g1+Jr0lLigPZUQCW7frWRJYKqPcoGAQynRZC/xuB7ambU0kZ/q7PKj7P3JHnZJ
kXhvXP2pzyoy6zDZ0wt6w/Ic18qHJjPoXT3W6lpXeB3CwAyEEEv03Ntt6Tgm1B1mGWlXxpBxneFL
usNhPdDP183kS8rudxQAatj6eHx+52xg0Uos+5crNMGrug/61RRPABJUVP8adPpM8SBzkHLmKw0+
qFqFdjm98VQfeNhIutGwp6t12M85MqBjLX+jqHrVdtVsLW9y8l0fDtYjNBXr2jS6fR89R3+XVu1/
5dXth1ajJgvV2OnOrs28nYmWrW1iBay1ATfO7bysZJ2cJkfn2DPljH/hn39vQsTtWYZzfZh4px9I
OVlXkEKkpTOWQRzEODNntwk/UGFSbAEk9mB70544dvSCo0DuMopm73oVin1ZDsNVsx67G9ldTxvP
2GQnU+7FLCaUr1kpGRTo2Fbtg0aaxE4kY80bO3ROY+BRQEaCWT73XpX9zqumP02qHzc8EfWToKD8
KyJ0gdqIz/RCqAVhr2sB/kYFeBJs6yLmf69cxoJ0jO5R7tx9JblgcpSqrd0679nNwJf6tfgbu+ZA
Nifll9CQq9xN85gSdM5t79LOvA8Ods3cX0JYMuvp9prbMaHGx57aYbN1J099Dbnsow2ZT4M64BvK
plgylIdl0tnGcpyswArVWWR3Uzs5SC6EWJKs6alQeKSxI3h81KlFeKQEQLnqqnIivd2QaaCWrMsx
uDnocGxIOGm7rPsV8XtxWGcNyFTpkHtsAD0ZruK2gARHCXYoTwATnJ+2qMS7sdNo3eARirdFVln9
qoOs9B1GSKorrqvqSi1p/OANunA2lVUMVLpWnvuL1SAmqDAGKjqXruFvUYV0pbC+5Qecco9GX6WJ
c6oCizK4xeNMJwxKGu9X5heVjg8EqPgidKPz4nGh3el6DF+zFNXRQQI6B04lTy0DJJWOOYNry5ly
1yqiTEnhW+DGlyIYdzVec3flN415h5mObRz7+yywQEfFvlZpwKFlvPJFTHWKA46N27gdQk3cuXLd
i5s5Ap4JYQ8aHCvzWI3QiYbQ6K9acoGay3jBiYzt8wdbYLilfjZ8gaRhr4mHDvdjkHDQj2keH+Co
OZeQDRR6dD8OLwaNZ++OXX4nTSLAzoQFv5oqydfJLJfH1vHHxylXI590o+o1Tqh6V44aKogap/6x
z5ZQrFCeFnxhUNnp6OqmPQKbvWks4CanIF7gHvfsLrVFdgo3DKbpVRBzApO7aAhapnw3MidanlGL
e7wBBbVForasH901yb3dD/aPnfIHhWv3X7Ji/5x61kxwb+BJ58dhM2O38R35QO9IeL/BVanB2sxZ
sHzEU94+SPy2K6B+1pdhv7vV9pAXXGrbiZe+EU8YMsPfS2ER1aGT7zdx+RxRrwLeDDDm6vEZ/Vas
LucVL3hnBSUL55Vj5victS3bQ3prHyC33ZKbg/ROi8iHtzLqvT2fAaz/HMO+TfQTOxX8IpwAYccc
TlOOXoGFvR2FbXDwciA9HBLzXy59rGPyVsgH0mTVp/Bqn5cB/oiPxYu43KZguVbLWPg7f4DkMJtq
eg19FihZ4Zj7LKANKvPZylRe8UPcaLeE/ctwiS36HBKuVeHeG51TZnHBkeWH2xfFV5KSMYGeF1/L
MM3YC1DQtaoGJekyS4HElVxwb7nL8iaik6sVXLpI6g2YCvmiVMGbopSIHU/f1q/aHacTNW2kTCdL
SRBb0r8ZA7Q6Ut/Mr8LppvB3hyeCd0AqaPIwWUmmF7zfhTENox6ypVnVsfY2dCiZ40R+7zI4cX7k
BudWiOD4Q/hsFV1tJf8EbCDkg4PII+Zp2VB+VmykBWwIujfOViaY8iBj9LvWd8WvMg+Kjy7Kluco
q7PngVJUHGOQMmYVWuTMoLbNgw3arnTpQLSTCUBP5Rb/Rd157UiOrtn1VXQpAeKA3lyKLrxPE5k3
RFp67/n0s6LVGp1pHJ2Zo7sBCg10VWVlRgT58zN7r404aIZa1EdTlDFBNPonxBIGCKss35HjwYCo
byRQ2+lC7KrZdLjrcQ0WWtdh6ZeZQVmGDH8gBysQVMIZeX2xtuLU+k6krDoqMXItyjlCpUKodYh6
4LUEQ79lcFAeSwSoL5KZWtIjA85aa62OraUYspcqlovnCHXwaaoWnoiY5C1fR67FpL0XpA8TKfha
VazAHzAZ32eNNqWTkxanxh92uwK+uS1FuowmMLnpPBVczVDbW06k6JGWAAVi2KNol1U4CWOu0Qgl
qReBGToAccg/Mk1EI7IwzrLlJlF9Fjr5dtDr8kJFjBMhSsO9bsZ0sK1R4vPBDnytRMwHDkz5EnAN
inYgXBXoolqXCYwkXStyF1wro2tabfFBvYAlvRsFDr5MGsynTMQHtDb1ivlpIwiId5NSWmNA00XW
HFpcO0pntS+zYYx79ossK4RWzVjGaEjI7m0xosNvRrWEHk8TnqwiiQN3U3G+UulVChLxfBJ5iOsE
hfmdFGF/aBJF+sAD279MjAZchXCGXdQX5ReCxN6XkbqjK+/zmuoctTV6TnWgvDAUEwPkTEiw6Xcm
aXaYLJqOLrfNRwfFOGVQhJ6pd1GNpzera0L05FIX8DrLAmZL3ArBhzbpIm9Nt4g0arU6Wm6CcJsq
puHsRZEcHkuFXhF+iMzfeKQqdpuhaUn4FLQqfSrVJpAcVbCsry6YB5HTRgdT0QykX63Rb8GzUAoO
sAe+EBelhY05dyb9sTkLZsV8HRLsnl7W1sW0Zo8arEoC38IdfphAu1tdxKFcLSbb/0QE7tM+hgDo
WISlhPOCZ4SotRi3UwSkDPyFJ3H5CV6RmPlP2kRRcmXnUZ66JicxS0Xpj91YDAuWQFky/YhT2RCd
bHXoiLK0QaOTPJQm7GUbfuqolIyvSXzEQ0cTo3a3i81cceoSIXhK4EeGc3M0roLQi9BWqGq9zpDK
GumIoSJqN8NGWhHjm7BZg/fpIM1W17y9rC5FFmmF1VbhZoqEAFWT3sv7hWDbr7GbW9UtxkHewHpr
tk095xd6JmboOloshzK9fC0MM1l2bDeqa1NlyfeCX2WFq7U5mwtWCTtc1tQIzWTPDd2hrQaQF0fo
Ij4zCR5nJts8uAzz1B+VSs3uqrgk3bo1lTF3YZmx98HbCBi4NfMK4Sp7tMUXctRENiY9OshUHxii
wzOzWWYyU0P1kuxHRW8HO0AiuyOrKrnS19dosBpChxv4WL4ayFiuFFX5YFChuD0BYZ5S8yOEWAp2
hoghFV0Oir1GZxBeT8KwVavU+i166N5dOMWHrnrwyAxTJsqcKd9ryHiCEyE1s99ezPM3iNYG1MCk
53czdVK8RyR2zbFSywexNOmfCQUhhK1USPdS0owHJaMKeYdEUbmyKjZuj/3XeWTciY+U3GEs4fP0
auaxepx0c+HGC4sL47dkO5aVvAoiud/GWSSvNVOo2L9J0/PMOBYV/9xs5dRga2sUoq/qTD2mMKXq
UsyUviaUs5MVFrNrtYsy2RQ3hunV2mzdYDml7HBrBjIFoXVWRXWP2LiizVeAHxBSZQmpguO6gLcV
52aHiK9ONnrXyo5Qa92zqeP1BzNadxtmRJJvMS3QHUxyDwKxbI1bvHog1TIx6302XaOH3nBmSqro
z8FCzp2bil1+zDCePPe5yriHH4hFgjAlA6rlDN5JLAWy22FAQbE6qge5AqRWILbmkjBZd0XdpMyu
MYEyQhkPfykYKRelsDW3Uh2F3GDEBkHoyaeiOvWk8z7y04FUsi7PBsH7QzryT6lo/hPREf+VQiE0
mMr/b/XM4ePro/xv//36v7z/8e9ENI+v+lNEg+pFhwoNHFqRFNV4sIX/FNHwJxoWWh0VjQgVXOFr
/q+IBnGLyBZTVAiKk1X530Q06GskUTdVEfqyji7Hkv8pEc0DovxXCY1hKdpfIM5hShh0bdXDzhhU
L7COaak8syoaw8fw8RxwkYzBa8+Wd9cV+9RS3v7mXfpTbfW3YRR/EL//3vf9C9QZ6V3bsZAYEI34
C1Ri6SaO5bEInyUaGDBtzknrmo8gq1w91CkvyJ0utzBbe/Vad+uMvwB5x9GXn0cl2xOxZc1YTfXT
mOGWUM01q7qVmRJQ7FAK7R7Qz3n6/Mc/u/xHyNDf++H5VP4WE21Y/ZAnYTTs0ngziT+J9pnF79R0
Kr1ewgQTvFv1VUi/xnQcviQ2QqG7jGcxmW1rOlrzebQax8iOwlv8yf89phnlgnZ3L8n7Qyds6/zG
8CS1BrvJfRkiwEOj5BQt9Ldt+V7/pux9EnynG4Yv6+JQvKN0xRvjg4TxmxUYPk9zObm83kPf6mIC
3zPdsUMP6KMbO4KTuKlXnAT707Bzu/WC1I72yV6eUTJ7ZfBKdo5jyFQ+T/J4nKJ1Um8C6U2vjln2
zMwwFz1DeU5rMKqiN2avpD/DkQRRUWA7w33ZQxY4IdExQ+pFd86274w0yy2DYi1GG2LXV3QXaJV1
Bl4lv3ythQcQHDt2BKAgUYTUyiWdT3AqysAx9HXWPPENh8LuGnxAre6ASUoQSuP+QdfavdTFNp3X
iraWqrUerSV1PQ3nuj+ZISffShw2yvCtg3qVBbunx4W7+UBv4rSbr9EYYH91SgZCa/yE1Wfk9s9g
ILSUlvEA+hp+iZ0TY2W52hXbFwSxykO6270I6uHx2O1mV21O1mO17EvbMmJ9jC2HKVP8Nuq6LY/2
8KF+iV+9YoMjLLDckSVutwmPOJiR7FWRCV8nA6IwOCeQbF+sPs1PUn/filXLG9vqG4Hi7BbfJ7nz
a0t6HXVUTeGxDVZz+8S2yWG3ANOwBpwdOSkfu3CIe9gCO1wx+N0+COrFeNqsMs3lfYq8yYBhAFGT
DGU3Yolm7IAiKS8L/7E8Sqacgn0Tzy89lYqSkhK+7awXiuXal30a643iZdvs2VrLW823fM0XPYpe
yFvqKv0s4v+Ap//QD/7dY+kvQPuJ+WnUmVa/E27ZOdjWW2kdnZSjdlC2xXE6FtviIJ3z3T++oaUH
nv/v3c9/iZeg7CfXIuW7Ffv+pT425+lWvsMJWGlecmyO+dt8K7zmYB7L/8/v+Nd0AnDPsBRwt+6k
k7gNtvrLsqlX0Sk96HvzpG2zo7jX1/KreVSe/oPXiJbp77/Kv4YTDKB3pUlCjKSc0A9gXMfCSl0n
vVrHeDtt9G32NLGbHOz8Zd5Km3qte4ufrrkFto3fb/k9n/Zo026LvfUFk2/fnLtT5SMlOcdAEAgK
b9dMU3A0MUMRoKuA13Nr4EajL2Oxktl9MSZ2YhHPr/OgYOQenSM7kzKz5YPFyvyTAnC8xJPLEA1S
XD27bCUTT/Jwbxusdpz9sfQvYDQmXCXzBg67dq/28goxez3tu4GtII28X3UrDa4wOpKjNe6Cdo8y
mbEVi6P5dy4QItntC6bu+XfKnaVniGrrvzpgq8hmmnERD/RkbF/Nj/paH63dU7vCfkQjjf+WaXJ6
oGKHuIKo404W93wGo8luTbBjDVvUNtzwDU4oJigiPdYSpltpKzCzoJSYkuSZa6BKCX1TXtX5tq9/
LE7fsvq17mn7ReR2p7zIxW8obhpjbSbr6Us+jDvhDT2WBjAEGNsqB9YRrnuQ4z/iJ4DgTfzbgpnO
3OYr/FzeQN8OCYMZO/+czuIFMSCH1m5K34feCXO3oXXUAdTRBkDVsYNsLQI1D2C0eVwQ7a8B+e0r
PuKXXYfr+oXFv6U+niOKw4dkrdvdvMP3P77qV/EqXrJN9KTcey+1Yz/ilswO5bp3GOa8dO4383xX
93Hfn6wz7740cjz6Fpq52hm4VmS34uxlSLdR3MxPV8VaOzTeYqvO4suXhwzJMT14+V56ROotOtUe
eofPsPA3Ou9Cl6muE7t8UDYtoZ04xia71x5u+RdmlQ8phct2TPXGAw+9jeEFPvvXLS+x2qBlxbXH
xe/y5AZB9zqfpGP43qarzrqEwA7nF3SHdvhUREB3s9IWWUIWn+KPtauv1VvzxkVQ8yv11GTVLG7T
rrHJqh6Xp+Y1ua054a/ok/4RP2c7HaCOOWxwVXRPBDE40Qmzrl0+gyDiS/kH9MJhKSNdxflmMgy/
iGdz5FF61UxfuYob4dJ8JEftUt+ly3zCyeZxQnvKXvZw7Tiz29mJu9hPugP/6SrcDV/bP95MwYmc
YPvebSz+Nl2uU7iFH/npgYwH+w1wk98/6X63irx5Xftvk/M1eYgy9+l3wprjrfuIz9kxuPX3gWx2
XhIqlHO6xaX6+NdwuW+XLc8s94G9stUPZAtdjLAa84HLyLpFuvUJnpDcZC/VbVXfEYFC14sOUOH2
ZDdPeYFN48p1N/EMxsmlUs3Zlm35hT/suNvUbxam5V18wAJ3Jut1KkVHgkNHW6z77a066PjZ5hU2
4NwVVuWeO3FZ5TipvSoCtbiHq38ML7HwUr4Dgt0POMLhiebu+IvdqbI2Mxe+DDZ8RfSsSPaB4k+W
jy9Da530HS/sGqGUn1At6RvpVXpV1qrXbVTNNldZu0Gxe1w2/bE+4k58EXbLebwMX7JmY3NrIzRg
LndkO7Me82UWkxg4v+gkmSboNiZozLpFtKpBDWebWHSYCsfsJZAWpLue7VTvttNFU9ZNu1u6swy+
nwE/4ifEM0bmygs4wiMd/LKaJG+cttVrcUt34a7btynb2BdZequMTyt914VX4x4u6VsrGmvWlEEM
PhOgefsUzr9AKYvES56zC6qcp5adEsZtr4Ojb2JxfpyU4zo5TOhVPq3Ipgf3ZmYT4AEzO/oW7sMT
AMHXIatyp6zr91Ju9waDyUrGiCg/4HB88My1fvIf8824ymfxPJ9ytPg99R5zja/uI3zrrsMlvNfs
m8duJeoDi6kaCBdME2pC2evrep1h2Yrfw2yloTdkaABMtoscTKhqs4lSkB9uTAnVXLHJOd3N/Om+
8cZSNceNQ7p5f+xO6pt+o8jp57sq6BuY+xgV5Y2EFuwht5rggH3E8WkYVuGwsWQCJXz1Wn6DKBuK
tc6S52a+iMNn2n7P0ka45y/dXb0gPxMGNMhM9ylu8f9Zn1jHFcPGAzA+oghyp4qAqr8svR8Uflzh
TOY9pPrEtGkM076iFA718GC13+hrtBSohFuNuF0xLW6iZ/heXomIqHtFhXpgyr7MDH0cgUNWc2oC
w6xrLvlFsFO6cy35FYY4YUVn1Oyonllt6nvUdKf6FvjonqIXOPl9g/rOyXuneGht3CFH/kapx2IB
JQQDQTcETDnsmFTAAB1Vbxqel5wrjKn4G083XlqwV13rEnyF36jIiW2JCIw5z/kbEz076v1sdoR5
M6g+mB3QO1SZY7gSGZxItsIBodj5D7uoqF1p0nWxLlq3Q2DNOcdnmvzC2krP8r5Dz2zL1TpqPhRl
lwX7XP20VDugAdTQfm7p7aTmGYEs4zyYg+M67ZxsIqccxif5F64moSvaTdmnhFdZl3k8A50udCdK
X3Lm5fpEJsQTj02DAqbzCR1/4Wy8GB3DNk8Tdkp/1PpjekEQeE0/tFN1V8r3DDydXb7Gt/KkMKYJ
bal7YSFYblp3ukrvZ84kr3Oq59gta6/CcKUBmY4mbrN1gaCOp1PoYNTEdQWHxRw7p1Tg7IzEDrxi
F9uFkgT7ZnDEzcxTb4Ui+cw8OpvX82dYXuSbhgUaSgkAB9B4T/2NKAWdAJZX6SA+1WeZh9nisOan
65gg4872dBm/lJljwuaiq2NvyDYIEBqn97kg06/S0/YJptpX48n023OGFGeFLTigTejs9Na9mwEG
Ll+QV1a1M9SnptrFqkMshZF7vZu262Sdu/WnypDvGeOJuetvxSX7EWDnHbjC2c8+IO0kLXzGv8ke
aAgLEgj2z9EeYf0RhICAPldzpHCN3n/5rl8tajIUHtWjsJFlMPdgHkkTsQXYDb545WM2YaCIzv+M
ZxOuUZAOuzhIRhtOni32ylo3k4twh0H8jFaeJ0AK99a1elhpx6Q9ILO0g21Du9S2L/LkalQ5/igM
uBIL7wGNEB+iRcFWhTep/uizzBv7/ICm0qOdtqQ7nDdvKn//KL//qcHYf85edvzApPtb/lcwlj2G
Rv9gNFaSlZLFH/9+LsaX/J+5mPUvLGoAbsj/Nv3633MxYlQNVUGFpsiSzARMZ8zy51xMY/ilWoQt
S7pB2JpBjNaf3jJV+hfNJCXQZKLGOEtTjX9mLCZL0l8iwfjuok62ma7pGj8Fxim6qb+JBAs6AfWQ
aOSHSI3ADxhqx0WJ2QhsXC2muDLaNEcR4epVnY/skEjMZuoCmrPkNDZloXpOQLCJP3okmeYJszYQ
/V6fx0+5xrXxkVpBKa7RwKj6R1q1o2SXtUI4a4KndtliOK/6M0ibtMBVrDagSBsWlEKXBSuxTsQx
AirTAcqrqkaSziiaMKUga9JbhNFC/JS1GiBSDRTqU9uCJjnrnVzke8FSsyvual0kYWjBSh8WaXuB
hKe+AKFJBKTBWlK+qkui5IAPJxK5SAHQVDKHhJySjzWuoWABGNs8Pkhhw2pHT/+gMVrwqeps0jFn
NFOfhDdyDg3EACOAlW+9Esy9nEjQEKGCMRJhBTpw1EcjyVmDlKHZLoquOLRI2ehZBo3tF8tBcU7X
y8j8dJcjal88JKR5d8/HVDaOJM7E0UZutLJF3lrJ7TczSrY7uO4x0An9mL2HUFZxQcfCeJLQkrNH
LCMjfgYDjTpB1CDUySbmWx3C2qrHcrSS8u5h0Ulk9WkUO6P2zTxE7Y/rAANbqJlYY7QK71Y0pYXs
JMEoQPfUWPb9xMhyqZMKtZjcgnScDjtgCw+NDACZ/Aw9NjWTi6KpLf+RxnAMux7YeM7MWNnrw5hg
2p4iKRa9CgbNY6wGtJnjOSYcJ4Ag0MBVKAvodCAq+EkvuaJXwVbFqwwRtJYFYtMSeqaxpObiyqN5
z0I8YrIxpWrtkWcm9Lc8N1Fs96YRU5PDpC6bs2ZWIcoXLVcfF0s34Mx1IW4geLAtErkpsVqzHbtj
ZuZS+loraqFh6gtAH5uqLptrM9IjC8WG2pvmN5CuVN2MEKVnjc4nrWZ7GEl99KVECnpfF3LNcAdr
7kbOd7PbLxLb1DeJK0F5HSuR0mEomrxn1jQ9dq42SCit8IohlZVnhEoiRW7b5bprBQbFrDYUQb5B
wjVGZ4gGCtFqZIwJUMmHXMPhUITS9K4qEULkpSLf7MYil4fzXJjoKiw9DEIU7yoQ/FHEZ7O2gpgN
cTExx/UmTY6pusUCoHvQt2xRB3YxCDMUFtPSvTH7At0Bigv6WYlXPrtT1lYWH7mcqclBNBo0TTif
QnPOXbKgoQvqUAsxUXZVQiySq2rq1JCfWwBBJ6YHoTEeGxalHAUsQFvNerUG0cLZAlojnn+MaCq1
z85QR9SysH5hHdgJ0qsQI3s9aB2pv2WlvVTmopCkIsyWmdJMo2E2DhErQcF0MsyIpV+xXeq6bdw/
mLjbXjD0nHVuNuXaTV9ic1pN89go75Uy080oVtsRywIZV38K4EzRikgdGOEut4bsecAIBOizwArq
ZajsYV4tXXANROCxRKGw41sTVod+MVDUvNxZgIjpEWctppVUBMM6hyX4HGdMCKwDp2l6rJlV4eHn
FHIkkYkAEBQmQM0cWFWfcqEwuXuKOKGojkWNJavRxspdN8uZg1GDD7PqZ8xgd4IOBBZqA+wXBNTV
fNfJu4hX9RSL9VNN3jwlKqJJ7AF9qd5z9BduPUnTRk0jq9kFj+iadmrhqKJzW/ZIrBChJTW9T4FJ
Slvp5SB1qa1KolBTKMTDFdhRea/DcDkqJaIy4NfWTstQxrZW2UD5Ykt+Ulnm0v8zWiDsICaBsJco
rKOqIiYCZtZbuAjdW4qxYQPpBPtYmTWGsh5HIAwihEvaYb4WM5ZJZBHSia0+SswVKvBAplQFJ+CW
Jk1nPoQv5myQhthmLB7gu9cgb5b0Mkoje3kUqfdAAlOOTUCdKx/x7aRtiHkkECrgIlZObS1XODMj
QKn2PI+iSd/QaAc1icrPFMnfPZ3Q1DHpqsMDFMN0vslkwxx0Fo222NVztZkLtAGIb1VxPgRtD2rX
wSZoshfFgccIugoE/UBQIuIAvYv7WylZMmr8sRX5pzTlOit15AcyKtAeXhFzCWA6QClQ/kMwAeR4
FpfsKU173pJZMJ5Q/kimDVdD5PKLQkQ9CaQrfNGN0BKsjLsGWWWcdK9zPaYvoQaEweM1iE5ggad2
wlCtDnUlzW95QarTaKT1CeMG50I4aijZpOgK40/YQvUP9wgQOH/AvRAFUjTBTVUHYUf4JHekjgb7
EALmHZ0aCelmDCS5XbVCQrOHogoo9awIb+hymI71qoWFotdJa+vMwzhG87ZJEe+h70YlDDbkbnYG
WUeYtJodVt+FV9C2z8OMVkdvZuFgLkLkyKMm73QVMwwaXi4yOYWXMJsILWFPl6hKIDfHfSNyLbP9
HQl8+NaFah0n6DrJE0wvjdEmt3RMcCpUCdMNBccGDl4mQOhwzTvKoOxNRjblQQDg2gG8sQ3mKnwT
l5Yuo1/Gozxl8y4Y8XTnOG83asYDBI9vvDXxvtG0So+1G/lzGAeyvnSRXDLbigfjqhPvojq1jrQD
e5lut03PDgiaOp8kpvcPNTFV/GmAbW0xbwTkMlXPFZqJ1g05bnISpyqxge2ZuzFZ0J4XM4NR3EPP
sTCQhpgHDB6NxDrqY8Zl2cvSBwI4DgNkFDeiYUTip4bUuss4ZOhYQuloyEm6qVOqJ7VbyN0sFeuI
F978CPX5J83A3lZBZyCFVNVVLyG1qHKZlYQhWhdsYlgvYvpsiE2MsQZZUE4DEsNjBn6GdIvsXMcq
3mlKTTo/aN8BxZRdSUOx7QvDWg/w+3ccxqQWhXO0GkpV9Oc5BKoEVHqXSAQwsLyvzZ1VRkREG4Px
1EohSQFiq+9x2xkXASftq5wGxRZyAWaegDE4HoGzWkAtrYgC9XW8hq/h0sG1FbGsEhvECkCUpaey
XI7zhH8Kxq3Cxg1E8EG3KEm7flklUgWct1bftG74imDYrkJdCXwjS5I1aHwV0lYP1Q04fjfgjTcb
xPIxj9V1kicZ5+0sey2eQPBq9TbrYnFfdWwSLCU/z7ClNq1Bp1XFydFQoNnXAhupxQyqVWuM5V7t
i4cmPXrMcus6jM9cEwrLwhiOwsoIJF05l0naHNU+CH9Uw0reFTgCVyNHLt2WHaYePZr3STBVtOU8
LSYOOxNvXF5GJPQtUvNSqxnrQU21ePPFMx6lkFc8tTdTfiAMOWlcEOM++pMIpxgddZozccqX0QB2
auXvyqKMOgpY5EewKNXkHBK4RfhAh0+8oibcE/Ku7cqln30e1iErS+jSONMwqQhRBNmoihprp2TR
silg+9Pi68/Uvcm5ayHcpEOfRWtlCh5LwFqdwcWSXSt3Q3kA5UPGL06bFLUMYgM7qAcFrOAUoGgh
1C8sjQJnTvQrCHq3WmDGhPzvrN26pMV1rw2C8NGjK9gFWdsfG6U0mGYvVe/zfGU0C5fyK5pZnKum
mINZaupnLmvTaSbs2+iXGOzOkuXmXRTQDrWsgSdDPrY6ssNlYqDeTWF5KDVqN41yaIWUO/whOgGB
XGol6FxltoUKXcsqqijL6IeoCkmQsAH98qdRj8I6is1dW6Xx6wDMlAobgWOpK8Vh4p7Dz8NcrFDb
DWbSwLegcqEBVBjLiFiw3LZjpVtnNBa2IOvaezjUgU/6Yr/D9SL60zDIb2i0h43YFjw79CJ3Q+Jo
fsEsHyGdzcgr5+aQQ3ZzIwMvpKz2uW/W7bSTlvrUqZJ0rbSerMYsNTa5tZh3PWqfiwimAUI0ayHj
lAH0YoqBWwvFvqT02oRKkfmiaBUreORwSoRAvUFEj1YWK+SbpNb3Ps01G69C4PZwGNB89Rw4U5Fw
PzbkT0STYtNrNdcwTLK1RvojagDiaaYsaY91TZ4bouNgdhvYzA60DiKmQAh5cmg9TOvsprogn+79
2L3XVpTttDTWgTblOjd58dahxqYqXMSVRRxSZpt4wsaHDPJB11oqPyEqYw8uRdpFcXztBukBXSgD
BuMpF7GcyLfUMqunIkZ6F6K0vHP8vhe4SzCGw1hRdWobQSIspMYwpnem4iN5/+ACm9ci1aGnz2p5
ncvKIHCQ97pRGJpOepCeJQsASz8U+QGPtupSDMDKnKqbamgMzxV13mqAxRyxefS/aJB/M4VF4CJN
EXgJBozizPgpH+Bmo5WNrsbE4Jp6GJ4aB5gd1lqyK7JMWHeJsqznhaF6O1fgmRUZCSc8rOA4jqhw
Haw8gW8CFt1KwKpYPJFsypSO0YTdGw2WrC78AEFQHcxqTDdFq4+eAg/lRpePqJoy43FZjzmtEcul
KZovSlKFl7A0hRuSOHW1IODcdSLmLvh/RU/yAFIBZKfPrRBZH1Y/VpcYZAwkm5EW2VpymCozYdsd
/kE/yZDetWIX4coPUpY1WX+Dp/bVqlZI9EeVDowSatyFZaznrgZzjDcLpvUJvBbTTiucriCkgWSZ
SrIhbaJ4ptkd3mZzFs8B9K1dqlaKx4Q9P7WRnmznkiIke4QXcjrkq7ZASGiMRcnwdXpV6QterTKO
3k0ZzS/bZsPj1mR1yyPGC/U22wLFUy9l2T+VUneRmhQ96JBMO0uc6g/kjcuWx0y/lsRKfYt7lmgP
rOwpHMrppeJmea0IFKDlaKjqoM9B+G+El5pMJi/W2uyQJxy7DX30hx5REJgzZu8M+MBgqMOqBICw
g4TAbFak0S7MKN0qhoHZCMRPPiFvnqyOSLtcJlQrQPnRKqV+p0OZMEhKhGyQXNGsOs7hbSWa86GL
GuAL7EwWTebsDEGyoFAsHYSzO9SZ6r4jkHODmZlpB256l3SO3q1CJXCtQjrCKwm8yFieK6WovQ7O
CKcU44S46U4c2OPP0pCnjHSjKlZxiE1cwS3jVCpZW6qqSRsSJM5q1ksrQ1aHlxhmoidVj4eKbk3Q
DUn9i82+XgX4L55KS7+QnYXnAD/+Rp6pkRE+m45ikrUaV+AQqjTALyzBwS9H+npBFPtzYxgw0ZJE
Y7k/zlbuRFKjo+oM64bQmCwjeEU5GqX2uGWREeuS+FGLQbgO0ffbAZ+ELSeDvk6auFkvBlDYrEaX
hcK+2PA873eo2OfLYhnxJUCcuQO7QO8pKQ2FRqRtefHFNm8JCdeUqqbwlJ+0qlU8S0T6KaWG3ZZi
/2R1RcYiIRaeoFDmV1HEsgYbOGDwXqvvYzovTgFRkBS3QNgJqtxiqxT1eF2bYXhqsZyvMMt94w2L
dqAtZ2DQ5JrBPVN+SGtT3EAqUyydDAi3Wd4Qfh5TtEG1iUKPoaVFDiZtrbqQUJkavXqXzaX6yJaa
XZjJpNFlbtOSoanX56ap2OLSBsF0NNLH9i1Ww7URpjg5GHx+iiQ7sM0QNA+InE55g3GMiFI4t/Xc
DFuRItrpwPW5ZGBYDq1rsc3Etn/Nk+YBFR31cwuzYJVJWCRFQwteeCSTAK3o6UeiBEi8FqS5JfpD
avky2YkYUNaDiAdJiJGy1qZSsObuEUBQAdMwAjbdR7E47NRRF1dMsyR0EouwHaXkwB538ArsNqie
sP2AcS6ITQwJvIZoLWKoDnh/22XCQNmHb8xSQr9d8DllEhM7dAZWfo6nWGKbF/XIa9pmdnVF+2ii
ijTTkZSqeqrooctFMT3J4r6Nk7q4k0Q6H8SqT9cyDleHwIDurE1FfJjngjt1KhDdF3Phq1WEfDrQ
hnd89MjsJUjMQJDN+TTBcX8lTG/0Sfgun1TClmQbRkpzyNDzOQE5X6d6VuYVDxAkUyj8vnUYeIHd
wV9wMb6lb0TQTNc2Mb8DQ172+bSMGzliLGNXWKZWRh6afkwupScTMWQ/2vuD3rDnhbMw+EKB5lcP
BbNhnjPWBNYHhekliiBcmJkyB5P18aIlc3yLwGYj/C21ldipy7GLCj2GhiUSzKRDQsKiB2KvWbqd
AB/lGvXLtLdSHCMZCAN7xK+JiWnA/ioQFuN3BU9DiGB4Venb/akaIHrr5UP1lmCKfKB02sRoEOgs
Kcz/WuHJJyvsUnSkwfSnAyAoWepXqdmNzxLyZzzdiiJg5zGhBjR9FFywf86e0EULQhbrMeZMyUPh
maQI4CMFzr/HbJfZBAMdfYP/T41cXO0V3q6ybxxFVMis0iTNwyLQ3xjDT/W6NSdEQNy+MOcTMVvJ
IW3tIuekvZNISnMUNR5mL9TxRJO3n3oO8okytJc+hLaLnvQ5JVqTJ834/IgfYBRVmit9nrJdLSEH
FLUHH0xtJqroWmf4E0wa+moiPRPEKfPHGGbysR+pN+VZpaIUzOlm9mLm5diBfkoIRt9iLKn8GIb0
jk5WeNw1w0XFtLIf/pW989iRHNnS9KsM7p4FKiONi9m401VomZGRGyJSUWvSKJ5+Pua905XhERWO
bKAXAwy60d2FvhXmJE0c+88vWMQGF3cECNKJxKew5KaOc5x1rdeuoqM+hgfH0YDHexvA2NAJsyFw
0tolfYQWFRMUciXbW5ydIO4zO7mninFlOXg7O4H5JXewZahiig4CnIunVo0YW7Z9uc5rotm6er5A
O8f9hCBIYEZc/snV21Pa/pBxf6ElbbUGNfomG/zS+ODICNzGuJnRIkAINGoo/cO8jZKUIHZwNxwb
sGwhNazZOsxHxPwKstRE6CfOokAL8pM9sqGPHK7ULBUE/fKsipeDItNuzYo2JMXrg3LgnsC9DUPt
GeUKlRNues95Un8P8fYBrJAGFUiCq7Zt5tcTIVMLf3e8p4yoVzZgJr16q7vXWrTeK6+U2XoIUlhR
qGO2aPO58jop9yonr352mZE9zUm8NwWbpmMBi0c9oI7CiIk05zjm2l9YDV1/YbxMNdsFF3OxY9u+
H23wCAtFpg+Ydjl3NXWgjl3wASeQ21jh15aiNmMm65+bIhw/1ZHV+Y1O+hqAebR2GpCORpvjm2aI
qotQiODSkZazqQ37Dgz9sabXu6007VFMQlwFsqaxT9Qa6ynGgXWUN8QPnCNyGq+AbSQzjbso6ViX
eNRm3zqbDbF3q3HjJiAKaMu4BiH4OFQhN1JSDvSVPQ5q0xE4cSeTVH4xDLx6B9OjckNufUD33H6x
lAk3OjBNrtpkUR0QCt9bKXES85Sie2/qYWtz2dsHc6kBoUzmlpaJd+OgSj133DxASJa614XwFt96
1d7poof5ViXDXWmzKIdZGqvIDrtPQQL5g6sQWt502WTtFDOa3BhA10SOnALTZhxbY41FXJtmu9cn
7EtxtB52SdUi9O6Rj5KMYH+RBgBrOUGBGDAwW9VGoX1tgQRuHVcjxDVnAvceMFqpV+1NiPnFrsXK
8RIr7+EhNDx8mZD/wJS1YlC0ybG22lz/2s9JFcYm8WaQUb9By9PsMfIVDzSiyl0FYHfWWW687zyH
MM9WiENuAAYHZXoxOLjwjBJE2i6JajT0PLhosmE+6xXFZMFj/ZilCx8PpTausy7x8W6MCtIIvc1I
xtvdWEbsa0nvbLV4CB5hfoPUJlgnzlME28WYm+HBhRwKSQoT1PM2szruEoqVoCYDZtUvY77AFpd4
OE46B90AZYjcpAnmtKGvqZAdWG9J5VDbac3KpFlzSRMM0IXsp6ssFWa4qWIo1GHZPrudVd5ykJCb
OEoCciSnysYeQZHwIwTmbnv3RrckmwMyhIKwTS/Bhri6xDYfLE7vr2wzvQ8wa7oRbWCcA0gExC5h
lYHJVRlfgesSi1n38UNXTYh+cTtnE9MwordkjZdAD7qOPi1+iFV33wdZfl3GXnfFg1AftUZArZ2N
CpcEAbqJi0LJqT+VO0Xq88rrsvJSVchq4Rtxg6dPdSlVXtx4nbRfzEgD8QTyGO8S8rcxjpW4lCDt
2hM0617QdUGaKHu8gtFAf9Wm/qVI63SJNo6aTwBTSYjRshNddw7MLLE4v1UVRyGqIEFPrsRsIJ0x
v+Xe5PmzjkFgY+IhnAH+klk8JLfoRaFshFRCe1mbt7hODN/qnICdSXka6Fnz2TO5jKx0UROD2Ldf
ib4dDlzvJsBIiiTXy24Rpt0Q81NemoJqH0tCGFcYMJPhas3TuDERwEE6YyDAm6bB1hit7DBDxS4W
I10Ov6Cqbmkq53dJHVL/e6ltPXCxd+yLIi+dpylxgyZe16EqynXLsWnALRpFvDYxqeu+5V0PoqKZ
Az0YKRIXEwzX68Tnou7xRkUuZtfEpmcVFyy7IWxK9LH5DcG5R5O2M1HT28qgLowC8w47O7Px+9wd
wu1YGgQpj0LBvPVi0ekrWhmYi5sZCt9wMK27tquzctviVP9YNpzwIJVl7Y/jVNzQiSu25eiEZxpt
sPAQ10XcQbdpncknWkV+6W3EchALB/656HGB5OwhdYoP/dR3IfTSWZNnoGP9LVsm+IIhYeRpuVnD
2Kmze21qo2+u8G5VNbtfJ5pDGzMaSIEo5A3qV3BIjOIzv6XXcRfnjjWwCILpwihnbEUKo7UeNNMk
S2QmrPFQZY3dX4gsKH+U5Hnc6kqw6hU3tuGgBa64bdLQ/hxHg6Uf+qRKiKJvMzhDJEZAccwkaWaz
V6ore1DRjCgtqr2H1JYNqA42ZeLFsjUIUAMRTO3G9hDGk9xDW4H9l+trNlq8RAwtQXaczk6rqzbq
NBApNGD3GHNjQZS4tq4eI69ttEPW2WH0rdPsnkuaxuwhsmTiitKWP00V2snesXmvs2WqazWF8Y4E
GMAbQ7XF88ThtXXSFDJZ3gmYeiV+dxAD+hjD/ZjkcqK81EPsaGLLCzPPO01v4IdhVuJk5nd7YENf
tkTRkIvBva/eS9R0V4KrwmHshv4rJS8xTVazdJnbzMdrtsOHMIIuJdIGxxjQ4nIe8OmsbZKOY6IK
GtPO17qypp8eB8F9bnoE4kArcB5xBLNvkdmhx8B55mEeBvmkE3K28bQYC7AhpZNLClp0gZUNXg/0
q7+VosJ9BJt9dq7eGnZTTauW1rsgHwEjogtH9ySoVw3yi9YdCMhVg/VdtXW+VzXNqXRon2zVs5la
9ZkoayTxbd7WD91IBjEadlIro0z323YprzARfC7L8SUkev48dgyyoBPM86NUYk4R4FO2ikOqXXZo
sosiik0z6YCEm8E50wMld3XBkh0UVW/OLFpLJPi3RPaa+0hzyksMEJnCGrkzeDJ0he8Y0BZMKoPL
mFV5yF3jKRsj8wtCbeNrgnXcFqVt9DCqybnyGvhrlUcvpS4I7VFEM+/dOUkf3FTNB3oz95TdJmR4
8hd3cBL4xOR7XKJMpovVK3wUrNiSe2a/e98TFPboQEy9lWXvPCGG5piNcVD2e61CRh0qOAwx2RZr
tij9CtaMhQyqVE+yatOHkMiPS90clQ/toby0HOuRHcl8WOwzz3oiDeCTddxZTXKC6BlaS95hsoSX
mh2C7AWenh1Roq3qz/TBde+1jCDmSeGGWuvfxykcMP+KAR0M0NazQp9xY7SER3sxNjaixPUMJ00C
N9OwgBUCEFfTdVvphk5qJ86/qXTlvtWd6JAinefGbdXOdmbzWo9sup/SIZi3nYuyPES9uWyO4Uoq
x7wjyqpck4BWPkyu5WJJo5AlUNosiy7NruoSMoDjRBXuRBbLK8SWmd3SIkkOofVlY9TmBmDpK8nw
DmUoivl1Jsm1DztFc3dCG1Dmot2zvMw9rWqBJxFFfMZEJFxulneTDLwNzhxYOzpIr6y+/xRlWfyz
K0dDQkolgMpTo7nogMuvI5Hf9wNbAHQ+z3hQRad+wlMYf9Ze6e5zDasHWnx3ttXXmHYE44VmsszI
/bkLTeMmcXsS5r1gw6mAK6ppZYc08KA7wm2UZg3jkN+AVwoOite0ompfE/BPLM1KV4ue9S5JJtQ5
2fhtSqMX5VqAbvjI4SeapQ8O4YlIztr6BtxSDduqobgIWuMilOi0NzaJMOfeOMIiru3S2i4o7Epz
abHGnJ/7xiywNVJuSzd4pBcwjngB6jbmSalVRudpmHyWURQZaygi3ae0zECe7VQ8MDWgI9Z2ihGt
4+zJW0WnpWp+kprdix7+GKCfMLeymCHA53A6dX3GS1PlFpbFtYe7Hu6n3qVne9ZNnSc7vHsbf7L0
4YVZr/kzFdp9Uqp003kwTiISo8jexI0fNyvcPvrOfhnpGewda/HmUVjRotQuqvtQS6N7WkXDgwCj
P8RtAOG+U1QIdYriRWCahTgtLsynklYCIQneZ70NnDM38OzzplQ2YuYw+gH6AR4bEYZhrDmECpor
5SCi76WdI40I4nwuLiQenLsubQ6lwZpFTm+n16MWzu0FLBxnG8Zo37dtjPgb3/4EvTQyNWYZ7ap2
ru+ZLcFz12F7voq6yLpueqcDzrNNGveaFWHxRvN4782mezAWJ9dUs5295szJurKS7sJx4j7+lGM8
dabPIfoa2YhdShjWpvVM9GJd11zi0iKCXUO7ZcIBSC+MM7K8IpuMqWoIa6wsbSSWNEwTwohNjI7O
5hrmxpYOCTRwx50vSIqD6YwrYINrxOxY8XOig2ajFtTGeNh1BJ51P3PZI/kLDNhNq2HK6uSW2GCz
QydYiwe3hJXnY0vfY42kuNTon2zE3vLWcEnHuNAwbuCmTnNXxRsvx7Z8BrYiKeGsDEehPQwW7smX
fQrr6NzOLbwyEcqjV2jSKO++dpNpa9dwybLwllbugB9Cbdvdt8n2VAoNLNa0/POs1QGqCkNi8wiz
G1xexy+IJDA3evEq3Uh/Rhh5YXlIdpvPepr3ggr2rBf1nK+mCljDVnXuO+SqXhXmOK91CfM6Bly+
B4/B59uAWnhOtNh0pbPm95Fsm+gwBQRB+J0Be2b0qnBj1DkhwD2sdxXrnt/rdnDfQf4tSEBG00EA
q5FeJLTKf4IlNV9cZ7JehCYyF/DMdFK/SKbxBwjF9H2uBuOsQ279ogyrc8+GvKyym3LisrUtSG+2
z8aSnHbY18L8XsWRtq5KhAkuzChaNkEHmTNINQwkxDD9dCKuS6Nt40E+TmSwrYgDGIjpAFGgSMaC
E6McC8xkpeFS8aOcaT8d0g5zwU3K+UbYsjkfNKqRvWd3/GfJKghwInfr5WD3cPlIfNM1vXEnXe58
WwcfxWlFZhw+jCvuskG0J7u9Udd2prXYAbYqNkxsvZwlyURl+JM/xU2LhyfsBFGl32GCRkBsdEGd
ST1p2oADBzAtXM7mmnoxoUoUWCml9GI9s9vYBHilX7sub/s9d8lYJFspu/7ONitCPiEb6gIGP6yR
kAZA1GNkwWuK4nI3hWP25DZmK/2u6sfWd91guALgHghAdwsSTO8iq+lwUwm/0FZQz0VJwDumMkt+
ruWBKU2+QcpRG23Kyc7DJ7bKLH1qW65ium632Z6ksWbxHSwDYmuVZ4AyFBqe3Cs9wz+VG4hlhd1G
yZKXkxB4mT7AKLI6dANVoLSbfy285P8Bcvb/c9kfDgzpDyjaL9n3WL28zv9Y/pV/U7RdnAuEC8ta
p4ljgcX+l3WBa/6F84AD33oxOAKc/Zui7f4Fa9WyCX22COwwmdL/xdHW9L9wOhAEgzjC5l9kGnt/
wtJ+Ldt1bVwqbUYhpcxzpfRsfvjvFO14GqfYaTvdp+7wnLuS6ozYeIQERoagwG2a+NzwLn57Qe8Y
Fyy+CH9LhRlTGhZ8cMBvCRZg2keS4QDX9gLuJz3yukh9g6xNRIKstY9Hcd8dxhZCN1zqbsc4skkw
ggp7rSHS/cU733StjRXscWgcEfdjLxM/l+lTmu0riJLZWT1vam8d40WW0sFbTeGhfkR2qrlnTnZV
aQTyrbHW7NBXITuh3LJp3qznij2XS7bPjYF6ltDDzNjAGJAXxhW6dLfcDOp8IfE2Kwc1T4SIdJ28
pN+tFwwW8H3ViAXH/gnCOsLxb9O3eoCx7YPN2giJHdOP53PXu8CJa8YacxyowgjM27gKCMUP1h+/
rTfzgG9iurTjJF4atjAXMflvVP2h4Ww3FPOgNulM6Snh2QN+Rrjs3aXEJ67FHI7raXZuPx72vW9k
u4YHT9F1HNs6GjYrKvxbQobFLnLccmcADfDa6oQU3not2/73jHNNkwfD72ORIrx+OtWa5CbZ9Owi
FxMov3Z9u9hF7eXglUjPsFhaVVhyOs1LXnxqsytDXOflYnW7lUz/CT77elw19sGAAYsR0U3jPRGA
sC70a9c8M1yK4OuYdGsy9Q7j8DxZj04OaKaew/5qTL+q4sT6efdxpC4dm1dnLqvo9eM0U+SOuYuH
YCjXhnMN9wNLjGQbhRfDpCPyQ2mdLDrubI1mzh+J+xLDTSL4R2YylEW5Iyc217dRfZ7NLyL+qUUH
Vdt+5uKm2XLDvMiadlMNh7TeRL3vJlee7QtyHuCU0lq6dXqoapxi/eHj2XCkF/m1MUjH1dkLmYSG
PNoYkG0EELad2SdKk5tLPW+B90euhgGuR71itdT2iXlvLG4Ix5uRRw/NE2zSmLUdvUtLEFVUmIJs
LhshffySxWlwFQn7AhovSIUy0BCk/b7EthdetRXt5Oz6Hz/2MsmPfoJNCJPjCIHRt328UZXgjW5T
OKOP3SnojHlhtc0Gr6FvJF/quz8fS7pg90iCWO7e0ePamtvr8J9mX8aQnkhO0aXrQr8qIU0Nutp+
PNry146fzKMJz0GFzZqhL8v/t11lqsjYMQUDmZ11gdMwTGx4YqvcFPgJZM0n0mLWCWkrMpEnlvw7
Gwvnp2t7hiM4ZMXRuTaORB/XHdEp4BaI7u0u2U3KCU+cMe+MwsHuOaxDQzcQT71+PlhxZmHzjH7U
gZr3RQ24b1vTiflhLH/m6DUK3fU8zjI0Xfqvk+6315jGVllYPV1slAMbScsJFlG0sXoDjTcAPf7M
14WWwo0c6T5r3XBik37nbBDItGybjdOmXFn+/78NP3sDKCf8Ip8b69JUfqk7iDL6pCCYt9N0ForY
ZwafGPWdzUAYVAfky+uMelyZgJhBViPPHh7fmO4i0wDP9qCxY8tCUxzINqhWH8/Wd0dkV3V1k/a/
ri9bxW/PmRp1GpIdMvtJSZ/EpuvG/S5AwTvnxrrSaLwRDBye+LjvLP5fBlZi0crxX8uP+m3QKsgR
5ahx8nPjWjSYX4QOTkDKK39OpFx8/IDvjgWfd1n3LMbFRuv3sQJ7iLQ0ZSwaHFtSabVNOeIjRG59
hR7AOLEE3xuNkXRCxXST3ebodQZdzO2LCeKn/aOazIGOdEmPZKJDOaNa/fjR3luJjkDIZjr8Nxvp
60ez9HCk98edyYyhvZqomnBVgc/y8ShvH8nULdfA6guIH5bSUUnZhzPp4tgS++hpbe6JX5RKv04k
XdimFZ84md7snZidkVnt2VLYjs3p9PqJ8LsOKlalTqhs/Ng0SbAjCw7XiFT/NLUe4hyV+q0xYHkv
1IkvZyz10KsNh7EdUETTxVibjfto94wmpJO0HJYCI/42NxjXJmg2R0iUPjmbsOdr5BIYDUDN3KLt
jLY6WW2KINsTE/bNiuR3eLpwTYGZPpXp0VcNRkjG7dAQszx3301Wx6bS7d0UpLvUhGAXa/RuPv7C
7z465SiFAHmNaGCPPnFSyzkfFTkgFtkeq4WpM9TebZIUqEZ6cYmn5plphmLt1aCWvWf/LJQHZIRD
5Ykfsgx09A0gkgsuf1hOY/B7dLbo5BkYrgudHeiEjPC8W+Rx2pme1NA2pbie0GKvAEPaXUMct5ao
Q9+RgeFFV5qtohMl55sjgOsmV0QappZusxsfHQHYr9FPNJIZQlYV0kGJlr14XWMHWQ+Ng1AlOsur
6OfHr8B+s6g9UGLPJLOLqwF33aNpaIYOQSmxnHzdKBHO/lRcD8Lwc1n9YMXgYyBWKCoCFOnRhsBD
b/6UO1d2eqW3XzL1qe8PpvYlwqBpiWuqVrfxYg417EOsYgkNc4sdPPdU/IASj3uGjdNNdh9EqEw2
lXkow0/J9KwigMnbIb0c2+uPH834tfu9/rzUuUvZh36b0lkczbNZc4wEJQ6HTbO39TONu6crvk/y
JqfX27TPdQH117kOpocyOw8kd9YHXE7oAOcRFxhx1QyfDFjKYX1rw2OIu89Ov+vcz7LaF1xqyx0S
3snb1vUODgYKf+WTqow0kBCxcFMTQThsmu5QtlsxbIPkkFkXsXlb9Lda+N3MLpV5blUvZXGJ/9Tz
mO4tQC3H751by8Avwbc+j8+ZuSVQUEX3WXYFLUb0FzgTOAIHAxF9HuPPaoasT4vufrYPFsY3MeFl
KOfYtzbT3ULunlf6AJ24g1F005GTgU90/Vhi4UxnqHgYviXoTeK7IsDKfkeGSwAM+OjSH9VvovmK
YhxdER2idiZjz4c1yiVbWOeQw6VA+YiHEJjz8OgG93W/lu6Fq3YUL5o8LIUoZIPaPYdOSEqhekbm
N6LOgCHVYSvn4zp4IYK101/r5paM+8kmb3eVa2doohK0zsZNFKTbuDvM6msefR2LzeSuoHbo895u
tm6O6wXeHAaO2NJ60Z3L+pBCo0QJqjbBeI4BoyHwmzuMC436j7dL5pQrLQmwpOtceF8fGZKzKS/w
7/aj0qIPZ+Dp0YTJhmh4/Ioz4hfY1U+ciO8tUYfqV0gAHVsaR/cJuM9lQ1oY5y7/xzpX9D5khvbl
xHL5hQkdLxfqMh0XAc4lQz/aChZ+BUgsAVqDuoaKhbbSMQn3WVwy5m+YJEr9S9U8TP3daH+37B8t
6jeFuRRSN1M/RK2P8KKgEY18T/m93CDm6+KN8HbDwgKP1kbrO/Jzgna66DdKfY5ul67ZnXaet1jP
rMgGvOXKYpurniIQw6DwzL3M4dE72+i8u+yEj6i15I/Xa28HWeKqvjdxqcrWDqYusU9gQ3kLoFAS
MWvswiuVXVT9Pre2Xr46YNlUFKvsm+oeZHxfYOwx/Zy3ob6hg4c5DmpcFj3w+2qqaVHH2VoXT9X8
DZWWCM5bPEGUL6erGE1Pi6Lnc9NcVdHeNGBZ+6O6Bw+Q7oqIsm7c9bOvhkviEGYyhJBM1ltbnrXt
M13c7jaYn8rsMbfHlc0qU8YXiZa6y4ezDjd7hTOjo73AQbcr0s0Aw2AmNvWNys/Kfu/S+Jy+f/zF
31Ra3BiBsUE42CKX//16Kndll7k12i1/cJLaF7H6JhqstDRhn88BveQ/H80wOGOwypDcOI5ml+kU
tmrhEOFhjYzfBsMbamxwyBsy/ALV8Mejvb3PAfiCREkPSwxWrHdUGTdpu2Dz04RkT9J0zyHGhxZM
Ynil6HWYeU7qjiinSAppjXsYBOLE8bO8vaPVRJFMJSsMyfv9BYr8dulI3KqM+pTnHYmSWqdZDDvN
9NoTq/adb2hiZmE60OaXl3p0xJkkUVo2tEI/dwWpw427KJJQQRgB/RcCOU681rc1yjIWKA5SUQHi
cFQwJXXp5b3C+LApHRhW2pmng29xDcH/q/CDAt60K6PqxJ57/JD4x9tA2eDxwPEQKo733CogeRdp
nG8Vw3NVDshH5aU5f63bWDvxgMc3AoZiGJOC2KIeRqzzek0kBBWEsLXBmw2vv+Tkq1IIHk7tPS6t
XjM4U3Hju1Y8bT+er8dV+ALXSx4N0J5mHL/i9bgkElkmHNPWt4yipczHIrUDdZCmS+CkGq4KJdUf
P+rSNCE2XedUEebxSabmyc2hXVY+3v+aT8/rskbJzG2LTW2JVZNEJ+cZHgBufvbxw779nljjuI4E
aqHk5O71+mFjQt5KLfVK30P7Qqgm5PuSWqaZuP53s3f356N5aIXQPtKAcY6f07SEA+MbhzuC3fqN
DlWU9G8IsJjmbGjqzidO6zdfkj/I6iBgAdyYJtLRwyEY7WYKS9wF5dgsvVkWIixUv0aDsG6q/mea
l/GJT/kLqPl9s5GmRSkCBEBRjumQOJo+qMs0g8zh3C/lzRxvvRQaR3Ahm0e3xn8NFym9ooKDPdRA
DPKwWYOrk1/wDzQp5+FLmm5nDWszzPy+ROqRFjvc9W0Mp0BUF315yf+cymQzeI91zHzEE5D/rFfd
9MYjfwNJB39AIKmn1iVbk39VIzPLCC7m8vEPvyXP6UpgAQqwBUg+ek4yDmwxybQgram5D4ZGW9eV
je5sxNxOOJV1Ynd9sxuAqDBplqaG54ETHOED41BNzkjMAQQBrmXwtzjQPSiZlbnJsuznbBFy2erx
jSrsm48f9N2RDYan2LQW8Or1EpkNCHZdWZOynqQ/otEYNi4JugQeRdoOM/YtCQEkfcGz9U4M/GZt
Lo8MPAd+zWFtm0fnZm/GaWvVSUzPUN9NeohgLXa5/ExEDlX5KXD3TWuADWx5r4a9ICEgoEerJRMY
ootuJosd40rVtD4xD84+bwlGGpzpivywbeGp4oq2Veg7WVv6SONOrJ5fQPXr1UP7iu4k2C+/hdbI
65dtVa4Y82YkUg3WQo6Nkq7B83s0FNWhiSu3HW90WIt73QgflEYvk35nfLAxDCyyAxN+Jogl0FPY
o5sphRaFgZWJxA/ZCbQxFkhxH9EnImhCd268+sBFm3sh4tiexkcFfbhLtkH9UpFZQYwFgVIwjZbR
YU5rG4Vb1Jx9GuJth0yLCmRlVQx2EfCnsdbC7uPEnH/vk4jl67OP0DIE2X/9NlRiSIKPhQIUvoqN
EQ6gyEk7T8iFbsg+CxcSUW7YG8srz5U2QX+kTXbiRxzXGctNh+qJlr6OtxnOY69/gx6IGLUQpbmh
Mm01Yzk1Sgwq1Sd3dENEqBiMhtr24yX3duZz/AopzF9dWvbR12NmEkpUR8qqP3ez3/eYgaLVwZrA
Bqaw9T89JSxwp8WYzdMpOGhsHA1WwFXsoM4tdYazSqxerguD2w4eUX4zqbXqZ3Hi+d68UwoLLpGC
daYvr/bo+chBcju3RReU2E24b6fgEuxvWyE2WllT9hJ2Fm69U61OPOmbnezXsLAQJEtcgjG+ftIB
5m0w2Nz7+xDGTxLjuxV5uXspEZivMYSgfAzlLm/hII3t2JwoHY1lA3m1tpfhTSHZWrgPvOnjhuM8
Zc7goCPMY3eXjolAfkybZQJcIGrRL3rzByRBecahZuK3LRRhkLEGGBJ3wToTWKV9PM3efgb2Vz76
UvnYOnyQ1+8DQYapNA9DfKXV543oUaNAUxs4UPs2W9SX5dOQnLiLvJnaFs1XYDDPNKBxAXS+HlOR
F8ftCy4Fd6buLNO+ZpjsyKHXroapfvjT51tAZPgnyywzvGNDwrgsVevGTelrLJtdrXORx9rgTPfw
hnZ7vwg974wTvDgxu5fZ+/o7M7d0g83ClA4oyVHh7sWLHqoo0ZuZqkaf027o0+u7LDAntL34QiXk
H338pG93SovPt8Al9NDoWcijy1chWgOzi7T0jVFhIkvk+moAoV85M7nXhQmNsXOIl8argSSGnvzo
Qg7RWhnpiTP77RLDSnKhd1BRe7Z5XHL2JEw6aW0RzZeaGLygaSNsFHe1OF8HNY7rNRNqdLBhFfPt
x6/g7cR6PfLRW0fS07tYZjCy67ujDDaKVFh0XsLdhMmJ133qKZff8tuFugK6ctmtcr+ttS+TnPEL
6C34U+HK6q7m7sI2k3prCDs6Me7bHWQx6gQXW8gt7CJH4+YxmsKqj8APcHBc91OLyEkrwhMn3ntv
kgqEakjCYsNV9PXThbMgPzoyCx8N4hJC4MCxHjCeIgNciuhUl/KdqevZ0BOYuJb7yzr09XAJrFNv
LpFnJmP2LXbSn/CbERoYweXAwVAG9abk+I8y1z3QtAgBVJ3Dx1PHXLCC1yt2+QlCeFzNPAEl6vVP
CBv6HE2I1KNUX6poQeJgiNLwS4oLZJsI/hsVn5cYd62wtXmxJw05JxgihkQE58LYvcCADtdAyyw3
Rq5+zFRgW7lkXUYa9E683E4cJW83bn4vdhXMM4pE3trr39tbIrEM6HR+lGjXlcJWEW+2rdOkfuZM
WyvSBxJkiID5+DW9mRc2jSnurZD4AOuEc1QoSC1Ax9Emqb+o/bY4oX3RhnHt2e6TRWjuf2cwJO14
3XLn4Db5+hHLQCJbaaMUzW+zhEamoKGp8dxXmF7R8fnTJ4NXhUkuZSbWtW8oivAd9KGJgErxf/va
1OQCV9LbIcTzCwNXtz8fzIWpQsFlLZjg0ZNh9IfCDNmaHwhEXI6zE4GtVgjo89UYOz8/HuzNWQT5
3wV/pNriuLWPwZxJGyHDoMbzsdrjepzg9F178mWRaRm5qw55REv54yGPfYBteTTm0VmkYTDkqph7
mwxquUIRvisr3LjTotcJyMYHfB5pgGHInhrOuCZZktRK0ztLqU/XBbL0eURzRRrzuRtIlPGWewLz
ebN6+H20GblRAjU7+jHBZZyQtgKcICevpEa8h5Vdm93Xugzwq+xJvEujG5kN1YlN5p1R2VyARBiW
rV9f9qDfzow8dmyzdVP6WoIWRSymaxe1FM7k+L4RR+D96DR56kssZ97f+5rkFms5wGoLJXmZ1sec
DD3DVsyrJT56TkBoQ3beYTCyrxPlbljmjyhqjP2k4f3Te8b3Nu0/T/Z8HkV4wWjDXC2WHS+4hQYn
3sRyfhz/KvSiVAdACkzwo30EJ9FmCLSInObKubS8nExxArr7NkwOFaZRnvUcxeFFjNvViQ9/VIHz
PkwQPgC/xfIagdkx2hcVod2DU7Ma4m6foI8l6mzaN3WWbbH3NXc6PMpWwEEMCPbeTGO0ibGTKw+F
aJov4TB/OrFSXp87v36P43HHW85z2FZieVO/zYkx0QZXx5nWx1zB8a2aHADpa6HbbLwWRDAsy93c
eZ/p1hNHiDPeifnxenP4z/BcbG344JTHx5yrOOjx1E8YXrV0QhFAPmiY+s2afoOoB/2l0sYTI75e
BP93RK5fgkaP9eYGVo04fQF7JnDBzXBdFd54TWDDXEoMt6LJ2tcKtwU0v//ecv+/XOFfWKf9Nuf8
l+7lf/0ouribrl7yH//7X5cv2Ut7ZCi//Bt/G8qDsVnUETCOPLm03f5tKO95f3HUw80FG2cL+YV6
/MdQ3v3rVyNpMY6XyBaNhb/6H0d5/S8pQBIWmQMX3aUw+aOkRXM5Cf/eKDTyHOlWeW+6zIVyo2xO
A+uAtj3GghqXhxVOoPmdO/WkK3r4ItMJNrUnZ1SkxTRYWYAO1+lhxv3mdpy1EruyrsHGBTewbMC+
Dp+XHNPHqOvMS3hW8qXq2+EQ6RhCbAKZF+vJWHxJ7CHuYpxt0Vn/9tZv/v2bfw9v/MWYee9RlgXx
2wr38taD9dXbqNypc1ck01c/WhcT71UgNHvc0AyBSuYg+yY3wmrFRdhUJDYSw03pM0Z99QMzFvlp
zp0anWs9JhKfsY6OWoEV8CX+wubzoEl5hTpIfuFbZ7sotsjysEg7f5G4X5K/ofL6eRo6SRS8rj31
StoXMwYlJzbX17v63x9r2WR+e8Jh6LDdFYk4YAlNi8bG2PqbaRe5vk4SU/uaWGX2JObZBWkMPQkb
GPrzcGJbeX3O/T32UR08iqKrB1nOB5J+tRtqZuOZsOXgsxprIkY+/oSvq9+/x1jG/u35Aq0ahdMO
M5PLGr+5FgFXcaPp9+4kInxm4zE7cf36hWu/N1eOCsMioZmXKBtba97eTxcvdnKfGv2xa0y53Ijc
aU8aOTdcXHk14og89zr1xgCFahPqj9KrdZDaXn5F16aw00hJkJSdDXGrqUwQB01vp42NzeZ3A0uV
i2DM0vLEO/qnBXtU8ZV6hJ0N5iS7ORa7wpvPcPw+kf/3T3/afP36+2ZozGCau90EehBGxd5IqxMz
95/+9FEdknYNdhND3+0Cs7429OhO70+dsP/0p4+KPS+qrSSyan51m8KdrH2rfPl4Ov7DX9aPSgbX
nkLcJfnLtPG30YxrdHEKqPynP328VzkZxIy87HYmGUmmhe5d7/3/w9mZNbnJc2v7F6mKediHeMBD
j+kheXJCZegAQiAkIZD49ft2vm8/lfC22/X6NJVy2yAtDWut67ruWy+CROMZb46h9YEu1IFRlKKu
3F6YNue+9SIGtF1bt7g1UXkq/MfKo2+yCP7f9uGH+Z/yjb8Tvc999GLqA6k4zB0Hf5cn6XfOQHCJ
xO3HD+RM5FoeAjszJQH4NBgg8A8AITfHwKp5TD0b0ZW/Pv4b577+YlYajdvCosXfGKoRDe9hINJv
fgqB+nUfv5iZjAL1OaUYia1F3kCi4RtlNKAzXPfpi8nZpQkL3KYZgJkCNzRBnzakBdd99GJyKha0
CkQkbPUNSp5LiCrmQDxd89lo4vg7XIFoK11mcIyIPfXU9rjhv9hl8/7r/I+9c4Ib5WkExycHcHjN
0ZaoiLzwsE/T8D9XHtwX/P2tZ1IDBjG0CCqoEvpctI27K2STvrIRmNm4DOmnEoSdC0XG537HYsJK
oKmaasasmloJJW+JBMilxOG5j15M2ADIoNIrSzwinJW6Kcjd6mJ9w5lHdPqTf2wDQKhAD3gqVV7B
6pnAeAed2nVDZjFN274IPPSsqxz3+q+DM35By8N/lXT5v71LvKxRsFVQxMnQqzyuaLhF6Q363HnR
7esUstMYeNXddT9hMVmpN0JbwVGbnqJrHT3ugP7omJgLo/PcW13M16qbohb4ZaxLAsTK4m3q/n87
+38Z4OGO//ulFil4JxaVcLnwJEi8hfncQh1x1aYI7dZ/f3jf1awVAx4K8yDipn3Ognh71fNeNovA
5NRVbi/QCxA6EsaHIEVDN9j11336YoK6uvItqpdUHs3JEVDmnKEY67qPXkxQw9EHD9IXBkoIrXEU
8YPkwA1d9+GLKVpNmlnOB0ykdFwlkV5bsJOv++jFHFVlVU7jqE9axvY1FcH3HgTx6z56sYwKFXod
wEcq99AE2ySwB3jTdZElWUxLYNk42Ll4kQ16z3vQ/G105QBcTEmOZHRVKcSspPP3kQP8h/104XGc
psc7a9Ey+0TaxDcdx9ge/dhHEVmBjRH2uatpqtijY/30RkUofVrVo0C+ralocO+i/nsXD6UDEYgd
Gw3EXBl+0YlJ/qnaCJJWIOjWTerGDxx0Tgge6z7+Bno6+VQDw7cjJqIvDkwYAO2d4ISAVho3Hfez
DyJRierMrRQNQ/+IqHZ9VU9OVjtu+/OET9uqxtrd5KFS3RBwLgnulZMMXjEw/xXVbzULQT2bEqVP
HA4vfjYR7LEA3TufiI34gMp2MnzygBCEXZNH01U7HJSp/R16nBEWpBQlTDlYfuA1w4sgo+uGa7zY
KqjWBfMFJMa8T5NPEPJ9OvWCXXj1Z978Iu4AQkyQN8dwLep947F1xNl1EyFehJ2IlcXQA0OUzz16
H8Naf4eP5spnvYg6bs9b1G8zldOmA0VboV03LfTTdY/E//tFxoBSz2DOwKvOiyMP6gP3iuvW7HgR
d+YeQMS26zBGNLJ4KkDde+MCsXXdF1+EngplLJ2uMIvBEt/QyB5ndYlhcXqw7wWIRexRWJVS3Pvh
ZWofTUdQzZfmurC2pANUfmOAK4ONCnqljYHud2KXFqdFN8C/e7FoMSfJmI7CdxyVm9RW3wCggqAi
sJB1zEX6zBAL0H8xJ+OdC1PJAbT6MfOdQlw3tZYJ7hP2bNYjRbyu3Ono+DN6YqAavG51XPZtApbd
BTHuN7HtTtehuZngQrpqGC1bArHmVpYPLl4ICEgcjSxp6V/5rhfzttYTHHsthpEb1M8AnUEFXE9X
PpDFtIVhrdEMJGl8NrmHgQ81ZfzKJ7KYto2NpKEFR72nJx8YHzdEYm257mkvJi1KXaUbnr62Qd2S
KA+ueLvugxdTNondeR5CWENdkAQGrwVN/dK8OhMNlim0fuw6ZNTx0QBPixKUfKEuhLDTsvNOnAkX
E9Z1QQvDwB5OCSkQwyPkikOr0AEd++a+91l53Xl4WQyJBPUcVgJvFNxWH/zM8TGhSIN+/OQXjc7/
hp1lqYhHul4zUWJuznO0QaPRvMHdSoH7vRoeqH5oV15vnYPsZHwwowH/OgwYmjQj51eQiui6xWbJ
5+gNtJbWb39PiNvK6aC2ry/+xnNDYDmT/b6fODAn+QzloWmHh96tLhygf3dmvDcIFjO5bLREVQXW
sWFqgKTFJSC744C/roAhLLY1smfwKEFovEGFAzJHE+CTsHKQfVKr9ElEo/wHwK3uIPpUrUFOSR9i
YkPsZfEogJmFWA744c0clN4NJ+F0bGNZXHjzZ57K7+TaHxcWc0cm2ulR5m7fOodwdot1mKp4/fG4
Ovfpi+ci4WuBPhbaHPCKV2ATrMLJuRCYT5uydx75sknGnbSX2j6BcI7w5CkwajhA7OF/A4D7UovV
mW+PNOVflzkwg3oibvFW0fa3xlYfisZLE+7cRy9iKOMUsBbQTHIfEgSbfkUa4LoXGi6CqK2rZohg
9oG+EfqS0YLQ6w3DhfvoM197WZbrlgSPIW5wVFQRepu7pyABU/eqsRIsAikAAww9zJif0sImlgwd
gPnRz+s+e3EcgbXZA2IIswlLwGEspmHVVua/K7v8N3YGp5XhjykUhFWIZr9+3EvBOUjUI6RTyL1d
iIm/643eGejL8gsBUxRFPk7vRaqDTcIasOM0gVDMSbfK0/XBNbhDgyPCOerWU6iUQLO8AzLnSnud
PSK/pPcDrZOda6AoHEHwWIM5TXcWxYHX7RuXfbk4J0+JCK3eo8nJzx0MwZXFgnVhYJxe0nsPYBFE
CpQBRVE/ezkkdOYwyrDdUzL090OIkiVSenyGNBjg7o+Hyrm/tpj0LQxvylLHy2UKmSMEp9FNaurg
1rqJuq0i/5QinWJzAa5ybkIt4oCt6p5IivxFEPPk4GnghHWBN/TxbzkTI/+DqYiEazSi+mvPUtaf
KtudfTmCF2/Havr+8Z848wN+U+n+GPyVAyswWj1d8EbQCz+0DbiY3XXRxl9EBPRTaUYqHGtR9POr
rPsvUIZcldQFA/zvOUsAiIYUC0c4wraJ8+bZKx/HIhaEqQXHmScYq137FTvA5i6p++TK53F6zX88
62EeTIdibj/vMHOHoZtAorJX7pD90wv+48PrdgqRoMPpDNTfI668M3i58uvGyGIC07mT/YiS8D3p
Bq/KHFz6P411eF2iDu3ef3/z1DNFNNgZw6T07iYcqtYCXZAXptCiKPDf6O4vZqhkQ9ETh/o5FJR0
D7SOWCUJ3Mmae6BeMxjR22qof1Dsip+EOKHWZUKOadeTLbjRZKOmuABIuwOt8LqnuVjgQWjvQKth
fj7UKBWKRgX1ZjXsP/7wMxEDGNm/RkHZelg5PKr2leSyyqpy1I+xnp3XJKjZy8d/40yEXWKD/BIY
dkNSiYYTqMhEKNin0/4WhHsLnOmJxxdwTz59/MfOxCdvMdFD13Y+nJJ+bmX5QucpL4bmwkefOfkt
2yw6wEeQyI28HDM8zXvoQjLPoXfuXJebLkEkv+4XLGa9782hBPbOy5kf/HLCdofU4nVRcNk6W3jD
bAW0m3mKPuU9jKHzZnLj5sJA9U/z+52F+3c/xR8hpQEZbIYHT+TcoPj4ho4ReWk5Q2MpRMM8q6gn
X9Oi9h9w5KtvyDgnZUZRCJvNZeA/yDmGwj1ks70FCU/9cgvdbW1Ryjtdtc491uBui7vDFu5M8g+t
0mrbJn2xQmparBgdYNDSQVdtZwDPbzSN7W0HDfc2aA3/fPJJrSgqHz47jetsY+j+xIUffWa8LdE3
fdgSYWkpIQ9Rde6lzREO6+sqTeJlSXonw3quKiNylJvQDFbnE+AhvpTeX1Tm/xvqfv/7H+9LT2mV
WFnxPXLB0aFBReiGBqI5WsmqnAHNCRpS5cIiHpYz9LnJXHhAQ3XzRnUwbhW8JPPaw9ayu0E5aJF5
FYQMq3RG5xyNOue6Sh4Urv8domhQ18YPnSEnTjzepNWpdhGWswtr1fsBMFredwcT5KNwGU25cImb
aznCmNt5fMtHMAmumtDuYo8wT8yzdK5FLvCnNlCSoQ1H9fLKT1+Ei6Gm/QTtg5efeuI/VSTVRxfi
iQu3UGdi9+9V8o8hUiWugiW59PK4Ts12RlPCQ6UQyiNRQPNkRPziG9V9/vhBvf8uUIH895sOcA+e
jlM67xkG1ecx9acjs8I8QEvhX3jdp63kOyFq2fjiQK3c18yd9xQWjOMwxcFr6xn6rJyA7fvJ4HA+
ehKm3pKuPv5R557gYj8R09Ybh9p19krCj5EJGI3Qwm/ghD7VpB5sy+dnoDPExdPpaV/w3k9c7Beo
Vk6qx2jehyE0GVnRSdC4JqfeC/gBIESPAF9zmVceah8pQD1Cd9nrEX3+qFXIYehEg00z8A0cM9De
TKzDw6Bvk+ght2X12G6cpm3/gQbbzTiZh7sx7iE+hItA3cCDbl6DYoruPXTYTivVMvmQyqK8hwiH
rWTBki02V82tHUqYWGZZwFkGexGk5sRZpZAlbGBI/zpo4K78CZxFKADT7cev4dyxelkhCY1o4QQo
XNqzBLNvNaPL5ReEk2ihCNqKfMUsKveddEGZrNFwHfhNfRsBOPlU9WnzSqaof6hw3wSJaABrmIGx
FQLiFJ5HYBB/Dbq91BJxZj1xFmcg2nMcryIcraPT4RfJz9uudcsLu70zO5hl53MFJwSObqPea1Ha
W0iQ/Ft4OIavfQDCnuc14XVbGGcR8YAHcAgtjN5PRkIoIwqztrjvufAqzz2iRcQLB8qVhut2X7qB
lVnhz5C1htLS62LEsghz8hov5Vpp2HiIZ6EKCJy7oZfNIzqgzIpxn29AzLK4UvLspW3Eab/9zqR1
FqGvnwZflB1olZB3NN99t4L7D9Jd+Oh5CVJly9IfjZqcBu6ftjjari8vcY/PPU3v76BboLy04Fit
972TfjUigu5S2Atr06KZ998dxhIikbbQ6pqy0oDvtYVepQ4dj0Mh2I+g1y30QKUG79xJC6CIkHlv
2iiEOrafvg3Qy1x5q7vssIO3cQqS2ulyzNQvI0LUGmm94dIvPD2m/3xxQC7+/fjSIhn9UsTDfhI+
Lnb95kjjUnrrPnGRSZEqYLsIAvdjMVK5Rq4L7dM+R9FX18FwOYphurDMnNnMoT/m7y+CHW9VafjL
87YF5QX9B+4ukcJi241aEvTUiWbXcdpvHOTIb0wIxTsUfxBFVtzL0R7A1kCOtlAU42si6T+sW1XB
3gq30oXk5/uLOxD3f38/H0WHXQ8je14m4JOX/gAVEYSRkOyySxjo3xuF917GIu4Mauhh0anH/VRg
r58UyhvWrINcIgs7ESKhMiYH36LOg9oEDtBppDhiVPBDbriq8FL06D9JgwqhSx0QZyZAtKS1saaf
QlUhWwh44vwmo7R6RR/VSd4uzbQOSv6pws3RumGYHZ13Eqr5UxvKjBS1c6mD5P09D4DGfz95gP5x
GyMru5fDF3dS26awq6C36yT+7g1xPg2X1BTvb3WiJRhbjYUyFpQzqElIDh6S3rK+cfZuFZUrPlf1
JubAuH68np8bTouwVc5xFfWJcncevNJb8JqnA0OL4hqNG+OFVez91RIdmX8/t3lucf8WSGdnwKeH
6woIzMFLXtsQlRjIkBabj3/J+wE4WiKe5xg3L8PM25xasCIMWGHlpfh75qOXhawQ5ZqIjPjoERjC
1N2b5MpD2bKKNdHaynkKWB7ALLUXykBHls6X6GZnBtKykBWVwuhLry3L0b/cwzkenVrIaimDO1zI
213JwJvftHH/8+M3cC5uJIu4UQWy9yFUZzmyz1GumjH+CQeJfI0i7FwMbQoQzRQDA6dGPQj+p9xD
EEvRFx6q9Qj6GnAPqbgUM86M7CUnZg5kUoaRnHIC3WgM0lMAKZ8pLuU7zlQcRclpsPxxpJuUbeeq
UCx3HJ9sq+m07fYTOaaZaUsYjXtT97mju+KB4BTfbPtBjr8qEULk+/HjPtPICY3739+AWRRR4MJ0
ytnEgRxlbqbtmKnYwe7abtLoHsqAjRTdvT/ZPYokN0hdgRg4o9CigAau/IXr0JWk5DiASA3bBuvQ
/lmoW7SNrj0aHULRXLiBPzcQF1EGYMaSRS5n+QiY0LoJAUaztA475LVrgH6d2d4lUXkxOX9uuViW
5taOPzb9LFmeBpAmrHWonR/e5PMfZC4HnCDRbLACKin8gW72+ac7ufC99RU16gCZsLxw5v99V/rO
MroUmrAkqFrqhGNuI/TOZ2FS0gNjaM8uxpB+x7GnzKOGunvU263nFMSkeM6nFNlnMFLKXdzovlsP
TJmMgHizEdME9ZWubZkFJQA4nd/7L7BEnzrgcBRtjIb7V6S9eB2IKZ6odXAX6Bj3LeSDEeuPx9yZ
NXCJPJAYz4kpKlzzlKq9p20fb30tUNer5nm+GbUODxAptiuQuKYLqb4z83hJoiVE+f0QETS0zAmM
qWUEWylkr+JYdrX49PHPOvc3FrvPngNTynurc9ibDcC2Umwo5Dpr16ph9/GfOLMKLouGBQHlUg6O
ziMx1usq9PR+DllzE5vKuSNJX18Iwqfw886gW1YQQ/bkdE1R6Ry++m+DDcp/aiOSl+t+xCLAN/NA
e18C/+60fn0A0mcWWRhznaNxij0Eyg4XXvq5X3F6UX8EV9MWyq+Qfc3TWG3Bl10rmL0//g3nPvr0
7398dNq1ci5o2eYn9FIzYhUMLwTkM694Wd+KKAy5DimGnM1xARMwC2/rEPbIzIE5dde00INkH/+G
c4vPstxVuWVRKo2WYDkq7q18oucN5K/mGOBcsrGFjNe64zvkKA5J/7kCVXn98V8+8/SWpa4FKD9F
GssW1QrG2de2UzvQ0ebr3s2y1BVOHSVwX9PhtQvoPdk36thv133xxYjqSFhHUTd2+VQqHyumcQ6a
yksv5NxjWQyqUvQ84inB4TgEOkyyOkBxc/X5469++orvTOlosc5z6hRTXeHIB+16fDsHtbMqVRA+
icZ3v378J6Lfg/S9P7JYomMyYSse4dxLXcB04PumuoL9zrXbnkbNvkrd8rVgTQNAatDd9W5PoaLW
ItMg47RrdxqmzyBH6Kx+8Q80xqWkT+55A8I/Lyr+1UmaYRs3KcCXXQN6nl+TZMsmZ3ijMwwUbTFh
Vx3r+pvTn0QbkQNuu3LT+Q3NFkh51RQDYuPjGN5lAdrrncxnmqxFSMaf1FKzDfxw/NxUvnn0SkJw
jerRtaqo2g2ysHRVcgGhLKn8vNRe86RVjKVEsXmncHOnxGdA8J3MjFN1D5Szxl1vB5V2M4T1TgRi
dDNcW8I1PINORp1n8LQdKD1bD6lpJ0nl5zrVtQYF2TZHEJhln00hdRwcckqglnH9e4ejQ7cqdNS8
MM6LOzIz89Q5HcnqMQClWjs22FQo3C0zZxqdJ0+Zdp2gpvEFKesqH1ukPVa9nPRtmlRyE3leNG14
FdD7tirpbQgKxq5QqvAzotJudToXJ0hIgnkBtIfyjrMMpcpCTvxd+lurqJN4nUKBvStpBSd8Vyr7
xprKO9QtC/gqrYgOM4dCPLwabZtGj6GAXGEyQ4u8y9yJB2Zt8KPQcGK0zmlD2aLf4RYsLA7+PcjF
L6HfQqGIiGdgRoAuGesqYKXA+hJCwcpt036VuCCGUCXSLyRm0VHToFp1RpMVtDlTnzUA+niZauNh
k4YAleup4jvcNzXrRPjTM4VerNuasMcdfIsmKTgN0CyNXr1OHAPJ/D6HZ82MSCT2fZfVXTH7YMoN
oKuFWtftllacT896cAPo45MAcUC5BoXTAHnylV8p+3zKEn7ycFkYHyelXfsY44e8Ff2YfGvLAbvW
LibhHgfD8Y7FToW/CsBITqoR2tIQRSZQZsQ47mr4x8WqrELprkTcuO46wY3WV9aUDEqEmPUvRJDw
NnHnYNfZqH+eDVTyI2BGK7Am+apPRqfKcJsdbVFPjxrZKNJDkE84NX5zvUKJbKR2APdDTtGaz6DW
ZUzGJ1nl3DnhKqyTAGxB1cNCgYnRIm/QhrvECLXCMd89DrMvQbT0YIYHm3SQ7c2EZqkV7w2OCrLH
9de6NmkS/+q9tqtwGdHrLDKNqXbVbJt1oQK96we/mFa07OQ2JW4JkVI4GgorjAbHzjIHfgx6sm5E
ibmjmtW7KBUV5Ks63bYRDFCD9m2yB7U0SdZMEBf+kZECW+qypL6vAWCHkl74WZ9GCi5noiB54PWp
0QgCv50JU3bUlZnBSm5cVa+kbOoftTMU8q7r0VZ9DwzU+L0GHrbLY6q6YTMlzQ+Gjt0DE5FX33I7
djDmRK5wXtWQ/nJaWrXrDksF4DhjAUMPwN/RveGW7shkvTcB2s29DCJ6H3oeXU1h1ELFaEvYyUeP
WDejuoZ9NkQ7+SuFjf4ed2LiEV9f/hzLZBhzgrz900RS9hxaBqJHlMB5O2CWb0AfB6cuda275zQC
n3oaxSHUBjpsHF9g0AsCfPJcu5AVjtg53pQECB9PWPcZOfzknvej2pStNZ/GAGceXE028SPqLOWq
rEuPrBnoa2vOo/Q+1BXStEr0gGwaeWBuLVdxrQU2cbG4Rb80W3cGyhNwDqFJC2bnEbeZ8abGBRj8
T6TTGRlJtCYW7yBCVe4ODQjiPiWmenMEI9skkdEbC8L4BwpHsNcqq/a7y2PEAKcOaIam3W41Vj4O
nUA63ouOB9siKnm7hucOC0DcJGjXLOdx05FeHqTLuw1eujmmU988OsHUbaJE9lsJDCBFPX3gmqxp
5Z2PO584FKfSxrjpbybUlkSsg52e7hOK8xfa1jt/082A82a6GYsbGSTjz3SEBkpzqHAmEZYnbTjU
vTSI22zwKeROJuEVYmsYrUrHjPfKkXrn8b574tT3sANG+B+yygT+llPemlWPvprciQbmIxTMzeeE
6+EZUDSkOdKYOyufJ1WYlXPVvVT90CFviIiY1WVRPQwMPVIZCrJhGuokZF3Kys2s5vruZOEsM9z8
xS/hFMtfI/QDa6R6US9KZjiQhqgPMy+ssdKhqp48BYLhoFHAWP/N08qHwUqRZs+bbl7NEUlvASqE
vWno69chaQ1WLmCKVxpKjBdHFv0hsUnYr6GTVwiLGiqbFeceVNZao/wI0ZLVkDmUVfUQek3E17oG
bW0VVsQ8BNWEPNUcGpahf7PdxmUTrLrJU3dyLuNbR+IbA3TfwnvPgu52bnqs6jRU7QOffTRRFG76
YFwy7iuQomAnChOKbUDtbwgworcKlwlZgH4rSITHvutWnXCanEQ0+YoSFpSNxKH8YZOguQWswHyp
S6oPRDflt7Qo/DxNKbzDsx03U1hOCXoJKRoaYjFAo0gn782RcXmAgM17qwLDdwE2F5+GKarXAYPS
N2Uex13+6OcmivthyxLevSCPJvOoGPxd0RBYgLib5F1Hk6NMcUGfxAr7FAMM24AdHC4ZmJO5HuPT
HRedSB7TFCDqdcADjI2oalIGZmXYgFnVJBP5GaGKbm3S0gw5PRV/ZUEok3WNDdmjKdPmxU+K/ptB
weexrMbhSeAi5QUh1Ruw2LkAWvdpCnky4iLCL1y8DxV/a0Jf7NoRq8/oqAGaLo/eUBDB1z4pabeO
0zK6aYyZfLSvFOYpaioJbp5CcGcyEIdasOnReoZtPVqVxaYrTfKm3cbfaCcqksNEp/bYcWzMoMxK
Baj4NdfIeMvA71cpsB2PQ23dBvn7yLlvqMO/k16RL4MS8adBxXzrGi/aS0XQJdwR76gLNMvD1GSR
s0P9o3wNAPlKcNGWYp/lu8Z+BY4JiYk5NXGzkmE3fqVeWm5MXDWgWzZUQKgX+z1cUhwjtu4C8VAy
OxQbPuowl31q0QotxdGZCrurZdPcG1ybdtsyCEg+e0RO2YScNmCzvID1KY6aQyTHV80Tf31KmY64
6Iv5TRfG1Ic5rgu/Oy4K8tBeyIOfQylKOJAKBfR6GEIeALEA+pvdKbkl2NLDEIW+qpP39kUEpNVb
GZSk3zYCVKmygDmq1hZwAFGhrzkzRV+DGtijiCPrkx4910oBNAaRZM29daULmhwMPEX0p8aWe4v9
FW6aOOPkOEUErjjADKjNOLq7WUaDOfd8wtMTj5HyledT2uYD8YF0DgK33YBYiT0no3V1G6fS5BS5
FwxQWnUjCJJjeEAVX/eDhBL3aFFPvte+IdW6hCS0ywgpxluwn8iaVHEzrrDxrOvMJ65YteCerNsw
YWrDULemsrpgOM2gK05MWN1CBRgyfO0bNPyiPHOomPtSzkH4s+xBZkuHZDjVbIrpAY7H9IUK67Xr
wXDsbQz26zMPIMBTuGI9BBaxfB4C1EUaVP7FLMZN6DBG3Y1HXP+zYweIuBHrUJI+OLdgk5okc4Yq
Bf6t8Vm/Qq4THaIdCphgWWqaeFt6FkV2ftKWu7Sd3PuOVQ0UYMm2TFTzxuQk8sma4g77T8wkSfUm
bOwb0H8m/YQq7CjY+b2S/q4vVfTNFrrXK9sb18sHGkDwJnsiktU8U5jViFM3d7Tue7SoIlM9YUrC
4rCtOrTWc5y/d6lBHxnQxyeYft2rMcNhcPawW6tccmf00JZ3JXNXXQiU1cZi/zRt0lSEKOlDi/Ow
VXo4em0sZI7Gu/kH7K+z2H58inQhLjlzVl0kexIzeAKTpNpZQfDDLNDTxw4p3Lta1hCdu7Hd6MHT
h9Crkq96ospfCa7HPfIRA9DKNQ4+CtM+jmfjrIRQfU7Uqb3fDTUSBaxqeSaoi32Cjc2I04YtKUZr
YyH8cmfCbvFAJmfnkSJqV35RIhEIgvQIQxwb4FhnrEXiwQdRwSvAstiiSp4+1A3vvzfEL27TfgpI
RjjHRqFSAYGGrvBQbOQPs372eNe8VjApAANNErnmWAG+9srAxIgLkGnfNaJFmWQSfCnawHnExNM3
ncLZIKsT1AENroFiU45ecqNN1MxgIuKuaBUiigIkZyNLD9U0EwR3t8HCGOE+uKE+e0QVQfrCZDQ9
E0SY5ykqql1M4nnaiCRATSjcXyDMukWIwRVHYt96srpF1v+0A+1bEa2mucIzbk7/l+NG/4uAPadb
cdOaX5KF6S/gHqciQ3NfdOPVMMjdFmisOPLJVV/RJePZVZ3yYG9Dz37SlYfgUwpsaDMItk2x8Wc+
fvPp7O0Yr51/JBI7X9IQZdVygglw29dN92Kkcr96o4czax3XWz8sxH2AQFevxwZ9UKfIMDWokIQW
D5VNBwkfa5kJoHQlMlbD9NolPH0cQt++4pz8WkxoVl6XcdP8SMUY7kUy+C9tooM7qixbz7Vv8QoZ
LDPYkwcR8vayL54nG4UlxCyluDWMOkiFhIWLPgDuSGx2p2AvytRnKw8FHCzjc48r2dYZjgl3zZMT
+XJt0NB2y3BGgbIldGm4GgTO+mse+KcrjtExNRCyZeRsJ0hsjqgTQ5YFm4J/wqGin23SUjdziij+
WjB/8FcwGw0/cTPAcRqucWO3x40+ymEA8yevMRlCluGlxSjb7Z3TkQ9MaHr0grHJfdy+WjhLnOKF
DB72SKD36bsRGbQJSkOYjVYdwCE4LnPHtYiFtNWoCvPNl8IJ2aOoG/fIWSsPpsF/y0wainsobHD8
Tlyc3b1aQZUVtzr4KiCNaVA6E/deFpekvANVu8G7p6Y4htBe7QvYAx/8wMCULptxQkUe4J73qOSR
TwMj7k66nrkpXT++B7SrBgw5SjQWFI4J1hPX7idK4i2s5PWjrLE3XI843cLTWrK7OALQs8HeDxcX
KvkeT5Q/OXQqVt5o2dcY8nYJp9fYPaPvot8AsSpPyHRfw7WDhoOsRYIACOJe0SJrJx6Ua5eU/WOC
UsQf6OkpjshGQ9Eni07dQPzpHka4ILE17dlOqtiukAhPfqRFWjyHoh9wG9DPKeTM1t83NSzCK0ge
3GejA30/uPX8ipAqsxgk0C8gD8RfsDqrV88PZrE+JRUe0o4UCgmbybsjKbzH2AE6vcqwrx7WY5wG
O4LTHOTPWHZT9L921ffW0WJr3VBsEcndae22AdREbdl5v/xSja8oNAz9tRBu8moCVDGtVI+uY7Be
x+8hZSHJJDLum1ZRC01XLOxnExNSosoKVzSkCtLP6SzMG8xoOOBDzRytZlu6d4M3eD+NM6rMDhXa
x1mUgGg+IMXoY8HGUT82RfpSB3X4I9UDO4LbEsFCW8Muy70meOG+ZtgzGXkX9zp9CvpxwjeZ6vR7
qOBEkzKpD7DgxFt0+GELTJMAt12yY8Vb6DTipGmZhi1HWTnbjxRr6qYPO+gzkZKMPqEZE1sF8PDM
L1ORaNe7SuOs0AQbgXvwW9JI9kJNHcu1Z4f6NcB1O90gDFromawtsNf0cTlSUPa/3J1Xb+VImqb/
ymDuWcugJzAzwJLHS0deKXNDKFNK2qAJ+vj1+5ysmkZXzfbO9t1igUahq+TPCUZ88Vp894N9aTA2
jbE3oq6xFk5Bs10GLn7SxB5eQrLtEL0H5yIz83zfcvXqtxNIwbMKF+tQZJcZpFTUUQRWzVXLTVY7
Z4zIi2srFfpr6Bz3W9l3LkBPHeZRWBb9o9NLdrhMi5VPFcnynEkjPffdoM+Lk+A09ZdqPU42rc8R
JMqK85TZY8NL1N4C2OTX1uy5RUSQjt9uvMmrvC1BKPaTrBYOuFnmCyeVO0ixKWaq7wAQmorvhA7s
bHmT3uVNlpzwKNXf/bH0YmHWprpiM1wzJlaPGuIE+GK/lnXTxGWf2oegNobHuiubhpbhIjjMXrho
JOmNfVc6jt4hq3Fu69qXx6rtwaeaJjO9yFyVeG0shDAR0SfgWWW4RitetBhzQnLwccof7cy2Hqa2
LK/rvOkJ2TPlsZRrDcmT5dd6nb3DmiW0LdRlhXjcpDJ4cswrNZrtrZpMcciGti0BMx3/o+rgvnkG
qnULCrCiOhhQ0w5Bx+V+0ZVmfmgatpsAHXo+MjOkeeiftEN/8Gw4aqPmGjSkq/Wj8GT7vAjNoVm6
QRKtXp69Fx4daVzuWcjjaKXNbd7UwAvZKE2c5Z7Id/SnBfmRtJT6hkMNhyMl4ysAHPRssXWzhZTv
RFXWhxfS39WZgXMiVGk8+SNmqMXRaRWDo9uvVDPWN01iaK4xTLIbt6OWM+ZNW+SOmATmaGnPm3TS
8qaWTA4+3T/POfklAKStJdoNSzE8dqzNV+leirwbSO8bo+wMJ5qartyV6Gy/qkR5D5TnpFtTC33f
Z5Z/5FKWs5zFuvAeuXo9IgldLuLqCYFGOTt0QgZ4/Li2dTeqFfV2nHW664xefE7dnN8VRjCfVq8C
r26HdLq9VA68KSDjWKeoe3w0WDttj/XRkdW4slNheFxMTdqTCri/Yy+mnbCyIzLRzMNAyjKXXXPY
Dt1Ad5Qx4dazqdQe1y7fk5sQvlCz6jyqJugfQ6tOIp/o99ca8uVA8ku39Rb2jaBUH0FRBs9VZzZk
Uldtt0ES4SRxYWbmQ68686YJL50ybaBOnNican1oMXx0lTM2G6e15g/tCuNO5e2abyssPtsmTJMN
9Eiex9mSh2+Tj6Ql1mbqBIy4TrL1AAHlxp/mznrIvWIYn9ZJjVw/ElP723WlXSVxC0pqjdbNqDo2
h9ShLTKYGBkbpyv2gbsIn064cTmOivrYSMhG2CdnHtRH4ztG+0ghWr7PRiV/yF9vvZwpMN0sVVdx
ztXZMkUZvbEp1vXJeKSCa+hjuMfGeQ7pxx23ywjvvLUrh+uWOeSH3h3GbSAS57HJQL+EzjpKxJ0w
vy6DkLrIAFIj8igFCZg/LuVYGm1YBBbfvNmNmHYJ5VZnJgHxuNS0hK9AbNs+6JYt4xlVgmABZ+ln
5vXa5k7M5TB8Hf3UjwS/3iGX4Na+KpaDAxgJRJDLHzit/Tira/lQjV1wWwVDtxdali8r98SeeU21
z+tY9ndlXg8vvgXeYxAKsZeWp16C0H00mON3Vp+5x1bkCEwEZ8nJWbrpo+uYo/2uuMmy0Hq3BrYc
0CojLsSUvY9LA7XTzevO0NP6qjzYbacFZYxSds1bPw+0FQ19AMUyTtbRUVb6DEETPouhrXc9Lqk9
LjMcYFQWOWdYA7RMHjGweeRA3NyXrnI+08HpXulqUE1EN6jm9CYdeSutIn/WMza+YkmbL4B3zirq
M9xma48QBbka3VuvvqwLGnR8I/LWvGs2A/kit/TvJudeqNzdNkPY3q9qCChGd43u5GeWCYKD8oRN
MBXLSRuWdeJaPd5gD8yuwx51DBqlpQbiCQ1FMMpc3oncDB6gCZIriZ+JW1MqgodmmcOj45ICX4ky
e6kXa3nTOum3va0V8JwYd1Nh2TImOG55xsTZR6AO2bfGUN1pNMS05QhC5t/2zkkC8Xzy3/oNOIi8
qzwZnr2OXjZHZd2GRPriM03dBHDEKzZ+GuC2H9P0mLFu94Nd4iWBYaXMOW/dkz2N2VVnypAxL/Gr
qFpyfW4lG0ic0TV04wNI64hjrgRb5S3ZtvBqkmL6nklXapsCjglgojdb+ZEnmXlq1bAcahV61/Xa
iutC5Xg2VDAdA7KxH3M3J1LFpzZj4bxU5VvbprQ3OmXSHsfew/gH3TBDTjBQ3MO1Ec9Z+xQK9mqm
7l4WPRcZiIQdUIL/4Spj3Oq58e8WtH8huq2yQBvUdmomUbGoP/PeoDNPsK1nWVK/zTClBwP17SYD
OdORFh1ZI6tf5STfFZMhcP1Z4Tv4i3dOfZrfhmmBk08WmJpi7hrEYL257oFGypcmDDN+76BTm9n3
CiJipb83ytJ+JU6PRaGrAuELS1jsWIs5kjUJDOKg3qzoQCqWb1164RCzVNMHnZkMT9R89/cBr95t
2xr5tjPWdT87Y/bBpbt4Hu2sfA2WMf8h3IStCaB83tQZFCMg91KfncLqWDwVNfLhmrhnz6qLra5z
i6TcIXlcpwVvcMvYHaUgkPthbZ2ts648YAgeNhxI+SEsDe8nS7A+0u2HfGoMcQ+yHq5SYNHtbAed
Ec9lbcVOsq5PXWgN130m+oaDGc4gznWo9oyh79w6p0tij86YHH3zpK3c58YGnJUGzcqwZxRxDxh5
lsXAo0ntdnPIhCxL7qgiuFHDLLqokaM4c+Wq6BWR4Q6FozgRVbO+r70TvvvWMvAkeTInkrrLWkEl
wbq82aEOva3BH3eb+4QIcXGqt3ZuzzdqtnBj2r1VHUvOi2ArUzncU4u6RqYYx22WuuFDgU/yODs2
ZwVlCGeHfJQr4jPVeaZk8QRTJ587d+FuUWIthOP1dpa4nBhEFUUqy0RsLhkZ9mXesId3sP2WXvfW
Oqd7K6jMbynHLqS+K/AakMwTUjgOnB9BLczvIejLZ0liBuGLbQEF6NfpIVjFcpSg2l1UUwy4H4NC
7IDixd2U1XnE8FRvBMfTCX9xdlj4Y+7Cqm4ZFKcy31MeZF8V3B+RslVckeRShSdXsZfByKfHFQDs
zkADZ0VGp9v3uizN+3RIxInQY3GsTDGcE0qvbl23UJ9V3czFdd+uE9IEb3AOg628b+UohzcqpK3v
syr63eCmGGmDYX2pCyjcq1GEudjJtTfTCLXTdGZzBzlxHA7mAlXCwvvxtlgELOz7xBW8H/y2auei
mP+a1p6EuTGvkfR1PDlV6F6yu6twfpIypM+uXsL6YJC3Ccwjpwed+YGIgObUJnMmYhk9N7gaylEc
ldMY24To7xMs1Pxm+0m1aw18uINZLOAEjrFLBuSKCWFwP+hKgDxXIlRb6LBm47VW8nNxk3BLxkT+
1egAENkpjAaUbQp2U1MKK176adyt9uT8cOypPthDNZ6dekqZrdvGfm8K19rW0Kx3YvZqXFpKWTc1
QM3B9C3jOhun5YZbQUtylwPanalwuEU/SXVGsBrdt5EoHVb5GhgHlRvefhTpfG2mU1FFs6jppMmb
8hbfGz3dOS2PLCsaVFqgdAjiiB60po0Wc5jGaMgV1Jhs7eaF7Q/7MkfYUXqVVnHSAmEQKNg8Ir0Q
G1dbLWUOucGVuQvsmHPeew5R8XlRSoYkiNYKHbHy2z8moSMfXPDYm0625rbU2r23w6KAd6jSEwNg
foKSo6IuRLKBEQBoko7Xh9UpexZAJdcHNr/+yBwaAk+K8lOPQxs56CziEe4Rr5OuxAPV2NVD6Tb5
Z1pL56rDufCjHC+ot7to93GoCbltgCh3gbMGEZBe8klSxffUV8O2MyfmXjlC4DFGbIesT0DXpX15
eMe9ibEYCg5+X+VTuWNVgwAWst/korV23JG5txVFvTLK1ek3vLhhEC/BAJefFPMTwcnLHem1+I8r
F92LGivzQAyXtbECYj0MHiJUG7D3+9KfBwq7ZHWjDC+9LvygfFiIKAWF95wC3nCZrqZsEI85qeBJ
nEmH4moBfp8XQf6USznfVKZ30d+24PEL28eDZy1gNnWqt9lSyuCgTABc+mNaNk4Ctb+EF/jHSdSG
2hqaUKarNSyTqGH/1zjPW2pcS2CvzVyCvwixkmRDANdwYLPLTK5tpiTHMzGms6w9Umz72UtNvF6W
/+zBFj4jLUluuBdYU9xlxktiDPPOTmrjANg3H+wks+1o0l1xKoAjOTiacPm2hHP5kiFMODatUOeK
/IproXz3Jqhxl8WVNVTb1EsTmqR5GeS+Lvu8jFovL9/ZVL3+waKuPd/MXhHu6XXvzQ15ubX9vVap
2lRmA0FaE447aKsHEJuIcopl1c7mRg3N96DoJoduN4zkrq2TJ29GH3U7GDg0xDTn/ZNNOEC4yxjf
ihgHWFHvJ6oz+Rp6sbz0kZ+x/PTB/Te0IdQTsgb+us0QhCknrs5fLHbhdMeoPPwQCHJuheGBujQ8
nqQ++DPNdvDTVfZtIDjvTIpmESnHmGgw5tHEsepHDYdrjJK6Oy5INq88WDLeaeHaUPzOfDaUm8WU
EXvutrO8UB50Uib0ZwfBUs4xkRl+kh4vbxjlzwkP7AaWjBs0dxoSCcouAHt3RHruXD+pH4SdN89J
11bZxldZSKXlauPByZpCVVFIpsEns9ZoMmGoVR2tEaAAvrIEYp78hMurLX2bT1czQ9CaeasRa2b6
kTogrFxWIZPnuV7zGZ2O5857z1zq+ZR2ZdpEKZFyxnsDPnNQFpQ25/D0iY7H8d/qAnYgysLWYOyT
uVtw4qXjEPM6Oc4eCsL/0a0mDe6E5JbAC1ZT6b2w0LprlY3OJtfKutXQQqAoZWaukdemznZwHHW1
uKX3YdE9W3OUBrUV2Zo2iwRF0X25Jt5TLxsUJhmiJtsVy8afx/UkA1zGTnjRfjSgh3HAFsa07/Ru
xluH5J6LJRFhVWqKvRl4FSRTVtQSUDuZdmaR4lPAh4fOpp7feMOCnRqVfZIXw1GH9vr7vA6Y2mwg
s5vEn53kwLi7mFvpTN0b6OnwBc5bv+Wp5z66pq2sqEBXdQWlgzau7Nm1W8Ol+HpMGdARibvVTZUv
y8/OWcJDAygDNk7oxffc1Az7vZVme9Vb5hkDVL/pAek4lIM03Bcs7PeQ2MsunkLDoem5Hd/xrZW3
GZKuR5ZydtNXpflmTU0QNfaynK3EXW+FvXh0DMyr2lBMxV2kW73HwOiNmJPD+1kNqd45RdNx9jbm
k270uOP5X2LbK6xrh/H2yxkuyJIfmPKlDdaRRQVrzUsLuuqntEvT7DX9MMocMrrPBlhmIAJ/KGGU
k6ZtDohmuo8JGc6V0RfDlRNkP+GgkuuV+AcRQXOmr5h0qLYtZRFU8ZCXFCKYhe9+tO6dUx6MmvgA
y6VuBPJURfRL0u3WifYKjCA8KSvADyqnmeElC5oClZCbplf4P/TnHGQrLKTAqwKk/tjT3HUt0aF/
uqMh3xyoRtK581ZRSY4WPhIwNFeKJbJjiM63k2GE9zyA4UPTVsltNzp9PDLg7ZZV1JtKrcDXhHNX
IZqPlNs3wQz+U1i0xV1rNPXHbFQgoDpp4H+SobmvuJ848YzJzP5dX/9PldE9NZL//dvla34g21eo
i4b/+Lc//dv+q7l0uPV//aQ/fU3/H78+TI3NpfrtT/+y/VUDdz9+qfXhq4c9/PX9//jM/9sP/lEm
97S2lMn9aMZ6uHy3FByRDrlfP+D4+e//ihL3f/z9d/9TBd3/5NPS8eNf1n+JPtT38RM19J++8vcq
OsMTv5H4Qbes66MOdfGb/GcX3eVDISWwLh80qZz7VVP3Rxmd8H/zLZrrAu9SFWdSqPq3Mjrh/RYi
EKJkku8VsiF6//qfv+Pd73JiXjxe8f99BdBfKoJdF9EjzZGmy08x6bj7a5zmaLWAoAV6p2qS/mO+
jP1pwFvaxH6jze92G1qwrEiBdzM3n3OtA7lGAwMdZ+OUMTDkaUva/DwfssDvPjEMpGGcdYhEuLCb
+ntpJdU+0cZYA7XXwX9jUrD/LPi//PYWDbBoqS0T8sX8axGIYVJJvELBocJw1495sa1HRvkVAAbI
nLMhVN+Amixw2YTRYJXWxoMMX83ZolmP5khkpBKuwOA20CC246WKRti25zQTICimf+OLYL0bB3t+
tZVY3ajTtnE3gXrs/CbRWw+HIrd9adTwT5vavE2rGp2eWQfrvVcU2XVi1eUxJI8mj2ekXHk0rGW3
76Eerf/GkfBnjfofLwUZhdTiBpRY/TW7SIyMq8RtLxuHK3/cwiVF42KCLrcwTX+30P9YRH/f+vdn
M9nvP8pi3Qqa5zzh/NWVmTfSEQTnLRvPRyPHHdI89UaCgDicgsjvEx+xd33/62f+U7vLOf+hmr75
Ofx17/jTBnPbftWPg/r6Gs4f7V8/8//BXUZcHEn/eJ+5+Wo/qr/fW359/u+7SxD8BtBu+74tQtt2
f20TvxddBuZvsOO2HVqXfwTOZQP5Y2+xzd8AJdBpeVRghh7bzN/2Fsv7zXYCVBiuZ1u2RZ/wP7O3
hL/Cdf6LpQEJ6F9cXYUh13SYC4X+x1X3vezGWyA1eVSh0Fs3MIx7k2kMjm6YpIhyww3DvYX0bF+k
/vjQlEYYc1dgFlAyOeQZZEBoW+NPiT8CD+Nafp/tkSrAkl5IiPFi+qqAzrbmIMEL5tECxWzmnaQ3
CC2okz12SdHfZM1URg4GvzJ2hI3yinqAcyCT9FFXJEKlWphfJfeODbmrSkXKLP2D3eTlfWhK+gk4
2Z80nemIjPMkeOAGJY6wS8HrxLZ6LGRVfUd4WbzRNox0uzO6buc1Nkn7gwyuDIwBZpSaZXC2umSI
3b5GTq+M+jQvEBRw8YTbyMx/SGS63tjZ3L10FvsLOy0pLzHCsNrfiAGZ6wKz9pUX9XLfWRc4bxwz
482fL7W2E+LRmy5fu7NnTu62yKV7NwDtB3RqXXEzgmqW7nLoknl9mIq2epWWmz7nZeehXi3C+dCF
Jo4NJ7P1+9QMw5WUFzQI5U7+mvglBAOt0wH9fM5wjTylfQfnQ+pCYvJPe+yMm8KR42epB/O66MOl
j/PU5XKNyQ7pKrQWNJkOXhDgiI3qtX1aYVDzyBqzlFhuv7CcTYeN+SVxEHZhRQjEj7Zb5Y8G+ftR
D337mQIf6agtidDKy/ZhQpt3p1v0p5ENCIAupqI6lPg1BfJaB9Z448nK96OlRKgWTUFp/OzRDWwg
i1MCwZQUH11gTVVk+aNJeEQxqVcLUd5RLnr4LvPM+N4Y1KNo4fZlPC1jeDtmZn+t7fqu9pLiHJiQ
O40y8cS0ffdTZYGJImy2As6T1rY/VekSmp3a67aX7efcWt1TLReVRyUdsD+GBAABfa8mSmHVFlay
eWmruwqrPjN1BeBdFg0cF6fm0Q1anDvaU8Ylvl4yn5fN2nTQyVPy1uF2eZ5oTyR/geX5lFvB8CQM
v4bARm+f2qG3T4Rt3xZDjy/F69BNY04Zjhpo/HJQNsGOVwAhPoZ17B9VbqCQm/3vOKucV7+U6ePS
yOQnXSPqxTXT5kxCV9Jus6Bsjp09MzHbjkIg7SeX4CkXfOmVEzmt43Ix+1NjGwasdOa3L60ZZkeu
6k0XzcpItunEr7V1nTYna3yxM9R/k+dSa2N3WIpSwJRdZw8ownIzBe7Vnpd+9nMFEe/yucJCJymG
NWt2hcUfFBvKgmIL6GF+8YniWyO0Mfq5vaSxlGmBQIf7FOJvZZlrfYAAHN8stRCW5rdTd6WNpb1v
HLwUADCqvQpFL+T1ZK3NA07vIfLxct6q2XWfUNLQsI5qML/CtRHekOS77PqKxRsb/bLsNVEV4yYZ
CFSS/eoOm87L+mXn99rcuzURqAk9S1vVzO614h7qo6EfJUSTNqtlU67Oq4GUZKPbFxGmfLQtzPQn
zbfNsWjX8q4Yp+lhmFzvCgPTkt+MtmBA4/8JSI6J6qnBUaeuNsqN1wNwLH7dx6m2O2vb0sLxWZcq
jRNAn6eKuL+jbAfIwqRou5OCtR0pH3LDe3T/wUeNdnLvuHb6lclq4AHK2+boAzZ5G1M5EoF+a3uH
vGrAegbtnknBF2duuMabKsFCI9sd2THk1PjYjtIare+SjV8O1Pl7QZQKzrK6nJ/rclRvDQwuOLvZ
b4qiqzca1O9dINGuUUERI8Al0kj7zSDC4jbNymmnAl11yC6M9jbD4AIGgMfhVLUqt2I4OLZC6QJy
4k8JXWokFus0OEUdxGQ8dIdEm2FPVFjnPrPdTPdyLOYtk+yt2xs6trIiHzaZ5XpP7NHpnZiEeoEW
aL4mpdTDjNztnWbaNmY/LDYFStAfTiXlt8GV9Q/bFw39x/XosTBLfxj4G73qIplAQ7TJye/VuwWv
zXGxh+CaXIvuBDWgf9Z2YH7OyNO2bJPuhv1qvW7pt4IcmGAUO8dpz1mKTYQxvFgiFGOhExfWxF/e
B72zlV3oXYUp8OAhm5vmqiAW5oxwTVxRnmZFFYGiRewva3L0mokedmWXrwXt6Y/dugyPklKpbe1O
041lGOldyd05jdh6/TOQJi7jbLRL8Ow0Idqps3LAktzIH7Hszx5sW9olkbCEHXCmodvZNOhtHofV
06+BK9KrhFiJlCezFzfE1U3vvH1a7xvdT1cBu28fl7LOs41MsfDh6+pCOj1D/ZknHD8IGTrwzirB
7OUvQYocEkXQYKr0MQ+qGrUDsMgpSYTJBWNBTdEYqbed6snVkZeiOE4z1lOU+G0CTugApERkonkh
FX7EtwETleq1QBMZ8+ib8OYGeFrjUgtn5CphtcwWg7Of9kG5sQDyxwjfifyugsB/6ZQuTg1My2vS
p0NcwUjnkUnb6RFsof2g+FCflDeY0ehRtRqnS2i/LfU6xzNll3BqySCeMABa277wEYNBi2Hdsovp
sbf77gQWNZ0I2XY3YVBac1T4fevg+imyLupRr6xRXnIYRIgG3TcFYNpjQqOEFj1Sb7SoEfPkO4dL
H1zneT3d0Ji9vmpTLZ/TSPHlxe8UTNFkaa6zykNw3mGPEIOdbjBZlB1B6IZ5nly3P0in6E5Tob2n
ugsR5OU6aO8Wu3GPaxJcaDWxnlHzNR9u7+gpGnBGSNBxyOnRk6jWQ4KD8I8j8bab4mpx0vt5nUMT
VNr3lgh0x3uqWnMaNkYi2zM0/EUpaybTsKuF0x31nO+c0hp3Vp5/lyvan9Dt78KxyTZQ1T8QjF43
wt8tBbvRUuqzMIBmJkL/+sBrb3TRtZxhSX2H7jTduFUR3KcO1y5jXEFAq6DD8DWlVbFvhyrIotRS
eEzxnvFiZtCWppL9LhG5tWlIED1JRMBsZSUdpVXrdfspdbLbeh3Nxyyznb0H1LirdSNIoCrs8LMV
hbH3Z3xTasCR0tgpghbLzraJj8hwQYCwMXj9tnoY0X2EEJmZiQuvBZhJ8Jp0a0zYlPpacyZVFBjD
1h/5Hct6NBs4jnk4IAK0TnOVlje+n5sPfkHLQTwHrj4mmucdELJN8rgcewsWBpfUcdLe+D31uuoI
b05/a9jp2Ez7beJi0TANRrm203nckGlxzSs6XIxkrrUzCMNe4oX39jBUaUuFu6UmHktSw8HDfC9N
45qUnr3p5vIWMUJwnXCbHuIUyP7nknaZjPwWIUU4+8WznnqZx86Iugwi1fBfxqKbUdQBz4HuGk2s
y9A+sp9NV72Srr0rEqPqNi78ZR3p3hHXXTrrnZrkEBOsixVmDPL3UkvjE2Vry0mgRg9WhrzBRMh2
5/Lj6qhhiUc2K/Yjxcm1cctC37htpncM1KgJ6qGEV5RiuXd0axEREqod7kw06EVCoyP8ZXuVXkSq
SDvegm7WT6S/NHsah/vrDjUz2rluuQlmt7wr4cNQcqEes4VKCal01h1bigP9N2acHplzm40LTu7S
NvcTJiY3qrPGmW+FOwXdpUICPH3sc6WPYhxSrG1h3n5XWeHf9Ou43GHoCB8Ce/aC2Kw940z0obsl
7obwGaMI87chzNTZyYLqdhaNcyXmUL2FYaLWU9ljQqFpqpXXpi77JDL93OjffI6pGOlboA8Nmoyf
mGDsfZsaaCbSusOHCecNWZ+0BRtHkq7NxqqvqhrBXVZN6MhlOWC+1PPYcqmxFveODcRLLwq44Mby
ujw7VHJo043fcumYp8azdtSS0qfuGMmD2RoPCdcsnBeBYR4gCuRJIyX5po2pf4E1g42rBNplf0qP
qBGWswoae28F7zLoXMo2BKz4xFzwmGva4xfLbrfaMv126w55dk8KEjLRsBmcNmqUxDUyVdyw5sy+
Q6zqNXue9iS9dqYZUnbOF2oqgxm/ebTUU3isOJmvOjvDqjKOqhMxOzmCzqAf7iyvSpi1xwyxSC1U
ZBrGup1k5+N7KMLqk//W2j8KM69iZ8oaZA6SFPyIeW5YUIZUzP3mPDyltuUjfM1n99vY9u5L5/mz
YldY5xMa5+XaSxjSh8Y1rxsMLu+j0bsPxLBy3jS1JvwsE8lZ+aG9RWAwnxzH67clPMKHdMbygWD8
dopl2wZXaVg5rx18fzQ50gCbqsf7zu8wxgTa3ZWYTb/1XfYYmGZ2X6QTpFSuUsQtRee/ca9L593s
eM4VAhZ/5+DkMe8MpUfjccVpcOPP/hsOPfNrRFAW5eQDXxDyi9wXcXRcKCekFciX4bFcvDa5E1Xt
PWk708+ox3Zej1OR6/2zUiiXp9zBuz8ZBWa91d9WCzCekS/sCvipZr3puR9hcbCdh3VojJfcwbs/
Vw2kLi6PLrYLjBvS9tYXXm7c1E7YVhdHVHllmtqJq9WXMdQkU9RQZtdrr7FqjY5jv5lZEL7osk5Q
OtKCVXgWNxMfNG/y3ZcxlP49N2nTP4YQVwiYmdEIJxwQFhSzeyLj19piw6TjZHRR8UShUzzZAM5R
2Mllk9ti2vgZLyqjSLLr5cBEYpCRRqZoKTcAE3ncg/beVtbUX62k6N331tw/rTj8yNQb5DnJVqT1
RHrm02ZpdXOsBhAMjzQQM5rhz7do6YKbll7JjIXboJNoa21OMT184RKlrJezctSgDmuD2iyCp53u
9IqX5TIYURKiYQUig9lkA9ypxbZu2xZPto3lu7AWB0XWMGzTrr5HVh4i+AqRpoZEOTCVJzjF+jWx
2fuG9eirbv6eGKLh78WqiwWErH8sarduM9WxUbtutblgqLgoRes/TQ3ijA34Npe/ioPlg6xaH/2d
ozEIyp77vJFWQ844gbF+NjmP7CnP8x0OTpSJgUIplwErnFc1TR8uuor7ohLLxXIZOGiYi/m1CBqf
R5Lwp22KNvU2S5pE3lrO6PUHK1TmxmaJ7XGcAH8YYXaDX9TeBMVSn9ZhVj+9ESUiajF9Z7lc+53F
To/Yj50tliz3j7Dcfwrd/P+LOxGXRL1/jGoe++qj/5e7D/Xx46vqmz/hm5ev/B3fRAsERQK6H5rC
w/BwaV74Hd8UQvzGNccNfB/gX/DY/w3fhDsR7PIAnIEtXMe6BHX2+Lyzf/9X4f5GgqVph74DWOm6
hBP/hSv5P3En/yip1PtLQLWRQCRBy/cXfdRNUVI1l8gTF9ibsnE2eoEVsY1XzrWbhVgWC9QhCi3q
4O30IBJvjGa7/VEv3DvaPyi4f8jm/Oru+y+Aa8jT/+dopcUdrGb21/5/MXcmSXLj2ppeEa+xAUFy
6u6MxqORFKEmlROaUqlk3/fcTa2lNlafx73vVQQkl9uD1aAmOci0RMBBHODgnL85ZtTifaOND0kN
QWEISihRCfk4mEqAd2VowPa792EW7FrRm7tyG/9uM/szXC6ASWI78uD9JjyqOZaBVInX2+4+LT3Q
8FXx0QtgkRQDvaFlyziD6uzJptL6ZIkm20WYsRVj+lU423Hb6o9bmT0y88/rhlo4bI/5pir6+Kbs
DGRM/XoISc/j3Si2H8D+bylqHbItfm/iR0XB8GNbjo9emYOC75Nlh6rLH84MBByNiu9zZ362IPJd
V4X5vKLyBAmMf4yDfLdt/QWxJaXB9F+6v6C/3i4oDzqEz9plOgZg4pC59fdorkAPTOjIBjP94sBB
VCWBfU/9OmoAW2df68q7rU8YPbHEhwkTacpgmGCAVyxj+QMrhF05/Tl6FpiC5f2QUeXx8yK+8qu5
vIXnnOMgSf014GUfguSHXrJNUBEFwuNbCzmuEPKjR8IBpmL60Lbe7av4+0VT59SI/JXI0U8+jcuA
1I8RTMc1mt8XRXLXVdkH2TkPLPLNMFXcyWIq9uAUvC+Rw/5dvfkr5ipZiDX7sHOH9gaIzVXaxM8k
N9duYH8f/SG63gARwGAr/nBA/ZxKohX60/H7MQbufmHqZzivqgkkCEgYSoZJ9SqKb1a8Ukr3mJo2
72ZAGQ7VfxE9+d0V5T+YPkHxdZLmZ5njh10mhxzYb+MhionELSzXti0OM5t2VwbWfeBgA+HVT/Ey
P/9+qi9eCb+K0NPqvxI/A7CUuFDruuM4jnsrrQ5VHFDvAVA8jRIudfy9c9k+fv2xcLLnrevJt5PY
vCHj2nd1cw81cNstmFn+fj7nProimyXJGizXhY/oQ98b6Y26I5F1SQOeftGv99Tpg736tVUSyCw2
uw4+eHPfFu19P4BVbCXAUneyg/3kVcMe5lIOfsO65j3BbZ6gQlrY5XNcInwBZeRdFA93Yw+GOy7g
X7oYiIC9/moW+bNl9zd15v34/Vq8bWv+31g//YhXk4XQ2i1rXcPNrAq0Sn8EqMrkZKEuxFU6CBeO
FOvXtgbSVQjaLudfWqZje7Tq+daGHyvbkvWJryfb34lT3tQ1j6NAGcK9JHL74ovzq12n3FQRAlPV
UlTtEVOKZ8COd/Bz0BEQCQohs/wHRkd06OAgfUJRbJ+is5NJl+oEtigGeR8bA9zZMrkDzCrzj6yF
Dt53019BPXOW4byydz2/3P/+K5wT7VStGmnbG6in+s1xmKevzQlpbFMz5Z4acW6BZ79DAeNaxsEn
2+6vEhe5SKiMXzo7sXZ+7IIH7ONwNYc/SvTJojh+HKBwliizz2Aj80TezUv6vU3tp/lUKDghCg5A
cujNmBekVu0zp5HqBwlDuZ0T4bRHOKlwuwT29Pgt0Kv/aG72FxdEZ2uPGFTQTQKAuDbyauTtO7rG
OxTHHlYgAo4jPxgLxhL2+IT16x0Ip+8ctDfAGClexq154eA8Y3QEyOTtlq8qo1hLGhHHrDfoW4xw
40+y9buNZ8YjUmUyjHlzQrkaT22UpeEhkT/VsjHfUdWVu7Lwt503mRSYYFMFWBBCxxySXUVrIRzy
vr8pbHjSc/bZiaxPK6jmwBpr3ivwz3qk5ni5k4kgzYKUYX2Aunfnl95IX0d8dBA4+v2GOieKLBTN
zAiuj18LqzkimLKXVXoHdexYyuAHDoM3dTU+UgDmc8Gqdq54It1RUrmqiuqSbL88BfYvgk/1waz8
oYO96DZHoNImql9ruZ9Kkh5o0sn7hpQiEIhMUPWw9oY5/5U74jtqFMM+HcG18bBH3IY3lOmvVGZB
lvLs+hvyULtbXAt4dp/RGC4B9CNQR508WVqogNvwAeylAN2/90oJWrC7K4vpTqBZscNb6sQB8d0w
8Nvgqhrte7+Z8+vAiG+KyP6G5IpPaob0WVuC/LUMsimezp82v7h1esRxuZTwN27Np7qz5yuUm/50
I6RXWjd6jz2VoMhrPKIP+ykvvC9Yzn+dOMR3oqjvS4itTYI0zCy7KxplX3//gRUM038f3EK5xDyz
n305oWlhLiS0fdx+7CfRHpqJis/omFRyEpt3Y+fA/gLDsyvmyg4lh+KBmzi/whSv3Q+5+BYklKjS
5vT6j2JKtMNw7Gaoyd1J9+n3c305BH61GZQbkYZ63E6gFo6RSB676cGbHp2mei8wq+87GuECAV8X
6Qb0DqywIy/wsdDYBYACAxKGPi6ul9LZ1cn2T1Z173LoYHHx4Bn+dUudB1fhG8RwqGLJXe+Jm26D
Gydifmt0jIKOFEceunYM8/pPyqA3pWNbdJa7p1x6lKanazkhGBJZoWF/KOQ9Zy+Fk/ty+nuxEWCR
uMMmRfj7dTj7zZTLNto455J56o6uEYhrqt/Fx7zKPdp7XXpr+Z0HKBjaUW1Ce66pc7IzzYOxBRAZ
3O1banQx2lC0pdKyKsLebL0DVOAytGxIRI5IxE2/Qsq/MNnTpH710ZQr21h96idAjo9Zmbs2qGmY
MJBM14eoSiJyZR+8VztDWCMAQQN4e1Gj4RcH9b2QVvwEB6Q8qVYk6Xs/zcZn2ocgn9FHf0Cqwt77
J/Q5xRpjT8xmoewv5DMv8qS/mrZy66+QGk+YmvpI0XegnwqfFOlPeQM+3rqagmYLabYPYedkMN9E
PR+mkq6UHN0ctYP2HquvJyxv3jXjeoOoarJvXHLmpsgSuKxS7CczQs8J2YQ9PKshLAqvuMKXzNwh
yid3jVea8Ji9Zd9b6dcxiN8P9D/3dmzDS4fydoNwm71rDUyHEZWJoS0gTZqacO+bYcBwBN0vNyLp
O2WNiLzXhyTvb9Cf+Op3yft0tq4bOq4PRNFtG8WPvlGFWYQKxM4bkyaMHUQPHSn6WxqKOXF0yurN
arnuJ/llyAeSaq+Owwl/kL1dFHOID7BzQYPnXNKrOssijClBiBTNEXYD69XwmOj7ueHeK6PlVHaM
9zGodpCV449F2N1uMBo6xUvfhEEFZbl2esD6tfXF6t1jvjkfpsy5d6AH8zpx3HeLPd2LqtrTzrUu
5aRvcZT/fYKqhrX13FTCy5rimOf+F4TM/hwWvoFrzvGhtpP3XiC/2Lb3pbSTd0tB3b6oO05KCaJj
q05MMTt93wOkQVL+6fchd+6dpPrcOhy5yQm1cMxaK31nnYyNQSXYw3PkVDdoUMyfXTtoDzZcixDE
OYzArJpvIIkcYW4lHq3g1UWBiprRQxxt6XU3RvGFuDpX93kpFrx6KNjT6oF0N5tjnMDINp0W5LXT
x9dOAcuCJGq5zaH2eoZ8hz0YmJaADrAE0RJ6pTXtl2I5tX9q88oAo0Y9AcHTho144YY5975w3Lc5
nQV9029GazpWIr+1N+saRYqDafgPng//jFD3x+0KcOe+tJJ/gzPP1p3Ofi3lBi7t0kRTj45FlFrX
UFWuzRK6Q5r6d0nkw6Ayr/sArrDrHXJo8lEWfUIt99oGpEYFBRI9jOD3fjJccOg5Y5EG/vHtEvDR
3bmFTnP0pumTkxVy7wwT0mv58h7kBK86hIp2bl79oJt7V3FKOEn9LHj179Flc0NnMLJwteLvdSqQ
2eyyb9I3LkCWz3lGOD9ffGYzGst4HBMYJ9Rw4j8jcuZ/kByFPjDVFKXjFk4iyWiaTnc51TC02P40
3fq+S6kGAJYybyZ/aq6oGKRHssv5wxAjkOhYxZM7OeEms6+ex4MOKaUQNbR3v4/Icze26iccFYZL
5c8fj1Y7fXKHwAe1sOyWwfB3TVd+tfLhzznmgqAfQxdq+OZxPu/ihg4DUqePJW3KHswXCQ5Qh3hj
v7MINhjx9EcM7OTS7j9VOn9x5znKnYcU3pYYszsebWtGyNXMHqx2yffYZv3ttCOvpzp+B6EQLs7W
3vuivrdqrjvPRO0UtRe0zRz34+ZzYbUR8DGSs3FGMsIerl9W8f91of8s0vn/R/zyyfDnfKX//bc8
7Yf//b/eMCus0//z7xq/5/3LB8HsQdYWpm+bp/317xq/NP/l+8KG6eIFVhDYJxjxf2GYvX+Z/C/Q
QOkOnJDPHDz/qfHbzr88E4odMmi+4L/zn/4HNf7TAfbTdpKeUDI/NBiTXG6VDGsT0ZoiwG1s3ooL
mcK5wdW9KgtAAAC8QssoP9uB+GSL7t/77OyJfGZoNQcZakfkWVC6Icoh424BP7ELAPBojq5UxRGI
Ted6rGXoS3QHRHDnpDwJX+2O9/9e29fkgnMzV0oS6+ojRDSB4Bon489ycVH8BcmnN7ZSCUjmrM+j
kc5DbYtndH6/9fOo9y3VWzcWRiu2pZQhOaiJl3PkHuDWlZoTPy3Wq4zDmXpjFjY7JQKktI+9+hYc
1CWn+HMrrtyWTuN66wSvP8RVIoYS5v7TOmOz11ty++3Mg2Cex5yrI4yRc9yD0MEnsTI0F12JTs/u
RjpWkQgBgxkfpsFExbwcEWPXm7sSn32cyMlfRjd0y/FrNM0wQ51PWkOrdvX1TBGlbBjaQ3X81Du5
L0G66Y2tRGfRFRX25bwhUEkhBYZ2ueu64ULye2azvFRtX+3EKBuXqItqvqdV/Z3xNkvL9r3evJXo
ZJcE8Fs4s+IVykfhH+Y+upARnnLfXxzjLz2vV7PeRCMhsWawIcjtdgPAk3cA0CH45tGFqu+5dVEi
NHESI0Ndzg1tHJI907iL57/1lkUJT8oEwTabiRuiA3Hs3OlbE/8nG/mf3hIvL9hXyzJNSPXGRUwl
sDTn29IHJDNa9oWE8dyKKMGJnmobFWa0hJMj7uVW3pTtEOotiRKY2zy7Zn2KexQ5wwRxpdycb7SG
VilLVjTSODQojraG9I+xZ/T/BA6QRb3RldAUrj2ZUIzZJdH6RYzdI6VuvTV5eay++pa2LEc8VNI1
NEz77+2kIOUa1oUK65lP+fLsezV2kq+Vu4zxinPDsl4hRxUcbEdcsgw+N/opaF+NDu9UtvHUL2Hh
yvdR4F5jMf9Rb71Pf/LV0EY1bK2zLiJMG/vT7AoQ5X520BtbictC5E6M78ASpq17Jwr3EUWrC13Z
cyuiXJolEF2jSLHmpiyKbcqQPRZz8LfetJWwhJ8RTLU5C7RlTrrH04SuxfhNb2wlLgHKJ2iQLQvn
Cez01gv+McpNb01U23OkvGDv84oPYVr9aIz+c+xcsF46s9qqUzl0XGsLMla7s8rHsR4fTeR29VII
1ajcyhyB7Xq3hDShkOVP5fhxtOtL3rHnZq7cmLJbkXVoGgyAHf974Ypn7LUv3JjnhlaCskOpGnj8
uIY2Mh07M7GOyJ/7ekmhefqjr8Jy2qwTILJewmicr63epkK+HLS2oKlEZY6QvDEGzRo6NDEcsPJA
HPV2t6lEJQSUrUUxkwvNox2KJh0iTEmsOW8lLDO8N1Fs6tYQxe4/oAvdYQKmdzOovuExWjOFf9ol
Oe3eQwDMgJYD1sw6C/6TbzjSLVEfsRNDP4ZUMaIjiPLRpBWaqJ283ShOZZd+3rJRptG4TSvnj5hG
g968lXdmbOSTMCw2eI5jX9hVS7J3ilwrlYVd/XbeWY5Nt+EMXGnN8IdZw6wdTfOCq+mvI/NnJ+52
SzrhcaTUHe3dynOQXM/1LjUKYW8n3taeabUNlxoY56chTv4Yc6m54EpkZhbdzIR1Dh2S2SejT6cv
WdFpHVegNpR5O04ufBhNIYqNH91Foux2yXX83Horkblktdd7cXm65/MSkTz/h3A1P6VyX4pqkQNG
TwvtJyR+AjSjCuej1vZWtRkSR/om8Owl7N3K3S1N+THJN82xlaiMcxcB+ZQVqf10C4vB2hcFJFO9
iStxSSYofBdhw3DsvH+yZbB2BeBDzcGVuJwH2FGxk7IH7QkARlx9a6v1g97ElRszsVv4+iYrnqCB
6OSY0PWpVv79k9M1YlJOkQBJD9PN+IEk7HdhbnqBo1pYJ7XbewmS52EGjucQeTZADuNSF+9M6PhK
VE5wsQaX10PoV+tTHlBBAWR3oZFybmwlLLsCtBEqw0sohA2TzpWA6crZ0MpQiJW354lnDl3mR2zx
IcGhPZ7H4rAaVap3PXgUtF/nP16eGU6TIVkMMdD8Cm00+BZF86xV/5Gq0XEmsfbye3cJt9r9ZMrs
yRv0wsdTYnNwrDFbYpeqsjFcYSLv7DrH0Ku2SU+Jzf7EPKcps4V2Iz4gA3cou+rC2+E0xM/lH+kp
oWnY2QS/pF1Dc0SKeDJDxAb/Qnv3YKXpQSv6vdM2fZXSgoOmqXiSdFza5Mpy4yvTv2Qzf2ane8rF
KdERHWOD2ceINAGgHj/NVFT0pq1EaLzYsQebCP3+sTFCkW8LgmXGD73BlRDNzW6Ved1tIBqGz1k3
/9k213ojK+GJ5HRiT7bDOT4XfxeD94O3bKaX0L748776kvBvoXMsGzInZf21tqP3ZvKX1qxVz+h1
yxYz2CKuNjzv+qzCFjrWO6+kEpmF2WEEsnFe9TiU7Jegdw/w8rRqYlI1hXY2p1izmcjc0vU5rppn
c/D1kkKpRKaHRNjkNfAmq6a8EZV87kWjd1hJNSLLRmJE0dlhOxhkWBGWvbb2vJWYnBAAjdyJmGxb
+2hG5scADyi9XaKEZLLBZO1cevfuNn0haT6i5aG5S5SABH7qw7sH97Wh8ZbF8ttWe5qnlEqGwv9n
xR9BLmFHX38npIfyWyI+aa2JymsCLiAQmm7sEF2Gu8U3P2zBqFW4/4nhs6aY7JqCHXhSQzFaDCzi
cbpkSH/m6FY5NVkdt6JZ7DXEMBeWsH1jxMOT3pIo16Uc/LQ2S4a2KvuPVCzPoOAv4cLPTVuJyjQB
kWy7hM5ipyVaMtmj549f9OathOVk9uDy1pXHQ7p+L5rtK5LHrV7onMiAry/hIMAAYcmpUwcr4tZx
Oe1WHj5681bCEmVzUeFZZ3NTFldVNN00TnLhpDod0r9IT1RGiPSxhG3kRnqSFQ6SHbDKO+sGSt3O
I/QR9dQNI+XatLu1MPqaSqfnFF9nezzgbvq31vKorI1osHNz29iOJg9vuYhPm/T/0BtaeW4C715W
D7mTEJHRp3yBRFwHmkMr12YsR2xWfKqFsTm+i2VwgCOjObQSn5lI175PmXWTNggtYzOI67BeWUxl
FHToOfcJ8hXIfDfLISvW5baqjfVCtnyKxF9sRxVOD39m8guv40Q01uEreLkebai0v7DZz42uxOiC
q7GFmg43vrS+x0MGIWGS3/R2ihKjonTnZjhlyk1ZfhhxYEFgLNA7t1Qk0CICb5EB7UzqnKjh5e2E
MXK105u4Epg9gEMorzTvvMl7sEHyx46jd7+pSCAHBo5E7ZDeXYHI8YSuRdfnemeiChueC4nkR5CQ
0BbPld9+wwBGr+Khwn+575EPdRCp70wvfhRrFX+NJG5tv1/u0z32ix3+E4AX93IT4601RB+krw9x
UizvCncbnvokSJLD7//ImY3+Qg979Y7ITjxsxJ9PQpftXbP6X6zGv9YbWtnnSeN0HOTJFmIP+M3o
0Fxcbb2yiopjWrEC9wafZmzUono+mfX3cU31jkTntFKvVgR1+RKaBFVx28RO2/KvbOdSYe/cF1VO
lSpxTWurufn9PqtvXTfF237ZedKI9A5FFbYLcV4WECMpMNf5c2Ibn7bV/1vra6rAWs/LFwtBUlpW
1ejiCIerroHTkd5eUQGxGJWKuMExIyyS/keQurCAtkqvdS9VGJOYCwR/A55XZtIgsbZVn2IQt1rL
ctJ8eL1b+sx31mI97cQ0+DAX+EQuiJ3pja3c+wj4VzUSmCSKBq4BViK/I+Oe6r2ybOXmtzO78HyX
iZfJmiD6ll2VJ11WvZkrqfkwjrUVr5TdodxBCgQK1Pal0BxcCdDEQIg3wQwyrODe7vuy5ARwDL2N
+MJNfhX9fW8N9SSJ/tlcbzBkCctu0qunvkDWXw09mxkSsTitcrA0+zYYj1OefdZabxUPhD8DqnNo
34UbxnF79JKzw2YnesX3F/7Cq3kPCDYtDi3rsIvyd3BKHjtX87xS4UAYwbtFVbHarcz+sk6uE6b7
QW9JlP0Nks5Pg5ZZN0mEmeR6U/iGXunaUna3lVcQ8L15Ca0VNPQ63oFw0DvAXzSqX621lNPi4fDA
3sY+NerzxzEL9FLaF+Lxq6HrqE9Hf0U82jOcCoM8527yCs1pK1e90dWAIlN3pa6MjtcSPfdQVfS+
o1INisreEqZFFoHvi3/jRVty64+z3iH4wk56vSar4Q1NEHAIusY1ljk3KIiFWvNWkUDoES9Bl3AE
zmJpHjHhsW+LdtE7SlQwEN6QmSUAuYbjamDxVK6w2ataL95VNBAPCKPFcYw0v7UezK66i+pOc1GU
oERee7TbDpFp34GxDH7+H6/SfJ2YSlT6GeYrQ8sebGb3cUj7O5SHLtw4v2YVSalCgdCgTxBWpGzo
yjze4LafRIYrKw2OphD98yQK88HbFv8Dwo57uRbzgwV/7Usi7PnODCr7S5Nt43o1LY4Yr5epQj8U
4bR3jimRQO0GM8KTrks+rLNp1FrAVmkqcYMker8gUsVSe84XYWPH3lQ3eltbeQfa0SQ7gG4Tam7F
Z7sbbqN80CNWIKX/Np9ak6ZqCqecwi34q2nlh2HTewa6KkpntmjvDljWhGuJJh4ScrafaS0IPidv
J10gGDXm1otjWX7ftMiEN1LrZodC9HZoY0KVGSsnHsYGFj74D8OO9i7p/Pz68ecGSsgk3sB+67cG
nde+xfrSL3ZwZvT4Ny+sp9epMcT5GBIzq4IFa3m1RfA7UQi+kKedfv/Pj2PMJN6ui11EpoX5UhMu
ALifgnpCgnPd50gAlEUXaPUd0YJ6+0d6L2prkIsIdc5DaoZzNASP1A87V/M4VH5E4M05TqK0Y+Uc
3RfudIwD68LQp0/48/pIFQYIyKNpB5PTENeq7HNnkLHs+tbHggJ98ObCHzm3f5QzJlqDtOrttoHD
MayHaS7lSQ5ID2yIwc3b1a+DrBf4IjdhH+XprvCGa1w4PuocYZhGvh17hXdt2TkzN0fjOjftqypr
/9QbWnkRbii0Ir8PTX5DgbIe+6PRNlplD+QE3866NOIU3n7AwVv0LlbD3YkiuoCq1Zu5ctZEnWvU
TBy9/8oTh5lC9r407EuKA2c2i3/aqa9yrTaN5VBKIN3OOn+xIeUmHW4SejM//c1XY2/5hl4VhdUQ
5fB7K0E+cDOF5vdUgnSNG9ev/ByiUj6iIpek/b5YXM3BlRNGmHm7Dl2FOgAS2biYbg+dW2s9U/Ag
ebsosSeWCcUrN5y77Xs/VbeYlD/rrbcSmi1CRGgwQEKPDQM7uLmfd3O/6vEI4Wu/nbhXOgUkckZP
7Tw01uyIy/GFa+PMJlRRR3UabV42osYAf/NLIuW9v+jxZF0VdmT1nreICLppEozoqMTBjwglBb2T
VoUdZZDZkJth3uYY33qD9zA5mnGpwo66yOpzJ4e16XS2EbbYrCZe6R+0NspPgKOiHcZyamTYb5t/
Y6b28yzWS/I85z6mEpn5Zi+gMjIGb5rP42R92apJL6PzlLicWjtr5gYMGbL+H1tpIZOj1+rAl+zt
7k5TOZk4lMpQVvi9rpO4Em6hVxtzPSUwBRr3dtlD3YJCvO2dPv90ciXR+5gq5sjd4jyWkccmjE1s
bc2rzTD19rcKOpq5HFy3RcltoYp1O3SDAJia2HqnrIo74mOak4iZ+BJNnymRf2k6+Ulrg6uoo2Ry
V/xXbIaevWnn1d0+7Ty9+1iFHfl+0SyrKGSY1s2dubZ3RetprvcppF5dmPPqZ1mfzfDXPQxVpi7/
MBS2pXcbvyg9vRo8zpdinGrWJN+Mu9Sb+l0jTK1nLSv7duKJ6YJEH5m46W/5waR0vdaGHg3cfdHG
ezVxL41LsaGtH67LuJdIIrtl/V5vnyiBOYyuLGMMi0Jjru+xmAxzTw+/7Kqwo8TII7kBYca+S0bX
pwMlRrhcb6Oo0sJDXBT4orAk7tx9jkbz2u7KD1pLosKOJIpdq3BmN4SdUyEvtV8m5Kf0xlZSWSzC
7HyeWBN/BadbZubnKSmbP/QGd9/uwWju/QSbBzfsUElCoafAHL25pGBz5lJzlcj0LaOalhzOPaZd
D+UafJw1hQhcFXhkwr+ry3KSYTniJ5Gl71Pfv9JbEiUsjdQzDUDWJ6WABplQ15IBbNM6OeoNr9yZ
cZyMQ3ba4qsYrtzFLLB4svT4ieisv/2ci2F5fb0yd2F8tocK/XNj1GvhuSrgyAI/nw4FBYM1Et+W
nOryVAZ6EHoQVm8njpOEieMiW2U08HlJU1dem2bc6N32quoqd9piuth4hEhUPTqieNj0+ieY+b6d
t7UAxyCIJHZn43Fb55toaPTyNhVz1GPE2TvZKENR2A+THYfA0jTXQwlMkyZb6p9qP56Q9Y3t9OkV
kpt67xKhpLL1Yg92vyUS2yV8yMbsY74WmkuihCZubqnlYSGDFYTxzsnx/sjyuN9rBaaKN7JOvMeo
IkXxUuTrgj6+xY70kgj1aWV/rmG5QglM3PgWw25Y8UoiK1/WS/rXmhqBXnalQo6wuuEYF2i+NE3i
7ZHGK9/Teov0PqgKOmpqa0lik1W3stW9iihXvhvz2v1La9lV4FE0TmIeAQSgGODYe0zfmp1Ye726
gYo7itYlWXp03xBgjb4j8DruynnT2y8qcKexaVOlMU82HCCwSjDzClahe+nVdrqAf7FhVOjOIgyP
NgoHYimc5GFLsxiub+k4026RU6OXyamyfW0jWn4DhNM8Sh6x39zhBanVeXNV+I7EnYPL4nQKdK61
L7t42s9yvSQQeyacVASPbdfUrhu2ZJGQHuZRW+zHZRN6GYCK4GkqBh8spCXzDluDQX5cKu+r1m5X
8TuYuuLc7bIsziTFY2Zm8+OEcbfeoqsIngyWVVDkbEnHd79O1XbdVL1evVaVIcqMgqSlQiUMbe16
X6Q22WJTaxY9VQSPtzRezD6XIdxZXM+GHLMWuWmuuZLjdnUx4UTM5xyj0T009gIC1t8SvdPxRXby
1UPL6CobRzfKK0nm3pPH3EhXD5DlqoDGYk6N+UXiFAsnqMro8dLYtzQ7HqoW0bzEXR801FSlFKgK
o/MP1TDSe7So2CNRbFFexSSiQSziQ2Rb34pas4+ogo+yRSabXHiTR+t0ZyHNFq2XeItnzhUVfJQY
7vifrRLg4Ts5/5i4/mpFvgo9KpYAdz+bWecyKq+8JP1e+ag26w3uvU1DMbtuJrdweNoO222QgsS0
RP3P78c+cxOpWkSusZYliGYklJYk+dxsVXTP7ZRe1dOkJ0+CWOzb6S82z32/Ym16AXfexhvxGJys
037/A8591NO/fxWhfrDItKpMVn6MHnNU3xbp6+UXKhApaXPbMTaG9k0P2pv/V1ZOWmhMWnhvZ21h
TT+lHmvi9rjCUujzoibXS10s5Q1qigZDU4+uhNGv+XHGG/kKcV49+RNXRSIlCHFgQ8OiFIb/eako
hARgyvV2uopFqmK3dGHu0FAp1uIWk3qAx6nf620VFYwUZJEo7dPREqTOtzifOxiMdqs5uBKkGLb7
dToweOIPh3Rw7jByf/79Fj8To6byDG3SMY5RZhVhnDuOt6uE3X9fKgONXWcYLM1DXYUlYUzSRnbP
X5njLLvvKmPaY5Klpw/jqsCkus5Q87fZlIuzrvtxkvMhtt0Lme65BXLeRhOGhLlZdhyQszFVT2vy
3cvkoeiluDD+mTNGxSjgZU9ZPjpNPh6fZdPempYeMwNY/dupCxEZZTydaosN0vV1a99mftBrhpPy
LsVvNFoHK3bDoakegnq7SRxfqyYqVPgTaOmyWSTzTivMSvoWX2rqgFq1c6EioNoapONaUcuNwKuF
ZWUeK2PTA4XBM3q74pnVDsOMy3jYGMOxbawnWQR6TE90kt+ObdpiMmphoAYXpI9SxDeens4c/q5v
R96KfjMH83So++JpdMsHv/JyrW0iVJUi24rxuxeUiZek8XbZ2H5ZVjypfn94/Tp2hIp/Woyug6nP
kkzz+pwMyW1QN3pFS6HCnlxhNO1qMPF+2U4+jM9GnWvubyUuLQu3QXfmNPQq+wSN3a4MVAS1bmih
AoYcgVnO5EkR+j6aU9I0wrHpN70FVxFDVtIuflSxU7oo+TCV47smsT5pfcuTo+jrXIuXs6jdjrgE
jPC0mmYfZnBtDr8f/NeHuFAxQ3leAkcAsEKR2P4S2ckOKtx12W1a97PwldAEnJ1MXYc+qEyGFcmF
anhqnDnXShWRVHq7MkPbTk008EUH7CgOUxwA2ErsUuvlTyX47eiGNKvcPC1NmbdPruPcSlOvYSFU
wSKj6ucW01XS57yJdlnivo+nwNfcivbbeQcxCTRG3G6IYcwxq4rPuK5odcqFihkyFiDLecDnHEvc
7NJtbvYLBp6/34pnzixVrqjCmLOzOnK5ZjYO7VDfYQ6j9ylVyJA0al5zHqmKU2/VzulxP83c9YfW
vFXQUIFlj4lzNo+5IH+I2z8q4VxIQc+siIoZyqU5bdnpDeenw8Gr3Q2Y46wHiBcqZsj0HcOzqFOE
jWU8lNXnRTQf9RZECUvOWFN6nsPIgfwr67wfuGH/pTe0EpOTVYi5Q480hOUV7BxMkMJJU6FMqBpF
BfahTlyLUy7uPdGFuurTTo/yJlTE0DhNMql7m4MQE1qwPbm9A9yrF5YqZigJpmmRI6sSu+ZeVMO7
apR6B7iKGBrstIvt1RI4suBLlQ/dh34ZtNq2QgUMmUnSOb7DeuPMiWNW4+xWp75kwXkmdlTIkPDH
vBrS082Tt92HLHeKj/46RLrDK/msMeXWEDWsS1bi/JjbD2WgV4gXKmaom+KxtMA+cJ6stbUzcDS4
82dgg3r3g4ob6gMsmwphihCT4UfRJ4cg8fXOWVWuyOrElvtOR0tuNOpdvSXfE2f9rBX6KmxocwP6
qQ4rjoHX42RK8863aqm5FZU7c2otMzAXJj5K7xE3oGe0x0O9eSs5rXsy/etGgM2Ypk3mDuvE8Tbz
luwS++jcRleem65cY1dGQL+8fvqM53BCB7rU3CsqeGiTQKfLBDTiEvlh68SP0ayn2iZU6BC6r0Yl
WnrDTTvZRzlG5t4S5SW34NNd83OvT6joocHAGntuOnCCdiLwIW+cH7Gd1ukuGJJE78uqjt3J2KHn
hCUIdPoZD3pv3k2GV+u9VlzlEjWTdeOtCQrCLFrxUBtIEkOY0WN7ChVGVPsrMiMjy0P57G7Nnb+C
tqw0Z+68zT97S2Zp2tMBbd3O35u5f9tl9XTQiiZXCVST/mcZFCS3ay8PUxJle5HLS8ZbZ0JJ1TBy
cdPwE/PEcMittNllfQqfaoxnvdNRRRKVfT+Vrd3i+DCmV2ZcPm+bHhUJu8q3a95MljEjpkMrMfLz
XZyW9S5a9eRVhQokyssixteSTqIRrMPeL/DS7f30/3D2pU2S2uqaf+WEv3MuQizSjevzAcisrMqs
tauru/2F6FWABAKEEPDr50mPZ8bGXa6JjOM4jnZXQabWd3mWC2f0b0Ci2Z8nl8AHI05Exgd+78eX
NczDvyGJepSHpSQol8VKpFiY39xbDoWvLJUtkqjpnZTCAR7S1LxPV1XLnRLeZQ3QcKtetIi45zNL
cLKErkypXx290V6mdxFuwUStkskiiB/v4Pva3oWtsLshFsNluz/cbFC42VsazQRPD8Yh9WHBrfvh
6aLNv4UTre0Me88RCMWpWeCLuI4sreZquCwG2OKJ+qikNW3OIfrwNaj5R8Uusx4Jt1iifm5j0fdn
VPJSfFZxaVA6Ky/Togq3UCLknk2/aoWamVgBlE2qZTh58czfXzTmWywR77xGDugPgd4IMIs/RgeI
AnXpZQ/flIe6GPZubdGfWwj0CnqlO/smA/SVDbqFEhUda2Gkek5CbVTcrs34hdFCXpYVbZFEI4IL
SSxiUWp7b+dr+8Pocb26bFA292c/GTEWg0SRxfJqV8d9DfQGv0zYJdyCiCSMJAfO8PS2MbmswyV1
+kJ6dvg3DNFY6gX/Q+lpJWNaE/qJltNFaJlwiyDS2koOW2dM6OgfZR98ZkJeNuJbBBGBIxCPznVE
UhQP50fHkdtfNJlb+BAXvPXHHif5OPOcdfWtCLvLqp9b+JCibexFjiE1L6YxmxEKceX3lx3jW/SQ
No3t1x48m1bWD0Xb37q38rhXIvOtjZkQhsdrvSIyr6i/gztd9MUaD9WctXT8+bJRPx8Kf4InLLrw
PQ8p1g6Qh+vCUJlWqINe9uzN9vR813SyKTGjpRwflYQ5MeBQbf7PTz8X9X+St2wRRG3TR7RokZyr
Yq5PbTcUz9EwAWAJooWnUq6C5KRg8flj7mJ6YXFqiywam2Kq+0kgtTbNaT3XYAqInL1xxp9D0J99
o01+OsQUFm0VrlWQh/3nZogaKOAC5CHTYAoTm/dujry0HVajs6JIQugdUs9cthC24CO9NNxUzIOh
MFCCGTxWX/oxom/M1Xk1/eSbbeFHfgVK8dRgrrog/qCHUWaEFJcpP4db7SNqBxVyUdDdbJyEB3gY
5Irb5LLtvQUgobHuVcuCRRzV/n3YrcEhXvrwsoNpCz2COPNc8BEfvV+G66kD3rMgl128WwGkeW7D
1iP1ueODAhOWq3sEXli9IejwyubbQo9gU8N4Vxu2m0FsaHcVI+y9LzVavtNYwZETV6bf75NWLeh7
2IYNl11tW1ySb/QMq0iUcLgNI3iFhB4/FaQ1/oULdVOC8tGPhI8HdkFcT13adsSlHpGXnYdbaNLK
4SKfFCrZ0a4JnqfQ1vfVNNT1ZSt1C06ilS+kV2ExJXGZGcHW1HTkwlbZFpsUdGPghMDAKOfqfCnp
TSfKC6sJW6GkOPa4YgseTnjd732v+Tyuy2W4oXCLTkKO5Q2Tdz7YSlZcqfbFUN1eFg5tMUkTYCVd
ueA6KLh51LJp7on0yUUYPJSZ/3o1m/PhXgkFF1MfbvYuZr+deTj/fHm+ElpsfdNmTRYlfQ58X9nb
L/Ahqv0UgXlP87FTy7t/fskrp/4WlmRkV0rfw+hIb35BAD2mpCWXJbhbXJJvQCNaJhzLfjzIrKkA
TG5VdOlq39zEsd9wPRscnnFERaohILkfgqZ+Y/B/Pi50i02aaVPFIxysELm4L0EhTxBJv+j8on+D
yhQQcGSQT9hNM8kgvnynRXhR0k+3QJmEoOesKcZkXX0UhysRQIrIXEZRoluozBganWiF2pZaqUsZ
MnOyXGbWS/nmUNer7zd+DayMN5pnyBne68Sr3ojZXpvLzUppYBY/9LY5l4elBy4o21WFfatg8ftl
/fe4iW6xMms1jnU1hUA/NANrDlb4Lkk9XnrhVaOMemj9ollSzXGCZqyskvceEKRTTiIoIaR9I0ub
W4Dgzr8PA6W964rgLQ0DQn4Pen/y6bYwOMHZ6osJLQ9wkFhxEiY2Y1qxOvBSO1qRpNXQxE+VsLLM
SKwjfWg1nXV3FUyjnda0W1aI4QIYVS8E/20Gq6MOSXld2WT5sVRtwlOgp2UuBLfXkx6DZV9Gnhzz
bmmBRl7gcG+hsm6hFhc5r4XGjq2StIi75kWvdcx23FVzk9frVMgssG3xJZqWrs0rKd372e+kuAX8
MLFpwfqyz5Zlsk9umdbkRyCbooQAVi2Hm1Y37n6Bqx8YM6Vk8QliXKs4rVE8sqP02lLAxXYd2hd0
HxN3XFytdZM6Eo3FmrJh6Gb4oPvwA0zmsYFqJPyf2LyHs/YqgY/VBABCqorxAJdWWV1phwLYB7ME
C79aFqaCbDBDId7DxrF/aDQSv/uVRUqlksZtdcP9sPbv2nogNOMdqtknT5eNe4iGvp1pWkIWJ8IB
RjRHUVTBrLXJlFR0OtmBz9VvDpPdXYtFxpaARBYP1aNHYbJzKoPVQnWJWD/Rjza0okPblgCmnQbW
TeRxsH5rrhHRC5Y2s2YGhj9qWfcwl4Xndh4NhTK7sBQ6+m1sPdcn6VDbQC258RPDGATPpXEwPLCN
5F9d1xfkB4wWhv6ZJkA+nToVufbeCxOPHwfn8ebesnXCBLBJFjaFafPURhno+st6/pBo4zVZAlZD
+TzVNtL3oo5YHWZhD8etLm1GoscTrARi9iKDAY0na+RalIfaxyiDI1KJPSvXQndpDJTXk7ARcfdj
06AIkbTlVGeuca35xrUrBrsb+xbS/nTozRFIZzZSRNcRi33QnefpXVvU6CtApEmRZ1WUNMg7LVg+
mM6vc29tCGYdDE2Y9LWhLjN/dfWK9kwz3vVJ0N+JqQqhiCga/qkIWSduYpYMyPRMIYYVX8irFXK/
PtRZzJrz4HRXGqNAckrcYPJRRtUHf9XaXFHeeDeoSA4eyrRl4++WoQsfSN+Q65FNtM/aRtdBSpbG
JntNhWQpD+EmnbJewSKTh1Gh02lSqE0ruDt8aqrWLSkTTJC08dCvksYfrhg8MvaQkEs+gfqNnm03
rDpry7FSeVi4YUkJa7qroXP0oxviJUpN1HUSQOWKuRxWx8JedVFIv4VLMrxfXfkFTn3+EwxrZA1j
6Hot8igJhT7ovkOnZhpWkfpTxJ/pEpm85bGb9waSJ+XdLLi392Du0F4DYmg+9T0RN5Uty8+BJPhk
UkKyMFMudvR65EWlnzoPLl5ZSaCrk6+q6XlKuoYPj/3C5KPS4MqngyvIw1xIVuam9n2Wx4rVMG9r
9LXma/dYdB4StiXyiikfW/OkTB8flgQmW/lMEzfsvaZduv04kMXtEEFHMoXchv0+iJb6t34pdZkC
hdLXR9FY9NE0SGLuuq2lzobCU+2BrkVrdrh3F3MLZPB1y9zwnaxC66tG1LnxJiFw1vT0WmoyvrRl
iB9H16Ifsxq9oscSjHyWov5CH2LDlbqBBVMEPICoTbSn4czeyZ5IewxNBzpQqTsn99aulXfSqrbm
AMuZ+dgqOCanrIMyUzYJGriHgNbQOaT9qvbNsMwzzJ/9ZX3ftWy+StAnOVVhWbc5oSAZRyEKGye+
xsrP5njRYExqaU4qdnH7Y3CqTfYissmccsmGIPV0W82PPS/RDxF0bfD/IVjL6AJKRnbERYXMl6ad
gAqaebU+6ah0NIeSMNh1vh3WJ7RwEw8uE7yTnywfoZYNU7yJ5lVbutsCCF80udk4q51bArpkrIIc
VCptLO1VpRTsbdOITiqlYHsfCS3pfmrq4YUvsDN0y8CGQy+B6r0ZlmUZHlzTdgX6TgD6xo+dXmp7
i/uoiG7NyJf3C+9ItfdWkK+vauZBdyGTPYUzGnxq4h8iiQ045NynBSiBleQ3ykKg77qFQK+UaS16
2uV2hBLW7ThVvIIzFPHrI1ZUf1uyqgK13TUCHVi49eyWviTusT0bpd3TqNY0s7Ijv4UJ1OdQ0msE
VObP2invWZf0pTpSwZIohxSmX1RQ3hhJXoXM341a/KgBPH9B0X7NQUjBQi857zMvgZ4dUoQweVTo
W32IjZ6+8lXNfUpqm/Cs4EV03VW0gwy/m29D49unqgbONdMDZAE7WdOjmaapTUOnmyOqNiIbQaXL
SKf869C0/DjrdfRzx2KYGTL8UP2pM2X3WwgO74PUXTnXaVh0sc5DjXX/BJCYCQ8DXf02nRPjl/ta
SV5ntVNTlPeBjT+RgseornvjvGbY1aGX6sD25AWbyhb5zKXXn4RaS8jo1aveS1NU4RWgVnWXYumZ
owoNRNH9ldTXJYWHcOYxG/Yp5PeSgy7rdcwgRzGUByZ5cgsjud6muvLUfBWVdRXe0Goinc2GeVhG
lw7+Yuh9J8skzFwLz6KcSyUeVd/Ffd4Zv3oWwWBU6heOjpmp1Zi2Fo5g6RDH0t15NU9sVhkur3Wr
muY4J8mqrsZEeuYpCMhqM0By0PKjAmGIYEtF94x1nj5UdZ2g+mPDJoXWz7eGTG27H6KoNjmPBLmR
s66rKwYLm36nnV/lKmYmo+GEkMrISH+YYHA8paPBPZAuRH1SbODHCqzwFHq4D7Xs4WVb0TrAaQ8a
jczLmTCzDxB1pDM2Y5HSheCinnxW382qbNLKl86HHfh0GCXyiMSRJKWa0BRv0vnAi/vZVh+XDs7B
dI7oYa4mhkpMF6PvTUfcZTasofDpzcCmP46+baKbwpaRyKa5M/Z2XIdiymIj4KnU9aUX72nXg2Iq
QPMLbIpARrhr4rdJn6mxqWU6B+ss9x2Lx/6OTqW12Tg2VBz0KqErPFe8TG7GBDFJ2vfdZH8sgYp4
Gq4K7n4TAnGXm8Ixlfe9CPysIogfIME++8MHVhaeyXvCCptrAa9OfKDZPKNW1lXZCv3pEwJ78PZp
VEzfnGXQqNFh4VeZk1hNxzjp+R2qsmtx5UUIsK6UNtHyzIdBRVjLgfOzVoxL89CXE/3YRV2APbJ4
GlEKL7w+Y5ChbdAbD3SVGwOZtyvqQYlgTwsekmvYQSqeU+YL8STAf/LvGh6tSYqQQByalngBRqAJ
xjsWINHIS+cKnnWKkw828WaJ+lsVy/bgWRhtpm2F2DXjUdXQOwWUQpnJyoB7M81G3k/BiFZoGULI
IY1XwPUOES+lOvYlI8+oz09JhnOzvUoCwu7refHHvI67yjytZHBP+Nz+F8oKCCNqCB9U1/4KO5QU
QrVs+rpOCwt2MPRGrW5uRrfkdVKZ5AUE43g4xJh9mWRDQrj4YpsR5qhrhU5tKuaWP0dMzzWEncvY
33nwxa2yxRv9di9aKOzmdhjtcoTOlB2yULRBnysLNTs4pDH/VIl2nhABG9UeG2hdfYBaCvNTD6H4
kkJxI8HxmXTzZx60MykBNHGuPZgJB/TBqLHVOzNIMOTwWScOi/k6KgGQxNW7s7T31D3OcTm/0xY8
o+O6lMhXg3mRzfU8Q103HxLYNuXFTFaWkzEIw2wlcR8eKhcwnDdTUEK1exyX8UDWGKmgqxFWvWDO
aXSEmXgzfO9aXKFXURyu/WcZgGKU0ZiI+WGJyoU80smz5Q5SQQXL29pv9nGYkI86IONdSXH35wHp
bYSMoRnBgaAgFucq7Is156229tCZuaY5C+vWu+YlEHePCEapzeC1WQ3vWbN23a2E4hsirqmdUf4o
x2Hv48l3bbEiyGyakqr3dRA19lS30LX86Kko1B+noPHjezKPjh0WwujzRCPaYZ2p7l5PQ1QdBlj8
RDlCayKzHpL/7W62kA3PQIDw+XdKgS/UaUVWB+jfYr2Tl8TFeBN2aH1kq+pVhx3T6TXt64gDxZsA
dpfcYNVzjD9EfLz7yi8K7wHWUAgH6sLDDkr7ri5jBUoV5mlPF39xaJ9AAC0l8Wh9cBbC4TkcVYxF
B+74rD912tbuK4cQZfF1lAVZv/EJK9f8CAJsVP9s16gGpKmcxUVmVeDbdEn0THemP7vEVRV3RyvN
UOdqxu2VykEgwRXVWH0Omzj+WDDCyz2kAEcWwTE+wQ5Ap8iJvW1wZy459fDvAj4A0rr5WISu18sD
gclluWR8onLqcpwFZYtJtQyyKDUSJ50HtUEGM5ZLAGk+9CH5DlK/Rua0kovJYIUQ+CnQOKLDqTBD
KWRCwv0ySRDPUYgGPbFJcoSNPvTe46QAIDhlk1rCjySoaYJIQxMvC0tVifuJOCq+45jt29xxrKV9
afuEXbNo6mC4EPF54J94OQTmyZaoEjy1OulUZqK4Fcg0hIWXsKI4/BKco8UuIkRUHCCvka63mNa4
Oq6wPnkXtHFVX5GJTv29ZygJ8gknTH2jde/ewQMVpq1da8vwsavkhOgU9QL/u41oSHaJD3rhAcCm
ac0GhNzTO7MYf0qjtWnUzWJcMV2VhlC0utbgB9A9zk+dFvNnH0SCd8wKC0qI15kB6qaWtrnSNuyO
iXPV97ZdCtOlJoC+GEJ4LbEKCVwO5d4pP6nxLVk6CdPdNR3TB2xC+7H0VcFSOll2COKV/aj9BClr
7KskyhY0TMyOyipRtyNmpatT2VtUqtNlbLRK19pRzIRdowcYYIP4tqzhnPqY3tyZMZzyIOqDh5iP
QXukaNlRxD643lKh2mgAiFPZAPLDBpcezC853Qc9dFV3vAuo/DoT0dodtEVNCIfDknDsLQTYwK5i
ZaZlInpcvJGK7gMOh7uHCKZZOqMoRbfZikRZ5dU6mvK4zlVkcL6pkqYATIMoXiEHHa8pROhvF2tF
ncJYyrGTCZcBOZSnaWVSGMvGHyJl2Dc6e/74ySfGzPdlAjbeHoVdCMsGOirwFeY2ghkYEGplFsOL
/hGP6KPTxDw24hwixGLIoSQHTeGmr+XBj10Dz3TLdEwz6FeQF+Kj+pTOkJt4J0mCygxcXQpkmnOs
2TXuG1AKQwCmrlFd1/FVYyXlqOlAhiHzvX6oABfAMQexl2lGGhB3fpj3hQaWzTaiL44DaVeYkZOk
CDKkeOzJlT1PUp871mYdM9XHGMJo16MuhiATQcPeF5YBMd13vHzuRR9/kDaRUUZ8WX0GBWx9x+AU
gaLJ4kOFcOmukP2EPJ1Kyh9QXPNAk+2mMc48J9trvGl5oAv1djhd5aMU9RggYppdk9mCmatIzKN/
3dQLoNSgbpEi62QE45J6giHSfkUsIPZQ1e4ELjsLFypX4Ny88Qany3fijAD+rZMdYp0ALZnwB/i5
onzXAGePXg3BVYXCDUP+UBWouN1JPqqTWSJ/V1sPej4VxqTfDUMt2VMIL3GXJV6Ao7fA1dXaHH30
qMgHiwi/xyrzCGpqnhrSaEY5KVvnsoH6NMokaVTNO8n1XRAly3sXSHsQivnLcRS6Hb6a2S9wYzTj
KG68xTSgQ/qsonxKa3BrHmafUpVx2Td9CpaM5z3QfilvR1oyPxNjl1yvbPaKa9POEALXshDV+0bA
Re8BlTzLTnUSMJ7ZSohHPwngxFTR1T5bn8oepoOFXm5nZNbXtHf9cSmC0GZIoCA3FBW4TUfkZfKh
BQr1C2mUqnKZIDxJdVTxdxQuozfoiXfQs7LTgFBzquYXFGtahNEeGK/Ib2o9Hr0hidGhHdzyobRB
fSrXptWp4kV91026+aFIkvQtihEER0axqLU5NhOyvuM0MF6ndiV2zhY5I9mPWuVBJSrCnF2xWk2m
TKGnUxXvkkh07OjVXnWjOqlcNoRy9m6CwtoOo5mM32EmKEUa2bFMUrKGS38VQm3qk2XzPGUI5or7
KnDBKSz4o7UlUKRQvmNzjrNzvTW06oKTQrf7Oxj1ySODEsGnhSHDuGlLoorDQJQfXflhvNgr2L0M
Yzr2rnqKwFN8DMei7NOhSJZP4C8mH4PWtTdypO3Ob6f9UqLgErVfHfWtSkNj3Ec0EsIUMBmEbGjb
4/jU/p1AknlPUQiHh5YBVmA3IYZ6Kck6X/e4QB9BpjHedRPPqJWquHCPIAqvN5NJoipdCq5uRHf1
tVtdOi5wPJtD3+XJ1cihMZHF55JwSWrxLlCi/EgYFlfFqhYgpjCyV/CQBD9vAI6xy8ZGYipq2BHd
LUIFd7FYl88Fqn3vm6gw90vHR3LgLXnh/pIubvgRiel5VYqgwjwKcVNHq+xQ+4vKY9SX5TUmxks7
E8fY8co1Sz6awTUphj96X3jrPOUxIughs56qABpCoe0HXRH3YjdQFKPh6MifODLn+4pbdu/RujG4
ehZhUoJli31qFvVY+26e9mtHQ7krqwUF2MkP+0+wc/EDXN+UokzfeI+Ee+M1of4Ij5fCtV/DaF2+
s2XqfFQil6jHvdCwHy0k0b6F0VTjV+N+klmBw7dA8QM1epQky+BdIFCpBtfO2U990DZB6loKVQM1
DGORa57UQxqIqJgRIS7zyc5zVWcRCvXPgMPQGZI8XiuQmRr3G+qEXbuf4p59x8YKDnG83rUebe54
TeQtXYdJpnFH7X0fc3GLMzv5IhuYkr8Bv3it67ThVEHgeTRdVAEfn0zBNUisS0Ypv0wQh25VApSP
+kYgW0BHsMS9CTGXCrxPl/SE6VYnQFRd1U/1uYtI6kM94TgigbvM84Zu+d/9FFbawDx4N8/n9dPB
QbxarXcRKYFuCeCE6qUscJfuILpJ2KGK/fUmMGiJXgSApFsGOGDrNddoM+2ci5/84hTw+uNFg75l
fy9LjXpLuQJ+FZp0FfGDFweXrcQt9RtdJjA/WqwVIYovnWs+kYG9hfB7ZZVvud+2TVRBSzw7EsUH
w9asTi6z4qMs+Cu2ojKViuoZbdvSa3+LGjS0xPTbZYO96TZTnK8UEgFQNmth6RC5mKIb+v2yZ2+6
zXTsS47UEOzsJvi+otPCezJf1sneMr/RQwIzpj/zNBPvC8zixpwIFV6ERqNb5jfSm7mhEZiakMGp
8xpZ9At6af1l0IQt+5uGC6qI5rwILSlOBPWKjq6XPjz+61KB+651jdRAZVpzFy91FnTmIh0ZunWM
gGgkqu8xWFThOL+gvggn9fLDRStl6xfBRjTMPAIGVTEs9KGSZZi6VdjLDpQt/xv90ZivZQm6vYd+
juu966QuL5Nioslmb0bO9yHg1UHBi6JAiwYGMAxIri8bl83unMRcJCt0vIDB4y9Tj8YUqnQXPnuz
O5sZEv0odwNnMgQHldidaslld8+WAD7Fa18kDB8bBd29a+vfuNSfLxqRLf17gI5mHJ0V9hJq18xR
uRwqY9bLAElbxwi2AGEgCug81pYbGIcPOYE7xRs35jnc+QkAZcv/jlDMgXYvSDHKWcSOghYwVB38
GfgL2qE5jNpWLbtDE5P5Dy+t//o6/7f4rh/+99PNf/4Hf/6qOxQOYNK0+eN/nnWDf/7n/Dv/92f+
+hv/ufqu7z433832h/7yO3juH+/NP4+f//IHWO8CLvuIjvDy9N3ADfH35+MTnn/y//cv//X996c8
L933X3/5qm07np8mKt3+8sdfXX/79ZfgjKH7rz8//4+/PH+BX3/ZVwqxWfvZ/O13vn8246+/kCD+
d+xDKwgAbHQKf9cocN9//xsS/5sH0PVgnDDwi89gwxYg7/L8zn9zGscRY6haR/iZX/5lNNK8X38J
/x2T2Of8rGoQBuQcbf2fj/aXyfl/k/Wv1jYPGrmP+fWXn8GUGaHbi8GNXtHZqFlPkAK7Dt38NVBN
mOEmoigouV20KLYvVv/Lnwbmj7f/+W0/W47nt21uCuZqIaqCLycbjN9C2n6aq/lj6LfPXhx9rol9
4yz4KSrs/J4zqPNPnA1/qUpRkH4+QYIDosaAkJPHeUjEnarr8TGG4fKjBgrlqNsweUEC26NGPZXl
rXV1gxRUt/4TGl6mSVXUoMn4z1/+Z4jS84c6B3F/+lAANCwOIiDLqWXDZ86iII9ts97gmH2LaHMe
xu1uP78Bi+XPb4AlO0+gNT6diFccwCE/DeB956NYPvVUv+Xn8tpLgr++pAgWdCZZw+ANxTLYaOSk
OcQ+23nTG+DP116wuYDCpjZJhSLZyVNcfkPBfz4MQe1lqNw2j+Pk+dk/z8dPrVbPw7W5jRIByGBS
de7E0fF/H2qt94kudCZQHAEP30z7LgzHrB98cgCgwf8cq9LusUkjtB58z548SLl+6IuRobA4ufrJ
zfyMEh6C6n5BASpIJxbKm7Kf+sd//si/A+F/MsPbW06HDW1oOU6nWi3lZz7GQR51wn+2Z6hvyjx0
d9KZxc3HJehYkw6qhl1v1dO3tOBeG7PtXViQYS3g3TedlEQniJUPPTVfNTyvx8alneoz20cPLvzA
AOhIEj+dFcurmu+iyV67yIHVgmqJCR9X0ey8tr6qkjeG5mepECZze42uFkJMIcGq6QGdGEYQHsc3
1skr63F7h5aDGLxe4cmie+l4k4LJn9XFHR/e2lGvHAxbEZVuKpPemzGp0/Lgi73Pbuvu6p8XzGuj
sjlzAr90ceDhRAiHl7C7pe4N5P1rY7I5acLJ9AuN8dyShUg675uyTleDTkB3ifLDeT43xwxhMdcB
KiEnQR59PH0q3sjHXxvtzfESW4vGqINMDYQHa8gnyFvTRNeyb99ixb72gs2x0nB0kksbV6dwHsyu
hUZTiqbjgBRmefjnWX3lGt0qqUSqMh2gT8nR+gAGQX40LSr+TXvtzRqJaxO/aY/4yjRvdVV8zVDl
HQp2rAS/Gv06rQPgJgBWDi4R3Mc0b7VVrG4qNO0CduzQFVdze9Xr5o1g45W1v5VU8fuwKhcU24+N
sHZfozcJ28H4jcv8tYefJ/9Pl7mnuUCxFQ8v/ACnWMlMrhb/jQLJKytoq6iielI1EPJMjoDJnJZR
PsUDiLNL//TPy+e1x2827+QUChlVkRxFlTyhHg+YY4TuylsGTa89frNzpxkAyGiI4qN2y6EmxXHy
ZrTTQpP/88d/beg3GzgACnz2OhEfe6CQiHw/9G8RrF8JhreiKrXfB64FX+FYtjE5Q7RfWOg+wYrw
DgaB74BNY2nJhss28VZmxUO7vQXdIDounoQktIiuKtF9HXv1VLddk5tp3f/zeL1yWmwlV8w68Z5K
vAio+2PvV/vJQrpEFMX10CsFdGH1VnTwynGxlV8xsPlT1uFNtSAmTSa8pmDhmutR34xVconaIM6M
v0mxVK10TOM1YxjwNOAzENn0EtuY88M3G5tzfywH6N0fm94Lb3yNBs7iG3dZLLEVYxmcNFVfnT86
+9yqz6G9Fd2naXmjdfDa+G82ttKQ/67aCueGfmzHW1xze0fn1Jr5ja33ytbeCrJwTl0A+EVybHVY
HopJf5e1ZzFAIn6DvvraV9hs7hbG04DscizWYGmvxDneQtqk0//F2ZX1Rsoz3V+EBJj1lq0b6E5n
nUzmBs0kM2xmB7P8+u8QfRd5/DaNFEUaafrCxnZV2S7XOQdiW+IB9OY767ARQ3h+FhQHEKZARzPs
NdRYyEDiZFXz+7a/bUwSz9BCWZOAmKHRQxYZxjGuZBd3D/MwoTr4ex2s4evL3iMXS9JWXayHogCJ
raqInEYAuSTtim9ki+EDPE9LUpvCArSpFooyWKQpCi5yDfUWt79+Y+p5zSfUL2azXEVaKMmFYI1t
nQIysSfJsmE+PFMLy0gtaSPyWm03ggRCeKtQMgH1cgnvpsIeafXWAq8j+zL/MwEBrFLpmJ6UvIyD
/Mbi5rcsoWbk9gxttc+58VxlYzygtC1M+xNALU6GsmRx2KNR3poibnuOUB1aFWCKDLvUr9IHcKlf
CkV3BCHxvvf5vAsD1VUluISGRQ8RFdKaP4s8bp8oq/ek4LYmiDtho6DFMJQBC6AkKPLsSIm3aYDj
nKSd9ijzNmaJp3EZ2hmqtSkGwaLfaies4FYL5dz2En0H4won49lc2qmOZ1Qz1ScUN/U/gDYgB1PL
95TVPrVCrmQKeEaXmPS9AAYAeloSGoOhuC8SL2KU/jI0IboT+0l/ZVQrS1dYKANkyBCKzJLA+/ic
AJ+2w97wKYV07SvW6f3iKl0kGhKgBNVJGLsMrGZj+0dCNbpPohgFQUORkdSiVAQ1ngKiAoj3UpwZ
UAnbkQNqZZRDnfdzmCh6+gBxGBV1FoseGnLWJM6SztE9qEC0QGyj2VKg3uOkSTS1lhTrwqlmze6m
vXEs5FlmStSegubIaE9kauMFBYB63EOGdTFQwlkmiJD6PMqqhRpbGUiSjgDOdduTPgk6rk0fF2ly
VFOZDcqGTkxnDmomf06NFlQsCkzDPDMzdvIkCwRy7vFZbaWfp26yuiQHI4N2GFKUJS5Msww12cPy
bjger3iFRE5qgL6CnmImsaBXGtWXMlW4y8yucXfGvEa5a2Pm4hPR5lwEpoCeJBXVe3dmMgIIm1Na
4JjRascyj+fMUdBU4mgzEw8sFUCFSlWk4sCEppzTop5Pkiz2HzsfdH3QMl/sUegoMpWFcg5VS/Ww
mTup+3hvWIbV+ZGFng979BQbaWvkEf/rLfOQRzRP0VMBdp6f9C0PgO4z7nW3eyf/NBRYxraUOfGf
nYFdt2uZh8JLLfyoitGdcdYv8d3kZI3DkMq0mPWe3c2O7MW2PtnETY7Tzs32+ub/+ZzxNR5keEtk
rKrmMJ6Up7W+au6V553hbK0TZzhSWuWTjONp2Li4MduF29mTldvgaLeJLbmi09p7UtXXdweZx8sD
P43nG5R8hdkIGGyt3ytATFuaUUNzW9x7LN0aD7fLmbi4DYuZY3ka8T4DjKdN1UBV2N5D7/VBkE/Q
+pfYnER5w/qqzk+1grJE3HgTBxibwloimbpDNezl8z95vq55NDeQoq9RIkXM8oRUav4Lwb4MRKBC
AsgVSvayAEjt4IGmtTotj48z4omH7Efs4Jrfnio2Fz8itZmCcp7rf4B8iKjMFgVIqClRDvIWsWDs
XpEMCYAVvP+GBsB19/0kiSGVK+lnmfWSPWQxsF+J2c/fuqXg2e6/jtoJrcJazZjCDLxZdfWr6Qco
XUPaLa7c29a8sfh8oVanIOrNkEYL+9anc2cVwIQJ8tPtxtfP/N8Fkfk6rRFkb9DpSOdwYEP/1ueA
uqBAMCeX2DS1E8Ld5AFvrvoZ3rstCrqInYhzfVCEZ9CaUo2UOIrnJ2qCBiY/JdV9qjc7ed0Nc+YZ
tAAtAkBQKfLTWEIlPa3n6hgD0OiU2CfDVpjrb5Sk4NzGk2nFkmEuQ1blJ9b2il3p1EX9y15aceuB
hyfT6lE9aoxLWZ1qszpG2WiTBEnq5Z/aZFZLLqaBnC9gyMKP25awNWnrSn2JAUNXZY2hF9UJdCsg
WAWKS34q8x753YfvdcCdYMwBiseLVqODLEjEU5+COIFaJbz1dvsbeyYKZ/87ghIEFj001MpTLRvL
n2WGVl6LNzKnS8TyCEisBMbounwlozqf6izFGdJgZVAlcvuixUQCmw/LjmXTFjs73NaM8ruQEitD
qSrlKWuNI53HS12J7/mknoaU7l2hP0P0/zow4QUCjbpBFfLQVqfRnhzqNYfMKT2wtnqSU9mGA4lW
a/TZgR3ac3kQnP8v7fhPZcfX5/tPfsxr/XKRHK9/EZ5jcZzvndlVvT+SNRwaO3Yr+y+zXk+nO2L/
fnkarcQVrdaSraePj8G+vdAbsYPn7mqbqidmlVWnZswO3cQUq57GB0lm3u32r59MCE/fFU11RMQJ
PIlxWde/5VQqvR6go52gsZGDFdffv/hZ1qACGWSP+SkWz3n8rOq6XSsP+fKO8/zt79+wO57Ei7ZE
lGKQhZwGYSztUhUAUgLlJpASKPiv9uLT1ipw8QJ48NIEQQaCLCtcluJ8aOLaanwvhPN8XpMwz6WM
I/BJXoBQEz5YGVtGKji1sHMf3ZokLliIHcDH3bpHJBPqIvTUKUnsVPpFMB9vr8KWFXHer+LVuTTS
oTxBoPKhKytf1WXne01zaRWIdjBELTyrgCWkPwlqDpmtSNg50GytK+fYALI1mQS030lM6r8L6177
uPAjGewntz/+evsyT+jVgmuflCLNTlMsnadU/ptFUoA6qb+3m//MavxvYJJ5oiV91ktwIOFA3juL
A/p0L3Vhn353xy7UWY7v4AzwpMLpf7cWgCB/ywMocmxwIbvUJjtDvL70Mq9KKHUxFYoJ1w8FJUYp
ADWl2H7DbHVT419wBD3KcaoVSJA2f7Qht4BYtaKEQn9z3vn4a+uz9sDFp4UBvRYtrRIU2WI6gAa2
d+DJEb2S6mwngF8LgWsXq09+CYEM8E+RsogEZZ+HqX5naL6MgvtEMABZOd62g60+1uF96SOKNWEs
RJUEYCioegugUCCFQFL/OGtFZVcglARfj7BX2b81aaslfOkNHAoVnpelKkSFaDAMg2sy7YxE185g
rgWrdcK4YEUBi9dyUTYDkL40dkRNUGrFYHjBWs2Huaro4fakbfXDxawcZYZ13BM5AEuz6ZEhep4N
4b4Dov4kGtM3V5+LXhrwMhqdOhKMsQp9pi7xoSj5Ifb6YRibV+CKvNuD2VoTLpBpdABH2cIIIGPD
XxkYlyLPfo+s+/2t5vm3nVmokXdOKjGskbg0EuDE6nMqfdxu/FoEwYLz7Ptl0uQDanPLECoWAYiP
jkIcObeb3pgW/kWnGVENrYJEMRCT/k2IxdnW8+Ut6kbpmx1w3m2wpIk68F2FhJmWWD/2ILrL9G/s
TuvEcG6tmaTSMpVMoRTfyWN+bkrFo+CauT03G0GDJ+CfE5ZkMwjBwjophqM81yj+XHBjkfJOAXbf
pB6EbZQ9qdYNbyOcV2cDGOegYG0Eizl+dLJ8krM8tTC6Nz1a9lJHW51wLk3kIQUTwtSGUVp69Sya
FvgXQmZO72qv7xTZblkr59GgdWv6jnVVmFTmnZSzZ9BB7ZyWt6yVc2JqdKpa6YMZpIlm5Ss1WSFa
i/p0e72v3rFhTvzbziwD71pKTAyFJH1pAOQLFGU4xIb4UZqi3VIJciADCGvnPzMt3dudbqwI/9pj
pnkWt62+hJn6Z5TxVGWshH/0KKsvtzv4vPDyR6B1VKt5f9mNZNrnVJkRxiG0jAcC8D8dx7xqniH/
MtwZGWufykWQArEm5NAAPvI8lYt8N1Wy+EMUSno/TGK5Ux14LbG8fgoXDEZzbrulIE3YJ5MNdjNo
5oAarB0tVV7OUvR3MHeiztascoFBp2kml9UoBYRBi7OBTpRG+pdoHl8jvd6r297qZHWALxMbR7Ga
TEonBf2Qgp5PFDTzko2tetA7cGf2mtA3O8PZsHv+eSVpqGykUy2GUiQD7CwxB2/Nb7K69xy31T4X
FrpO70A/IUkBchKtpRtz9FFCTsaOy7Z4v22GG1GBTyr3UV+BcaIkQVs1H62RhrW4d7e6lrVcrYqL
CgJo3IakLqKgq1FPpozUXlYqqWm46H30IFVGyHL2l7D8/vZQNvYFPlupFWQGCQyUrxL2CiI6SwZ6
3DAuHaldSX/9Xh+rB32xrZURANovILYb9dmJBtXOJPDoaP/SEeRZ0uDd7mVj3fmU5airlQjOQCnI
lMUXYhQq4HT3akbLHh76U1LiSvDh05YTQYa+GNU2lAAslpykHlEj3cnlSxIlS23PpaBYPQGdAW7c
KLjp8zK5DIlEwA/B6twCaiF3AVNXAyCIaWhGpfoEyl4QqExLXv7S9SFHbjqiIG2ZteQI3ts0BDVH
vFdxsWG1fD4NRU0CKMZ6Mcik7EyT3iH5HgvwVtOc1Y7gjVUBzpMDc9aGS5pLmdeB+m4n0m60zmfF
DLxujKCprcMpMRW/H/QRTGRNtOMBG5GPF19QirpuO3Hqw2oqTpD5G61Oj89xIj0Tqal3jl8bQ/hM
7H5xgYiZBYh0jDo06NDfQUdCAy9dtrdDbJk+d9zK50nqjInU4SCbfmxEz2UmB3gNerntWVdf6BGU
eLmFdspSAcTMYtAplXhsaJE4qSpXnlTq/6Q2BrclSCa9fCXVqjJK/KSslaMyRcLBnJqPXEkjJzbz
7GgWrH1QzZo8V3PEHm9/3fV9WOWfKUGhl6tJ1U5BVTMQ5cWotYia52JSHoxIcrI8a50S/BnW7d42
pprPoJqVoA+dPldh1ZFTn0Egr6iPIJ7auQRsGCOfQm3mlAm1KosBLsVI0v6YzR9gGjoCtPfN7187
/mKIUlw1mi4tJDAKRn9rVV8G0CfWAjJSJd7pY2sQ69x96YOlAx3YOHZhIeBFpHoQpROl2UEHz8vt
RdjYtPgUagzYfipTbQrieT4O2pNu6HYqGnhGKhw8vR9u97I1DM6rhm4pc0GOZdAHZ2D/rKUAo4qh
KMQCvZ139sYte5L/O1eQdFrEMZq6cOnYfUe6g2iWXlnk3u0xbMSdFdv5dSlAAzga4L6YA8ZUHMPz
sKta93bTW4vAxfzSAPLblLoylOPcAT/ou9aByLAV2N9i1qg9KMbL7Y429l2Vz6uiRlMokIavQvlX
/3PytMCb/OEghRGOj3+0Z+VJu8T34ikK5eMTPScv6Z/bHV9fG5XPt3bgDGFziX6F4rkBfhHExI6R
7iS+rq+MymdSU1mfcr3qhjAesrd8VN8kUNff/u6tpjkfH0w9LmOCFEurs8uipY/Ayu1Vv2/Nyfr7
F9/O00rMpGSuwy4bwCgqSf/oUntwwMG9/fHXvU7l63WyVkyMTCjGQAVX4l0WkeURNMizU84LeY1n
bU/veKsfzrsZA5eikLZNKDV5aFLplM11wBTilckeU8zWXHG+LQLGKItzhnVoO1spih8tqZ+zTN4r
kd7Yl1WTc0FzMnVKhhKnCoX9BMg9EPR/6ph5abTcNcXkCOBoxIEsGDvoGmhJBdSkCn40cPiKta0T
cBGnuS3q5FvBBtJP/7WNOBWLaTKnOozzMQDb9yFaph2r2JhKvlJEol1PKhMnHKbFl1ItACEUXDkl
38p4qnytSKzEo9INyxCWfZnZukRe5mKprKTYM4XrwRIyAP+dGjwo4kk5KuDt80VjJyRVjyaJPCkB
8buw93K9NUnr7198M25Ri0+rog7ncvgoRTNsyHKZe7pXS7URV3iSHxbhPUtWBJzDIc9EVha9bA9O
uJGuUnmSH9BTgqplaYewzbR3xMWwMIWXmJDW7ofcbUCOQOL+uS0lryraPYzN1oRxDgo+IabUhViE
xlK5uhSfQO131JS9w9zWfHGbb5bFRQE+dBrWpQomN9B2CybQXLfj5Na3c77PJkLAkdsP4Zy9lnMK
NtX33TKB60kIEOtyhpTnad9p2PjyesQL3Ezr9A+2etEG3Yv03il9chFHbXwhDTMdIZGnnQDyeaH4
3xu2yvMDMUnNQIbd1mGTd+Bju6T9nWaMyB7HliSCrlpZ7tKaBhWSBn11QdH1zg1z4w7BE0TMgtRT
4NSaUIDck5VEYOcGDzBzC5QZ14sVZ6N/e9U24gDPDZHqBqEJKp/CDlzWL7FexQ5TBfIOoTw1WLJY
sKWy+Q6CQDdVniACJY6NSAa9DpcxVID81VDRbXR7iLsNA+SZHsCcV4JLEa3302sGIZIY2TZUQu2Y
98b2zLM8DDW08UpUqazbs/pbYLp4BKW49s+U08yRlyLZWZCtUXAhAKzKmjwViDujDCbjCLzCQ+qq
NNq5z22EAJ0LASmre502Kci7hc4HHsHLibzzfrDVNBcASNyi4oySIjSRZmJl9cb0dKfMZsP/eQKG
PJUmLaGIi0M6at4IdnERmGJcVaRTvAgPDdOFwwReV1CmG988WPKcC+C9b/MxRYZEogKq9BYoRKcZ
tQYGhonbvrdhUjx5AiSy+lKewKZf9QUcvPKoDjJkI4hAzXa7hw1j4kkUCAjACaiOxrCWHxsTgHXz
qKnLTuMbMYonUFCXyihy0hUhqOpWCISuDjbwJHbWvuiyejDkHY/YsCtt/f3LKWKgzOhaaqIfVbLn
lvqGRnbC7Ofj05X4rnGHbiElk9hDCic0laF3BuiY2Cb43kPTlBLoUzUSsaKsm856o5OjCklUb6Kx
8tpAlRjKKaMG3n8InWVdXKzVlfI/mkGnZRi12hpTZX6K0pi8maARephL2p8G0LwHIOUtXRm8KHaT
5gOELXDEH9mU2Q1kN16QhO3uby/+1vpwkaSrVB38itUQRjmdweideA0Iq0Gr/qZ3WqiCFNpCdvp7
B1aNiytsIWkxzaDhxckStLyqW/THIquc20PZ2KU0LrQYDeI5lM+GUJQCWW9DIMZBSGs4MT3X1XfQ
qdideH4H0O5rAyhZh7Dv3vrEq9O9Mp+Nr+f5HPS+Ba++Wg+h0NtE/KuaA0oxqCUjT7e3s274iLp2
/cVHYlMBhfaYjmFmtoPVGOKPvlvcb00+z+iQQhusnqQZJ+GBQO9zyoBYS6fS6saFWZGinPMyfb7d
1bVhGJLM30rmGfEkw40tbPShesoE1AwPojLsWNFW62uU/DJJOS7spQxFJwQsUOQAWlsvezffa4F2
/fC1yy9NT4bRAMWhTeEMXv4KWid10O+VV13bJta2uRiFTBYg/bI04VJwLvKPnNwp7Vud7RwIrhnn
2joXJZZRrECVRM0wUT9mAiLjMbOKCHrJRQ8o74/b67rVCRcdYtYzqDXNU7gw6hbQYTSMk2oW3qzg
rSn5e7uTrXniggTtSimGJsIc6hANNM33fOhPsvKe6uLOKDY64G8hqKVToe0I+5FQGjstamE3dXdq
8/oDEmx7F88NS+JvHPPYdApYiaB/Ub+XbDiZyeQs/V76dat1Lk6MLNYUuVenkDJmC5Q5CeBmyc4R
+WoxBGyJv0ywhJV1XCtTqByif+CiH8/VuXOg2fevewbt21O1UwTz+RjMb9trR+vwvrhbPmSJUWOe
wsTvwZbtLifd0+zSKZ3Jkg76ObqoQfFheI1XHoqdTjeix/9eL2YCUWWsvkIZ9TpNQaaq/FYdyToi
zslpAsUzSBIj8rXW4hEn8zRf9EErdIL2RUjtvTfjrVFw7l4kkUqiEQaQQlikVn6auF7edr/Peolr
i8I5OZsrYkwdlFs6k2R3eVeb91IJ6AyUMyJ/gcZbbk8pyT1ICCln2mjUMaZI8pG8FZ9qEbTxRtub
p5w16REKAsqrics+hIyi8lRlYE0vRqmzJSh839XZmDrAV5u9Vad6v/cc/YksvjYALoCAGTEulwVz
o1qlbzxMP6OH4k4LjAMSb3ZjJ+Chueh3zFps0cnf+s7SPCHonmt72JlCZZ2qK1/A33MWMZF7QI+n
EI/1DpzTFqyf1Ie6lHV5dh/91PpDvfIyWYfT2+/ZkWwYh2j9vl8Blyv6BJkCF2+fjuHugWM34gV/
CdIKPNdAv3MKRcVLoG1oshcJZ68di9kaLheNoAwgGB1U9ULh2LnIDlvqEdd2S7D/9paOyNG7BuAs
0G2zVgcQd3a8zVle4/uX6CGWwywICnxttBcPEieWcFJXp8Pf7M72aM/4y/zeqSzT0q3OVZ3BIlgE
aARYkH8B8KY+9sHwbv7K7rT3yLRQXKvaiRvtBNINvj+Zv1olStxOcoUvbGEFuOOGpVfZUAtzR8xJ
eooPtasB6tOjz9gBVO32emwtNneI6Seh0VHYg+WAZ1Vx7QDYqUkvtxvfCDz8TYvh+W2OVucaFA/U
dZT9ud3uBs5V5inrsmiQhSVHw+w9/qFjxVZDIs5wlx6jw6/GSq3YBWWAPTjTPxKsKxWMp8yqz3sV
45/VhNe8lgt8RquXeWTgCyCe60QH2c2PCYDQsdsfo1N00u3GaV3zLHqAvLmZKziRa7hQe/UGu3jd
81Sy5Uxc9Bqhh6Jje4dVP8zueKgvUcBOi4OyIJvCelgIOshHiDL49bG0ftd2aSdBf64uddBd5GNp
q/eqs7Mk66Z1ZUL4m1TT4DrbCZgQvXEmBLD4UceWtkLW+mN9zOFWv4Rf0EtO7nCht4B8CIXn5rjX
PZE3ul8vxF/8u2Ulbg/lahGOYv8crNFKncg2DslHdh8fVWbNdyTEDvgSeSgsO7Hfilc4lQcCMqwO
Kv1dqL06e+vyWVFzbTK4IDdlCzXSZD2rpJZw6Z/r0lpetXv9JcYB6dRdyr/dH+n+9sxvncD4u5pg
LmbUgWMpXC76U3kPwvwzMG/u7KkBap6Pe+nprQOYuoaQL1OMHXykQDDA2IL6VN43d+OhOuiPmNAn
/bCAukC1oTDn0oPqz4fbY9sIIDw9n5kZzET9J7pMJLuCzjNkAHbi7UbgU7nD17w0VZKLmLV6MCEn
eoCcjb2SF93+8K1zhbra6ZfJEvW2hIQ5NtHWg4gR2pYfVL85xnfFkYTNS+PI71T1lEvnmW7/Jz8r
VomtvDwnf8nbzidsuQQXorQSl8hu3fKgHmSXfu0bh/g4HKiTB8BsHXK7c0ZngvEPvoEgVR/GnVPz
pvlzYUlczEWuTag1N9QSftb34zl/kf35kvt6kL/RIH2CYuHtUW5ZP0/uN0QsUtsKiAXtkB7Zs3jO
njScoY2fxrG6QOcr+Z4p8sgwQwZOj0QYE1A1DgS3HNJFe2PYuGTymLBxzoTZwAtWmJxQWXJQf+ZH
cowD4wR1Ua/xBx9azZfv1Onh1sGjw1b1M1DQY8KgbKsbb4LoR83rzmJsDYQLEZPRGZBGXnB0fCge
gSyN/tE35UV+ayoLgnIpEpJWOkIr1RL8PaDphh/zPH+AJxvQkESXDTTp5zSMzMJRix2Y7Eb84YFh
IPgbR0FBDkPQqJWVh2WXonyrZS4+dBL4AFDeifjQQaMh+VP00867ybUU8Lq+nNs30zjGK3Y8RLWV
NZTQ9Urexeylnt4VKBwZ7Z6TX3ufWfvhnHzu5qROZHE9USuB7FLg4jNHeKzD1q1OhZ8dUy87636D
c0/k3ravjUnjMWHLFGFoDSJatzzn5QuYkXY2gw275fFgUrJ0AomxGkjuWJHI7FgZbShOOdNc7Tn5
xrrwwDBRi4VeWwNI6yw/09/AVwXpsfSkULjTXeFc+fF98tjelcHes9/Whs3z/4GGbzT0Fp4e/WpT
y4R457P6WjxUL9FbPDi4PrqNN2sHlKyd4vfhSHbebrZO5zyITFdAFKPFGGluFZYK/Wyvd0a39Ymz
HpBzG1yZTnJX/8v9wq9/m0H5CBVhez057AXrjaDAA82KxcC7cIX17PrxZ2t4Y6KeO5k5t83ws5kr
xzseWUaSeNHzGgNs3MYFTgVX9u4wnjtcF1vn13OCozf11D/VIT9DszjscGvHNd1q/1I3C0sX/7rm
PT1/58UPnvh5Jv5y1jAYW9oF4ofga5uAaVBJZhmlaNdM924PeMvvuJCyjBkBKyhibKunUCk9Jfnf
2w1v5Y8+6S++fDqtIJSrZzBREJq7wgVUwGGNwkrTyy7TUXNqXKGkYIZ1lOf5WFy0Y4uQcrvvDRvh
sWld14PybsQiTr1kdfVvFJNbjbkzY1uNc9eRvF+gnzgiUiH76sarNMByFFTVvf3pWwcsHoEGae04
q6BmG5KL+hOKzj/EM30CBtHrf6Qf+o85saSdU+RGlOcBZrGyQBs9R08AgjjilNt9Ult19GqMDyT9
pwObu0hsb7ddt44rfvV5mP5iDXohR6Mswhp+yvYvycqc51/n3MIF//wnDbw/leWl1mPiIFNErck2
DxqSvaL1L0FCLLP+hT8eqP3j9gxvWLy8/v7lS9g45RB9xuZGRfJP1RoXiuQ7TX8CtK6Nkrt5pIJK
QamItiu3+gfJ1gky2rE1v9RP+qP5q7zr/MbLQKKmPkwBcyHEFWbfO8N+1jZ/GdUsGknZNFhMta6A
EhysatzTVtrabHg4WhRBuUlaEHKjl9kW3eGcBtkl8iNIdyBPyVzhIJ5kp8TlkILS5vH2Mm25GXcG
KXN9ycQS57NRPCvKc5H8ns3j7aY/oTdXlulzoF8mqwbZoUBnTBbzhAs7qWH6ULwYpylo7rE+QXrR
nWanrw1r4wm16jhudFXB3A3TYFfGbPX6/e1R6Nc9isejFeYoTmR13yV7qUALLkGRvh9VV4WC4aTs
nDivVsxhA+IxaTSrWdvo6GW6kMsc1L5pgc0M+Tfx0rrR++2hbEQiHiIlF52gmBPWWoSuHuvv5Aap
N+Ctoz45VRBCF2f1WKTFzsRtLQkXADpsDahXR29q/VyT3w3ZaXdrFJzzF0ycIUO23pCy3lbnO+Dh
3XlUnaJ7okkH2W+w7ck7ZrW5Ltwlg4x4vWTRhIMBlaE96wMpakOj2KIKMtwodVClypKVFz3RTk1z
P+Tqzll3wy3/B+QnSpnGKCLcEN1HqJ+vfsTGr9tWoG0YNO/xhiCBEAbr0g7LSx1RZ9T1YB6Lh06g
O0u0sfQ80m8mKDWdql73zYwtDtTmu0dVInuG9ekUV+IKD97KFxoVi1DoEBEmfWwVypAcmDoQKCJJ
mo8iUNHTaUkPU0Xr+1kAXh51AB0wnqZxnPS/jRyhoqSEpKI1q2wyXGYY+c4GvBEteOBXGw1m1daK
7lfCaGXNm7kwx1weTLO2SBrvHF42jENcV/ZLXNXyqIxZYRp+y0ZySRYZgtWZhvKArNqL3VtdrL9/
7cI08r4fJNMHgW/7e8xSdiiUNL4QIio7W+lWF1x8kLSlqwCONnyKjKgVLfEZQO8PyKnvVKl9Vv1e
MxMuUEQGag0YHo19IsdDKCuJadGlz5xFq2ZLQpHiRypBUMRQJuNgDln0LFf9eETdHDkS4OtSK2/r
GRnFrFN9GeTdbqdAensRiGT3gpLgv1LuiaAL9eJZQi4wqbsfQIpUz1JSlU8yai+xc4M2IV0W80GW
8wVcRXrtUi1ufTmGImvatYund2Zvp1mZuiD+FJ7lRc9OBjjnc2saQCRnyXk6+YyY6WItS4MXJjEG
1K8GiBOM336R5uKr1FbTB6ghqj96XsiaPYgJ5G9k8B77jVJ1viJK5Mc09OS5gFS4C9IhtfZ6TcTT
XJzJuk1HZFDacgT5XtOmvi4DdI03p1EEFpQ1qOLMchknDqNnTlcM0rkrC9Vqpl6vD4tS4AkvjgcL
jDCmU00mNLMkUF+fgMvpHwRz7i9LMSK3PYntz9sB7LrhSDxSlJo0K9WkNfxY1HzagkaQTeeGSN7t
5q+7sMSjceiixU2TG6ZvTmQxrKkdlzPLNVSQi+AxK0HRoTjVWO5VLl+PlRJfuVLPaVfkoCcJS5Wt
AgksA02AsvNouzFVfEF8MVJdK1W5CVXhWSjupPmZ7omWX28a7ET/jRDFEEXa0EGYpRPkBo6lnPpE
J9bUxd9aZkBj/9tBJ841tNhV3Z+EtLBplU0WOCdiu21K0bm91Ftj4LZCvY/1dKGx4JMisyf4zJie
Mmmv9n3LkNYDzJcYCunoBNCmyvCHbHiG2Ui2EGnAC+m/5toQHFWrnm8PY8OEeIBjaagQw8xN09dA
jVKj3oDSaWcn3zjDSzy+kQlqqUhUMf0SNcu+1BBm075PemusemwHkSYccl13DNJZZllEVlvS6ohE
fExAgI9jObSURqj9zV2fhsxANLg95OuHGInnOS8rmbBuEnQMWTrM9KBoLQQMVXDB7uweW3O6msyX
xev6ChK3VDf9vK/vKxGAjmreOVRuNb3+/qVphjLvtJMmw49UrT5McS0DqkK1nda3Zobb9WR9VMUY
Uus+0uPMzqCpZ40GinLE7hI3eD2+Pf9bY+C8P49pGbHU1P280x5jYz6K1bj3ILUxAh5/2Fcxak2E
KvKx7xhnTZSMH6rRsLtWBtuVvoh7N7vr3i/xYERS9SkqIAzdr7XFa6XIkqfhOPXfOmZLPBax74jA
Cr0Q/AY7rz0XWvPMNEJ8mfTZGxOFvYzE1ijWWfxiTWIkLyC6xWxJs/RaqsZzmqeBnrJ/txd6azE4
PyDRUqTGIhq+OKEgZDotUuwYTZBPOwfmrfY5Z2hzJctQOBv5qMWu7FGlit3G0bnJ27ulqHc62Zoj
zid0JUoqyOxGfjVrfkWl0lKMEoqjzXfQzoYk8eXAGfgoc1lFqM/zpyxmdikF3f9xdiVNcvJK8BcR
gRAS6ArdPT3NeFZ7xvaF8IoAsYv117/s7zTWG5qIvvgwjhCtpUqlqqzMAogFtuGGV64S37gLa3sE
704L/Gzrzn7oDw1qDWX3SetJnmIKy1PetGHZaxti3IlgvfTSsZtIVLNXkLUEI0PVoymCbNzIdaxs
hokHrpbFVc7UahBH+fuqRFTuoBExn4a3yyd2JSNOTDxtysWokwZi7U2VWcfBcatXVYniqAdfHD3q
5S95S9SB+9b8d3aL5sEhMwQyvCVFdmfU8jHGiX8SsuZdWMWlf0fHsoc25tAFdS3Hx4qLuQ8TcQ4Y
7GRU4jBADvpW1yPbYgr3Ybz//3QhJlLXIpnQi1/PUR5nLOyLbgcppCP6zoeAFM0TVMa+jsmmcsv5
FH30NcMGbUuUKgZpWDRUvQe5lLj8jPcf6Eh7t9Y7Xw4Q0Zx7XQOClVlAialsnMCQhEbYcaRbfuw/
zO5Hv8IwUq3axPXdcolib5whDePyBsIlMV7UOzdOEVrMPs1/ikoh3Bwbu/rOxnk4QkapC7qmpjdO
m+CRopAQsCviBstUtp9LD80WnIJ+Mde9fz9OPP3R5YX6rtAp+lA0tf4xLGhF8uwKijl+mn6dPNfe
c1ajY7npSOXgFUYR7CxNG7F5Kh8BpqkfQUkm2iCDYvUN5P0I5KTL+XXw9fJoiy7fcVZ1e9uuhm4n
/J7u2tnqn8DCJnZOXTs3iY1eqBmAXXy2nI5927EbpOaaYztZaJf1Rmdna1bsyoZqNLAXqkeH9jzf
CQjynaDvsBxGywYgLSnzG9xqTei4c4nGAOU+4emi9xC7pTLsCvAtoGOASSccJzutdkXVIX/p5UN3
WoZyjGRbF1XAS4eRoJyG9tdl+1sJDTwjNOjztBvSYdARn5Z51wiH7SDI5l/pPQxPmKBmHqfV0EZt
kfyCssYp46IMchyD6/yfKbQtBsevEzy9o4Z8a+FZSfGpin8k5VbPy4orN8HKFOx8S815E5UKjwCA
sw4cL+nQTr1T5tFv4Cr/fNU+mCDkbkncDnL1/q3IUVKQ9ve+ijdc7Noczn9/F3MUjGpZ6opEZYKs
hlbVLinq29QdQFOAR2wvssN1czhfUu8+lFZUDdY5LZ5MzpeMVl8KeQ1/Ia5sEyw8jeUIbBwyu3Ar
yAkRRW5LG7KHqmVbRd+Vq9SUaJ1krJkSPYkUK56cdrSCtLdfh6Z+sjz/x+UV+vAbtjCtrfBrv/Vr
D6R80xfCgXkHRkjUz73+e3n8D28ijG/YG+eZzOO+FCfugQnUEz3dqyazd4kLvvVyZuqn1dL2dnF8
KF9d/uSHAQI+aUYgWTtWEKTwT4l/7zqfXN2FHt79lwdfWS/T/Kq5m1xrGvwTsds3v61vEykjp8m+
FO4WeG/l95uGxxLS+6Na/FMeD+HouqBRrV+7Am/m66ZgWN/sFAzYbe6dcNeAXL22+fwG2bT2s0Q6
0w61W22hcNcW6/z3d+Y3pLoWcdr6kG3LgiouwsIDW4hb7rxxw0l96ElsYVphZsl6YgX1T3CLAQNp
XwHokN99rTsrwH9urNjaV4wAhzE15UVJ/JNDqp+urz51omgOwh6/9nn/aejoNeSVPqZjxDBsQr/q
LBMa+VWGpkCr2DesKULfsjfMfe1sOf/uiDvnvkQ4s8Br1Z9zdRM37LPHNrKFa9tt2Lo7j9yrbWw3
lfCDyCON/o+E3Q1WsrEPa7/esGzUE/SUqc4/eQm7tZNZg5I828Xp1r20MgETQb9YMoc+GJYfj1Y3
FM3QfGKQ5AtkVXU3hd1toejWvnN2lu/swsvjUYxweSeffh2tLOyqJXC79IZafy6b+MpCmY3J6GYc
JXgTFqC2hx5abe0vkbCvWebtL4+/NoHz399NIG76ZkgS0PXjn6CS6Jga/hat3FfLxgQ+pAiAJZhQ
dxRE2WLncxZxVdnPC3eaxzQdytCVDj0CJV6f+LhMweKCn2YXo6c/6C2W7tOexjsH5M83reWzG4h+
sxvp5fxOxX79ySJdGvqUzEUwNBCaPTOtQNYyIUdkQXRYNUu6X1qr26VuM93P09wfiz4Rb7ihnCHU
naQb6ceV/THhxnMG7GY5LmmE2xGYWb/9lqe03dPZum6DTIhxTavCae1hiXqp3uJhelBxvl80WDGt
cpPefcUtmvLhlpXk+SLx4uLiPnPGY+7NQW7fk/5hTr2byyftw9eALUxwcZH5gnc9d6I6j61Atwq4
o8R5vTz4x0AgjG7426phbduzSpwo9/B+onh85W4P/sJOM6Dd5nx4jue0/aI6iCXNBd7nC96Kjyqu
6z9zUyeHBSnRNOjdFK1rhEGibyQ1KvuWhLoM6cFKnhCvPjSQ8PwlQQGzpTCxcn7Mrgw3yaFhEY/+
qaXib+UNUDP0qv3E2e3lhVkb31gX2lUJKs8x4maXNjeFN9O9PdDsSKm1Bblf+4RxE/GGLxMj0AYY
fOsgNci8kjT5aqWi312ew8rpZMZtlM/pmJccH/Az0R9nVsb3Set+GVQGqoYEzqGsCu+6a9WM1Msh
g67wgosJtT7p/qxkGczuVofsykTM/gr0x9YpuMazqG79MXAALRT0MZ5EpOLvMtnSalgzNONOGrBS
/tDh8saW+2Hs55HOWLqxFyub7RqbHdvnt1LRLdEAphoy/JkKtPGqz5c3euWJYcLtF5BqkrEts0j7
2v1uV2r4Xvqj9YUOLQNBXRGrEjQxZfPLpnO+tSkrN+B/ycN3N2AxtnACLoLoemxCtUBaC27kplXV
PfLnz5cntrIlJlhwYeh4SW1IV7aOByxmPVTIvrQbD5mVLTHRgnBLbRejB/Zk99DBRWP/fhhjgAhI
vJWpWPuCEa0RsIHTuq35SYthBwbzWw7+zjT1rrtDTXQgA/uDVXZuGUHPJ5jLHFrV5Z71143uGj9e
1Xp2HDyNT/68BKP8rQg6GtuXyxu7sjJmF0VOEceCgR2Bsgfy4tj7qvL+1pZyw9pWzqbZS2FTUJh7
inkg7Xnpy7dEdZCvQ2/sojc+sHIwzUaKzpqKvBzIHNGxt4Oa2wEdkiuPjdkzMfpCeqzE811yeTsx
/3X07BQGrDYygGurc96Ud5Y71PGyqBKrY2VDYMsnr4+DnP1V1YbVro1/XrR34/OsbJu2SpaIpHfg
pgmpeln4Q2mVG4u/ch2YrQ9px4vSYg0eQSW07OPJu7M6H52TtrofavclLoqNEvbaKTWcdgt1Aqey
Kh86aYUdsty7oQRyi2y5hj4JMf5/PdXvVkpMY5NRqNVGfQEUXg593Gvo2c8jG9brOKrNOopnbuIw
J+zEclsTeIh0s7y/sjZm64IjkzRrkkWcJBwFWOaJDOuaz8dJ6fpwlZMwVXRYpgedzeflZx2EDvSP
OlM/mnEr1bByjMwGhnIEwaaUWHytUdZaRlrtegsgVSm76VQ7fX5js/bn5amsmITZwqBSUYC2VS7g
KHwgiR045Z3PkqDd7OVb2w7DpnXedYUYzh7PrSAfXYXa94OCbMVGa8MbJh0Ds88zIC5ODjLtXa0C
zewQxOfB5eVZGd4En8d6GDz0j/dRh9xcwBgr8cIYvVB6o31z+RMrHttEoadNL5LFJeCgxotXgQsi
3/rxayOf9/ydEc/CaZdcgLAxGZoYjaU0Cxdry1evDW7sqxrG1INOVRlpNwmS5ovV/7q8Hisx439t
Pe9+dZ4yRYmVIjax9YuXz/eTGB492Q1BouYdjQugEGV5vPyxtf01XlOxVyRpnasmSsD8h2SSSMO8
K6wd5Fk3Mm8f16xtgCT/3QWCPA9hFZ+jcdIgMSo8GaQp2qPL1KleWqHZ0Zo5Ot8Snz4lk6SnauTt
oa/RhZjwBA3wcTkcRt/mOmBJ7d9yJIR3ijmOhPimrMOilOVXeAZn35dJESIySnYd+Ms+X16hlX02
Edl9nAmLukMTZZXlHFCNlXvlFnoj1F0b/ewC3222pXiKc8mayB/6EHrS3yHH+PXyD1/ZWhNKPQqI
AdoZZSdWyAM4vg7NMv52/Xp33fDG+SfzXLtu57ETrQYNh6YmKKvQ3dJtXcErntnsE2CqnScLuLqz
7lMLGDXC9GDQOgAkfmPxV1boP6bvd4uvPYiLdI7Kotmmv6yaQNLKYdauVa7eX16k/4b6v8q/Lcx2
gSRRjcUyF1cZ8p5hVmbDgaFOc2i6XoVdg7bbyRrVXoxFekoAc9pbBaqllz++soD2+cy9m16srXIA
QgtKuNNexSibu2+ApYdz/O268Q3f0dZE53Otm2iYkOgkbVvtWAsyk6lu/INXbzHUrU3D8B/cboZW
aoudcmideyqI82Rn53dptQUSWTkGJhpXL5CDcYXGWxZUrW0Jxd2/WbpV0VozcCPcY8LSncrz+JQi
mT6fWzXibsMCP74ofFN0xAdpW1XpvML+OjzwkikNe2jIZoFl8eU4d2MXChFPz4POlw202cez8U04
bmPFduq3QkCgy4sfbR7LPcnHLfKJj+M+3wTkQvK2t5wug2riBH1oh+5i9rL4cVj7NQTI7I2QZm0O
RlQQy6axF8rc09JYPLQYBHN4dw3ltW/7wvCKtO2KTCcYvHOeXEv8WSz/92VrW1uc83TeWbMgWV+r
Nq0iQBSse+Qoj3jX2qCPhYIlQrSngquNmGBtgQy7FmmR4r5eauTOh08Z7W9Hyz9cnsTa0IYtK3uk
rsjqKqKp74dd68QAp+W7y4N/bMe+2TzRN40lm1KCRQa8Jl0ARt/5E6/Kbg4KS/29/I2PnZFvdlB0
Ak+r1Ic5EzyraN7sOuC5YmDGkvzzVV8wIcI8L8sKeDQSSW6FS0ZDnTonEFwHXvbz8hc+7DK0fRMc
LJFsQQvM5J1kO0xh0rkFnNJoh+V87jpU5KYZ7F9i0T9j3W5MamXfTcSwNWs+kCwGY/cSS7T8pm13
aJ0RAjCXp/Tx+J6ZZ3V6v7aLXDRR0d15JQtk427ECB87WSDk/jU7rl1LElBGnFRp9ZCqGemtclhE
pDhay5ygh0l+KZfp+fI8Pj5enpl9a/1qGknLARQcdlU7Pg39dFdMWYSk9NPlL3zsRjwzATfXhAKh
PaH6RthedFVAPR2WqPRJJW8QeV/lZIE8/XfZmGK9nCGYErWz2nsgRZqSjfrPylabObgc+Yy6IJRE
1TyFntZpUMxiI6JZG9vw3mSkaoYACqJxwBgRiL1BbOf35XX/2Dl5JumI6obZL7VLQLPuLqF2hHMq
G7Ci87F9vO4Lhtt2alki2vBgA5nMEDRb2fNSF00ISBC76mbwTC4R5lsov8UjlNHbDIzo6j6vtxLD
a0tvlMTQAjXxcfasU82qUDZ/y/i6LIBnJtwyJxOuTQHzsqAYWzLoyxUbvmFlT81Mm2b91C4dVGOh
0Nmj95K2SJHQMv+d1IXcWPK1b5z90rtr3057jxGHgwenbwJm57tp+u7SrWz5ir8xM21ZJos2d2R8
8t2oAA0QX75WzisB0/dVZ9LMrkGhhzKAJcTJmT/1CQ9J/hd6jhvLv3JkTEIQKKuPg24daHnLoTno
mFg7KWq+QWG1svBmDWeRuiBDWTaRBNQj4Gn35IviHpjkjdfZx7ewZ2bWJDrKWnQDxScNKGhgFQ1q
ps5OTSMoZ+zfQ1G30FZuTtLNN07Sfwm1/3+LemaijXBcLZVPh2j42i9h+028MXCtFQG/A4s/BIXu
oUX+/aV+8pNgebm8//9t9EffPB+8d8d37JplgXh2G00VI7sY+Rs3rEe//OmMS/yHVaw4MC574H+s
Atw+rWYvc57nh3qOx/1QqyYJmm62ndBKm+ZvM5XzA7AK6R9VUR70hIASI4ei+U3eMIm+4DZv32ia
+c5B+Y7bB0kBsuJgmVX620pIsVXnWDEbMyekqvPJSAq0YdQlKM3nBsupHLUTFWX3ubVsgcrWvmPc
ounkax13LUEifAyGFHjUCIn93dxtnPEVCzJTRBq9GGOeYHzhxwGBV+lLtmGcK+Zjn//+buPnGN25
HIpYkSzlcADjA9/jZdfcCHcaDpcP10ooY+Y3uFIgd3F7N+obnt6QPt47k5jRrN5/akh6M7bpRgpz
bS7037nUxWANi/QhmmN16tXyfSccNGDVgS36617WnklgApSAPTkQGIoGnZ6G0b0jJX27vE4ru/x/
CWULJSc3QwZTp+oOQcjnqiS/Lw+9ckD/4918t8uVVNotS4dEnv1XiJ9J/iuF1ALNrxze+Xfh/dKX
xOljN/IS9eA04+NUWr9B6XPWuk2/XjcFI/CI/REUkTbiyRqewieQ7XEXUFE+oYK/cQmuLZLxhOiW
jrF0mdyonNx9ky7hMH73kwI+bisQ+biV2fbMNKPUycDaxHMjYvXuLWmb9CCRB//eEiJ+syaRD0jW
undzO+pwylt/r+wGTee266bR2BUcxwLpIzxkpXuwx2naKNOunDyzkZ43rVsWC6B+Frmjegocb8sz
rpmksWs1WCIYfuwQNTxy2Rg0Vh7QqzqwsZrGhs2Z3dLURYua8n/0PCnDGjSiWBz/K13ya/RCUbww
s3eEgexnoXAqbQoZv35A+S4ngwq4nDYu349Xn5vJuo5XgGwzb4xAY0ACV9oouSxbDAAfbwA3c3VA
E4E/I7WsU5nMoAqrtJIBklLZcy772du4RNZmcLaod+4F+UdAB7ibRWmX7lg3Pw66f75s9ivREDcz
dakqB45+qwxvmWo5UshtgBIdUpsBYhZyY6nR3rmuz54Wj4MIoPGt5bsNtdI4EBwiTaUqE4hSJNWP
rK3FEx1E9uy6+JsW3LnKM3FheD83bqWlz0/1UeB0+4V296QZ0SjbxM3R7eMtOuqVIgU3BY1H1oAV
djg/66Zk2VGnl4FXd6d5jsHhZ33tpPUYIz712PQy+f0WmOa/Qs7/x4ZcGNfqAMId9BkAKSo138cp
aiEdUCMJ41mIpsRkt6iGHSGQlgEexOQx6zs/SNp+I5X9cfzNzWxhSmGT2SJm9GT2b4Oof6eAzAVa
WfdLTHaiVl1gTe29y61p4x5YMxnDrUASwLGyHtCqdMA7ceLgj/jaxmRj9LVdNBOH2EGsowTQwHeT
UEkWJla3b20ncOJXOjf7rppfpkwHTrHxoPj4XuNmHhG5kbTF8847uU6zJ9a3CpIgWXzX5xu3x9r4
RvRL+ryOM3tcIru+Byzqtu7xMJFon83njWTYyo6Y6mKEKLTcUshfi/pTPqsdGX4AiL3hvNZ+/vmj
75xXmZHck6JAOxZSxGJpwMiFLlkgcJdrZORwhZgaYxkjuvSzHByykIuU7YPjprc0f6lATDbmVy6R
YaQzmuFcOcBMvPKBQ9gkdn/7m1QbH0fw3OQW8NvSZannocQ7JqFAw1c/3feQUYKkepj3r5c9/dpH
jFABnRGdXSc+iVyLHotWpaC55oDi+DLAU00FLmk2XMrajhsGzqSwwa9tlcjAvfmgdU2F3NUJ+GOd
LWjvyoE1CQaQVi1z1wNcoCLjX7fxJlQIxuPI6Ly7vFhrH/D/PbTNPCXQDZn5SeXlFMphqo5w0vKR
Ls6WBjj5WMzG5iZ1U7nYvLMzFGqKWfIThWr3zmm0vevjGfX9pSEtunZ4XEX+LOjNCLLVQ1wlZbbz
wA53shZXoLmqgrbrkmQogA3lsS685Q5aTUkV9GgLv288u46o9Oo7UvVQ1WBzewIPMlrnvSm+QwcV
uJa63v0yQvD8ATLx1Y091Ppz33vx8+x09S5vOv+ZJjU4hcHjtmtypw6A6HV2oGZfdq2V/uRDC84w
7ieQgG6aPdjBxn2mx/TB0WAECqbKnh+m0gcT7ZQVgfLb9JBOw/w6e924c0Wb3aohXY4Qj55OFbPy
E489SCDQ4RersvgAsub0hPgnuZ/zuXjrlUh+gjchE0GKDoG/aZzPNzzT1U2z2M1dFS8qbGTf3JQE
dea4jrv7Lq7cfToDlTcNtAnHWixvuViqQ0atds8bJT/5WuV7rh3rXFVv0B7DKzTENbXvBInjtEcF
7Ppbz8VfDvKusM5QL4WPEdFC9Hgz+ISG89D60ZCLLvRt6f/kI68OpV0Vb56zJG+aJnIn/USHYrYf
JLwtiANLul+Wsbvtu+xP46PBScmxOLKGoJA9JK9dlzhfVDKCB5yRYjejyhLS1PsxFLb8XKA39JPv
KnXXeF35nHo9C/jY+wfhoCmxXrZ6vFbMwGxSgwyv18V4F51o191URCVB37VP/ZRvJP9WPIXJ4wGt
6CXXZ6/qUkh5VylopHKdfZ9aBzD0dtp6F65Mw+TaGDRyOsOQtZHVWE9odn5MhvZVpfGVzuIctr+7
4ThJaGG7AE4wlqGO+1h2STDM19XpuSmABx16dEuDqeTUZt5jRfLPcBQ/L3u5lXeF2VnOB1+mEMNl
p6agAbPuHfvKgY27htWNHDNL1JGc2CtP5/ueuBt1r7W9NC6XtOirYZ7HGa85EujmpuNkx+ONp8bK
4GbruCWVC2bPAah59DH6gCM3Fg1qsSVvsDa8cavoJSf9Ui1VtLhlt5OS+SE0P1E49zJr4yyuWJQp
nV3MzLLKuuSnIQafiuLyzbX0jsip2nHwj1x1bvj54+8OfMPjdGKclpGqvznVl15flaHjZqs48FJp
UxRwgAOV3QPY9NG450BBfuNUrkRApgZUBk1ri7nY3VHBTtHpR/SzSl+qlgfU2ciRrnyDG74g4ZUE
LSaro4k7EIxFJ3q2K1mnD/oclXr+PN8Tu26HjdfO2okywlILrD6eOwNnUzrY8pYfSNIGADhuxO5r
s3H+3WjS1k7cppaLp2nanlSPZi0of0OvDLR2gH0osXeyLnu5fKrW5mI4Dbu0XSU1naNJgBwMQnT2
k6i3GCc+pnm2OTf9hqx7HS8YfVHKPTWjN91aseOdBlRYwjhzIWA+d2XkWOkXJ0v6mxkkQuFQTfQW
JB/V/vIUVx7bZve6RseALpSECEEXZy/TmWQ8rsb4UDERiIp7t+0k+gNFs+KxqmuyEY+vuHlTZtu2
rXGgZwBkz33crw9dukVi9eHIYFgxTruu7LREKKkjFAO83xmovp6VaraYltdGNw53XVgc0q96AtTL
/kq9Yk/ibCPw+PCs4YcbB7sCQzYFvTuJ5kI80CF9TLz5kQ/JhoNcG944yoUAMWA5t21UdyTM83Ol
OsDr4fIh+tDF47cbJ1kjBs3bsqVRXN5n3bcaGUfb+5Wlv64a3jyjYDRcunLpdOS52grmuT3H0hOS
mhZ6rgX/cfkrK3trnklIXo90XkCcM8beQSn/kLpbrNAr62MGrZTnIGdecChj2jg77Q/OvhF0DJnI
/aNy263unw+dIyHmddJS5OrGRQCBU8mbJO+b/eii8cTvQKK85DV4UZstJt61KZ3P2bsLt3VITtwc
qBlFC/onlyN4rmswWYte2TfukG1Badd2xbDnqhSul6QaRSBXf+JxfVz8rUb+FZMwpQQritRx68Hi
gKSsjjlZ2G0N6slPAkQbG7fV2iqZRt3mcUKWGWfKtw+WC+6JZJp+dV32GTWzqxBd2HXDtKcObApT
Iewobmf7ninbPSbNZjfBygaYjeQCQupDn5V9VCPIOnVu3u1TmmzJ566NbsSfox6BOxj7PhJMnBqX
3fXyKswyISZdRgXGKDU2oNCbHHAoeu0xKVHI6Z3D6EJAmGwU6ld22OTMyDQo8YdWtZFPsj+2stJb
q5qepljQAPAR65qgCnMxrA30dnEJ5VqcI9QPScLLYCDLtEP/wlbHxXnB/y/ljy8YdkYVBWl7jFxc
V4OaIn9s4hdH0dushgZW7YVjaV2TO8aHjCsUqaB0KRW1I6q/IpwGyf39wr6xRGy8xtYmYpicBJUa
aFaZDRGLc19cZjW7XpMjS/w7ZEQgBy2GEW1410nNExPfmmmrUnwULfJ+2Z1LgPYvk6fLF9KKfzIB
rv3ijnOTj8CYTNC67e/dSQKF9O2qwU08KyvHDjgGOL9kvLPcdCfsIvC8ZsPvrfx0E8sKJoWJpiUj
0eItR10h8+1QGYCW5XDdrz9fgO9uHzy3CzgKoBtc7YTO3LzoXN70kIq4PPyKVzKRrJWk2WxXvY50
3HzrmfM8VFCpvDz2yh1tquwlpT7DEQGIrv0UD/lvICA9evIFYPjQaq7C+BBiYlq5y2UBPicdzZb3
ucw5CUidvWgc1A2HtLZChhUzt7N7ZGLnKO2LByqKm7pm18VhJpQV5D2zKs7Qp0EXr1Oc3TlSXfPs
wLIYN6WdzUiwMlzHKrMCG+oKvN3qJ1u5B0wsaz3IuPa6WUdpWo0EnP54prmLGo8NdGn2vpuLjQtn
xbRMaKvvOWh1wPGMCl6WYS+R0c4ImhDqwd7K7619wriUQaI1+SDyaSL0dc0pAUF22HnV7vL5//jZ
SyCF8q/tgoAZABcKpuSiBaExGA78To0oLvdv8USPc+b+pVYN/PiwJ3r56cGtMp08X/nx8/a9cxyd
lfldB2a8iNZoVixjSNoETWzDOXmTUwXZ7Nq7xsGOCRtVwoADHbIDQ1KNMkc5PAoWd6+Xf8mKAZkQ
2XhKRJrNIKSOKx2U1L2DRMNGwmdt6PPf381xoLXd+wjQo5HTAX3btf0ILuOtdNLa6IblV2UFDuC+
1pHrfWXDqzP/ubwga4fOuLdrd4bwQY1xQQd45xP7OGV1hN+9vzz8SlhgMtckORqP4hlh38y/OsiE
N2BCLpPsYDvNjog87Lubyx9am4fxFq4zPgLbP9nR7PiPfUHdAOFXFtCpSjdukBVXY+KfSe4IJWmh
oXHG/dBq7frQJn22Y2rsw6Jrk+s8jYmD9skgEz5CJCbz6fcJlVKbFq9oLbi8TmuzMNwAVG5xufa4
Y7sYzXIxi62XitPqofbS7EaQZIt7dWU//tPzemcNFVdMiAaGRrOltRGU99ZuqavsxJbc3ojUVu50
EyJqcxuioQvOrkLvWeKrk+6/UHS3jc2vSmy1da8YngkW9RbdndWeNCLNeQ4yO/8mtNhKm63NwLBq
kReuavuORiD7/GHX2Qmgp1snnw5J4h1miK5c3vS1zTCMfEBxzZWxcCLoQf/lS9UGVTJ/ssp5i3Rj
RVeemL3phUL/3NIpGg1Z0/8B8KvdiTLP93FM4pumod1t0bjeTiRW/DmGVigo9pX9Aypt3iuuhiIS
QtDD5cmubZjhCXjuVqkLnwMChfaLhnoMatxb6jsrC2nCSoVsecyGgUa55bAgZe23pZJol22r41U/
3gTSA0qnaJeM+PELSh5yGd5me4veeeWwmXp1IAVSBbVrFvXONxDg7OuE7ah9W7DlpIqN+3Vtgc5u
553Zs4HbZVEMTmQlz7nnhw5K/T3dWJwV32VC6G1UxGfCNI4x9x+8In9OSvGDC/vzwrO/l9d/7fcb
l7hVad+uWEyjKoaijusU6UMt0Xwdy3HZ8FprszBsXnJUhYqZu0j9z6ANRma1Bl9pPYXpltj82iQM
c/eFK3s3Jm7k1g3ZOU7tfOpVnOyZlU7XXVImRYBMZtYlEJKImiSGkSeBBw4crq8c3TBhQX2Uy9Ki
iGRtA9qjMjSQZGoZPqMNO7+qYkZsE2+cNuDJlwJ9Xk55P3Wfbf2Ni++XT9HHLsg2gcZLO0HRmsgO
CNG8DGfiWyenr8qNVMvHdgzS9H9tLGWp1bg9vDkc+V2aDH8qu3vVmQSRNvtdkWV/eRIfn1MAT//9
DEpwaLSheBCOvDy6iD0DlP2gsNHTMGncq8gssAvnM/zOYfi55aWOaOcoqbKXZMqe53m4p51+mkFD
ct1EDJtGID4wELEhBtXPNmLQenqw+Ws6/Lk8/Np2GPbsu5DGy6qGRLh42v3sFaBWss8Fa02LbxZP
yRs4x7Mvlz92Xpb/zxfaJgQa+B70EFEYRcehSDPXRX3spvhzU6huoyC2dnaNx3pi0zyVLtJfamRH
OXlQLtMbB1es/HjDrMuRZW2SoweaQLc1sBjqSHHjfCrL8g5Z7u8Mywi6VJ0BslZuCYyt7I4JAi4X
bcd8AO8xpiLRscinmxaKR/K29z39vYwzcDuRJS837o+P3zvgEvj3ODOACRztzgsUpIf0B3NqcUjA
yHcgE7HikCN5BoAiixF5Tx3fepmsHAqTTADyeBbxE2eIpLuPy3yvilvWbxno2uCGG7CWRecWjfHs
SWwCCfRpDCwpP4NKbyMzvfaB89/feQAQIopUtEN86ofu02TbPxtfHXrLaoPLJrNyoE1QMHLHiZdR
NFJ3o/1UJRAVyaDacHN58LUfbxi/h+puhyX5H2dX1uQ2y3R/kaqEFgS3ku3xMktmyWSSGyrLF+0L
oP3Xf8e5mofXsqp8lZSnChDQTdOcPocfifVzbB9nBbjeittaato4xV0NNYapny0UUz8O4CWgUxrW
dCUIWWrcsHJIEwG3mU3iOPEv9dREiX7RKo+uT8rSjBt23oECAjmk1DpmdvNalihfgMjWWgmM849S
94IPNDG/uOpXAo8mZ4Y01VdhOfT1X5qW/CWnsZ1Hs2JZAXKQst0DH+pGXZ19c/ts/q0RqgPp4/oQ
yQXkVHS0PSgEGMc4A3Y2S6f6J7QiHDzXzplzChwC8syqVWwjtDWIqCxQqTbThtthlnT6sdQy3+Bx
y/l5Pl4ikD4Pp0IKHU151z15IPZApqCiPCq7kf/oqgYa1NzLODROLQuIEgYat3BMO2C/wEL1Ifno
q7AK2vFN6wDCu6Cd01GqW1T6jDyx/o9aua83EiqdT0pYwBHUjq/TLade++YQCrmnnuX+7yzLhA0P
mtD3OQvmaNDALfujHZxw35PfvNjqfgwZDbKwB+X2xk370Fd1cgCU2A2TTDhH1BQpFO/bkPxqdfcG
kNLfwovrhySB32IkSabnIs0rsbF53PwC8egYFpktw7YsPXSVs2HvsrF9pmmsdo5oKvCyjzP+3P7S
dNSQzBogGNrx9pjbCfxK1ttfGINdQrrH/+35FHTf8AqPKXBhOycl1jaGjN8m8XPn0EKmLGrcsYl6
OsoomJxgN2vXewIuv/9rW3iQeCgUPGvVAyUdlhWASqWwm9Drq+6HxZ3qm7JcAJOJhxeMzh2j2qPg
ELCTcjMOqRsx6BM8OJOTQA5uHDZgz9XDNhcJMFus6XpvnzSg24jAp0/UJnN0/gPKB/1LDQDM98FL
7XHraZBy7Yhj8TLqKlHc4y46H+bepnIzkZp+kymfwcZDnWw/9wk0diiMg7HU7aLaz30A8GPCNqNX
Dx/VkCNvEvsgjAdOpS+iQrvkjmrmPqQ0Yy9qTAMC2TLU5nR4N9yrnpcqLHtaAM9NgbuEcLXVhLZf
1PPB7YfC26LSNjlJ6Y+7IIOaBULJPSBdOpzhBnBNsPuvhTW7wyZInGpX+LV45t00HngHAhNE+goo
EFqoLVSTq53I6/4s0MZqO1JNC9aEvKB/keu3vnMIRb/XWQ7DSarabbfahQCPKzz3rk59+qWv60yi
hquqHzIA3INtorL5g+nKDoNZDe940/VycKilnooGpap2W7vevG0Hy9/hzjEAAuRbh0rbxbvIR/aV
9RzllKT3wHtAm5DJenqOa0vvQWqdIQPQ9acuCKpt2djpe1njeZJB7+9DdNrad1VlbVlWviF5QQ5T
w7UOobPb/5DxiOHYvNqA2w9UqDq3j/ZcZl9SRubiDgq6Pl3xmQsO2QRA0zMmEa5AnvhZKaOe8g0L
uB3Fc7G97pSXOjj//umYRbFMk9K0bU9xEHyPWX+GJE5+6Mm1V55/CcpLftmIsx0vhuK6E7Dj/GSr
MPkyvE8/od8nH9Kv47P1w/lgH8Nb+9w+iEfv5fpHLdxRTEh0ImntJWDOOhI5lyGeGATwSflsZaGi
TEKnfF4r0liYPjOfmctUT37sdqc6JeNGBED1lE7xp7LWEvELgaqpDS7Adw/yAQd8L3wKW3B72jHd
xMlL00F5spl31yds4TPMSpPCzhtQJwztqURp3K6vhH7Lxh5Mp4W1pgl4sQubmmow7XgWdtSqPlHl
PgAD+BsVfns7Fjdip009DQCGqCfKWp5EHNxXWu+qMoPUYWWvhPAXoxeM3wjpcloL17di3EiZ9yXx
vW+IXW4JddG0EdLVRBV94bPypIgKAxcQMQdS1vTL9bVdGrgR0/W919de6aBK25oO0Ge/40F8y6sB
Bm5EdBBT8QDaSsHR3X1t6V/AAkNWf6fdWiXowtBNtFNDwF0jOw8MbHhnfagpJFarbkxWgvSLpmVT
z7iUTdyfKQpYypPTZIgeSvfU+fxxyOoHnUDdTjb2LU4cHZ0H8MnHgp1bAPGJ9SVpE40VCXtAMjtE
FdcX+KK3Q/Pn3z81P4K+uSqKYj41drKxdHIQHYFyaYMMa7HSxYLxmogn6XFN827sT35qD4cp6BDr
zWBmLXggf17/iotXZHyFcUwgdCegzU6mU0/lrkohCpZV9CeCL0Tbc/GCG/qug/j09c6WNpZhzGWc
Ix+dg0vbyqtQQLhhDba6tBaGKU+1gNyjR5oTKZ3fyYgEZUvmAdVczn2ux7VK9KXhGyatRTVWQ8+9
oz0Ub4pNX2U1rXiLf8CO/zmusQ6GTc9d7U8QIAAbAifua1l7fE9LniCc5Bbqi5EDghZuLLsxon3S
pREfaPuimia+i+Vk3w2eHZzVcG0rvev40P/RYKID7Q8v0iIcSseOECKmu86n5N6pdXq0iDU8o6qR
vJPeQtEdV/xvImKUkgVO6oSylMj8zH5aP9ot4gdb++Mv0GJPqBpN12gXF7a3Cb/K/RSxapGjzGxu
jk5cjRumxKus2dfr222pfcPT8NbpR5WBk1Q7TaQH/6c9NXd5o28Jd2xqkggm0DlJGgWJVE8Uh6SJ
93FT7xJb75o5XTGYBes0MVgMInFtJ8Yz1+mU7L3ZfXUd9y4RqN61Wvbq8GyftvUaa8mCFZmorMTu
eA2mkvqUyyJCNjNMiv+T9L3uVjb50noYvmYQUEtOBV6MXAKBZsnc4lvsFv6xl76zMmELh4sp8VFw
Jwa73YgzpYE6nA1uhv5bNX5NaA8615VU0NI0Gc4Gb6VzGqfA7oyUPUKMF7LXjb+flbyPwf+w4vqd
BWdjwrTifMoBmioV1IqjcZc+Okcv0lGxsa3QirxQgUlqYz30W3snwuNrvBGP5Te6Xet+qXfDHXnJ
BKxDUTmnsZflez0k7q6TMZHhdctcmEITvxVwIJ7P2LlTXv9poGcxu0+jKDbeGi3AwvBNBRBCkFNs
HXAaJZJFnAX3wUT314e+1LQRVQxj6mTIijsnm6hX5I6fIRlwd73ppVk5//4poshkSoq5QNMO7Q4l
ARTLR7V4WIraRmoealnXu1mwERN11cjJJw0bUaoZQ7Kdtfn4PS29+NuY2TRqnDSPQ5/ka0w8Sx91
nsdPH5U7olN5iUd6OuNeIJ+0/OGyPmzy26zRlBPzYqgGVS0o/BJrN884L/MPgLgjp11xWv/25IWT
+V/i89MHNI4iFTJ83smOvAiaSg+gJSy/tuGX+ai2eaT2znfwW3iv9q7cWAfre/et/lb+sl/GLAw2
wQHR2sq6LbhPE73F+jqf4zjBE6nidx7QiRuuq1fhS7W9vjGWtrZh9DNI//1xoi4E2Pn8qOMmQ9k8
tKpuat1EbBWTx+uuizGPxD30svhZB+3zbU0bBz0TGiJFQLed1NBkSEj11SsYCVBNer35hYknhslj
CzPCPN89laN1x2wka/wxlaFo18g8FybeTGcgdnCtIcDKUvAQKzXe54Kv+JSlsZ9//7R7S9+S0Afv
ADMh9V1bPZwJ61HpurIllwZuGDfKAK2BCxcAjaL7o2yKbLrY3Tbp7n8HLt3B93un9k9TF4SF/lay
KYwnfeOSGmd4Craq0Su1c6Jp89DSYNvZXbDNUz2vzPvSzBh3BQqFqNRJA/c0uslBygYBW8nXpn3B
g//jWPq0qJkmDkT8SHAaz9zVxZig1k08OnmZhDH8VRSAPf36Kix8hgmxwtMEG3qh/JMvgzJK20Fv
4sJbCdYW9ub/wKtGlF+AtKI/5c6bP8mwlyiSnm68n5sAK9SSOlAg8FCz1Q+/mT1/0MT7yAR/FASy
ltenZ+FwMxlKYx4oTuoB1uWy+Rmg3WQ76ByZcjrTSOWe3F7v5/I9wDc9UCZIDa8JGEDiyN8BWAuP
8zRVYCPzVLXBK4P91W6p7kO8UYo/17u8/Gmgkvuv/cUgiqYkzyCU6/XbKuv4hvlTtqE8ubeyVSHk
y1BFYESNbgpV2pBJongPUyOCHq/IdzoGV42WSbAbPcvDA4ps+uM0Ns3OL+SwC9xM760m6PaNnTvf
WYp77vVPXtrs598/mRUd87msGHdPupo4Hh5JR74DeHajth61DZdWq6QS8nxMBaCwdN2fXuYf2lXh
kAWnYBsubS6CSfEg60+Vn9/x6T2h8Rbh7y5jf4Ps9/UZurwpqAk064VVUU+fQxAZhH4DNEq5RxFs
CMDDikUtrYERgxR9APIhnvintIp5FGcC5NZNtZI4/QcT/t9YDpjn/67wmMhgilv4BOBq2qgTQfKS
tJX6ovreemzTOdfQwBvm+xnKaYfUrdQO5AfN3dxbzdvgDK4K2zgXUVzM8vv1Gb38vb4JTgtyVEXD
gXgQgSse+sF6YfN8Y9PnjfJpO0+ej7x8rhy8gwfxQyX7BAm+JL3pZPBNQJolsgZCkbisFEk/7Tu8
Iu46UfsrEd3lo8E3gWipVwRe12AzD+3P2XoCkTUe5z+uT/lS24aZO+kkvMJPe/BJql0FUWgi+LaK
v11v/bKJ+Nww8qKqkBcqYCKqlWFi32dDeYdNFFrFTXWwtm+izsaAtuWIB1kUcLHDUHoQ6cq876Qm
a3nOhdPG5J6ECmTmJy1HOMokhF5L/d3yig0YzHGUWjrM3cRHl2tFKUvLYVg87tOOUwn0lnG/Dp3Y
36oEInzcilfeeRZWxASdBaANy4IG8zUMOUjahnrruI0OIQn3zMd8Ddq28Bkm1kzkRVa3MYDE3jnY
qzP27FU9qOtvAmbZvgkra5weilkuvgKxQJhC/5MCn5dMa/jbBT9kck2OcrTioWyrU6Wrbyjhe6ta
d+096XK1G8Z+nrNPnqgdUJTjN3Byo99vJ0mQCMjEO02sJGRg3O9rkM/lYBytmfw5TNmjnY4/CiiR
rZwpS0tjGDwpEIeDRQ8miaTKh90n+dECee6WVN4a1+XSHjOs3g9cCTpW3FZGTl+D4nwk6mafAoEf
4Xnu/bprWVoj44SvuqKu3RlnI3Ac98SJ7zs/XclyLI3fuK6QNIjLWaESuoq9sBoeRxZEtvtXoEz8
+tgXfAozrLwKJj+rhtg/zU77Ws1ZJF1616Nuts6hI+SBl7W5qWTL9k1Emj1XziTAznrKCdwXkvF4
nsOr4s7Nm9vOPhMdMHYgYudZT08UMXgZfHWTlYYXlsEEBKhYVANQRzaosIogVLyq3mLwmUYzU9mO
5eUaU9iCRZj4FhK0Li8kPqBAma6bP8T4Z3ZXoqyFpTZp/Sbt2y4rBgo6NQRv/b3gBRTmAWwTMiT1
qy3LzfU9tcAp7AeGYSeZLkQa4ym5G7PgTmiXHYWb12/DYNt7FyTDydYuRQloduB3USp1UWxYLpO1
NPbCADwTzUqpl+bMV3gp70HCE9kTNKrAlxiCOh9klK4F1pkVH3bZ9kHo/l8XqvFonmZUDqhDBM94
PH3Jm+CmxBxc1X+bphpPYz7v25PSzs9xLH6qeo2HYmk/Gx6r9Aa/tAm2Qm1nd5N6tOOXQL542U3M
KTB1w21ZfTH2YkD7AaCmZdWAGHAleF6yEMNfdY7L7DQvnBOp0jICWUexg0aME9UthGCub98FOzFZ
DZFV7sZ4EqiWZ9XGdb8Ip36zyRel3TtLAbx3Y2RCz/1/On2JrEnVB8w/gZEiKkgcVv2fYIi317/i
35vKhTuVSW04ymZEuItTqdm4r86RRuVRfw1+8VNz0Fv/yxR5W4DgX9Nn9t1+5Q/k2N1n++K5+FH9
oM52jWDxsn34JvdhWcVdmSoQ/Pl29VYG7UM3OTeZHgCv/50/ECqKQIGp/GQ7+tmV3TuTZOVU/Ffv
f2nyDA/WlZ1dtfLMOAMJFKB1gyYSSdy+9nk2RUAJjH4UZHKKqnqYn6oAIjKZHtyPxKHqaaIIxkEU
Gm+gm+AdwcGCNGbKyh/WjMQmz4t0DHNPtOFEW/dn0vbDTivbfipLMN72rSzuLBkHERRG2YakRXfT
BcgzWbNJxRvHPrNiTOUfi3a7mRcbbf0aZbeyHpediscMoy8UYXV/Vl4e64c241vlj4cCAl7Wx/Ud
fbl9nxr+cBgh6dujVPY0q41jhbiKgk7xezL2K4u+tFUNp9i0qEejA57BSeI9kQrkkH35en3oS00b
UzMAFdIjIYZn29kNtpWc2J0zV2twxaWJMXxim3TDkFRUndrcflci2CdTgsKqbHxuSv/H9S+4eFcI
ODe9omAlhMZ8Wx8dNewslIZUmu19UR360gNBQfUmh27D3TpyZ7lHUnDTO+nhet+XMmjnrg1HWVuB
3TlKtcfRek6d4bFJygd5RkS59HFuh81tvRhpmV7GXafxYAnJ5a7ZZKXuIqC7j1JUP/KcZtuuW5Md
Xfqe8zp+cvx+4yS9jaqMY12qH0DRv7kZVDTbeAQUX09/vX5Mdte/6dJpeZ45w0UGTTDLUaN4Q2U5
j5LcJlHvTkHY92vAjqUeDEdJbJmWdodZw0k8POmgGr7EFBpXKLSqVp4jLhnP+SMMu5+csQWmh8sj
svq//NLaBR0uqNcn6JLpnNs2bB5smVafWRj+lKs7br05s7215N/MLm9bAZP1sB2kGwxO0R6HGWU3
YeHH+RZsXH441WpN8WVhP5lYYmJbQeA5cXkshyL/SBtBogZceAdQcQDmivt9GHRFv+LKFhbcBBb3
DZmqfraLI1BnwyaVOWgrWo8eZF6uVUYtdWEseJ70cTNDBuPAyT2KhraBsxe9vnFBjBWvC81tPNlL
yI805R1ET92D6+kiBGtM9Xx9U128fmBXmaSHA+Se57II8qMkGWQ7RgB0fiYQI4rw9JVHqLWjUV+5
oLUvSSGjUQeoGJ4JBIGu979gMCaLnRocEXMpiiPKVh6mxnqN0cttTRuzx1Nat1mvyqNfFeyps/2/
HRBRKwf80riNU7Ky5kS4LOuPJNNg+dbiR9Ona1QrC0ZiAjl1HwDQlKHGHHFE8bOIp1SEcvDyBxA0
y/t+RoVTZIFpYyW5ubSHjTPZK2guArjagxqGX8XE3iidfjQgfLy+DgvNm1DwoUc5uDUP5XH0yx7g
6bE62IEiYcIRn17vYmk1jFPX8nXQDaz2D5VN2m0s6HCHTOcao/CC4zVB4GMtu6RzM+BwKgZZrCde
j2GZM0jJvlwf/lIH598/HbIFivdGVbrN0Uv48KPTKSC03czHHWCICTQ/BUvvrve0NFHnNfrU0+R1
pHd7AnPLSXunNef3ZZcWm9taP/f6qfUB6n8OnkXqIxhwuq0rwHcmHFWvJLbOi2nec+CpTKivnCuP
dR3ecduzXG1lW95dJlIQ+bPyzE0DZAQytL9bt3q/6WtM7kVVQorFCRx5nOfqpU7zN12u0V8vGLgJ
+yVTCcplO5BHOskkogJZh7L3H7y2ROla6kVlplaIgha2lon+LUcvRjVfo465Vb9nfXXHU2875da+
7vW36/O0YN8m5Bc32hbAoF4ds8l6FZP+yoLph57APXdb+8au6pMmtf3unM5AdKBSVPxl4DpX8/56
8wsmYcJ9rQnPxYpj+JM7PNZNDaY3Vq5pfi9Nv3EGZWCazwKuFCSQhRuC4cYCJIDeQ63myfLYyhov
fYFxFnWl6LLWwxqPSTDet1Yy3BW6vDFqNgkZK9XXeva8s04zKqfjIfldjySIpuLGEMoE8tJB5ASq
6+o4KNJHSuW/eVCiRFqvzc/CBjWRvOA5x7NBJrBBh2+Sfmunp0KsxPsXSyThlEwSxtxClt3y6/5I
8cbpbUg20o3EYsNr29b4PXCp+gGC7O69GYdgK1iXnbLZm/bBQMYdyWJ3K2MILrStk6BKGFxaXmH/
6ihSwPFQuF+ub/GLmAWM8t/vnxwzMDBzotNaHMq8cBloX1r9rHjmByB+AUTYbbJkn4tSI+vccx/o
1LnaKpLjcWKGZlXO+LcM+onvlijs7fUhLThzUzZdVHMVEyRIjlktTsjr3MuEQQJHvQDrG7XSf7Zm
e00gYsHbmmDljPVNXruBcxzoxnL4DkrkodPYW7v5oPwWGNd5I5heykvwwOJN4oB1/qPbbArneX6s
RPWH+2vruLSRjcvGSKCzNTcTO6AgDbQFd9qxomSoNteXZKl1w1d1mWfbjUQNdjoFww6qgfWTMzfJ
DzHXwY1dGJ5KdngZJiO1Dj72tpZ0jgiN76St1+h0F/ztPz22TxvdBcYtngNHHBSp5cZqy4ehguMd
i2I/cKgeX5+pBYdrwpB5y6oxaSpxEPxb0P111EqEs7ACJlGkBUFFUERm1qEl9yOto6F/TRBDXR/0
PyTwhfjJBADSyrfsqZvFwRZKnqzBde+bBGQDEGGN4W4SIiGMWjR/INtFtyweeUQgVA9hLTnfDTNo
AbzYY2EtUCQ2JTHfTgBE3nZFMMHLqbAylxB8eK1BDgD1Lj1/8atyxdcsTev590+bomUkRY03Wtf1
Yw5yvyo7OPbvlVk9b91Ls2rYpNSpK5yuw9B7MOPpdO6jwG3CDI6+1M0uGagONcPddgQRAnjI7W0w
5yuvpAuO7V/+89OHeVbv80ATcXCa7knESTj6XZin5W7KjrpZe/tZ6sUwWt3kdupJmRxL5QKCZPMv
TgKSjtj3nmbRgwJlslcSt0sLZVxEMw6y4IrX8RHhTLoXKCDcBVPzf5nrNCtbYcFyTSwyhTCXmtiY
HD3+rRmgjBwUK2HkwthNILIiMZ9JwcTBrZ2ftFXFLkaETYVee71d6uC8PJ8WG+h4BkUEWxyGwZui
1Er9p4ao7kWIIrlxds5e9VMXAfL+M6/hIRq170gc2dXaK/fSvJ8/6lPLHdhvRw7aqUORI/Wu+Jhu
mnLoVsbNL9ugfe71U+vCJWroBox7sicRgrbkw3b9n92Q/Jpr50s8MRJOlh9yye6uW/3CMWOicMfO
q2phWewQZKM+9IR80Kx41Vx1kO9tVrICSwtunMdz5bd+HLjikBSQ06xecq+N6uEWMA3iFROGm6Wp
71eNJw6tyh4TV/3Oi/aJ9fqts+uIpO57QW/MztiGWVMra5DdxYc4Ln0YfQFRv1tUIwLOTDDuBESD
2zgaZ1pdPFdV8pbHa/Qql7cshNj/u6lQo6zLOpXp0U0Qn4PAMprBcLRyGF/escxkfLRQkF0n4MI5
OjkvX5E/zvwICUsUkdQg8D5x3OGAmhwH9THOAT9oXk23xWDgxzO+axhHx1JTcnTAe+XT9NEbTtPk
vd1iGcwE3RblFEirxYe1cxtl+c63iyigZVSxNfa3y2YByJ0xfqH7CWuTHr28zcNy3MsJ1IzQkl0J
7pbaNw70rJElj+0UIvSpf8jxfguG+WcQ2q08EF52HcxE3sLDOrU6W3UTOGGD4nxl/2DFs9XeuADG
aQ1uI4KrJuw6zwHuVIktwgzuvGDNW5owsuJxl4zDMGlV9940uPDnZLD2dubvusZ7v2kHmVDbOA0k
jzVUkEkjN3O7Z1o94mIYqtre3daDYdmUayZThTAjL//6+ZNF/C+WeOx8snLdvhwwQR7vvzvUrQkU
qgjCMr+ogP2J/w9qYrBm2e1JJb/VrbuGKrl8iWYm4LaoSe+7uYBj7aC/jPgSvDbcVZupgGUPL1V2
Cx8l3KwJvo0nj0zByNjBG59EoaJKt6CLWbu0LViciYCDohCnqDTAaUr69yxAQfGQkzdfr633wmY1
cW9DUEsuJiUOVe7uWe5swCL2en0rLQ3dOKNl7/cEVVXiQDIv7N0cCL4JFcprF82l5g1jTgrUbTtQ
VztAB/Sn3yE1Al5YUB6W8HzXP2DBHZmY2m52KbVsHKA4klVahzF/H9sClKbBSgcLk28iaZFF8Bzu
4UbOGvlWtkhS9sGKE1oYuwmhzUmZ4FhERAyJ7o2bvfHci0aoi7rFy/XJWZh+E0rrQUoUBfVFjBAg
6XcKTungDSrYNoMlVq4NS99w/v1T6NqTfATcAb6IsVcC9TaLgo3v1RU3RjEmkDYn6ZzmXoAiD6e9
5/YY2WJYyVYsuDkTOTsGTU2nCm6OltT78BMLRJlT8reJOze0a6JfS1klK9O0tIvMQznLydBPPd4Q
h3rYllaZb73R91f26NIiOP9dhDEDSb/XdsWxsuOqCF0Nfl/7LL7ZjHX2UEAdYmXKljoy7DmlHKxb
QKlD9v6BtM8s/aLFTyigXt+u/15U/zcXwQLjVJ4zxajPVHz8+Hg6WNunh/TFu/PuTkMIstNwiuwI
4NPwJKI/fliHgKVF+g7PT5G7QQAVAn680Rty9I/ze30I7uT9VIeQnI9erU0XduGflVFiUv93kK4Z
VwcShNRQi2xPVT48Ma++h37ayvRe3iWuGVWPQcVHG2VHJ8npPtX+jrZk5Y18qWnDTpM6zbhlQ8OF
Om+ifsn57+uzcdnFuGa87IEtaUglNGiGbIrDyeWhG5MvNFl5n7gcIbhmsOz4dY1EkKyPYFVMXtrS
ChDrB/1mmHNIOQiXRjZ4O4/UneuVnNRFLG+AV1rDVBPUrKpYVfFJFxqP12UzzW9F2bPdjMTLZvbq
sgv7isgT0Z6LJxCRPOIA8gEC1Gm3TbwiPQWJ8O5c6blVNOth+G6RNHZwvM7e3mHTnEZ+HaeQiGcN
hYzANNiHQiFmD6nO9IPv8g4nfG1FhRv0Xy3u2fULHZO1CpqlFTOMjGfcq3wfezaINXuWyiFblghr
h5qlemWzXSTuwRyaKCm7Q81ljbLOUw2+6Cbyz8AJKqxvQ13n9YHGfsMjLyms02CBARmMwyA/LdRw
bB0wH0cJsdsYfyflhloJfyey9ELGm+4jxgRNUR9o+QsSUfEc5U5efKlbYn13p7hvt6jnGB5ZCm3V
69v7ssNzzdtO3gYUmgMOP9jzDDlbWqdv0HXkWSht1GuP5XBjIOOaBYeZHRNf94QfalaJP+BUrhGM
9ayxQt7JLAvjCrRl1z9qwReYN5Te6mvQYbLsyJM2bkKcTLjqBg37fr35hQ1mVgG2faaSvtTx0dbe
r4CBW+Jcpl9kKVs57pbGb9xP4oDIqmIp4m1BHpVwnvy2ebs+9oX1Nm8kYujJ2IOIHzkxK0JRy6nL
5scMAKZwqMjP630sDf88b59CJhuc2NhoVoDht69Ksg2qK1ZWdmn45y4/NQ1EK20yluCBLZ6Pdvrq
yGzrSh5NAEFeH/zlxI/7P3eRvBNlUA7BwfH5g+7jnZ+5x6z5ktIilA1AipXzp07p9npvS99jBDY1
LE9Vlh0ccn98cUjzbfKqu8Jz07Dga5W+S30YMY1n+dKzWOAdMinmPSXqUU4tICyBO28SrVdWZsko
DK/bSxu4aokUb0/zV9bSe5+MLwh3VvbtQvPmLYUojFsAQ3RgNOUfeHvTL7IQIHAAC/jw5/piLPVx
PqM/ba6RulYHeAA7xKQajopPWRdq3VmhkzlwU7d1Ytg2sPvgb9AFOxBpPRGoTSVWfUjlsGJ7S99w
3gSfviG2EzLOgLIcytF/1qn9VUgEilW/vW30524/NZ+rVo2+5u4hZnY4lv02Ffgv29zWumHdPe11
O7TMPSh2Z+OOHoMAj/bjytgvX4dcswROqrEnDVzTIbN2Yjirn3+nrLsbUyty2O76FyzYWmDYM2Cm
2lKwrIMoxJ+msspwCAgJaVBkkV/1KyHceT4uROhmRRxjcQVOfM89+Hr4SiB5EFpseLn+BUuzZNix
hroaT33HPZCab3rd/PDauYiqDEVeFCSrTSpfb+rIrAEBAz5LXLAnHZRymo+5mNqDaOpuU3AV/65n
oB9LyFCtvF8vfJVZ9WFN7ZBCrZIdWmuOxmxPPX6fq305z7vU/Xr9g/4p711YFrNILkuhF2L7hB6c
McidMBsH+nuuKYqzWhXHW5q7IrKbgezU3LUbtyPjK4BEQCKlgeWt1fgvnF++4V9i7YxAubTJqWm6
fTbw3VTSzUCSk03nu6zkOF1Owm1WduJSb4a7Qam/qLg/JSdnpgfbYhDyEGC5r+9htg+20Ds94ALA
9Nv1KV7oziwAdJiG+oEeQUHmU7a3Bg++Deogh9jjbejCusGYeubKKHyHHtq06Vai5AUQvmvWvsgW
crrSstwDGAus0CeTGk6JdvpiQ7oqfuKl9sMgFywLG1tMG7DM+O9OKtYAEgv4MJcanjF1mc58lnuQ
ShjnNycBjOYkusn1kEp28gCCNfmwj6fOBfgWuu8Cagw5yqZsSZyQZFmxTb2pQ/0p/X/OrmNHbl3b
fpEARYqaKlXqHNzdnhCOiqSoQJHi179Vd2TUc7mBMznwMQyVArm5wwrb+zaL5JOIeo76f1vwF5Uk
JIbJDCPQ6BAk2yMzg82WFgLlTmse/v29rwS6S0aNXgNBq9YJD5qKiaeLo8LSh2DcZ8L2/5NV/NsT
XORGIoJQDJxz4gP9H6alKWStnyQwLgYjqwClG6cUOLHhjNfMNatTpM1FIKBY89pCfNZ1XyL4rITR
fYsBCA/4nrrsk5d75SghF4F4dA2cVCqA/jtw7yanyUayF/12L+jbf3q50XmT/XGWb/Uk1k1HMUq/
6nVALQva8Cff7a+KX+f6+CKVIsp1G3+q6AGUFYFcM4zBVzFQA9ca5jqwkOHHzYYJJNVNVPAYKEvp
8GjXaKB7hZ2WPKQk+Pnv5/zbi4Sd8uWZPAERM86W0aOm69Gh7Uvdmq9by45tPYT/Ias7/8bFOlqk
F9Re4NNj0x7a4V30v6wjsn/f/9922fnaFwvB3SoKy254S66rPfikLgxh5UQ/I1VfeT2X57AZ0QSO
yboBcFZ9ly4c4uTiBvAKb9/Bczn8+xn+uiDwEJcHcBDYZoliCYsHDwbOiBVlPEyv3jC8BUqcut7c
k1a/BME2pY4b6RRQgYcWxhlpU31myfu3HOB8CxcnY1KbeQymsD/BMrzZ1U6HXKOPxf0SSSevk9jb
eQvtP1kQf4tc5x+7OBhV3IzbJGCB1jp0vYXGus3OD/fy79d57ernpfLH1uWkFkIh2EPw82Odn8X4
679d9/x7f1xX2Yo789KzI0h4/t1I3KowSaPLf1/9ykK+5F6uCWtHZ5vUiSbLbFMGWmeK8ord2pBv
n2SV197MRQLuEB4wGlbmJLZpOCyrXHeOJdPPfz/BtatfbHOHTcOIKn07ERUtD8m8qsNqquU/Xv1i
oy8O5B594bNjuK48bfh6Jxf9GdHhysu/jPa0h8sWYC4d9G1pnVvByAEkUp1bKD5+kmRf+4mLoN83
munWkezo1zXAMnFOmy2vPtPjubJ9LxPbKByJcBXpQHv30YQXMBLjdR2nVorvlYV7WPCp6/G1B7nY
vLpDm3+rDU4IurMJQUSyBU/WT2Lhtauf//6PTWbQ3uk93ncndHgzve0kUJsilvt/L9Er4fySUut2
dHOJ16qTab8C/5v63Xf0ZTL1X/igCGyXXj1WAuS+Tok+NaYbc0gG9q/MiTGU+2+3f7F/g22Jw22A
S2I7iqxdIEQ33vsGNcVnm+za27/YwqPfJMSVioHf3H74aCjFU/wS1tWvf9//lQhxadsj8W6q2UnY
MZg0tLtGF663Y/JJtXXl3i+JmhLm2z4EmMOTGN1jTJxvTR8eBZ//C9YA3/bStUcTB+rjBv6XzRk2
f8JheUBaKNdq9++Xc2ULX/I0SQ0jtK6qk6Ps+yHVpr3zvDBNFow9x6bAROjl379z5SNcuvYoYeBw
HEMoym5AtkGw0n90F7/5ZIdd+wrnv/9j/46OgPa40Api9F3er2veyl+Ev//71q9s30urHjiQdj76
g+HJAQjJXX6aZICn2ntHgk822DkYX1Y85298UbMtVUQwKEVsA0e5gSrfnDwJ0qxnDjlzYPFYLQ+w
2ZyRgXP7WZl17XtcbOp1iEPZjfCbHaNtl4TywZXs8d/v69qlL7azov4gajLj0iHIKhj6wEFHeZ8k
LNcufnEgD3XXLpIhq3c6ersp+e6rz0Tgrlz6/3FlVS1CCx+WE6BP/g3KuySbquEz1tuVJXrJjO0l
xNHWStNjBZtKN4LZvahTvX6G8Lyyjy/ZsbBrHDvIaNCjL4cfkvwy/Lbx4DLqYQrax/Mn0eLaQ1yc
wg6B6WWn8Cvj5OEYbp+F1Ds7kk+C6ZWddsmKbX3lGjc5bwTn2a+aXJ3NYqXJ1s/gN9d+4Pzp/4gT
FY8wRHcjdmym746raClD59Rq525G27H49/K/9o4udnM1VjMISPjQ7soLbd397II2wf9b5fk/H6s/
ngDOpCacKgdXj4BFmQo6JimZPrn4tR1wsXO5N8M2dMXmQpd3TLd+/r4Gy69/v5a/9QkR5C4psYyF
bQ8XL3qEJSr0CBOS0VGhea3awxqwQsbshgWCpxBP+gQRcOVDXHJkoW3A3JgKqJ9WKqcAQqVzFOSE
ik8oxP8jgf0lbl9yZGMtO9vCpe3UDo7dTZaiumma8VW01svhGtxlTiLmckHDFaM327+i3OXpmNR8
1/tekk+RJl4abrO3b4NeF6qHhwCaFuyz5OHK97wk2voUthBe7ENQWAw/Y7Btu5S1Hv357y967f1e
BIN+nAGjHYbkWGuaeeZrs7479pMz99q1z3//xzJvDAsSkP3NaXPQLjUi+U6guzjgHf63e78IBP0a
gANx1q2MSZcu25dOvnTLJ+vuSii+dMZZV8O7YUO+6VuVsmgpjTpBTyCdN1mMnxmlXvu0F+d31Gvd
NhVDUpuo1851T+7QfYIIu3b/F1EACu0Tr0yYHJ3ZeVuT7bfv89hNt8lTN55iXdHVn6oYXgnIl9xT
eEl7stcSMuxt/eAvYj9V5OTE/L6NP5N9u/ITl8RTD3HAVK2Lk1ExC7JhzTDI51HqVStA5lH+7wV1
5Xtc0lDhcx3VesKDeCQse8N3MGj95FS8dunzd/pjL0yejesALQIohEiSmsk2hfDm7/++7ysbzbvY
aAn14jlZcVqNa5WjQXCMOXky9jMdm2sv//xMf9y7E1Rs8shmT2zrH5zaydiE8miEu+Fnv3Bltf6v
u/nHLwyuH0wi2LwTBF9OLVNB3uowt1N/bv4LmZs1DD85Hj36v17hX0L+JXtUWJAHpJX2JOrJLzBO
il4CNLMPmo1y5w/99Bv4lOkd+6d+VdtMdzxoIHtLiYTLJ9zN3wRsP4seTvAipe7kfDWia3aJMfXT
OLfBlxVGzidf6GUPtfz6YSa0ugHzC1J1U09PUyCq2zGEGlcAI7fcHWAX1fFoe8CAsdnheBW5664e
1H+Bji6HZeMF7T3v1wjCVOH7G+zngZHLK8DaPhRcowFrcxqUrFx1Lz5ZhyVdUZ6dtpYwWC0F6oE5
dfNDuE28lPjnYQ45CwDmpjosY+43vzWU479gEBeUQjTTW4KGzAMGruY4jwt4QEFtHx0v1km2uMYe
IGrkNBDOrNyD2zN937V2OI3dzH4mzlyVCWjGOXA+Zl+BVDmk1pmnF5JEi8pkp0GL6oN5hcmU159M
T4LclYCaAIdvHvvVYW8WChvfHRT78KlfmqcY3tRgFFc1RGSDCAY9Y6OQ0jTJtmEe2AVZZIgG5tWr
2pS5TRWk2L6bOuKpLcsi67lD3sKXCOBKrdOFCecko8195hFQrSmhLLqJ58U7rjFUlrs4oi8qHNqg
AMC7gvZ4M05l09C4xPbqRem2Mn4EqH8LClgSLyIP/ZneeWz2aQbb+i6NOru+Enewz5qMTh4vzMNa
qMZyCrkq23EWpRxsC8WvYT0MUVMdQd5aC+0LUYR8WPLNLFNOa385duuy7n1px6MrhungU+UX3CzR
I6Pj8o7qTC14A9zfbzH4ZZbPeo9khKTLEMwixWpNHo07m6ckCCHA6fvOG1xZ2E4Y6pc09gWsgkW4
20wdZQ4gqmmzWfMzovV0w+Uov0AIs791Jz7mOEPGe7PE2zsbVpGtE0YHng7Wsg6Sb2QlIoDZABb0
MAparDQaMrmM/FeMpuXDSE2U46xRNxN+rgwNZoEjm896vQw1wRCu9zReVOl3A6Zw8zo8ewSa6XE1
bvCEQ2v/tpoH+lYZbyijqWseYCE23Q+17+V0xsxfdAbM/c3pMw6GZLEE3vIlXLehFEyPhXBpX1Sq
wUt31VrEmO2WcNHU8EUZ51vrBt4NmT1dqjCh+HQbKcOa9EXgiilrZcTuRgyf0jqETuIU1P4+4R1A
G9NMIWoqxU3TiBA7ceY30RTSR6tZc+tJZrI5rON3d/N05nqO+6h9iDT13PWrVK4keDSy9/dkiL29
a7AyO2+1d3xFN8JUBLRdYuNd0ods51B/KaYgXL54wfYhaQNUCjTmd/M2u3uzbCF0Vqy5dagbAbjv
UVHCdL3fx8yE73RRthjcqfXSwZlEWi0mvJPInrN2G5sKxPWI5G7X/XaJz0/9PCU//aQlaVVVfRYm
UZWUHMytL329fGGWNmkcAq8XLd0+2gZXpKujoy9tpauftquGrBG92Y49IfNRqQgGm443ZM7U2Wca
K2i8JIlmpeZB/+CHrXzqVAdtW38t3ToensZBcXAm4+BNd8Rtsn4Fi0LW/VCAjhjcxVG/vvYB1AMq
b6o+AvzpiHQjRqiDuVC6CYppvPWctB+TIK+G4UNDa+gwuy2w/K7DX6phHeDp1dcf3bauQYaxQv0t
MT4g1XO7dneVHwY7sVW8T+XUD8+b1/aHhGoPun9wKg41erCFJhHb9SbScJfc5m+BOlOFmsUZ7ojq
lxM2WfIrmmonhbusVygh8LyuJunMuYGYRRdlJnZI2Sjh7QGYCfKAQBKZBhP63y0H8qFZWrc0NmrD
MmJxtWt4L6d0Xrp4yvq4brIQzkG7npH2nsXwNTXzhBfpMa/wJZElZ5533CrTZIsORizfpL6vQCx7
ttaRz1rx7RVK1gB/wePqhlJjMAcWMYr+ZdtF1EB5MHEYHLCCuXmzLZzEiUjCnYX8UarneT0t2yBe
7SppSifcfc88PyMIOtC9T6LXoArGJ74NS9GM7vK9Eg76Crrrq30/1Y+LkEk5+YPaTdLBMVpbF0R4
qxfAPRSG/rSd34kO6gdPLuEO4j86n+NwzTrH6bLKVfwWk9ql1PVU32x8XX+OchB31IHGRDPQ/mtv
q/kUQ8SlzTB4CW6d0HMOaxsMeywLrBAa8QOv/L7UQ1UXfIRPZwTWfGp7xO0Rn2mBijOnpQfR8tcB
LtJNKiWNHlVH6Ja1iXR+zmhq3IJK191HevR2ZA7tXaN59aX3ffreuH17lInsbmuiyY4CaJdrw8aj
8nABbUeO+D2pB0gyzsfaa3SSDjh4X2JoP6WKsPCRT/MIVVm/f96g4tJm1arcuUjGmr0JarzjgAZ1
bsKu2wWct2+wB+gRmCNwWzYyP/QqJrC0DoKMRWqFKpyVu3ls5KsYlSoTKrsv4db+mAUMNfI1jreb
cMC3iiHU/IJMAlueeU1zgAqYPoSbh9n96M1QovUqJWA8gNBqnwKUWR9ATpCp6PuGZLUvn2ws7/om
SQW2+NojLHaBTM0WMnqIWB149xGHZVfhr5OBRXYlviSxOx197mBrTYLvg5iNUxqDfKcybhpS3c5+
V0+ZcoJ1LWeEx70L/0U/SyacvlZBeSCFOi5/drnn5Z2BQcLa9t7z0Pmw3TAB6gKOZkQwClB6RNQ7
hbMx8mgHzy0Qttwc1mj6t0tnWcAc2Iz32wq1KaGJTYlgmFBHyfST2ugMkOTwdfWoZ4aUeHUQ4mRr
EzefkPy8g+UtX70k4kk6dj4vlVpVtmK18NQQn7UQjwmrD8JwAATS+z32rn3eVpEAw8AUVenUuYGf
aQBEMhpDdD0d24GWUJgymaKRvg1CR+0QCoNbLO/1sA4wQ+gbG8p0WBPkUZ50qo/ISbqT8EO34O6o
14wglKYRsjQn5yRASNzi+FDHsdqFlbX3SMWS1zDe3BP61AFckZXOJLbCTxibd+m2jWsOnRvwaNd1
9opuJt3OmsYdM8B3bJ3LBjVAuoYJ9+GS55iHqGrW0oz9BK4LuCpAjouiI7Yrt64ZjoqT7gluK1V3
T2g9nBqAFF7CVZkkrc3k3AVOBSHJbmwR7oPF8V/5wOPfyonab26icPzGNpyPjUWy3HIMtKFf3O/X
JfZzCQGiBxPrfsciX71MK5keeYsDpDddkPtjaGM43hGY8PYJZKnSZXTtixbczDl8bvseALZ1JUcO
I9hixH57nUfe5tXU+n4h2MbvKXFZkAvC/fuYhwShiPQ6KJjlzpsvLAMDuBmC31CnsKfATOMdIB0Y
pDXEFjru1ZQKr+VAFPUU1sNiZL/DcZszObHoqwKCLu2N0YUI4+B5ob656xYG+bMKkB0nh/c2+zm7
sRPtO1yqRXoJSfJHwF8WkdG5X0qHjPtWjiFsYOIKXcOwmXeUVVAqIoLA2950bmkbqKClxvfNwwxl
RcjWoZQldLK5nhU7wapis1mrrTdmIuBIZoxpxDPEoZtCjXa8t1DxUulia1+AwRSaR/ga2ZKA7QgM
YGLbd1FbB3+cgOOCVD48Jzu3K7wZ0K52mJDfTyO6JL02fsbHsYOm9drxrBsVIlxjFkGykIBG1jN3
FemkcccD8rSDCCGphBlNdajikZ2aRqHCWRd2GAPPWdOkd9zCeD4/zKY1xRgJcRugKjvi9XqZWRKv
XCMugX/x2rvJDGynZjKmM0igFZIXd7yZPK/LoMTC93UyBbcRMtKvmkC88UA3Z4IyWjM8jhAtKOZK
kZs2wnkBwMP2ENfz8iCCSZF0kgo+DW4L8p6rLKBsc7vtoZNBXAyyGf5D6vHVtTLIYs+pCkit81en
X8htGEjomo7DMO7apIvKoFEaZztSkFQAppFNftTumKjdY9iv/U7DxO/JrZzhq0WSvR9sNZwA4e55
igysz4GU7COQv7pxyLvB1lkkXf1RgXPyPsqxy0GKGsD6CaE2n2ps3HIIPPeUVH38o9MCJn1t381Z
3UckQ25X39BmqgqHK33GJkHfOGvsgr/o5uoV0FZ+Yx1e/RqYcWEzxcZdb7kHA+Xez7tYhXlk8ZHQ
96wfTLvYttCyisrGd+QhAOdpF85edJNsHEjnpvfLbVEVqs7eO1ZuNDaZH6zDaz1343cDX8wPTpvo
G+7ftBlkG/wvhsGZxPEcp0Chzt+mrnLX1Ee3oBwhTZv7rkj2YRct70R64QE+RfZlck2eWLvpVE2Q
54xR1nmGHeaaQ8o0QJ6Uz7xtBFpI7ppkvsNkXpN2K8c6sAw5sXe+qcEOOUq8NdV1IqFM6jcKc3MX
9lfTmICw6GhaVrQabqZYz8WysVhnE1TpMXt12ubjrFjU7cZ1QBUDdDSqLkgT1NAVLpomiFKXtJCT
TJI1S+LGReKq+Je+mcdvlCMjLfyti+L7RnI+PfsNIEkfNcZYddGiYG4yl4/2C3AC/okPrb+PbTKm
yYQ4L6YKdudVCKbh9EwGygqj/KiQIZdNPiTCOzDfW/y0x0uAwdao5XeMCkTqC7W8R3Eb5rpT4QGZ
2Aw9WS3Gl3ZtoUgQOdsIDC4GLq929KI6r1QUoBkyJCDM6oC0SOgs2c8r5HQRyWJaLgn74dtOPCBX
mdIK7vF+fjZIizNQyk2YV2yvUB+IBxH7WmY2pLHIJASedZEMTZ3kTHZANaKl9YtpqUuthgSJ7cah
4draPl0AOE9psMAohUGvdEjAsgugs/wdhIl1125Tl614iU8+9Llexp6wHNrnAYIQzEhOAr2fVPHB
ndMRGlWHdVnE3Xa2Dpg60ZVAaTnviq/mmCBHO0Lzq7qJdQwLQuFChkNr2uaKL81eU4fv4jHqbofV
Q6cFfXQL25kQtOMApK8tsUeLbDtFAwhTwmqwdz1qozzQSADTvnK9fehsHKsRdRH4ekrwW55wUpCq
n3aOAxGceiFNyUhjbo3a9B4LOM7AaxmKBMaht7IHPJrFMbQQw2lNIYamP8bea5HLbV3pc08+MB0v
+L625QVi9vNQoVTyk04/x90mUbOocB8C65yxbqGl4AO9nxLmH5TPgMf1bMggLbCYQsIQ5kixhRdk
y0vybYuwTUHZUvRGOizZi0kpOGMDATUua/MClWv7Delj/9466wpfIRzhubIQyk2jtTd3Xu8Iiwwc
bYxGEXLPO9XeOGqebgZMDXFCL3VdWhSmj9BMVL8S7Xg0jWM3/tEI7YBBi8o6d4bEXSAfHCEqjyiR
5hgCLwjEH0nd3zIPOO1ItCZ3eo4m1zj6GZTweMHcHvbjBDAGDHbgJAuR8SBfq2QFF40SNBmD5nWE
TwyGfa1GoWKG6t2lvHnEbqrSTnvNTdyFVT5Y6PHOfFOFfy7LUoDLepMCtcByFJv+cfYCbEWpIBaT
BZ1ffSCHcgtg5uLjvBlYJLQwX5kcAQUfMck7QkP9GEN1fjdGvn+a4lredEHHvycVKie1uXTnAbkO
yktr2A59xPhgjPDTwO31h7cF2y4mTHcp4lZ7pxLrnlrPm59IPUevddd5eV/xoM5U54ZHJILuQTor
7j9ex93K0WadnI3coK8O+6F+izKKCggHvqugQxdrk7ZtHWeiwmgPJ4WEHL50yM/EtDg5mYAoBwLy
5L+4y+jRveaM7rk0tJhgM5MUbJHWpMArt+iBxN1Az1XdsmaokJOiVsbcYLsuOxiebbcJHMbSLdL2
9zyF9c7WtXdHqxBfLPb99WZSNnwSik4nWYMegQsx5KTM0ebUo0YS2TyiGETnL/zlCUBu0UyTKyY3
QXTv+JhYOnqOYbsbxUAEQPi4+hr0a/MMp4Qlgh2YXP088qqJZJJo9TumffuCvlh8a6o51Dn1G3EP
Tq8pm96298LWXo7PFD2snh/jwOzk70ol3RMd6yVfFKobDEdDWdCVTkUX9mPhwj8z29zEvYGmH90b
qJuUQ8/9UjYDSiHPSPRBodP2xuZm2iPLGR4YAmlBgRbZq1lWP/s2jI8DmL13lhmzYyQYD4EYxYuv
Rop8AgOXd79Gv5SjboeTtgj2C4FhBuT53RtFXbMPgejYoD6PUTPFcfzbgTpJlPbbRGQO/Lb/wAzl
e1c1yNg2gQo+dcPawS1wf0yr1vGO9QQc8Rx4/S7ES701JElUWou67dNB0upucpI6Z3Ezl8gI/Y9R
SLbmFXhtqOFGgAyA7X+yAe9btPcCzHIdrPhd4LYN25Fp7X5Q5FBH2vM4TN2KbjfSoimWzZqQUkcA
zbaG22+DmToPGDYy7dY18r8wbWRhla90LtVMM4Jd/7SaBeWhFu43V9Rbfr6dzLEINWwM3TSBb+oe
1t/dLQNxMHe8NoH6p/Pbdae1XGFk8iqXqC+dZJDvAPP7H9MYyftAmu0r9PDRmaXJXMwQ6H4dkGQU
gldd7tZDjkPszA1J9J5u2tmZMCLhftWD/4WMBIQGGG3J7bHqXPRjF8Pho0oMOvIgkoav8Tk3q5wK
ph3A/RcD9JVz7SSqXKABDrlYlHabgZ5nilrbvqh6SdLOidzv7mqTgw8JxkehpukGrQtxHpTTEqVY
slcM+Zls0EzvcI7toEFwtu7k/FijytMZwDfhLqr5sFut993GLH4anJ7i9MPTdBW6dUsz2O9JrKrb
Bf002EJ684s7gdunKk5w7DF1Nxgx5TOmgGkC2Sr0cWWuCcogK+ia1QQtVw8s8Q/Ma9tbJ0C4Dkxl
smDc4pM/aK8Yl675JnoPvQUMNG5lxxHnO+Cp8AWbYUs3zFPmDP1iUaysQaKS9METAgMrbeQMyF0D
cUs3FiHrRR747DsVEGpInHZDJ+yh126UoRRD5WHaGSk2+uDBxvxdo5boucL0P0fWgWNVbU0BPQNT
gQ8TJxmmH+NdpGr+Fc7WULWuI2zgpOeZH1okRJXuisA0XubLc/t+NG+JF5+NDN0OV974mxnq+X7j
0nvxbPS2Tg4rGOhqbzCv+m1cZ0vbceVR3lDIz5IujHJM4H8Hm9A/IWaAhpzRETrNiSo63dVbEcaI
PCka7hCvs6GLTi8UUEvaJ/TdDty+yK3mVdaqqEMhF7RJ2pLEFHVAmjRUSVzwGuEyjtGGDmGHdlg7
x9xUwDs+hdWG7b8s3VO31mPpM5ceFLKUAseYuHUXyu6baRo+mNF2V3WB2MHObczCs3vCevatGVdp
U46sRKQWyXsZezEp6w2tPySc3Z1BGpjkBB6pGWOxU4RTkJSy833876bAGDRJjkyUFjFRQGHwkPJ0
2oL3qNGm6O0AQmFoeUEsU4+TnsRpbQf4s2xOtZfjktwBEjEXKkCK3S1iyJGuqh1bRhzgaxUvKWPU
fkFOGN0RaOn8VqZL0G0lJtU22pbUqRIBuhFc4qpIf68r1G/psPTRq1e7z6Gh/VxMolO/EydQme9u
Y9nEnrxbfHTsW9LKt3CrY3Bu1FZE8GPIYQh5Xl6oTkwjYS4Hu4wMvnE69RycUaFomq89wb+DzXVY
drULRrqeFnVINjbsAobhk4N+0kfThO6+ciC+hJE0CqVqkvUNbCXqmwV90LSmoKrEdPlADEKjgIFS
yrlcXvouicoVzYp9FZLoEfScAA8SY+7SOdAKheUxOqQ7gynAOWxLAwOX1vV/AI3nvTsz8+4ZKqnd
4PgQR1YrnDktBjUNeLcnv0U/GtMjGE7AZTo3G8acba3feyJtjkwHV12HrhRO5x7nTsuD78dxxtHb
3rVzovNkbZbMOAPPGadqX3tY9UagRZBuyMOfqCO7natqSKJD5yg3iRXHoUMpGbU6ObDQIpNe2u5l
IP13jGBEoXnfFMkSQgQEZWfm6MbdGbvis0JWakpDZFZ3WKFe3iIROWy97EDzIduRqdocW8zo8m1B
fcpZq7CKw/VhqsS6Q35BY+ztcMzHivUwvCZsS7Wc6j2bmuUI8T8AOu8FoOVxWo10+T6j9Z+NQm9e
qiIRHz0azDtTrU2EkeUcPQBF3NRZMw8RAJp6/inR6L+PgnaCwjUarFXaUN+/N9uKjenWUpZh54lv
XriFJ9ot3j1cqZrjHBNKMq06TKqadomhl0MdeNxirkM5msBjDxkjb8XsTCp0M+tK8CziHg9SCCHE
RScj750mK6jZ3IZLOuEwKoW2fh73Gg3DGhERnn2SlI6Q8zd/dPoSOPo2bwyImBLp4ZuebQSU05i0
35pADGvhuJIHhUGN/QNslsEWfe2up6T1G2jqEPJVLp04VrEwPxaMuOaUQIbkNp4g8ZPUSCrRqfRu
/XkIsZ6hlYNC/7aBjfJtAtOnW7CjoY5CMTiLcoEYOeUhpt2nuqHVTixez4ugEvM+mGdkO5hRtYfJ
6dqimbv6AFM7+3WuN2WyXkxjoQdPf1v7WL+Zmpg7PVZh6fTE32EyRdLQk+3t2K/THf8/zq5kOVKe
2T4REUJICLY1u7DLdrvtHjZEu7vNPEsI8fT3VN+NP/6iiKitwwGUhlQq8wyOhrR8QtmLnTOLbEoF
kV5R4BKB7S73Tdn593lamOdhlP6WR8bs7SqGX2fcFChYdnG2GzuJ+zmiE0q0NSQuVV6cUMGLtyI3
DPdZ4kTrWMn+l7IEyNKUZgSFsQH7AsI64U/W1c42hZfSXjhpsktdTz4XNjy/K9RL1kIZiGcJUj4T
OFWtVdjQXUR8/0VE0fBVJCXfE9tLH+rfnm2prwDgwxIcTNoWFIXaqauT6galVimW35pplFpXGrXI
79yEWDpKZPeCZgKfa8KdbVNzn6UZbm9EtfxE3L5+R9ubDrhiUPcHEh0JPxIvdfqNpELG6zTKUOoA
Qz+/R0mcp/dExhXARqNCA5np/jluGtQMXO64WygcZqDNhj1Cv3TyrecobQ4eG6LvYcOhIFDzzNv1
urDuB4p9s7JLu/wZ+1R9lDlJRuDIePgNd59sA0iQfcdFE4PP0xZbA0gA7kMjM2g6Mzmsa887d+ZV
vOUMFyKkoRBx9PH1EHRPmhU36fjgwRz4TxJb1rrKemvbQyEmXpckHR4zQ8cvNhnin55XjvvRGwe6
YnrIIfaGFiaiRKJODdh3gXHiH95YZvvB5/lfpbrsiBKTeqXK4RDQtVC2kRWMriXX3+ukxPowVfeh
se9ea/T4HfgAZPLgx8gQpM7Eo68T56FgLXAvsus+yEAyMN3yemcl+D7gUGCmgjr9mfqm4VW36iDX
B6JnYXIbt9RiPLV5jAtfglNwoxKAdfa55cQdiNQCSVlICNlCWElZ6MMX9VdfIZ1eKUHRJkn8puRb
HhO5izs0UPxRyK3Ere+oDNhfqyy1/D8idouXXILnAeUq2XwZq7LvcAU3NUyimILRSxybg7SJt65g
b/tUZLAJWRcoAfwWcBa3j9IoAhBd020NbhBo9FrgI4PLD7NuFLAEBFqAbyw2dVqg4QV4jr9GJSt6
HhluvgmsEe8lWhE/Mqh1fhUNyx+QNMkvuTA5FHGzYiNLtCm8boQWj2zpXnq4T2vMz1NZ2sUW53q+
9rgTPTcm1E9C6we3rv7G8Gc4NRx6Um3WoxMOF/p9i5vKihhWbIcKq3QFU5tsw53E/tBo8t81Ydw+
jjgYNzyTxR7l4GoXRdoPTDLikg1Fuq01EIhzObxDXcetPrDb0ie78PWuCbl+onpM7lDSEU8UzY91
q9J40zQVage0laiRqyHcomNkDiYBTUHjUvoG+m7+CDilDqIQ/vVo80DGDhO0dRSGrelHvWkNYBCd
U3b3bUfZs+NE7AN36+pQF63sgErR0KNSIWpTDg3ps7Zpujv3oHvgOjIQYCnuIOiICtRtgalZ20OS
b4mFtZlKVKAqN6sf7ArlcFiD2dUGpMDwgDWdBpXbRrvG4S5iMryfoWWqWqT0pYDQ0hYS/d0JVQ9w
ow1fKdyLjwINPfSXcOr2DWrmLHaGE9ofaqUjmf4gyF71uud58V5m5YfJw3qfJbG7rVKsoOuwuTlc
2wQjmYmsyYVX2DDbBXSmKAnfAWRwn1qDh6tjeBtK9Z/0wSdsGytCp4iB3AhclA0LsJdwR0DRPs++
Xv8VM+C/qbJ/29m4b/qNCRIoNsQrq/AqoKeo9xFnZkmQYAa9ONX4NyOgX1VP+6DPcBt6RsS9/u1z
9GUygUXiSpHZ3gDDvyaVMD/IcA1N4/W5QZrk8HdNmuOQwj6K9nsHQDE7du9aAOqsegE4Ofe7zivj
09xAbnlEcONAPxevrXipgeS+/sPmJmWCyCwiOJBnIOcELEfHpFkp648LkP/1h8+s26nqP2pkmUQg
BZvYgK5mt2uLZ9i3L/oWX0TA/Kcq/7WFg0FHSRT0JsOV8pD0NcqXSypsc59P/zvoCvZKRKJ5HIzo
9LGIhhvcSnccmkErQsol15e5t0w2t/HtsSZRHAUAOiLXORGnPoRQE0n4uBA+5hbPhMUU+S1TmFQd
ZLReR+xPGbWb6xN88clI4iYKEqi7Qjujl/6RpMW+crItGdqFaHSRpoZHn//+acVXFB6CfcTPt6Hm
BPTh3y5ifNUOBa7CtIXgm9d/s8ZoaR9cnAW8brK/7bpDHy+E5qlr/+DRE7W9dZd+qVprAc07N1Ln
9376ORK3EigHtyxAh0M+RE3lB3bjJbeEB3z9ZBerVlcAAjag0vTpMVPeY46C1m1TfP5Bnz58ABQt
QTfLP/LROwvVb61S3OIr5+Gznf8+2+CKCwtzgOUrDyAT29GHDt2eLcmKp+sffzG64QWTHZzDJ4lp
9MQDVdYnJ8FFAazQvwlhP64//yLNCM+f7N3WL/kQdkMBwLmJIQ9TOY8ROacUrmc7e5HX6lmhj/Bc
jbX3MFa6lLdEVrx4sqXdyO760QWjxDMKNFFqnTQSj3Wmz/dg1toLk39R9ggzNBXS7CJkYswHWRoA
130MMArNm0cA6pBTDu9DUQc24y9hpQ6NPSYLQeWfOvj/wN7x0snWjxy7pJYDZX5fDM7Jsn1kksD1
jRuU/lGW8aJ6C4P6YpdbikOPx082nIp4B0u3cKUps9adNbBD2g4aMJow3fV1oh4BZuR7dLoZJOsg
ILUOY1SQVhacoD5QvE9XPM3b9BDLboDGDzPjA5V1+s3JK3mofUgmJqM3PNjjkD11UNfbM2l3950n
hxcYXeBW0cqcoXBSqq1MsIi3+Nzia6IUvPtQLoUs1FCXSAwqNKbviUjNM2tzf839IdqFg+vu/dAT
sEzFVdcHdDFJ3kKneQX82toXme38LlBdO6Dfme/rtlV3iokz0tijgQ2GRtCH7rhpHG3WJkvpyfgq
36ZW5+yLCMI62chSwINGtNd9i6OrquXwYELgrePunEXmufuUuqzfVQ3HVWnwpMDdzWTVPhtEuhPc
OPcAnJKlQ2NmU04123vU6ihaMd4RqPxzedCGKpArFyQoZuKsmMTZwukBEQC7+CiQpIPMGcVLHOaZ
vT7VaeeGW2OaMu9o1+1THXZqw0Pr69hH3Zogk21ktZUsvbMB5r4eXOZ+yiTy8ixNSOcgNYMfu9lB
iVcFoHvQhaRgZhamFhiQ3kvRErL8o4MGtefFW5d/QRReiE8z3z5Vme1J1HuNHhGfUGy+8wtAt5qe
uYfrIzP37ee/fzqTWmVyr+U4k7xerQxavRXK4j7qjLc9fjLwllXXAvL4YwDc79M4DoAzE7ky1H2+
7fmTY6+3IwdNf3y+bcp1GYabvDol6S3uQeeQPTnzSIe6fKqwA0I0wu1Dlwg0p8zC0NjO3MxOjrww
G0ma0yo8jnCihM+Fox6h+7/z0c8PRFn067FlLjA/lrORPvudFHXxrgv8v6VyXNq1cV5ZGzubIT7X
9uBllm+B94t2ZRLlwCrUyWuu0LYlVt7eo4kG1GcZGffZdwCqbdxEPKIb2O1ZLO19aMt645DY3EH1
FPDEtE2AQsMZ+JVEobfDRQy6aUT+gsx2ogBf6vVTzrx851Uq/+G7iT6iNgxbmaRiL4OP+FZ5vrND
Ywv3ecDsHwUCVbTu5JAHDGLMAM8RgSNWlavM6eNVyLJxryypgnC0gbq3IrOVqW0d3R7ABJRNfZSD
B/YLJbz+Fy/y8ljSofpwE1kBCCHd73Fiu6+dJfXjQOR4cotoPDcAeIZ6eT7ufGrnr3Zby5OGVTN4
9YUCScgevqlcON97365OllFoTwAvm97DcYkfVdIxlGMS+1dY5t0Pj7Gx3IQtsddspOUe+lv8i0DL
82hRNpz60EKcNPl7MbpA5BuPWgelq+Tgdv3w1riWd098bqNblgFaSm3gW7DJEpTxGJDiNU+3WWpy
UFwMwHw1GVYJMFpfz/y2QKrGBoQdDcHVYA18FScU9At3QJlFwXAVdAHrxUntOuhown5aXDbvdhwO
O2g29fdJmAHjDD71PUs7AIVAfboDbQWlPhswpja2X2FHyYFc8Fh8nwuFABxXzcqBJvtXq3bTtcw7
hyyueASVC9mImOxWMK6K1u5sJMB84AEkFuUrUGrx1xESVsCntSU7ELSyH5MR12dWNnID6hHKcaCZ
PGQhG7ao4d7iwnne25O0L+xhIi2J9o+ddd8bdSK+dQ+Loc31uDRzB5pKLPe9QUbpE//oql+gJaxN
BByweyr0YvQ4x6BLYznJ7HIXmHUUezyYhAxHF3eLVVGgmdU6H6Aq9auRDt0KsDQYxHTyhVD/2+Cn
cp2IJeWWf0TT//0ANpXRHIVBE7PshiCCk+uxKof21Iy9efdo1K6RmfwhWcs2NMJl2WFutA3LDngw
dwSJi2bK3EcqBCQybXBcRjVbOM4uh1Q2lUUrSrdxRscbQCrVW4eOx6JrF3KIyyclNNv+e1KGSNMB
B0TSwsdvbtQftfyuS3aD4rdHmDs5CpQLBPRA6zQwJdqoqNTuJIAmoUud3S0Lkk0VMOvI6RhwWCYA
8mczDH/dsdto8bvR8cLmnhmeqSYa8CqqQiLkBBZ1n0ybwzvEAhLRyhaG/7yuLyy3qQpml3PdIps3
QQy14+eKOhFIAgyIdRtUpG3t5OhPoD0DGScN0+/rg3aRokwYn1QyTISuMG6HSUAioH78Mdu0hdp3
nfwuqihEkb/+fduLJql2zipcveDaEVj+wwByElhLKytECXEEvTOMF4LS3BCep+5Trqdh1WUX0k+D
KEfffoV2YfitA0gcreW8s+8B7ND3IXGcH+jOsZsSNDaVUIsEIWkL0EdQOOkxzwb0mF6iYUnDeG7R
TQ4UIIOdPvO7MXAH/wD4150TAiJuOwtCIXOPn2x5K0UXve88cSyjfJPVgCLLjb3keDoTqvhky/dZ
7vcwYxIQx1fPoLWe3Ca5u76cLqpnI5xMldPAqAYHA/hFjPrwGGXxCbBRFG2svW341pP+i6xaVAMa
ZF6NxfatkgsjdvncY1NVNWSeLe1ENgaVrlBvADP9blQCeNPEoeBemjRZ2Jr2eQ4uxIOpvhr6gqOd
GoM7ZF84+3C0uru2t0r4xxZvYZYVpy6EKbQ2hh4A2y5XleNZJwlsHi722izdb+ZGeirDRj1Zgazt
mWAg5r5qIMVQ1thf4S4rSPgdumAM1xKowMkxA7KbpuGd5EO3vj7PMxt6qs1mshZ05R5BvQbJNR3e
HOKDHqePffeu0keZLAkJzuwDNgkcoKXIXpX5CJNvXQIcLMd1O4Q2qPnFbWFiKtUGTGvPxg5SGWz4
2ZM/JYonwlqy5J37/EmUUC0wW11ce2DYvwoXDBCbr4pwyQt7Zh+zSZAgdpp1eaS8Yx+aJ0f6d7xU
N87vJERAfwgVYiV0MELIDp5RMjYoSdf22s9M+e61IflJS6s/unRslhLLmTOPTfJiVvhwi4ggJTU6
6aojP1Pz5ncfVvtbJH+vr9qZ6ZjKtYmeloAPAWmmAJk6lRZYZBbq4AxXsYVkZ2ZKppJtHgejxAUj
KCCt84ZEHESS/uf1j/8nBnQh7kz12gjCDi0arFQCzYoNCI4DQF9Nu6as/5sJwLSspCNrbyC4TBI3
36uhtZ89XM6PHJiHB/AHvw2AIt51AL78UGi3r0ynQSYlo9qCfNd/a3Xib9HrIwcNDZ+VD0XvJfea
uZGfpBnUxs127LFUCz6+QLcwYKkPWF605Pcz9/zz3z8lGI6A4mGt+zFoVWSgSNFtCfHhFQZqz/XR
5zPny79Syqc3dLUSkL0sDLzCautnIeM/hqX9FwAdBfS5GvVRGVPs3cx7oMwzm6Fo0vvBa3qQT4j/
o4S7KBDKgkDcMM+eQnD/foKDCwSvE/YP2g3bXxWYGZACMKDn2328blvHAV0q/w28Zbod8zJfy0yB
KmOM/UZVnq2FNOZDIe/YZ4DbPUMRoN62wOncuT06tA2oleval+2hpKYMiO2+Rw1gJrwMq0Pop6jJ
AAcoA2AB4xZiBHg0pQ5Q475XPbmsOsagg3JdkaeihQqMcfL0V9XXJgOsE2ZZHPo565oqf1g4Vudm
cBIq/ZzqynObKtDkx0AAEaq6TTN8XJ+9uW05iZR9ZpqwsKo2cGq4lOHXAt4G1ZabhLwhxjmJltov
Ex9Cje5RYzJduLr5lnXjl0+CovAyIITiiAYWpFh24Qh2m9smS8YfFx3wkK5NBe/ccCToyHugfPrF
BlWSVdzYG1m/ZJpAF8FbgZl0p9l49G2EiyzvD6n60hmzTcGqqtp+bwyImmCYxLzZGp+dIivbZyNq
YTjoGjRh+BJ2Y2YGp8J5Ca9RkjJaHK2SVyvjjiBg5relAFPNuwZ6HANAYSbQZbeSNtTd1CtvhqXI
cTldpJPQJ6FimNaQuD4iVUoeFItK8IRodgzbol9S7ZvZPHQS/mLApyEq0Ipjlh30+AzGa+G8X986
M6fyv5XzKe4lvuJpen5006l1qEEASaG/0EFO42fpL0mRzn3/ZPNr6LD3dCDu0U7Lk5D5W9vbe52L
/fXfMLd4JttfUAElDVbiKlihIFa34JmO8tttz57s/R6lwwp5nglsiEXF5FedL6CV5gZ+svNzRqCD
VhsVVIxs8gTEYLdaEf8L6VK0CaOFVtvMyE+l7gR690pDjCA4o709+1uffsB5+frQ2P/6UBdSlqnE
HYKu4bbX9gG1QP2sidsewLDUINGDtmRteArYCSrf49CvbWXTjZPk8pD3kD7y2RgHTnIHIWu6b6K6
umslOGM+qPLuWjnnchIAvWSlQytCFQHcIRDBnVoOKxfiWNB7KlkCNqH2070GBe5HSNrvOga2DzwP
s41I1e4INIM2vmfpHY5P79F1GxuVFTQlUNlp8/q7z8NiLRjNuw14tXS4L/sUEgQAp9VbqIbwlwy0
hw0Fy3gFiGl+3/E0CfJEpAcH2Pxt0zD9kUUi/dXHkO8UvE234ASkOLcziq5sO7yAuc+h2xGGMNVu
IB71bOwIuANRFUAeKx4VQW9l7l1FYr6HLF70oqHHdJdqO4T+US8g4xEPmzAryrtcQbSkTjhETOCU
ula9VAc7hYyyk2TgBALGCOd61qm9LBTbV6AclRDfB7YX1xHqSwiEhN29rApQnzUHR6xyrCqIHNp9
BWMSbE7gsdBoCVP3YHEjvlmA+mxDLQ3klajZ+iV4gqJ05QtknIsdi4S3bZwe1DfA9lMoOA01e0ql
7UIBJuUPrE8EDLKz4pB5vfMa0hHEbGE6wE4tOx/e82IYIRk/QjaGFOlDDK7jttVd8WiXabnrGCGP
fcvFsehDtqoRnSCU2dESHZx2gL5ZDSw386izjRqVnkAyyx6gfFb9hWoa2iJVO2YQFYOlebMVwq0O
+SD8I4XEwFPjNdCwyv0OVWwWd9HWFsaJtoUB5h6OQN3awnX+W6NbC9/JiFqVHXjaDxb1gTTPqyKN
QS8BATvu4U1XGiveAd/87woAbLUCddQBT29v102/tV1ev+Ql5b95bcg2D0MNGW/Xq84ECz95bWMw
dFaN9pzn2u9wH0WFATS1fBz1y+ibDkwDA5YDxL4UVummFi8Ww1nr+Bb73Teq+ZJLO9mRvKrf0jD5
ihaG2dPGlPzOjXuQXbwYXfVxlOsuKrpDVulvI3VHF3JwHYjeFtEF+IsAzq2bNnQ4JHwMAzSD2YDz
Z5G6SZmYMPscrz+dLQw1NHitAfGUOpZaV6O3zx36ys/OMdcj0Fx0m5wrUE5CVxKaewGF6LQacDWI
2nYbUoDLr79g5lbwr0b06ReAC0MVSyx+rIGtgXxb3x6hTwbBDCHAygzjcKGuNnOC/SsCfXpPMRi3
iUadQsdQRe+gs8GTsIkFXchR5h4/OWsSkDlADbGhrcgyCrOYtLyDZjfd3DRIU8ywxT1jgDvnR2h5
QKZjHSEFovZp6MnC589M8xQwHBsHVtEZZ0fIQFAU+hr/IV26ds89+3w8fxp5NMhzTb0MqrlAiz8Z
AGH/DlZINr0f84Ucf6aY9k8s+tMraDQMaZ0CAtQZSE2lg/cdDGzENDs+ZLb1CBD3Pne729IKe5KO
+ikYR5IBEZ/w76AJrFs06liCnK4BZaPsFo7+uQV1Hs1PPwn0Tx6PpkHdroQ2RXWWAJbVIH9dX1Az
A0YmvwGSpig+gYkcUD7qQNkx+KcxQHMlsOlbhs2xqkdpVsIv2gWB5pl9Tia/xxGVELxwUU1t1H1p
g8ro291v7XV3XX6LizDuYlOgNWhRMrQg9BDEkDd+41Sbl66uLHCOUr514thaSPlm8IBsCrjGOYtS
NazgAy480EdB5dy2QjjrNrEhsJbmOnn1U+EHVQgmElAf0bZv2yVn0pmVQSa5eGlDrE57ACNS6AbV
+kwK9dFvur4wLsO7GJkk4zTKWdEOOc7zEHKwYTvKjSbtH+KH697DK5Ftppo+QAHg7/UXnuf/QoJL
JoGzioGEGBxAOB04iB9sVx8sH/ko/Hub7S1v8KYgrDjOz/pbAu5qkOYtGxBZIgjCPl1/+OXJAIXp
v9vUskEAhOZYG/Q0u09piqPR/n3bo8+v/BQBlG+7NZTAxNF3UFkSb6Zc2Ipz3zw505PRiYoUtznI
Zrsrbzg10ev1L768x70p5mrQPcnqNHePtHffihZIJrSWVxAP6VdEt0seg3OfP1miHPxmKO0pGPWF
+dpNwDfRjliqA8w9fLIcmT/ArA6c7aDDbQEaMWCgp+XCQry8t7wpsKTijpcrKxqDBuyxEQx3dPX3
oDHdl8o5oTiwUbTb1ZG7cGc/L8H/3VneP1zxp/XT1xlLrSYd4YD74KHjEzkf2SIMdO7hk0PdD4Vn
EdCeA6TEq9wSa+FUK0svwY1mpmGKX7Vq3mpSeUXAHQxJmcPoLE2WrIFnlukUwspMCAZi5/CjHUG0
FvxQ+4N3bzZIsjdtA3H+UZ8GPgUrhhakrQLjnSqAiAGMz7wvRN0WcqZILGOYC6Z8VwUAoCfgO4o/
0GZZyAPnhmZythScOyNhaRU4KQRuUt6pbUzR0PNU4u0SVK2vj9BM69Wb+oQWSTKkJQFJvCubJoAW
Wa9XiQaXmiVeudcQhkAObXRgVZTuXGZDydUu0hGNRZJurn/D3BKb7HSloHgpsSWP0iq+pNTs2kp+
venRUyvRPO5pm7kyDUBHhid5otdQ0CwXVtfl1M2bOogyeJ/AihI3bgNl6AqauxUbn5Lhh2teIMEN
1H6ztI5n9vjUKDRPJBTMAZ48QrJsWEu/JGsCqcwVeiJLPYuZ9Ta1B81HnRNiKDv6gHsmBJKsHoQx
u69O+eX6VMz9hvPfP+3FxK3BFK5wJOXMRZHr29gmG1svgeHn5mKy06G6BWFOJqugSCnIxMbudnEp
vEOes+bM0wf6F6o5yV3e5eLPbT9ocnhrBT40pFHdY822GkCm8czfHfTm+tPnftBk//M2C80Quuxo
5eWDIQyOtNGbGbKdT1B7s+JopTplL7xsbm4mB3nSRBYg5S6Hxg/oHomOTqlI7u00Wmw5Xj4Bp8A5
qHOr3Bf4NWfGCLK0e9K1x9q5MYJMYXOD1JABo+eLbYUClO8Bqpwdrs/DzNBMEXPQONY2vL4baPQ5
KwCb18q8+DcWdUBn+O+m8JoySZU3YtcBdk57KOOUEBTOFu7HM3v6X//305YTcpR1kaOW0Jwtl74o
/y9Vxy5dqkjNPX6yo40HuiX38fE0vSs69uw2Gt0slHiLr7eNPfvv6Ay2bEGXE0PQErV3XffNpMhr
oEB5UyUK0gX/fX4FUR8GNKqNww26cxCrrFdnPebbPn6ygasqBWCPwLZJxPljAcDuuQQKad/FDOFf
afFCWjnFvhnL6zo/j0vg9gAWFnocTo4HVFGF2jHMFBx/1XmuH7gC0qbNSKNXsOnBxIQ6wr0QRfHo
yg7inXaeqYUDcWZBTFEdBreYAaolDLiCigPYGf8eagL1dnEiGQR7ro/r3EvOf/+0qNsiLyBH0fGg
KdDiiKAA9CUpPMALvl9//tyGn2QjkM0rogQHYECsHqS8PzqD9AO5Ma2bQvsEFGkJLjRwfEognACV
FW+Q63pg4BAv4UfOu+PCsphi+jxWUDeKfBZIPq4TWLHVS8fEzNBPYXp8dOOsbfDxrrsp2I8me2/1
exXelvFOcXhDVfVFRiqIrLvvrH2taLcamy8ZX+CXzQ3LJFqhv+FFTRi6wVnwbgVjyLPeY7RwSsyN
zCRS8RJw5pieR0YXKxXeW6mzUd6vhvcLoWpmVbJJqMJmBu/ZSZEGwD82Y84aZBv4OS7sqfNxc2nJ
TGMV7UA0agzYm1X32DAIHOfQkYI4OHBHrgPGi5ILR9JMWsMmmQZpYenb0pYHvj2sOtgoO+1XIAhW
PS3WLPkF/diFnzQ3YJNt3LRJQzQCUsAr7wCzCm8XSgi+KQjiXY8TM+tpCsDzsjwdmhi/BDKZkOB5
iZOFADQzGVPcXW3yKBYudYMeHaw7v2qKDdp2BripJl/5HDrO8G27jRDgTT1HYT81hpIDTeSNow/R
5Ez/SEsdgsQIuFcuUgrVTEhyHOIx9hduzZd/n5hSuIkttG1yiMd0+cFW5b5k0CNs34tCvWRLnuOX
J0f8D2Objwm4eHYTtDKBJFkTPrRj6S8EqpmlNYXPKapcII0GEdSWXHWVCwgapCL5Uq48U9P2nMle
9zKnzbQlWABlsZWEL3VL9jUwkRqGIyMaAhF79KEPTqtFVv3l4fKmtqopRJJDgAWgKgp3L1+8J+M7
dH1XQ/NA0jen+028pzL5RuBnhfyr418kLrvXd9G/Xs2F0DPFm+XlkFHYiwF9TeU6bos314YWV10k
K0CZDrAqgMmZvBvaeK9K+XfwoNMU9+5XEkd3ic13EG7d2o0obosaU5tWJpVVhayBnV7CoEXOymdo
wd6JsloIfzMDPcWo9bBmGVRW8iCGs0AonUNkmtfrIzn36HPE/ZQXAXEseRwKNyA1sMADoN/1Ek1g
5nSbgsp0XQ9xU6D1nKPZnHqQmG/vOQBfI2iR1z/emXvF+e+fvl4mhVNzhLogZc4Asasu20OipANP
KfRRWcvCM9bJOrToHwBL0NrVwQId7tGFH/DB1u4AKxI0zTJG23idp505OBJtx74z+sMfebIZhZ9s
cwZp0hK6PW9jXMh317Ygn6UrGX2HOwE6cEMS/3Aiyp8TWxXDSjZU33MVursIovWnyIYGK2/hVlYX
bvoVABIzQFMPGvwLgzA3g5N9D1L6WJnUSPCXmq/xmMB6gv29Pr4zRA+P0sn4MrBSlYI+Rl41/Z+w
ZNYuCpPqMBDR/Y5wBJwGk/NybZIqftKdDTgv6k3h02iU3utOxUtraSZ4TuF9ds/gCSUqrP4OVjae
k70V0n2BOslSwXruBefR/bSScvhas7L1eJDC3i6C4kIJfKe0vlwfyMuHl0cn+YvkHUTAqYHOSGk5
D0BnMQp4r/Gfqp7Dbg0iGvAVUtB9v+11kyzGgjJhagPUFIQ57P5QH73ryhSB2R2eSi8+Md0sZMcz
HZEpdi4yElJoXU2DTDlnO4pWQcI5zyjcf8D6WEOQFfrcrJVrUfUQK4GDe7x0BFze+mKqWRO2qQtf
gJAEwCn167amBxiVJACHV79h1rbQKJ57yWQg87RqLJ21dpCF31QGNF3+DOPIVUd/X5+omVU3RQeO
GZyXckFQJxfsLbEonCyAFiA11IsXNSzm3nFek59WtgUToLwDmy4wsXlLIt0fR4gYwzJ7UXRqJgJN
ARUNjtsG9mBAaDv8lPP6jxz6JVzs5Rnwpla7Ifch1pkUcB3tqt9FW8UrqF/a68rQ75rUz9enYe4H
TDY/TNDQaxMx9HRp9JjA0BJYnYWtOLdDJtHZVqOlQwfgWFVGO5XAvMIV97GB91iCKgogbzb6n467
NFxzkz0J2BANDP+fCdyW1b1TmidZsncoKy9lOnPTMQlkcZ2TUka1E4SR8WHpRxRcnorK33rnczaH
aIbcXJ+Ty1c+MRV2KXPgKNt2dIMSxh+HnoYPMopPcPHZJjxyV8gtfrp6SZfw8s8S01argLUXJS0p
AwGX4O6rxyxIcMLyesgXfs3cCyabUA/AsXCOm35d1yvaFfuyf/X7u0I0Czf9yy9AMvLfXV64AP1C
nKMJxvFUVg/MVF9i5R5suKtdn4/zXriQcU8hbMQldU3ypAnc8Jsrniq9VA++PNHeFLpmAET2KlbR
wFR6lxvrnVvWuAJC5h5sn9/OWP90rez9th8xmQa0q1jnqpgFCma30CwHmWjoDtef/Y+IcWmEzlPz
KdBC3bimaZygSDfS5qWhg/fkOJkH2K83vOp45BsfhJuPqK7hQuD6UOAdIAsPi7GzwbN2Rbwi8NKE
YKyItjrv4UUNYBLMeqkP4HKBmh8UXA+WdswdLNO9Z8q1ObrQ04VqceMBXd1Yuy7q1ENRiQ7mOi5d
Xf9hl5MX4U9+V9lA2DGDBEDgJSgHY/tlzZMDZ8Qfnlvq01CH6C5BA3h//W2XI5iYagDaFmsLG76l
Qe3Dz1TLDQV6Bte2255+Xt2f56jIotJJShxVunjmTXhMIv8hK9oftz1+Eu3rDJ44ri3R9kFBr64L
eOp9B1FuYSLmhmYS3GEUDpVQNzJB1Jzdr8Pq0RnYbxF2t6GR4aX639FxJJwrYi8ikGPLxp+6aQE3
ieExsvKH3vp+fYgurya4Evz3HQYdaHi6O/D6QkL/aloxPmaJKI42jeJ1WLXuPozi/Mv1l10eMTpl
HsUidOJGwOpwcP5mtVrHHLc7r1sIiZdjLp1eStrWE6g8ls4RwirFKoZN7T5PPFj3EPP93Oe98TWT
NdtBAFs0vbKP8Iq783MVQHMALT+VbcHjWWrCnB/2v8ELPMf/4+xMeiTVsSj8i5CYDVsgJsiMHCtr
2KB6NdiYyczgX98nqjdZriCQUr1oqV4KAg/X9vW55/u7WzLftKu6ggUq6+e4z7JHvxw3DglrzaQM
W1JzeKosGsS9sE+j2nL0jQlGLuKVMaBHPtbRyr4EdwygGbRcJL1uREsnwead2H9mar197PnK8sps
uCrSwvXjaoCTYpnNyx0RXhVp4BY83n7FSg+oZ6nFcjUGiq0ec9jFhrDv+tHY3kYCaWUeqOeMMSWp
4aDiNnb9rtgBdFd8qptL7RAW342fv/YKZV43tEAhftPpcQ8QTzyCiQPCS470OUgdtxtoJXKoxwzU
OWm5X+o69JRAvEHMAPp3/xPbxF1Vy8/ZbG9s2de+5PLv79YIGLNZgHm1XdL49mM7Q/dYWCKGCeuW
LmdFPWWqVR8gwdfISC1u7OYj1O6omQbOztVCDwbiFTSdrSzCNsVBbSruTT3bEm1dBuuVOf7HFPzd
h0k3z5wFwIgYnfIAn03jE2C0Wix6q/xELRw4e033f5F8nj53rhE3sFfYaNK1sa2EgBbH9yw3rSaB
qx9In1/neWvirz1ZmfimVgAhNdpNAiIR4C4Zf/Xg03Z7wF3fmYLH8PdA0B2cab2sb5NWtnfzAthq
nrgCWggdDv3Li1V/uv2elYGtbq0XJ9do42Qm3GlLgEiG8ZVdyt8oaX+DyfBQ2nKjG1YisbrVlnUq
587N0nisaJiXcODrIQbjYTN8zOXAVP3lbc/zB5j59XDNGGcEsaw4DVOKJJCU3YbNzcr0VEsf8GCt
BTvWjbnG+7NRGjzIQUGPKpH9uN0fa29QAgCjCyjDqGqKQYEOAIrd6RQWkdVWqdHa4y9D+d00RB0D
MI1+IxLBRejmYNmPJGh9feMcsvZ46+/HExdFHzNow7HuDTvL0+FyQJc32KRu3TStTAu1fgH+k9Ke
MtywF5w8ibQ6IcM9h1NlgkkEZR7KTkGS0Td6e23IKvMblaxeBaqRnixggES6CVRqYTYyBAJlR72P
mZaYahGD1ByzLD0XBZ9+/mkU6V0ODu1HBpOhessLDTBTr7Wg9mVtBq3nnACjjN1iDuzI7TdcD4GG
ajFf0lqzBRRnyaINJ8eaDgCL7W8/+vpYMlQ7eXBUm85eELdbOPlfypWnKrDlz9sPvx72DPVciVqD
ttaF3iTpaAxRVaRfmJU/WzmE6GBfsCD3yo1T31oLKRNaL+Y6w0KuwxyqPNnpuM9J/3L7I9ZaSJnM
gK3nTZt3eqKPZmgRbJ2BgdIPtx++1kLKVK67mhb55dYDbqaBQb95QMgy78VzgUxst6gsay9R1mZC
hGlOEFLHHrMfBxhrTB0u6AbQASMkfHYg82zdsVyfy4aasm+nwjMgR0hjTkZUKcOJoHQ8PZTwOg1s
Pm+4BK29RVm1B9norSEx4ezlyA0/mFCAjEryoOR8d7tbVt6gShFsnCIrB7CpWHMgUqPgOEROhzoy
xnl38BfGPxTJDVWOMPjV0HlO68e9731zyuZTrWn3JDM2QuvKrFAzrERvWyEGp0ku7DAhcPXrbBw3
1p58abh3KxyMUIkreg1mMzMQ4NQejajRaLvx9BUFo/FPzdbYteNM5jqphXgUIAzvYYfsoei8nE9F
U4IQjSW8ecwtpNhhS5ACP0X9fdaXkFvDNZUH3OqWAxfzB8eDEgPKwvYtz0ZBR5kvFDBNQJPvJ6/s
YyMbrKSE8dxGpF8beEo8yA1mZkguIBNA9TKCn+D4oyZGv8Phnd273K424s71Fd5Q68AM8E3hUlXh
gywdrNA+4HMVmhcGm5b4VXGucUa5PZXWRoqyvNsSC+bISz0Zpm9abh4B4f1gpyhhwO8LOmEwYOOg
69HUdhCoAGaevmTZEt3+7SuhXy0HwxaosGwdmUprziGsaYFl3IGxYKHqnc4bIWClJ1SxrldVdLTh
4p0I52dXgdYOw9CGNkFvweVQv8OF9cbHXCdD6YZqW2lzq6HWABkBLBOzg0az4kBhFPILjuE7muHG
BxYWLm6vhADizGaPqeuNh9L05mMKfN8xl+aw8VNWxoR6GQNuXTaxIgV4nHCoXVKIXsXGoFhpTpXZ
YMBnQxtgD5ekuvOFzubXQSdQY9TNF9RHRdYA/ly56B/b+ak1cAXQbPAYK6w4t5cYboJ1qPXpPdW2
bi3XPuYyLt9F2ZnBOc3NSvD9Jgp9FW9gISL6H53D+kMxQnu1gOD2enusr0QetSTONuu5G6fCjLvs
5ALQl6U/CZ8hqXHD2y9Ym0xKaMsAQdf7S3JH5OTJH9s3Nk7QlQ5beKq15yu7HA9pbOJBchGTGkBl
8FrZ+Iab2Q92tRLGjNnpWsD8oL0R5gngYWTWwGgJ4O877m+3z9qkUMJZRlMOLkArY9eTZ5vnxyqv
N5p+pW/VaremN4YBDFA4ZuVOAoxaMDJxEuxLam20ztoLLgP43UBlXo80o9N3yWy3xzrN3QA25Sc6
sa9D2W7JoFa2sWqxG4ClsDSisktS4oSF8dkAYNGE0jJl/0mv2miqlV5Qy92cXJa4Y8Uo5Vx/W8zh
BUf3jV2Nj8b4NzkH95u/G4lYfclwhtZjT4jPWa09w/3KCbGmnDELQiYMiFJt+PHLYksrsKLuMlQX
+bRYBh+QXDMGw/sEZ944RUWiBoasa79kkEHVuf6wFOZeb0bkEKCGoz8/NJhVp3iwZhvsyyw0Y28+
wqfi2dq8pl7xCDX+sYqnUFd50m8SOxXZwTPHPq67Yua7vpnLu6KZeBnI0ucisDuvaMMCbOgXY5bL
CQwiAOUJCOg4mNiGsbccW1LwJGq7gpVf82Nqxr7EsZQ5gMk7RvtYNqJvgikfKT+IQeYhCvuWDenR
SsBSXemzfnIMAED12Kir5zntoSsthmAo+JZ4cu0FSkQBfdOv5gnLhw5+QNLLsv0Mm5r6Dmxe9ni7
n1cmvlpgZ7pMKzuCfmZoG689m1MTzvaT5Btz5s/dyJVJo5bZjTOiCVw+5xjguDTSRGbtM3h+PSJ7
nx3bCrxUvUqHt0LTCIfuVHA4sPnt3gG56Thzx48GspTPRotrd13vUSFpFRIHRmATWM2ro3sBeX+s
KS5h610MNH0H0vh87pIx888YUs+6j3TE4scShae3X7ESnNS6Pdi9zpCBgAchaXesHJBq4Y69tX6u
PVwJT56GHJwHE7O4IeY9clpnzdqiWaw9+vLv75rGh2VDaXa4HyzZ3HyD9YQ4E9K4W6bKa4NQ2Vnw
DLca+YIa/oKmcV7UB8sAG3aajxKWsbdbfmXtcZTNhTnz0jPMDpBgeV+SvWVC39M/m7UPE7UtmczK
dFVLwDppQC0Ijl2CWjkYeKV292jq3NyVUJB+7DCmloB1dtN4YmR9YprpcOxK8LfHrvE3knBrH6DM
AIvprkc0FyK7/lATGlqwcbGyLbvutadfev/dIJpZwaRlXjib3gLfknxJuygbcvOcjaXYyCytdLNq
xd7mll043dRjX0ryvbbUy5tjGWIIGs+HcUxeABPUkGEUG7uNlfep+oJaUODq8rJP6n54LYj5reZ+
E+bS/5Ya3SM4KD9uD98/dQpXwqjqcCp7aGwWVzPjavKeReE28JkXRehY6QSIfDpHQ5fSyOLNmSLz
FbjEOeTGcsAC1QTF4EQmuNuHJWNyjxW0C7OW7IUOhXPbWQFstQEjB1FpX7S5doT1QB2Okg4RVAzN
jg0mssoXq9ku59ZnrUEltgPnnI0RvXKq9VTXKpg3T2wS1EF+geeHrK0gLfOXvvwMgfpyJ5aufJVV
mUW0z4BnJ1UaLUC3h/NoanshChZOYsjfbjezeVlZ/21mohoZlcM8DJeqiGTQvPFxXMrsyDQKJg+2
FPTAfZ99EoSM2A4ZbtbuW2r3TlTAhQ7JBa32YbRJij0tPK6HjPcgr0hqjScNTh8/e7+DRbVAjPjq
28zvUf5SZVv0nesBGpaQf88t35zhsY2SiQTu+ueqdBOTb13vXJ+2cBD7+9Gp73eOi0oMGA8vSC5k
4eyNQTXubrf49R8OR7G/nz6OXg1yDXS95sBh6yWnKhwY3UifrqQhPdVELMv6frTYaOHQV18yMTLo
mcQdfvE9T3NxqofuP9kVr9WQ8/2UtjuwK49DzfVgliXY2n7zcvsrr4cJ75/7OGiOlmpgyDSK+oeT
9UlPysjsJzds6ua/xoHF6e0XXV9JPdVbDB6fIIi1uA/XPGcGvz0DKY+9agtqkGGisbGWrvWZsi0F
2BZmrz3276lZIumYag8GLzYC+PVnE/Uujs48p4WVG0lfWnBxT6fHft4sRlp7uHLKNc1s7FOzQYmK
N+5bN8mb/HC73a93MFFv4bIis/PC661kgWnzEy6F5ietaJqTZplW1IpyPAs3dzei1MqMVJPrHp0m
XACVqANHgb99MV0Zz/O08SXXD7mQVf89IetR73DXB/0tRAjBMDwToOeq3A6QMb1Y0gfQxgZ65W+M
17VPUXZ+elb7DJPeThDmYWBmQTxrQGe4Me2uzwaiJskLTgXxteLSUHUwwfsOtlS4NquCatiyj17p
eE9JK/XVqE1cS62kRcWZN/RHH/wITZuQh68DY9hSLq+9Rplycz6SFl5UTTIbeSiWKYSb6GkYEmsB
FkF8vz2IV5pLzZZXJB28SWMo4e5t2PdRlIkOe0dCJltrG/1t/AnsV1ZYNU1p2r5BiIblXnBZhrOs
vKe+5nBZxvE9DYshTR9zDoOTwB70+nslPOOF+tS953qH/hudOpxNaYb9hD8N/EbzD5A6AEWBHVJ5
BCsZ9tjWYBaAuOmoQl5AMPQZm+48zWQ7uyzJUaTOcCdIRaLKNbtjlktQJjKHe6+GnlU7rR5IwMs+
26UcCDsGJ8apH+DdstjkUGWwHxY2SlMrP4UQzPPt08B696nwmzokrK4eahx2zz30lHcTvIzRVyiJ
DoBjN44crouoKU8BlHL7S73l5MtomAXcZ4RcXmfR0wMx4S9tOdN0aqGWOqWoDfEDNqb8nHe+F7qW
74eDzEwZwjHT/pHCHidpl9K9d+W8vFWW8WT32X+gNyZTZ3oHfYYvuAUJ6mPudhGjw55qWRqNY5bF
i86BsyYN5rTvpf7Jmh1xV5mUd9EAhyJYK0kLOsSmC21ipZGcBX9eoC+PdcxVHlUWdoIh00n/H9NQ
sGzQynstTT+VUTlS46g38BxFl5o2mt1rIhgB8whUST2wfVDXe4pSt53W1WMesTavPlaFCEPQv8NX
Xhv9qHNvwAbOWY7mqKUJwOnt3jUd/qHlj6hbccMol0ZPKz/O+BTClToNjGpzgqwERGL+/fu1jlc2
F6SGHBo1VFMP5rNjZ10Iz8SPnVmIagxnjRVMzERaJ60N0srcDmGva9819BXMGMc7Nmlbs33tY5So
JYjXwHHFghx6aOYT0xb21C3MgjWNJz9/KGapmXEfoLPJx+EraUxtgTW/Wx78Oeu+ypIvEGaSfCM2
rghCieoJB8JXV4gOl2wuQO5AmTftoW4F+wklV21DxIW6dqOrh2lHqsJ+qnU9/807m3+GvoGYu9sf
u7J/URPovKp8h3YuCGpTy0OgqPclVunw9sNXor+aOPdczV/yDKBcyVsUxJQ/uwEbfdO2IjLDL/72
S1ZGhKphr0o7IxZzgWX1fo6mHvTlG5wJNxaXtea5vPRdgsFdZO1q0hKY8Vk8uPzosY/pSeBn9vej
q3kmXScLkVTD8OTyFASHcVqCBvZhxWJoG62z1gVK8CKz5WbDYotkFlUIbtoXs6v3NUnPVu3sP9QB
au49m4zesJxMgD86oE6+yGBArOn3FfLvGxnfP2UiV1Z4NS3emigt9UtpgvnHW1xV5T17K2YD1+IG
I+KEq9DqMbVkvpuHdDyO7USOeD19oak1hay2xNkDRufg5758ccylDR2/NR5oZ3aRDzrXwRYGffXS
xQaIudP02OomI9DkUp1o70HI4cFQAODs1oAnJO5stpLxK1swNZFNdGroJYq5Emb+HD03GMGGhZ1U
kGnfu2HrOLwyAlTbOBPrL8VtC+5VHeS652qmD8w3+E9dn53fRuVsZfrWpooSmefZa9EtQ5eAbvJp
acYnWsnj7RH254roSv+rVwrV4I9aqeOaD0vK2bB6BmmRNNmZmSYKAngul2Org2seQULdf+4LY/gm
sIW+KyytPHCzMu5EN7SfwPVwTnPPyvsG03rn1W6RQGHV6CE0Au1ReMwIc1y4fXdkw/aeoMaPZuj7
REeJ6yHlVQO/Q7cfdvAHhZlL6gNQP2pyj+ov75DV83K0Gwh7bZuJR09n/E0vehPZLRscStZ7SD1T
satyd3yDMLo+UTaTYCgNJyItm47zklcnu2+m+5zO8ki9xg47q8hicEUx5lNQXsJZmzx69Dw27hzS
lktQd8NShB0zxbksPFtGeV0O/OS7rPrJPB8Gbz1DQtrI9Ddjxun3dn9cDrdXukM1iGhFtZChZF7c
LlbCAIDI3chup8ig/kE0NOiqD2WPyT8OCtk8A1QvSCx72cZ2lhqR5w4SrHtzqz5ibflQhq25yEt2
ZloSnsa+OFXyPtuSgqzMCPVqpke6vpVpgwsCYHoCzxmMTyNunja2KSud4PyzNE2LBdmEnrRNDp20
/mTmBXi/0/NEskNfeL8XfdnohrUQoixVDZh+rEe8xSYBGuaOnaAMCwrvc8GWw+0RtfYGZZlqmfQA
g4CNkTYBDD+PJZbxcUfB5AkgUti6+17pa/XGBtxaYIqoOSZ9ygNz+JpnO8rox1ZaVbSl18IntBRp
DLyesHvgbylsie41//ftJlobTcpA7TXNnCoGXShreBnVowwNIFZ3tx/+J5JemdLqRdNs1dws2+yS
pZacwzcT5rSjCU7lQDISmY5NH4HJzsJK5P7dxGpwmkTNRMgzy9kJ1Pnsi7SBhjt9cwLQiUx7CDLT
A+8kR0kYxB9+2DBUAYmlqarA8TK2M2G8EjpemsUFqEY7UyPiCQSh6d52PLGb092YzuMZxQXOXtRu
Bgpuifohai1j5MIK7MUwazfIlob34TJl6Se/HsnXDlzKR9Noh7t8KuaTj8uKzzNP6R3XansKap7/
brVRi0yv7oJ5HroMAblr7sXkzDCVswEERzH6fKosfXEABBT5zs0X89BzT3tAJY3QNxp8RYZB1Gs3
eOaZrDJB1kBeYF+KPKr7coeKSRSTHnTN+UTSz5qb3dnDKwoodzghbMTulT2H6suIvTKY7XWbxpPe
/CayifggIP2onjls4W2y5Xi3MqFVg8YFFzvubGKqpTMgVoUV5Qb8O9xPEGJFt4fs2huU+NdVUufL
RVd+IVJJTwa6970Dx4uRDQHTWkspUU+jBg6ara7FHhiQBnJvkHgdM+Cvq1ct26Ikrn2FEvhsDXV4
U42vaPyXCSnElC3wUL/r+y1G0ErYUGHJA3NKx6cLkq9eDV/A3nlMmb91/3q9iQwVIu2QGhi5BSun
7fBwcUwjSov2Hub2v1BNZYZl5X263dkr08VQPS1ryJx9S3Zj0s5yhiMnywOtlm9Z3TzTwTV3ri2/
isl/KksrhhPDfQpxT5AzY+OsfhlU/4ZHQ23FVPhF5WJDFbeCR72nXaByu2neKtG73kmG6nRZmdXc
mpkF6yZaPFtZ+y3rQYq/3XRrz1bWDcf1bcs0cL/fevbBWsS9McEb8vazr49eQ/W1nNxWJ1pV9HAK
gzdj9zLgDlIsABG7W4Yw1+8ODNXgsjNnX3fA4ku6uSA7yeVbqVsPQP7umUFOGdKftC4fS63auN9b
+6LLSH934HdY42W1zcEHxk1YNBqSvHqGb+6nRftq6F2/Ef5XxtMfa7t3rxndYZCGpnXJUESTyUNe
ApK+6dG40uWqUScAtVo2gAydNN6XLO0DuVUjufbgy7+/+9nwuIOzH8Flo9lYXwWcpRohDreH0koo
UY0sxVKl1Bnbi1CE7x3TOQ/CfzCQKw9K3edROkxbh8nrU1n1rwRSMyOLKTCi2osUpYpc+jNznmWz
hadfG0LG342kdZonBsGGBGcLCLQhNkwfqQGyc/tyu6lW6MWwu/v7Ddjo09kaUpj/Hcf9EqYHfcfC
cmcdZxFN9zJxIxneTXfi3J+LY/Vkfs4f6L7Y2OeuWI7CUe7vt4+U9bXlX94+BHUR0DzIp5027+q9
6wWOCD7GTDBUXxJt8VzHc/Ee2z83A7oJVfLR7RZcGceqHUlPiSvtTrvIqoqohu8T7/MPPvoyKt5N
ETi4Wc3I8aulpr+lfAxq0m7EphXtgaGmOn0HroymW6Qn8PLs48QZLk5B6bPrwHfNMik9a7ivs9k9
TYsNX0+tlXsTweAL8NzpuENl8Pg50wf5CQXhW4zDlWmrpgKmCnxqjYoxxq3LEvSmH1VcnhtYNXY1
al156aQbAWJN9qkmA/JmSGEF0aYnDlvI3ZRJ+9kCyeFysvZmCLGq8olajf2lcorfEFXvOwli7iIf
LSj1YInV9eDhjOPncTarVzn0gANkRGehVqZpkLpGurFVWVmxVGSl0WSjZ+lZH8Nefzr3FWeP7cTs
kOQFuyvJSE+WnXdI9jUzf0xte8u3YKUnVN+CaWjyrFv0Ie5L75Q3tbfzm+XErQJFO+AISG/YcHZZ
edEfodO7EY7WlISkeFHhoAhftrAYP5PMDNzmq8XajSiz8pJ/fFEKRiyjsNp4wsVVOoKZRxevCOy5
2s2Wgyy/zTYk12tvuuRX3n1Ok/olk3PdxSPYtrvMK7+ysnvu/f65NXMvyqTTb3zTn3l6ZRepAi8N
sDNrK2U0SVNnXACibTq2mxy+/K4bU8hwcXn7U4J01e8sKvJHMIuN78vMyEPPjQarlTsxFrg6H1GQ
PTn20Xed5UHQcjzJkY80kFTzIw+Zwx+DS+QPz6R5FfEcK6o1ztaGo8hK8FSNK2AI5w5ImLexl+X1
uSsWZ99ybStdvba8qHYVA/XKxshJE/cLx6nf8+RwzmcYpgUaICLpBVahPfJ8hPOokD7Zd1afQU/S
VO3v24vDyvqtOs50mlMteucMsQTn5gVMahxeSaudPcDNjuUw9Bub55U9oGpymXFhsBHC0diE992r
O4omhAbSDlAFp23EopWuUi1n4PaJbKlutjGcRth3p8zzECV+6ZfbDbX2dOvvmYOrpRJDoUEgkI67
783KP1u0sTfCzFo3mH8/vWyXws/TtIkZaFCHBjrfl0mfSLyYM+jd1jx+/dBXqOYlZQvXDGzZmtii
Whvqvj8BDm0+fuzhym6AOMhfFWNPE28iYZnmEdF+3X7y/w/ZV6KJqnKl4sJ4c/Ds5JsWfHECJyiD
nyTywil0gvv76FsW7Jvg/kuSRPd7/O/hdNqf9vdRdH//+vBchjQ4PQc/Dodfh+dfp19j8Kvf3T0e
TqfgcHo9Badfd14Q7g5FsDvH8W63+3Q84v++xi/hMT6c4xDPiaLkGOJvdmEcHpP7aL//Ej1d/iwM
oy9RdIy+HFmwdRW7Ghguw/BdoCaETtY8Ie6gxLL/ljm+/ZSKCR4SnpVhoa/cByMT3k4jhRFUvGzC
Vrea19utvTLUVdWntdCUARJBTrhaPLhQUORLtjFE1nZ1qpJzmaTDOu6S04LrE1gzwcZfO+rjf7mL
zKlsjrb2PGXjY4NjIl5ukuyT7rggqW8BsVbikCrwtCpp4+K5b6HC0e3TrC3GF2Fo5Q+NpfmPjzWf
cmABK06Uc0/ISQf7sDbfHKDobz/5j8Tk31mA6fn3qND0jDZma+N2CF6lR0/k33IfdQFQTlkgPOvc
MH4Ns80oPODzOspHob8O9lK81mnm/p4hvD7Asd+owgyX4zpKFFMOEn1jRLMjd1mbR9gtTsdptgGk
R/b4rtG19ns7yhyVWbKWWaA5LTMB+xrtKbQHE5/og8QNf+zpIGWJnCeBRLjIOqS92TxlAClJ3GlI
pBJhyAwHMAyo9FCXmv/LryXUatzGJbBbGdBHCtprRcCgZYLgCtpYz6/8w2LZ/hIMIAlXADzYbocT
AIOxE7EnXPHClWQHEyP8Bcdt/IOZdiiQWiy5c0vqnlFXOL6ikM2K0rZPcaIq2xA6gOJLO07Vg9u5
Y2jPHttBl9BNwajpwEClHBkKq7egfmutkHd9e+dqZMsc5Pq80lVpKPfHwugMvY07irK3wNcLeyer
PPc2hsfK81WXHAArmcnAGI85fHgeU07zMKuarUq060uUrkp03bHT2YQOhP/O8+w9SwkhuBbbfNnY
MK5kPXXVLMfhncG9UeDS2m/Ow6QdCC1OXe2j2tgPUZURanUblbX1SFsLWKscLohlupEnWWu6S7h4
F24pSo5tt0CSDZkZKDoeOvq2MWXxgGsz9vLCdw9edGMCdkq0cS607sAtfznW3G0eCOnN89joRdzD
AHx3+2VrXaTsUUoLRYh9nZexMIF7Xmre39cUIgWduih7bcb2Y74QupqgZq1lOR0bGyA19F+irCN7
NvMAHmIbI3nlQ9SzP5lnRjmSufDQdHd1aVmRW2RnoyVnt2/E/mOtpey5LJ2RGQcHcgIGrBlRyECC
bjjX/91++orgTVetgOYsH2vIP/PY8QfdDlIU0E9Ho2GlHUiwLNqw7XvYIs+u1RuBGAfHCnhGzSYw
+8GGUjbfNAa4fuhD1eXfY5D202hVYEtCXOHVe41W2X/zMFpGaLlzu6NyLBNp9FsC+OsrrK5aBznS
E71PECf0yovdXtzpzHrSiLNxIFvh4uiqZdC45LqsRE9Oc00WLAimmFDBzOb2M/ZM851DM/NkuWb/
bJRzmwEePpsJLe3lBNx9n8PELZ2ispq1yK416222YeJHq5Ju/LyVkfuP49BlpWWVLWLw7slRpqkR
MzbKeyGtzgxk56cbMrGVTlUrrehcoM7DdYp4zkzwGuB/2sTanJcn1yV5ZDBsE8W0bHlXrMRHtWRi
1sfSyQq3jaslhx0KaGiHgdRkI/pezyI5quJpKZbGwfgcEhghuYE1++ODT7ncSYi0o0zYByaGdmdS
JNz6dn67PUGvf5Kj6tEaq3HNyYNYEBjAb11JfxqZHd1+9PUp4PyjQpu8Go6WuomirPo/3UQxC+qn
ykd3WOrD7Tes/fjL8Hu3rKDSgIgiY2bC/GoKBo08YN/zevvZ10eWo2ptKkMarb54RjKB8+jaPALo
kaK4BKQA3IE94L9sHAbWmunyce8+ghqNRUu8DEUZRha5rp8HhVtOkMJ3YqMn1tpJWRF73Pl7hqtN
QD5mn8iS7tt0/mAzKcuHv2RYuQ05J3b1U84NHDq/elodDt09RZHF7a5YayHldkX0qKyrfN1IiOX0
UIKILhy7sjn12QdvNR3VFIlomb34Aq9gmktwpBh5HVlpUR9hyrDEPowltu5mVz5GVd10OipfNa+0
k3JOydtEBnpAiffFqdWhn2+318qx2VGFJvC4FPCnqI0km3R6grtvH5bMHj/nNF8OjS/8UMfl8ylv
bXqac1aGUuvKjdzK9dDvqGITQKNwDymAy0Khyu/cGRPZObCzMthzVhsfivqOqjThRmYuZpsZiU8c
99DW6bJDuSKLcKY1diMgqp9xQ8F+bbTmZSj/u3l11Gpwqvu0bvwG9V/e5LwgESFiaSz02TOyLna4
XD4Zrft18Vu4Ao2LDpncQEo9KHKfPBWsRhHM7R+yNnKUQOEVOdW49JrE0cZIv5h0Mui7p41JthLv
1M1s3vdl2xgjIG7Wb00bULqdYw/WBIP73Uq3BPArS5yqqSh4D9Kvlc7AY/FHv8m1E4QbIQz3Dw4q
fJCXO9jZ+HUu02ojo7jWZkro4G63NIBVGYmHqLTjlZdij9CUAa+HrbuRtVco+8pyKr3Sd0YJcOyR
V08joGj05XaPr/SJqrWQ1eAQKbQ5GQd3R/JpP7cdCn7r751b7QCP3TLnW5mzquLCcGbPLoZMT7oq
zmBntXTzQV+qqF020sYrbaSSn13dXDB2wZvomfaipywqteJrV2zty1aq/x1VW0Hz3tZAKBXJMGbQ
VssBgL+SuDhcpAvEBIWAv1KZJ9ZoWncaGSaKJdbhZyd3DfgFAtlzgNx1K4u99rGXf3+3oE/LZEvm
GnlC8r4NOrfZwZMZULZafGzN/Qcwupilq7l6nvBiDFGzv6vtbt+Z7ttQVudJ67qNgLOybVD1Gb1V
FbRyUgScsULJilVEPZ9ZdHtsr405ZeMwjUPtOVoqAUqiYVdpKF/sjigZRK5QbCwTa79fmfx+Tn1i
1ICCdEUO3DLWB761JVmbmcqkb0xbI7gLg2HvMOwcbgT9+Amr7m7uvCDbMtNfGUiq6sJuNLeqrUUm
7dKEk7VPYSlgbY3SlUSTo2otMqDcYAQDgp4haRsPHmqoQ9a0Gg1dWBdB6bFke9/q/8fZuS3JiTNd
+4qIECABOgVq3/u2u+0+IbxlIwECSQi4+n/Ve+SvfpcrYs7GM2MoBJJSmSufFW+8mskdMsawNUp6
kzoTe+geZf/xmHApzAjtwMqpqwggr288hB+Cv/OiW1yQa0N4cUIg1Guqpkc0okWQNr5MffqJmRvi
jCsfwSW2BUSBFb1CHX65E+uGqQhdxRZe87JjY2ZnHqOONf83c3WaXHxxbpl6qtpqOSUx6HBO12Ha
jbYHioJkUbPcouv9fc7Qy+5tXtfQERhA9wFNImlhKao5nN6YkNfexvmmf6yMY9NIUzuGrdIXiNO+
moilcvyPkfVlukwnaLuhCYKLxkIcyrudtcEBNYgbC1Z8Hum/xIGXuhdTCrUwE6F1K2beLzfaQmZ0
RCyaAe2ybAbqlg82AyYDGYpfb+F5k9A8oGV10iFcfdFQPp7VUqZiW+cXFnYcUbPxgdcKsxga2kfa
rks6N3CayRKnaO7Nky2zhml9P+CUm5tK9ocAuO79Uoto28bUv6sGu3yzwVp8KbRbX+NOeWnCARKf
gMRNS8/xfdUkSQr075ybWHO0z9F+ee/QXpouGLD9iub3bG3VUGewZ7KfJiD1NpGzwfe+S5pXDR+7
4+L16gVdUWs2zGt1CEM7w14pnMB2lCzeTN2a3E9xs+ZBxL09XAJgMRK1kh97FceZJbVLpSft1s1I
b29YJUJk9rxup/sKC8pYVAo00Dn8tgobl7mUTlhQcqbphqr7ylZzqSJK5g4KwMWsp9WONkX/TJTV
Ap1Rq2iabBr08793tL9PHXYpkhkXf/SZYvMJzhtVNkzVksp2ukE0ufIMl+KYtrIDEtm4uJiwLLcf
S/UzLsGJYLe6E678+kvnIBzQ4IHqI1K2c/A5KWcAt5EZvjHxr138Yhmu4DnjuxVMCCMmspFQvmTK
Q9/cfxr4S1VF0/taUCQfTqwYWboS8qWa58O/r31FwMMu9RQRuJlK6hGYmjpGaqYe7fqE5v31zacF
li6mVi/rhjZ5lmHMNhHR854kQAqOlKNUOIwxmDmTQfhXNzAEDuYw7d3YPRpvTbLJl8keMIrgPkEX
zAGYkSCvOaM6reF5fmPsr+xS/4uZ/1h0lwjVg1FG9iQ1eNJTH72XvrlbpQQCM1aowlW3KCZXlvf/
RRp/3ClGEo3MYWBPhOOBG24eBE+WDDmzG0vwtRtcBHSV5c4b5mUB4W9C36OPTt9xLKKvDdqRb+nb
/34PegmlTjwVlDjio6fLgvhp3iThO6jqbnyq165+fkl/DFGvkrqZsXoeR2ystV/tB3K3lrc0rn+/
OvtfPuiPq3scxRXPAYPlqU801Pk4f5P2Vl31ygp0qQEre/g4oGhcHKvAZDMr05I9TEhPB96t2OPK
z7+UgfGg6MI1MeJk6ZQCupW74sWR9kZ6/drVL4Y+XglkOYtLjhQ7IxvvPPlA3I9/rxLXrn2xvvUu
9Ns+QRaUqWkrWbigvao3WUBv1QauDf75xn+8WeFHYQeCnH8C3QjkWnEs4XZA2mbP/lvBil0i1KAL
KPRaL1j/3Yevvnj0XLW6cZC8Njzh//31vqmrGAspcktxv1eAnaSxNJvBkVsn1WvDc3GYNMtQQSrq
0xMcf+2uNr7e4mzcgayngPdBP+ONiP/ag1wsQG6ZYQ7InH+auq8x+cHIcVlvha9X1ulLa6IBURWy
mYhS2rr6YHFw6mlwGAbkEJGYqfpbXXp/fwR6KZ6JcCQearWuJ3BMq8PA/fIdFjDdrm0709x438lf
I2V6KcFYnd9HSuNghL1lP6/2hCQWyn72TFgALCkZvA/Q+W+8kyvZbnopydCB39RR4qMM7/nxx4Jt
mIOKaJtq43M9PMItxGY+aKcZeos3FArDDbPzrd31718evUQmwrQPLC2E2EcCjPdLlJQrwLkAqhs9
kH3SuOLG1vf3CIpeclUmGauBLMgyekgDp0PofxdLfCPGufJJXBLJ8UGDQknQB0t7f2e6GjqnSpzj
nVs+iFcG6VLTMiyoLIceTmb9ei/MT2/SKVkeRDHeGJxr1z8/2B+rYwh6UhE21D8N0/QRTW37oFrp
bdg8Jz9qxW/tgFfGiZ/fzR+38Yk/uHpGPkyOUmxkt0BArgZ2ol5wK0F+7RYXK2WvB+BKYQ596vuf
AFznQ1CmVV1v/r1NXRuni2Wyq00Hdn6L6GOoj8UUv/eu3J59kjftguaIf9/k2iNcrpHCdh2FY+5x
jIvU+Y9WnxtiboVnV+bBpYpjlayKcP7mx2actj6tnvnSff/3D/97cYJeSjZsrWk1twgQ+ooOmQ+N
375vO4iuYv5cOh1/yKpqD37bqK3oQWX8912vDNelkMPzZt/0Dn680jUPQTOge299JHr4/O/LX3nl
l0oMW2oIXRZ/PdkoT2T17LXqq2sauErfmHvXfv/5xn9Mim7UsusjPzgho77AoRyC1gDo0IyZ1btx
iyvPcMmO7eRQc1kOyVGr6RB5/W87JNkS8x3pIJz89zhdeYz/DyhIPDKvQNSdupb5u7bQJKvlrPOy
LW/N7WuPcTG3eTyvDQmq4tgPYLssbTrB0bJC5tAs/Y2n+HsMQS+5b/2g4MkJ1cKx8+nGW0lOorti
fZVTj6Lkp/82Uhfze5Fa1TbAPeAXvmk7cuhK+QSe9I3t/NojXOQ5k1IUfZ8My4k0irwQ6aJtP4r6
RbdWZJxCHO21sXj/97NcCVQuuW+CJNM4dKA7QjD6EiRhVkdhmRZq/RJNlmeNZb9Nfwt4e+XJLtlv
69xIbwZI9MTrrjjFyYBWUestG1LNcJUqQaL+LIFM+G+HZXqJeWtNIwXrG8STXdhmtR88AHb9mYbh
y7/H7q9xV8yTy8FTiRcSWGjWR1UJYAyRYa9TOZfxplIojHs1/ilogJbLm6bQPyPYt9U4ujTRjYXz
b9PpfPvzO/1j4VFVy5RXjeUROzBHSpwqaBnQcstudb3+bUk43+D8Hv+4QeL04CyPymM09zsYizW5
quPPdJluVT7+9kGcb3CxdHInKHOB1xxR2mXbYWb2zaysPjD48ui0WWBtOFPZrDcWh79tnefbnZ/z
j+cpHKCdyTCVEMhNj0Ci7Zuk/A85pvOlz7f889KRP7GmicF1obV7LMHiK4qYbM+qHUAN56xZ+2D7
78/u2lu5WEUh+AuDqffqowGKRumvgWSHFWax/776X6ti5ycJ/u+TWMNdUK34qNck2Zh1/Ww6LznK
OLpXpPlNULeoGyzdonIfutEjajBYMNpi/PLv+/+vdnRZZDjf/2J1LeAZTKtx5kdNgc5RryGyKyO1
aGX46a0qFT7aAPtviQOAnJn6OJFuJ3GsWjv/gbQQB4Thk2UTztbLXVmTbRj3982oHqq1ffXtfuLr
F/Rt3lB5XvugLpZqKbxOC+bXcDcff1c1z2oyfP/3OFyZ3JdaSL8CvjQBV/BYwK7Kr/ldS3Temuh9
UNHm37e4MvsulY9J38SDP+BNx57cCvGmEnsY2J4UTyT+j1PuUgKpPdlPpaH10V+LUwAeb61usfr/
qnnAl3KJGlMTpJX+mGCIxiBLoi6H3nLn2iBX/tciFB+t+XS2xepmlZnFbjxqT5EU2b8H79r7uVhL
FiKTBM2a4igq7Mhjt5p9G7l2q8q5h7tUN9x4SVc+MXaxsAxLQTBHdXkEE/Wp5/Y4Vd18Y65fWUku
1TXcqwwdeSiO8VrptIqiJWtww1THpsz/PUzXbnGxR5Uor1cda+RRo/sBeLD5ezmNP8JE7/59fR9l
PixMf1kw2MV6GPtjLzRbQ2iS/WpLrF4eTVKqfUe4XtNBNxZeYky0P1Sih3GPdX862GIlbwEfp/HI
vXCIU6NN+MbAddmjyOwBmjhWr9J4cToHSfDIPL/O4rAp3sB3lBiqsGF3aJgUh7GLipPtSPXGmEQh
xI59chcmS1WkAGeK97lCE2fmVTLejcheylNMOrWhXFUAEosgzhQF8yPXXQ0rrqIKSCYFGCwAJkJv
SaJAPncq1tthDMLMoEl3P7JCppCplfuCoNLOETltITKuQSEDmQ4mJQsrt1MXmn0XeQQ9M1buMYw0
L1mnU0AR4PA1Luhq6vUij52i7DUAJnWnvUVvu6VIjosDEXuOgvikWuu9Bwvcq3fGN+qHWai3X1w8
/OCoi+dA2MMBRQ+wJ4fMYM4Mw3k3oA0IaBMTXo7kU/HoF1HssqEDEQJ9XnX1s3NBgfQUgMl12taE
vvaDN6SJnsvUlmbMl3J1CGfqKtUBQ28YxktkhCb2p6O1/82W1rQZQ9X5E5wBVB6syy+3jhzvGKDL
F+u0gxRSKXSSRWG1jS2cccXZS5RxvnzXY43EOizEizxQxPwo5nJ65828fCRN5b92rS9eKOu7beGX
8ZfZWSPzmDQAlS1rslPAq/2I6iUAkr4zIIz3ixse+TAsaDGWxG2IMDPMaiHWRWDr+OMqBp5JVHoz
YuErma0z8R5gneCH2YSPxoPJWRTnsi/J77qU0WcW6j4fw0Ue/GV236Svkjsug+UNbifDxl/49Mur
K76BK+2UUygJcxkjpA2LMYYlN3MJPAC5ezMxj054L/RFhpYr9JzwhaZ6ZGvmzbpDU27VhEd/FOUB
Y892fhfwl0HP6A1EkdilVFZngWDU/Vhn9J1rTrzvklj+5HHT4lHhcPxBKayfdEGtThOv9f1UtHrM
O+vqb0pXqEKWKqHf4aht3JYb7d8vKJKjh1k2PM5JMXcJermakO1qNsWZJ8LFpsBBTQfHuuTFFI7h
L5/9rDujPvFisg+LYfg82pKqHaVLnfltbNMqFkNakgi6JpP4Y5MOssA1i7jYoFZc34k2GF9bnsR3
pZDgMUc80phzkfA3HAdeCdsnT7+3wtjfbESdPp0tYFcAViZ3SGqB0OcPUqYd2KXbqoG5aRxj0tWl
m6B09L826HB8NFM77QPWuS9lUGpI0qh9ApN+2IpGtU+aYlMiHfaIGTSDtEvWYjtwNqMRLIzug4mH
x3igfsamMNqCzWcfFOnng4rkDJMb6YUHaSZ/4wdSfe8RcKHRpZ9eprhDhtVr29QXzXSPX5p8RczW
b+uF6oeqHECH65IezZlVzs2UJ4BKcEt7WOwZuEVSMKt2QtViR01oTVbpeeJ5ODl+r0ZZ5PjJ7H0i
/usAY6ZUFg1IhzzkW28c2tyGa3PPRVV2mXahfRiN8jakcXYz9QSQfiiri73fjG5KTY0ey03XWLEh
Qx0dEgHjY2CC+t+kbem7LtW6h3GNdKkGoWQDaK3JIt3EY1o1in3WSdTuo9kLWRrXhd2Bq7ge7GLb
u4BPwS5mA7wOuRtyJuPqgLOQyyNm6Pss4b7nuyrO6qrwaBpzKDMc7IS2g/G6YxI7exfShXxaWOPt
nSDRV6lcN6QwMupSrLxilzSQz1BoGOHvdO6RjUiCBlflwcRhVPM2tF7wtnoqfgLegn6jY9w2W3+J
BPIafNJf58aPnjvmN0/eoLsdrH6KdwN21HvhLXE2ugZunZHG6hkSebc6uPBNVIp9Ypdya0qiNrC9
ip/Ar6+2lCz1lwjT/h6mK3Guo1jdrbwjKID5NYyEaPBYxa3E5lGZPBj6MjdtBL/kwYsfAjXB2IJz
4T8bQsu9iU3ykNQwAq6XdTx4YOTnq4u/mGGKvkHcfW6AHXFuSnnliefEumDOCjqPeTR54BDh0Wgu
tOsPzUSX57WPKd5maOGFRe3GdEWdwy9neoORc/sylG397OkZxhI8JDRTvg8/ICPwPqa2Cx4GXRcv
SrTjD7hJwHYTxGC9l/EyfO9Azbyf3FgeghYn5ih0DgL9oBv3EgkqWKoqUp5qGvcPcd+zDxo07ORj
+L63paiP3uTwJYWzh3WK+YdkZu2GwER8G0lwROFnVkIy1hSAHkMxn+ET6reIgYuf8zqNdI/gyj7r
IuF3BQLtb6j5tnspbIAzvK79X8E4tp8mycqHiKKyAk1v+LFIZd89aCE/6aJnUEDaJaKZH1l/w0zX
lynIUeQNRNEhjSgyLIO38ndZTOOa12ildXk9xA1UCCE4wlKI+4JV0Dm7kh2gdAk2xPPYwcKqCwrx
wXzM0qNbrJHzJggQIrASzl1ND5ffYRhV3hEk67B1D98ttshcm8XMKaI5tFxDarRDdyb6qgAUuR8o
OrI9AFZ+Jnz1tmYO691q+JyaGPNpGvrqa+yTKtdWxJ+rzjX5PBUK7h2kfliQyMmBFoXheOPey2i2
300InvQUy+mnP62D2VaaCcDJW/LFjYO+pxbrkE+mFQzBEC4cWSfqpswKNLJ89EEHhlcVtJAj9f56
Ny9lmS4cjkgtrMDuzBrwRyjMCSbCOPQpWKpBVpx90zrAMnTagvXxTBP4aSHJYzaiEs3vMLLs1E5y
ehjjengA3DSEr8nZ0sQjQ+UOQgkmcj4nyfLQ1nrdoamNwrkhGp8SFootqSnbIIUbH8CQlJ8o5Jl7
QYsF0Vc0VU+Nmsc+1R7SO3XZBDnxZ69J/ZLyJtWIt3iqwxiDxUKYGJOC211fF81zHa2C5KD6yD5z
Q8zvB0i+Xl2EbrYwhB1NPBpvjwMKzl5n891cU8ipMgA5gzU3zKkvExWwWxY67jHvp4E/dibA2sfG
wWZMVRVPRV+TD9ty+xkoSD+b+Ng/IrlG+1xp5pUpryuhNknhAxBuNNoFbdsQnN6D1bZbG4vowJLW
2ysKQpStM+ylQb76IRgMHjFZr9ywI3ggmcH5hHW56WQ/bxEQse/eCENLoAHos4JdhUiXzqCfXTdB
/1QnKN9MJGLP5RDxb/PA5a+5qLq8wr5XwUXMX7crgp4vVvMF5kimVu88JhRLLeDzMIIVbQg0MrXs
sUsCTjIGOd2XrnHJqyWEHhMfneil1nCIKiMdbKZyqnJMsuhRJnFyPy6l6/Kl0dMjNiofwZOLyQOF
wtds3NBMGI6Rb9GKMT0lclW/4JfTIb3hK/8X/GqihwUgJtgsI1F5FwYwBMd7CUUDgaIr3yYakp1a
fXUMVyPeOam6E4Q5TS6qBGrDVlTHBMa5Z3ts35xDYxQJEDWzvaYOXN8YvjR93oOT9+iFKFOkXKJU
13tJyTfUw0E2oChRZ10FqR32kNCDVUZDts6Z1qQC1QbAGhL62eAzGTp7hAKA7LHD8S+JweeBjVjQ
rW1a+yGHaM6IH4e7cZIdnH+G8Qcg0KTbmERUuVXFmsHsZv1er1qVKY6aYNxJ5fFPfBLxklLhuq+1
50VFuixTcD8KJu8NW5rPIIQum4r5wQsc+uRRoBhi87WZIlgQhT60aE01/4KCvnkI0XS8UeO8D1m1
44w5NB+s8hGbkwb7t1/AUuWRAJQOAsh+8fxnGdh5J6EzT1ILPPEGVWV7DKZYn/gSm41Fw8wuXhF2
1AMMZu0M6gOdF3SUTXZ5kokgTzWl00FyV+ajRVdE147J43npvLeLRmYRJrr5DDDwXS8ZSBXSL9uT
bwReVxeH0W5B4ATMn7bxidCph2oTSs+VzvZ3rdrgtLRdCzSBWn6MCKSPMb6HPZRywbaWvEPbk0KX
Nwdr3+iEb2PdoFHB85e8WdfoW12S+FnjdAezLgGvmJIXKgM7227m2WBCws9nCCBZZcZmzULWKQ0F
ujPmsu+fYtq3v8Z+wqGiE+WChsxp2MooHLJirJcy97pKf6euVOkaK1fnVIZdzstSf+4a6d95KiFD
VooRk5SW6/xGl3bdirbmPzqbnM+JVImXhpHugfVtMdzV65TsA76q5xmSnj261Q3ARBQxkUzmdtgV
jkiIcrwa0gb0FG3UoNc9JVO55GQuDaSBAFqNfohNQiRmd3aPfQN0yMODieqXp9iSRZaI+86vEb6D
8FF5m5mR5RdMQekzbTvZ7NDA7CN2nhFTZIMY27tiKROQv+q2vcND+mBqRwxTU8omxtSHewFooFWa
AB1+MJj+GShnej81kmWBNa5JnWyWI2w8xSFkCXwN0CBYPtRFgPMFXn0PV5JmSH3VDCJvuBw+kYbA
5GlY6hcR+/G3GLYFMJEicK3AD36JWB38HDlbXowk5b63YXWaxirezkngP/AR4Luw8MxWwp/J5jqo
kQpR+NdvK0xPNySW9skDxeyrDmn5s+z95lPseVMBdSIt8D/2bsrGBW5VGyzOYCDoGATgvA7bSGXQ
C3vfTUBGRLlgVsChIe7IpgcTGh8s4MF+5oXtGVzO5/VDQDQPo9tG1SDpsPDEm3DC4caQEBtKbSID
Pl9ktn6g7AHZTJKq2kc8wns4UPlFe5hw0KpTNA8tQUpGRGKrIxF6ItA1P8Qy/B7O4GynyrXdqV1C
6JtqHOABMAIhuYj9U4ipvq1ivXzRPQXawMUO/i+2ik/GJmteIt0ZIrURgmIkGq0f4c+mn/CfxVPY
x1pt5NrAdlbQSH2r15BmkYwwVUbaHlkgyk1kNE79bJYTcObLsu/Gtt9UgWU/kB4Ij6qHscS2Cccx
H6HCumsDU2yKVcZ5Acrurmh5hGzDHE3AxhVJnDk/oL98dH5kcgq6bTgv3VMX22C7ulZ8aZ1f3rkE
MRuJSvkWdTjyK2vL7/0izMZM6BqZnFuOCmfMOaXwnsp14ntfVlexrEBWKC9K+AnYmsohHQh1v2jg
qS0w8BNLPd6/u2UlRyBt6ZyyoClPg53aDR0XyM7beHlPNJJ0WYWO+a9NP5ovBdzB4xQHG3avItPl
JCQddnTkazi2ryOB4vLOczJCTokWYFQjM2457793red6JGZakKPjwDRvUWiWDZC3IwydI5NBRT/n
OE73OYQeiCVL7VBKjUrP7laIiB66WWBVLxFvzW7tMIp9f7R+3L8Oyyy+Wj/xwSRY4X88QH6Yw7AN
7U6hYqcuFsjZyqV+V2opcqAIx3e6JsupnFGxxdFePUW4zIdXOv99ZXG0N1wEd75XIdODnrWQp56L
w60uk3qDRg1IVVcSN0/n9MYJBlnnLwlWkohJJwWrVTmy3QLPrFcGcesrektIXrpxPXTD0u5LHP52
g2nbDDMF2KE5qB8Lp4rMTdH8iN5r7DjKkS1wRPIB3TrArs8R7/dubfRHuDj5eA7ycj8q4AWwok37
p2YquQdQiKRsoTgtQoGzCcDtzCuDQMsPhxqHORlg4LD1+8Dl7rymJ/kq8IUotEJs4xAZtLQbSL8J
6r56jStsMUqh4BPhCTOcYrpNEjdA33gdX7OuK9hpRZZkO0VFtEmwA21HZ31Ex2jHMqNy96EMWLUR
oNd9LkyEiGsuR3QeNIrvJuuHm6UAQtVb8VZia70Xgninz+EAXT3g0+hJNqi2e0UHIxAA3DHvJZid
foS30JLFTWA/21p4OyFMdzeS1m5VUKsdHDQKPyWcsmO52BLsUVHNHx3C4Cwapw4cTfRzZOtUlA8L
9vkvgCJNP/s54a/d3CpkehK8udF2hyrCzE+bAgAnTH8NJ4gKe6lIlQcvVgGw/wNm8HqK+aC38BMe
7qHeCg9UlG7bTazY68Z5gIJC8ob2aGSGpjlhWGJ6RFwWbuwaIvWlz4IoWndUVeWGaO0hkyb5kwnH
OE5ZPbjcRD79AVmaG/GlRfyTq5toA+EH4jxtuif4DEX3kni82fMxLreBNh6S0YiYMPXG+7IqepkT
5o95lTTqMMmweGaTqEFuwNhsw0ThqZKgI/vFW2mQuxYrnp1Ydx81U7xRsEnaAcalMGuA0cwFOUcM
iVIfIZfhhlKuASZG1fQuKib/sAxy2DSI3b40kafuBwcjgqkIi5dR6vqT76y9V3FA9hN4XIdw7eEB
ZaDoQVZiieQO5I3kELFSHbhayBZtRcDsYRG809w4MLHE+B0Ja5MlOq5SNZP+uMw2WrO57XqkSrqZ
AtGLo7zaLcqHA9Gohp3hQXO0RTQNGdIq/Ves88Nju04UeLQJBpzJ3J+CWtIHMqztI/JExbsgRt1H
CS3zchRB7quiybnXTtj6DHsCmN7uRNGxdwBCcR7v/MamyHKsuwSwzN/BEpON80L8GfxZ8QubWg05
O5ESVV89Zu06zM+GSfMWOGZAFsXnvkjX3y+iLHc1snNbUJlkXigabkEWrlPG0A1S8PEbx2HgtY51
nGOdAr+rKeptkpTefQLiwF2IdqJ8oGX97lWR+oRkDr1TI2UZplVLczn3zbx1wLXlsRBdmDOs6fe0
4cgQRmQlO6QdZAK3JS/4ARGZDbKGK/rIJij8nyDHsDYjkDK8DElYfCqGcnqch3n8VMDmpTzIcBmi
bYg2mS+NwbadhdyuOG26YvhhhdFPdchGkoVwkRDpjKT5J1K64JNFdpqkoAw3xyBEhgYuUFX4xnkN
Jg5MQd4KoIFSoeA8Ajul14gUrU6VRkKOrl6EFG3t6503B8VGEYQ5eQtbpKO3BkOFlrAZDt5oCXQp
gYtrNg9QXyVu0q+zlLNK20F035q51FAvRFH4nETC7UGqLh7c6M3HAovhr7nqxQeTakaY3OnPcwdC
0wYLsv1ao0i65005QVobrbdKVtfKohcFcKOCCd4sHUQJi3pt/ThAkUV8RRWGpFWnELEz/0at+296
u3MB86LUbX1NzNx53qGtuL4HR6FCeD7LJw6S/UtQOPnce/DHaqNF3EWs5ft/18yuVswuytbLxEYU
zMr22IDgkNtVhFkYijkny2JyYSeaQP+1IpUrxhpnp4V5qQ9fk53tYGQLSb/cBQy238guVk26AByy
K3Eq/GQ7f3hY/E5/7SPo3+Z69HaBFr9twAPEZVV410dJfBo6czDDqosMuw3SCp2Q4cvAG2TjStvI
nzI2yEOIupjToalXfA+6B+q6rJB5F+Hgmgwxn3+PjBV6PmscrGtkN2rvtyfa8rdAuPME79Vk6w3F
SI9xUzqx09OwYs9B0mhypAIXECWkXuNMh/gkuZvqkN5LG/wK+nB6YZNLMMVk8TwpLdJxDPq3MBzp
1puV/Bw0fvu572eUlyjONR6f2l1okbEYaq95NjVzd4H23K7qR3QIAiFQZhS9jPAdRQqUiukrjn5F
OiQBg79ecMtz8sone4lUgdM7vIrqCvU8wKwOU+JXeQ0z4HwmZNoEvPNzVFq6G/qTvxLN8NlewlUW
Txc+dj95DMGyohkODvrnOGuamaKCdZAbfjqD7G66wkHpVPABcciE/Murjcn4+u9P+Jr06hKy0qyi
wDIZyKMVeNU0ghNOPx56Me5R28J5LkYrNUxEZSN2oY4+/fuuV2rxl9QVnci2LNjcHCG2Ht/JiuKM
6EN6Y1yv1LEvKSuO+aiBUFIdYYLcnNbJsG1CuHukKBmjYtYUtzSSf0Wn4QVewijWiJaFQv7naECd
7NJyPCsY/h9nZ7IkKQ4m4SfCTEhsukKsROS+Vl2wylpYhcSOePrx6FMOkwQ2eWqrbDMIhCSkX+6f
c486G2Aw+keZo/8Y+BAEE77nm8Ee7Zs8sX/jVdYEuG3TO8iBRG9ZnnX3oJpZKEO5323jmd4BUFgD
ZDZDhrSJ3lFzFm/Q/A/ffIEzqQBIKLa2UwdblAkRaMiEcR4JFd2KBmype8w+HNAzSo+1Mg4zEEwp
9YIqXstZW3pl87Cc2nThae5bGXpG67x7Y+89EgyCD9b1g/RHw8EcNVZYw6bmYUC4n+/2OFni2B9u
0oxqrIOL9l5SI907Y+YdXSNR30DJX2aD2cekwzKSJm4nQ4XSfwDi6FvaZhwJdtGTPVokiPs+WxF7
LDTwHHLSgjETw2mKBuaRn1ZYvdPf10f2kkzl8vdP8r2+hxu0HlDAbLwc9BezHH5NHjKvpqJcs4As
/fjL3z/dwsOhl3bGHjkVJLkv4S6L82lFMbx06Vm3plnBHQCvZDi2NlSTsAy+XW+Whe/KPDamw7Yz
iQswcZqpH35TJ7Hgx0IsczaZqEAnDAihHAKUH9fvtvQSZsshQHjciKaQOk3Ybxj9rYX/THzFAr+k
a5znx7RVSrFcrlU4lAbATh2npyFPem+nS+LsceySsiOqfLEOKBbz2QHLi+iU4iCGHhnOgjo/Y9mw
Iry6qJ++kCzNuRmxUqIpoegPCYr6gYvadDvCaCu6fe86R+kluxGT/srNFl7iHKLiOilguk5WhjGp
Dp1hPkaeAnChmP7YHqSwOBEPrr+/hQ/YnKfSaEWRUabiUEc6JDLek6z0hflBk5V+vnSDyxN+GkKG
KoeuqKM4FCKD9KFsx+hN0RE5tBN4LSYYKsP2+qMsdEV6+QWf7jTJxK1w0B+HtARm+Ez7JiiEu9JO
X13cI2xuQKTtwMkAgUGIFJsNTEgQrsXbKMpWevpXrXS5/Exy59aV5oMCe2IkzXtrODs3Lc9dEz+x
1TSUrzYul1vMXoST2TL2oPYK+3ZEn2X5vqLp0VECHCOr3JiGW0MuM+IEeC10b6nNZi8kqVWRsYFF
YezSGzMbcRKWbLOafOPTfXmgy20/ve/YyNPUqS34wnCy1EzGD2wWvjGrXS49m/etvJ76pjN56Hlv
usY2xOu3qtj///vp5eKzmR9ysgouA+KFIi12OCX5wap45/Xpav7A5ULzmepyg9maxqONacN+i6B5
BsyL1bnZXaMqa2NFZr/tULS8i3CAsrUi2UF5oaAAa4SxdyTBQpzb02ZyRrL53rPOPg8SLlcXxRTY
bqpkU5YKErNE35ZCfI9mzebOOtFA9mwq5oZ9BYq+6nQUWLZ4boha6WULw2burxugRQSPL4W/zkpy
v4NEJGgHeitltIPV+UFLVwS61E9lyf9cb7Mv90l4f3NzXUftyoSr/fL+zGiXts1WSbZLKud3ZqHw
ObHs9ZKpJtP0eZQoXF2/7aVvf9FrvNn8EJkkS4WZOCHUEAaExcN47NO62F6/+uUqX119PhcA++PF
Aie4bYRinpG8QgP1bmZkD+EDRFqj7le+nAsz6Zx23DBTsqIvMM3Z0b+IRD+5FndgK51g/FkjAyw9
zKUJP808eTu4niy5OjEnlwG6uP5NPVMEhqXNn4Cg9DdIN6/frrccTvYX2m42YWSI8zAFTvCQYG4U
H+4Q1+lBofJmB0OcJ90xg9gvGCymjHDoLesFcTfNm6EgQQIRJz3bqSkeoWRFWjJw4sWTxUXD0OR9
esCp4vDBMy97w/GGp1CZAc7V65vybCbCgp7BrOimxUnvQ+nxJjAKSpF6DNGe3+HgbNi6PcLC/DF/
TYvfNpXnhkxwnubm9I66L96r7dY/vQqKH5aO6rc5AT/nR+A+1aiyZPVrLHN+yIhtb3HM05+7qmkk
vkak+Z1qHDv3qJEEtUPMnVuRBIpYqFMchjIR0bH5Rq0GkhEOn65D0+SyLjT3ozEOI85dK+MtsR25
iahWG9cd22Ni2I+RsIdAGLI4oD5dDkc7MUrTJ6JvoWUp/iAPDoiy2DBuUogjggn5TkGJc99Nydtu
m43jj2aIGJQdg7MxeugKMhwV76KuV8+TcJACrnvFHtGk09+4zCxkjLn1w6APvdfgrBb6MyiOmXKt
P7XM/iYOxUnGhIL+xlYC5yyTY5uYHWEaRBiIY7+WfSN3dnlJk9flsIPQjeC3ghL7QkDAUj4VBt66
F7EYkuYGTrIo710/tdoxKAa7g3ylsK2tDQ3aHTS8UJrnpHHPtep7FHba2HeTiyOoximJC65uk+6U
N5QUzx+PMOoAvrNLcy865IKI0CE9PVhDRDJMPhGAhzwTL9Yk3De766tDVTgRoEE09o6wAloHpj17
gEcU/nn429AIBus5CFlTo3/HY1GGyuPJvrChV2NIiHwx4i7aFSiHdUGiNY8COsQjWFSRMfh2ZxvQ
J+Q4Q5UmEc+WmyjiG4aWN7WbZ7APefE2z9MiIE3Rb1pe2R+aW9l29CDq8SFy9I4ZyqaHHCv0IpBI
47v3uND7WtLmFtlk8k7SjD5io2BAJ4GDqG0C3ZMFPXWc9BtRyNaE6CUu2iBjhD5dH9NLc+3sC80F
U9oSvDm5mp109YgY0W8sty/fjtkHt4JqZ0IQS3vi1HgjSvylnnX0kukgEPFy/cf/B9f6ai6fVQ8i
0Om0REX5FGdotApQ649S9hZ29jQJadeV90WWyM1Qm20UuIDL8B0ObocPakud4PCfQ7LNjIr+S6w4
fgbxJFN+lzVUQhmPA2TfExLMp+s/dqGl52TAidcaafRec3IoguxkLvuA5+7Kxb/aEqKx59SlxBs4
xs/YnFASpzj5jU5DKu6SqXsubEhoo34IegCNrj/JwofNnX2fy0F3sDBPzWkCxQgaXd+rDmly28Zr
dNCF5focCkIEk+jhdRd6pD9UUYzDyLrZZjEq8N97gtmCHR6T1NGoMp907XohkOWqggYuc15AcpH/
ME3n++s3WnqS2fd5NNzYcFNUy0YKtQkEvL8iN7uVfA1rsvQqZh9kaeL4nIuqPfW82Y1TgTzEP3Xc
YM5YeYClXjubH1rqQErZS+jdaG770dS+Q9O7stVcapzZDOHWk1smnVWdEt0+WVEU8tgKSN8/XG/7
pbaZTQ615tzQSFQJm1x3QY7PU2DrEosOddPjYOl7XWnu4k69RhREDhJsFufoEvoQp/G96Ju/OdUr
M+nCO5g7tSHZ0MyxFHBA7lCftRend9MYVyujeWFbMbdpj4kjkgrVZ7gbL/Ujv3ffO15src7yZQk5
U5HsYvLd1rq8q8/r1cno+YX0dSomIHnNO9cOERYQlMVKOflL/y8mwrlJW0wQt47wZp2sfbRPD+OT
DNu74cY8QHMeuAFCXQO602dnVxzqsLojB2BOD852zRS79Kouf//0fGwqXR5N6NK9nfo4VbT4t/iV
zJkN9B6LlRZn5oA0pd0zDOLpxhyjxwo0SMfla1+RpV8/G+xgk3ZlUxWQw3oDFOzRQ2WtMZIWPlBz
X/bYpZDveBYPBSNBBPV3hwPaBM6C1voxgsiU1/XKgFyYVZzZsCcdZI7K6z0QeHnYMSTgOmXzHE3x
r29NK3NrdTUYKh88CIZkEijt+Il1pxvl171YWdUsPMDcWJ2zRhHh2kCGyzjgUdSAhVq9SDf6hu0c
Q2RuqjYQFTskgkHxpLobxN1uGZbj19vmsgL4Yj0291RbmWhjlg4lslheaXVWqXOKSBXw6Xmy1zy7
/2Fnv7rJpd0+jTENkSXOqHMvjCCQwel7hM6T2Dfw/EZ/TV4mz2BaFg9mFPFAd4DxdplBtk1Wulud
OfldZWU11G5VdZYlKDU4jfe0z5Iy3k8d9EX+YOQoqBvlG/Aca0lkXx56o82t2byAo+Ypi2JwhYsS
wYl2n/ZYfpaIIvJrY0jB2GOwMdo2XkZNPP1kJSxH8lKX0tFv1DcTotkcQXkp9zllOcE9KN5EdRaQ
QSKGR03haCQrnXfhoztnUFqGk3awWqqTW7232KWRtNn2LIQic3e9iy2NjllLGgQYTQP62dC0UDCY
xq1xOZ8k3yx/z+3gOmNpVBEsqOQUH53e+QeqzYY38Qs1qpUJZOkJZrNsnlkOgcR6OlXRkAaOKo7l
xLYirsXmehMtzLVzYRCqE6kmI2TsU0OfjKprN4DlvuPt25veiB91MW0SWF9WxvzS3WbzrWcXlhlV
jhvKzP7VxEM4EX5yBwXNIxOo3kT/lElWXv7CB2quVIl41ilbNu2pKMpXx2tvqrH/c73RFt7KXJaS
mzCAR2nWncoaKsRqLP9QuPzUCKDB9RsszI1zzQmCPFHycmsa5tFbJe6RcHGEbQhWrHwHGfnKTZYa
aLa+guW9blMrV6cqRdLhREOdVSsNtPT7Z9PuxY5cMVAzTtmF6WOAjHnAKV30hpK03I2j2wVdS5Lf
1xtraZKfx+m0rh0ldtfQcOzFQyvIcE5oDgmYBcsVDIogfjGPZoeaGVMI/VK/S6v6rzVY1RYaA2PT
IbSGw62RdQdVEsQhOh0gTnnbs0OG+J8bG+W6n7yh9Q01sYm9/qMX5r55Ok8P4koclxh3Va82bQSB
gWcFMn6l4+P1Gyz10dmGyci0QvXSwdJjBHg+plB7tx+wpK+Fpy4M5bkYwx6jwnCrhoQpDmg2hQ37
7Ajj+zYzFXysSQSJXeTlgRigRf/WE80ZImZbJrEQA+zIjn3TQhrYGtGzF6/t8/+jjH+xVpgn85Qe
qVsIhM2wFP1jK8tn2o7bCZwG+P4GJ2wdVPe8zM6OFewKh5iq4k060Aji2p1vsKHeIlolXekfC69v
LpwykKqKymJshihg/qFFetdBvB6AarfSmAsjdC5waaAmM1DHckMldFDWz05l+Iz3QVecIyzmv/fG
ZtOAzDIBuXZCTm4CY9Zw3yvt03r/vYtfprVPS7s8RgiRhkQsNL2aboEKi4A8oCj8cyAirt9iYZCy
2UaqLeqR1TnefS54YBV/enpEevKmVitj9PJTv+px9H8/AgOFpe+TZgpFa/ZhC66FX7QtX2mgpVc8
mwG8toX1ceJOyDycNHMOThj1cWLie7CuDdk33/Hsk14AFGGy3GBhlBnGq2fXMH1CLXHskIN9uP4a
FsbCXFYSUxsBFbE9QpF29kQCBfG+pmvH/V/q3bDcnmtJIjoUZVeZ+pRMaZoGEJ6Xj5kBpmruJFO5
a0qv+pBQ0cP/aBUWmCRe71Bf1hEyymU9yFeZu/Rv1MCfNpGk/ueWOdayqrD0Sp1i6WSVXF7wp56u
nK4rCBx7IY7cYXb1Eh++587Hd3RXkwm8GURwiaoYN7DmnnvXPn6r2clsfTBkjWvVGRiaAqaiDaEK
4cj2gKSTbMxXOs/io81miD7KkyrvWgs6O9o/jXY93ljS9faOthV0+vEY5E4XIYO1BtMgKVGCRx3n
1/XnWxh98zAknGJVcJEIyONKN/NphYtPXbu7fvGlPjtrvDItynyoLnmWffnImrrE7qa8Ya75ev36
l+t8MXXMdV3jlHYGJNfZqVR3ZUb32oyDCpG1XhRvv3eH2fxa1lbjuamDoMUif59cLwpSyXcjnAS+
jqZ6pZ3MhVnqvyyQT517arsoUpSaYdbWYV8YmxKYICxNcS55AGfhLuqOtPvJHBLAkrjViOdt85/a
Sd6yAXZG9hObvJXNydIrm83GGRyRFKKMMYQqOf8BJQHb9n1UB7lnJd+KpGDzdJyJEogIQCEIuSrA
wpOoRsgd91YeYKkpZ1NxJTJNW2YxRAG1vuH8jXLmp95d4zhQgOiVb+JCK83DcQqs7FUx8OIEssxY
Bm2OwwQLCVDVZpDVGhry65vQuUiK6rE2rNFCeJVx4Yd5kdz2SkWbiNTiex2PztVStgOplCid6lTS
okn8PhH6Q2aO9SJjaT1044gZ3wDNagpMZvI/QG6AG1JMPQyqGSLvY9+bYpwMGBHObWB97hwgbC+7
CQJXcF651crvXBjo86yg0ZbwjNh6DMdSP0BJBKJW72cuYh31x/WB/nVjs/9G5qcRSEkMIlFvDWE0
wQgMakCz9ybD3FYyt1f6/cJm4b9v76dbwGBMHTbFA9pa/zMlkChDUo0hwRJF+LK3YfWjBSyXRjPp
7fee6vK0n27ZxrDzKiqbkxW5xrZPph+pWQ/Y1pUro23pxczmxyrXuZc4eAoHMPP7yRbunepTd5Ml
7CK7g/H2+oMsfKbM2SI0ShGoBRArLGqJe4Afdks4+eZrmc14ZVF0iTmq9ISjKM9+MlQFYB++VnC1
ePdx26+8iqUnmC1Ee5O5FdDP6QmU7FOj7GcodFaWhkuXnk15k5MNaWrTESjB9gwtYJikcmVtsnDW
NQ9padsCKxPPZWFjjxTQklT1WwPQEeROgZDEVcO2RgtQOiyS5T+zN+TKgF+67+x9g49hIh9S0TBG
2vHQlsovqdpyoPEQcTacjLH9QTIO+QwWLCsvaOHDQWb9IKtSvHPdkJNdIutJDgM0PlDe+BkdcFNk
uuzqCwHvW/2ZzHoDGxOoeNGyYVskd0MstmXM11bKSw8y6w7dWAIoSPEgaQGp0Lbott1LvE021kb0
fvwHYDV1K+/H22Ib303315/n63mAzjXW0xiJCZTB+kQ0O6baNW/A/R63PBnUJqYwJl6/zdc9nc61
1nC5W02NguYJ6xRyhFO1fAHKcM3Wt/QQlwb9NFsCkg6uClKDwiJDxJdGKQzuwWOvMr3rTb1WcbzM
vf930Ur/TzbJaExFB/HryXT3Mr6rkvvKeP5e88xGDYN6qkFeN869ef5WsPTJSdYiEZZ+9Wx0uPFQ
QPnlmqF24hRZ3fxg0bbArqtYObP/utdSPhsRvVBRa2vEBBk2sDT6V58q34t+Qjbns9V01qX+Mxsa
OXGjyDARCx1P+QNokpDJYgH9rcafq43ZMLldNuKUgtbar8VfMn5zITgXFed0BGGyR7pRm4rxDCmG
DLBXd488pubK9/Xr+ZbOFcSZ2fKmlQD21W3BNqrvaOKjsAT8YFkV2wZyvTKosl9xne2mihVv15ts
4Z17l4H4acB1ZVwnOSnMsKcOUEE6f844oX6r5G3ei2dZMvtbkzudS4sTh3dZbyIItvZewF0FG3VT
oZ/Z1a+0+V7+AcR5//tpJtuL0smF9rvIuh7Aj4ugIUapv7biNVOb/V/d4YvZw5sNcRiOcxeIRVQT
jTjfcWBxw9aU1V+X2yCmTRCW3wKaaPW+QJ043zspyQ+NqUvwlJENjDwEAd6Dz3Cci29DU4XQwI4B
kG4WruXWWznG+gcpaOGnAA9vig4IyIBViMcAoNaOjjjqc8IUbyqQnLSbforYX0sQfkQWmo3ikJl6
t8yGddYEpWhDWqA2aOvQc5ogTloXcFoBDQ5yhhjdN95k3rNpaoQzOUNqP2G7kO1GzpUD53alb4xB
xGfqtgxkKacEnD6T0R7KsziM20R+oOqE6LsCk1Bj5SIAAQ7ojNQrdhQbc8Ck4RQfIbrbO7lRbWMP
F/dpot0DwJjuCwi1McrnHXkAumS4aREiGdZmrjcFL0TQXxylpOW1X1RtdAB5sDx4uQmoQuIZADfY
0z+sTZy9DbWEX/MYKEWjtZ/7XOiTQRyyx0KiRwoF7TfAGBF/EC4e3BrKswG/6nak8fjUIWLPr0Hs
eaQGxJggo0wuqJQ23Y0VEUcQ7rHeSaGvlg5oKNK0csSSgDOT28CmjEVVv4EKxvbZOGQvtQMXRV1h
W2jlEDwDvpgC+Qx37EdrO8MGVXn1VNlIj9KJ7E6ytU+N3YPcB9rccUQk01b2EwBsLak3qoI5qkhp
fcsz13xANKj7weIWpfcW2G7Zy+HolAKcDhJ3JzfT4w0fzXinlTvhUoA3uJ71uyZNi9MQEHYBXPWR
EQkZMBx/AYDSk2/x5N4QBj2O0GvvXC7+xG1tH1EzJU+m1TznRd4CzZHR3xAkAL7DZdX/oKCIBwMA
S4AkVOjDfh7bLACFSfwDS0YFpR71Ma/qZuOpIt1AcOneZ1A4P4nWG4HMFXzrqXH6AUasfKkq2dzG
gxMDRaD/gRhUQ2I9ZndAjERogDG5adzmxalUCuMy7fFCpDiNo0SqgelUOyiylM9G+eradXLLK7Sw
mStxjHDFI/gl4E8WwhaB6pt8ozxnfIuyYQg1S8keu2gGhjZcj0Q66c7R3PalAje9cGS9V3RiH1Ro
ca5TOMFJq8VvAxitI9djjyViUu8ZVvvb1CQRbGAQrFYYP04gkdRwrm2gBj3G8JCiigL0aLXhFUq4
wPX/x7dJdlnndveg00KybsV8Yyhz2JmWSA52Aj50iSkFyEooF72JBiMHxz8fxnLDagd86gj1z3cH
sJSHogLKpUOs9EblXbyxRwcoldEk3bay+QBsZYts8gIbAgCxAPNrDCMN6pHAUxCD+PhQe4zc53UG
LJYnVTjWrd4L1lg4gc3+RqwEYdLOok3McLwfMSc9OCanng9kR4Tvqqvk0a6m/paXZSaA9jL5uyCp
7SfURV3aFBEcDrLn3mFUefnThP8iRQ57ru7HSYDM13QU6RUljA53QOB4t4XF45+OabyOQtQu5o4a
e40EU8gWqC2+E5VuzlMFpV9p4SaG0NUNajAdKJw4MnJKlCBKRF+A9k3ldD8l6IVJ4UwbUsXeCVDq
bst5Um+4sieftaV7a4JVdjuihLPLsVu6ScBgO7WmW72iV2evESPsBX1neETBd8B8ajQN6MCDrrlP
isn29cT1Pq+p8YijR/UOZTSBtSPpAxF16kzHghmbaECZUrVscJEdppEMr4AkQMFaOZhIgeo6mIPB
UTjvMDYFTehzXaQglSegYBrFNP5shppukHlWb42UR8j+y1OebFPAETEUgIINWpHSQ6E42M1JMQRt
Ww8Hzhi7m+qq3YANJW5TqDQOAJ9MyAHiKLt51BKHUUMiSVhG7oayYPciAQOonqZuhxGMbioxFpRb
IkmTDO1+uDAOwcJuELTbI9r3yEiiXoCgazaM5NNNodJ2Y6aZuct46d1SMvDHUSBoJplATeEddm6w
G5h3cFRDR1zT+HcDRt5OdlVyG2PGCZQ1sU3m2DLIYQTzY06icGBkyvyURHqXXsRHOedYA2H5VQD3
iNjCew6VyGOZ18UTaaF6kmVWboE0zm9gdxbPZT5Gvphi9ZxnuZP7A3rPsZIEwTQDJTvFALwFKnCT
WmQ6Mm2Rn6iFO4cIBG4wOBW/hby39D2cefqIEtQ3XgIwr++kA0JgJovsUVWpHkqcmYdjMck3GzSU
bcFydw+VqLfvtTfin5doCVNbR6nT5lmyHJ8uJaPHHpC+jwSywj1EU+4Da2u9L8YqwzghPCDEBlva
qJwjoFjAsXWyOXcoc54sTN4/mGkMz0Wr/owFNUH2AoCk6YeqCEaUx2+6ZhxvLW40v3pLgWxYx0jj
6eJ+h/Asfe71lCdo4pFpH4ttfMxzpENgAkcv2uYCSQs+CDjVxjId4x3njNkTgseTXxqJh5sJ08Id
jdvsR9uAlhjRpAwomShakjQvYMvBpGA40Ia7psKHJcrqc0sH9qubJqAZtTZxYCkT41joy2KsRRj7
U0tsqGeFnW0YKu77ERhoX8V0uo2UVH9Jl4Hqa3sunFQXrOzYI6SBJOl73GTpObGz7hHz9nTG1MvA
CJnsR1Ho8lxhijsUhsH/MQ3txEZWLQ3dHouuMvOsjdkg3yMrCdxzfZ6996Vh70gpi6MUZn/okH9+
Mk2VbEY2WSYOsRhI1QiaCrMErnU/8gZYKuI6FpjOpXe0dQGwMuj5v1PaXQCxWXkPB7K1UvFZ2Oh5
sy1SY7WWbniDk78UlpAhYxKUc6MLGLA6K/WqhX323NhRI+jasWuXhxiHIeyuXRDhu1RLufUM2wiu
7y2+rrbSucHD9kAFr3pIM0hXA+LY0rMSxjnOup0tkiNIdjYKE2xl77f0RLPKAWrnHiZR7NBky84t
GFJunCNTPa+OkSFWBM0Le9e5xyOuJXfTTpGwNbSCHdA+JGrNKbt07Utn+LQRQyBn6aY6I2ElqzdE
yGMKUd6az3fp4rN9kSfBfPG6Cpl3DijUGgTaEBZEsb/+nheu7s0KE5YpCguM7+5k1cbPXNPfPfVW
ShJLQ2FWknAG6H5V4cAPAcKlD/DpUan8loBC+a2f/p9p9FOrG1A1us6AaIHKpm2gx3FAnMbw4/rF
F368O2uXqtcyLwSWf1gKlzsrM8uDphoxE7Xbr/irF7bv7qx9RA0jK6o1GGIGwlnsDoLgwULM+fRD
euXjpKa/1x9laXTNpiRXmFSXIFGH2EwFVT0GMQKX+w5RU6CEfusWc1MKU8S1nKI3wZWugtH83Ygx
rPlWwddx/QYL3XRuSXFigh/dMADqFZZITXducvd73XTuRxFDn05SVOYpLt4MfI2a+qGZ1g54Ft7x
PDKwSqMaTJYYqSk2kn2iCZ+pzKhzcBrzPeLoACZsUbG53kZL97p05U/jQYsC2KsWRah4iMpTZXv7
DpBppwYsvLMIg9HQq7/3dZjnB3LSoFrDNWRuo8U3jkiBnKcOGN5AyvkDsEdg8g5QaSJUcHP94RY6
8dyPgtVTaXHHzvCpx5G3M7Len8bqTUNoBhJwvlKHX6jjzdME84iksIDHUTjFj52EJ7ghGzG9i1j4
IEps6+6H2a+UDJfe1mz0g8I3VEjMgXJW/WPja9veI/ljwLtKjffrTbYwhc2NKUjeqt2hMcRpItWx
tKoPxGBtZOd8L9qZzo0p2o3ijGjbDCcb0GhS0bduaKeVHrbQPHNTil3KKuUUhTrgNplPXbl3Gfz+
ZrptrfHF4GtJmAuNNDenlAZS7rEbMMOqm/6COPaUtuNB5XLtORYmrrlDhY5giDoDpClOzeRRoGZ7
2/YoRFx/xQujwp4N+TovTXg8cWR5CfkCyXxjZu9sSLfSWMs8XWqfy3N9mlRUyQ2blyCqaO7tufD+
RJlIfGdyVtbLS+0zK8hyVmW27cHOiG0nGA7VPunU8XrjLHWh2Se8MXNqdpOJ9UEM6kKFzLJ/4N1v
pgTnOiurhIVV8tz5gM0Uygh0Aq+kACgh5WZ7D9Btfip7fYewhR1j8bQ1otj93ixozz7lzQiOboeN
aljaADkP/zq72pD0V4syxvU2W3jdc8ODckpjsCQOVjViCHuUKJT6a8tf1y++0FvnlgdGDQtQCeph
T1EdEHH4gnJLERh9dYeKirW9fpOFDjW3PeS1BZxDb5nhhXJgjNNLAVLIyhd2qXUuD/Z5MNhT6zV2
7IWqIkiFII+DgQxFd0VJsdBf50RNbnsNfIQXN2RmIYavRuY7bT3sVclR1kBemxncYtcbaelNzEa1
l1mI/Wui6cSrA0cemiU+0qL3Uf5b6ahLLTUb1nEOelsK59upwsEFd3/S8TZz5corXvr1s4Fd5laK
0hQULLAIvMoSZmETxWgBFTSSwNTazL30CLMPNLKXwIiOR33KFDSRlKYPUtsUJcRx5TGWeupsMAu4
WRrBlRkOkQRmsfljZN6KiGGhheY2B5TmuhJuPsxLtnUGHuddp4iQQEIejtX+Xe9CC7117nSQKfJs
5Ujrk1VOQePgZFMp+0nk7lMTA68yltmaWnChneY2BtSZM5O7oj11WuHkoLbfKS1X9pALym069zDU
GS1ATZK4OPISEaiBnDEirXarE35wZX+sB7KHyPI1mfRPapZ3bsJ+DDy/byfrwUnLhzYzn7hJnq43
6n/7gi/OJ9mlM36aYUhNgJ7BuVWY9x584m50id/Ihr3tGMOtV1bxnS5UvI8sqU6GhXDUgjJ6JDHr
frlxyx9ZP8IXNTHxZIH64pdG0bzApIRT+q7s8G/QS56sCsqWttPQRZNB3Vm0p2dmqj/MIgME65J2
Pre5uAO4yjkPJfgzQAuiZhaXxcOEpE8ELim85Xqi+wJR8Tu04OAbXRfdRNjNnFAHMW8KxHseM+xy
QOtR5s6cOpYGhIP5ajAc+ExeK0KU/YofBUjlm5JO5iEZzWyLiRvRKhm+BqowvVNmiAiWUajIpgj/
AypaL+ANZsaJq/g2H3nyFg2me+idUe6GGKk3pYVpORva/rbjrrMymy31wMvfP70VpUauGIi2QKmI
O8bU0bKilUXKwizD5hNlwUGndiBn4YDSW+fMfbDGlc0MvUwkX3Wm2Tw5VAjoKCy7OnWhtVdnOHyr
xrfP7kEE8bY80Lv8GN1ZqV/fYqt2I+66ldln6ZlmMyfHTg1KB1qelIdM2K0YBID8XW1aW5p7w5rv
fumlzKbPRFwStRHMdiKT/rCkfi8QOLLyfVxY183dIjiYcnhuuzSsJ6M5I0oVARuDpbet5MMWxWuE
EjSut4kL3T5fH/lftxmZCxOk1/cx4hDrsJMekFUNdrUNsGSyX2MXff1JIPNCny7apm5tqwJQdkKi
8ytyqAMGBRt//d4DzF56Msnufzj7jiZJcbbbX0QEICGJLekzy5t2G6ItQhJOeH79d3Luppu3KOLW
bCaiZoIEeZ3nGKheENzapdhpiihTPylf24vf7mt3jqqD7uBVbZ9bRMtn+V3jOHavZKK377/6273t
zgH1wIpJm77vzkOsI6gcUw9pnMJDuOSexvtkoiuA38JXzDH1ULQtgLGsOyMYHdVP2iF+VxXO/v2v
WHr6daP+a5GSzFqC+kt1buEGc98mEKUosMBW2mhh+Mzhc7crTeJDOgiLJOfgOXZEXml1W1SwVYG5
6tpWvzAL+PXvf31Djbg+aaaxPKuEHIsA/kIT8oUizw4/32+ktwEeoJL//gADTMnI0CjcDpJyN6YV
orZzws0uh1PdD1VKtkEEIsgxYJyQUnZri9XSEJst8yRnyJjIkvxcFIg4At7+M2xKvqlg3RsFTCL2
uMr5WTqi2bz/oUujYb72x3BlrJGsckLAUxwlBeR7Ze8XK+DV0tNnk51mCRzIkZJw7ghIsaGsCmD7
Uhw/9u6zlb3rXFRDR52dC54iigtWjPdBSLOV3WlBL+bOwWqKuEmedIrDKHv45U2ILBN58GBI9uSl
SPbtFcpOTX8LkuYv5dB+ZUt5+7zszhHsnlnjhEOan5F9ZaBJY7XeW3LvT4iYROLd+y23MH/mWDYk
TU1mmkCdIT+X94NKQaIMU6e4k6JOV3pn6TeuK8RfczQpKw85erB+k+nrgHTwpojCKvvgB8wWgAKa
9jEmztW/LJlA6FHNNklpfmuZXoPJF8buHLvWeYGcqhoWpl6F1LOEnUJOVuQc/4+w/b9HLncOUyN4
JZtQmg8B0FiLQ4PNyD3y7vWEHDzkJvIiAXNCTQwB0aw4JNT0BPHmoFMgx6nZooYie5BfbX3I0sb/
KtyKtLfjVKJi2brWVkffZdlT3zvC3Yy+yn7J2issuGpFdUeQlnwDp8gAhpiZtRePmSKOECgDNsRI
3Ns6QML4VIVyM4J9thniMHxmMCVHbo306X2N3J59joy4Bzdu1aUDK+jWBBU/E7B/NsojB5DmgsdM
x+kma/3hM9xqwv3YE+zHKfFeGotAKxzF3H0Mn1SxoX0vX5RM6W09WHpXx76zJV7GnvsruArfnO9h
msQ/grrIotr1KjBbXPcwMcf7RZEa/XmApeh3VgZqnzqa9nuUtuXOZUiS8HwbFHd5oKGlT8uhfdBl
6d0hlLXY5wiO9MCocYTYwE4UwY9NLMxNgABTsUkKxFHtEFTEXtPE8VA1d0BumkADhq1Ho7ZYmesD
7hRuj7Rao8nF1nF5TryR7ApU1+8CqezTxEN6Dkpr7+PR725jAg5JDAvXTV+OwS2i2sJH6SIRCLrX
7NJoom7B5QheKtflu1hrjcRA0A7BW/O+daGHED9iQIIsNaJCVVCZU2qKeo/0lPxn1vXurg1Hc+Qi
SE/eWKpDN7gVUmR9eSTw6P4hqANqgwxAOfQq0u+GkZY7p2NgqAap/BzETfElw6dMG9d24YAaRhte
6qYPIqSO8jzyh0Dgf4XviJjSB8EkKvrORMhGscrAw7bMWXpoxBge8yLH4BtANqKmdg4uIf2RoO+i
gsUxYpMmnCmDzpzge+ntNChdN4gfbC8lS+RdlyNlroC+LypoSbduQSxsHGXVfxIgu4Cc5w+PCHUR
+z5mCDMdfAKtSBpUbCtM7m9xO5cXnYGdVnTIL0vhX7uDow2DzY8rkJAZJHDarHocErpp18N/1d+N
JfS+LMAG64Aneu8g2QSQuE1uEXkML9scEm0FNuDNEHowLyAxSDlp0duN9eA0KyfCOvC7eLNnrBv2
Adfj1zoDNFZWpL6UNbenCmyr36HW5Z21RS83vkCYEHbZvoaNxVCDQzqADyOivNB5va0mZDaCkkRB
roVBbDQmbPo8Ed/fxYVLn7s6oXeq9PSuZWN20TKb+nM4BrmDTQIh4Xkq3VONaHcYNCkfUWYAAPxS
Fs9sNOkhy3IXUXZwdemdTj17njCHEGlDkZHJU4JJGAWT4FumtXdBxJETDXHyhzHGN8TtHL4NoFnc
GtGOd0Eb80unEcLKh6qNskbl28F6HQhr/fBQMxgBnhCMK35DTAgNAG7FSFPrckEOcPdpohBx2NsB
CCndtLHvwf90GiD/Qd/89MbUboVWTtTC3X+XalBoeSfBXMPUgmEEAk/tiZGSgphRFj/gIZNthm5I
TxWhdocYV+SG20L+jnnTf1Uu7L3kpIpjRsv+94DLM2L3jP8jq532VLgFsm4NZUfkuE33cN4Vm5FU
5daCSXebKqkOSSjq/RSDiA8Od4AkYukPza2Ea0fUB7V/hEV8aO61ifneq0rXgKwawMYYkEv1w786
eZ4c/CuLRDgwF8TATkEi2/v6tgkR1AzvIzinR9zjDb0QBLq3H9t35+h5145e4XA48rG+AZU6R2S3
ccFvo5mRhw8dH+bYOQTyVEkkK150kexN2VxKPl4Qx/GxG8o8kIqThIcIqy0RoBuTqMuDA+06s33/
3RcuKHP0PCA6wCIelxfhvqQYV2N8jSlJt9pZSyZZODjMPdXIaGrLTVJBO1B8a8LwFoj9hzgI7rzu
nISZ6yo1xuegZsFu6ASSQ12Gbsjr3YeaZ+6HONZDDKl1Hp+lHQ60in90FQGTT7c/USZe88FYaKF5
xZlVIVFpjABavy8frlgdeOUrLbRwfJ4Xm8FTwjGWZtXFdpvx1vqbVG1xdOYf05e683pzk8F5ZCoD
xJCU2U/f/0M1e36/5RfOy/MKM+1c2LqDonnJQaIsWrWRyMrxnLWL3sK4nxeYEzfzBXYWjEpDHjXC
zIM028f1+J2UycqxdqFb/6fKLHun7WlcXZzmS5C+8PzH+y2z9Nzr3/+6SRRg59bwRaguZTU9gjD/
yWuSp/cfvdQqs/s24mcrGB/G9mIJ2/nixsjsFJq7sv+YNNwN/H/fHeJ95iPV7+qPegsdTsYPQ7CC
2y41y+xybdsSJvwDHh36f/Lq2V+DmpfaZHatLrBH1YkDM8qePwMQ2LsezrxNfIB0ZOX2tvDm8+ox
NnjH0b0HwBmX9qgrMpCT1Zp7M/sP7XvjcjX3O7Nt1SdtNcanJu6cvZ+Y5NNgCnFsSa/2SDjXuxr5
SrsgkAVCDAIlH1UB5Nn6XCebAPTnfl+F+XARVdw8OMrUe0YL775jCf/qgpT+/RofgexAL30BUSuD
XSy9ylAgaMms39+lQ4uU+nKckNFoJ4juLLlFri7Mc4iF5iuakPIio7HtvN9j4SAOWTl/srQff5SZ
gD+bRtll6w7gOmx7l1KJQ7aoX1yGMl2kqqC6nrNEy3HfNflpSpHS0FTEN5ty8oY7KX0lICqxJboN
kbabjAzQWEzcHsKByL2YKH3q/KaK6qbpWjwbTKKcks6JIMkdt85Ah12S6qhG6PPWKXDDbJkz3DE1
8R8TMcMNErXVnrNq3CAYD4VmLxlIsnWYVIjh7vVtqMrpK/QjYpOKBuG6ZZdlR9mB3w4PtYB8M603
aWgPnWFv0gpXkDBVLmQvpr4DUSi+k2MaHtToqSfIdxA/LpDcG4VcQS2EuZpENXgytzww9ltvRbER
jeFHJQO7TZAJ82MSskPOxoRSElS0wM0G8wK/7XHrTVDiIPyGnHGtJj894qhLGPbkNUZJaFvZhOkd
DrJ0b2RlcI9t+mTceXxK9wN4GRvDyxHRC8XvFHfg72Pf4eYeuvQpY24JWU8If3DHT78qFqYb3zr8
kxxJ/0yRGgGFFr5oG0Bqf5kQ235i+GuUQ8NwUVkbHDRP+DOkfC0OOml5FPmA1Ivec0S4zSoqv7cu
dAPYf8WXyq8lBDolQ1nO6XIkycUqR8RbWCPOtQcBIM3Kuzgt4mOLJPUTAuhxpxhi8Lug77DkgtdU
3oUlAe6LnXayYlMWvM93IFGP7s4KnV+wcdozC4LhcRiSdjd5etprZasKypIGnhkFlM9ffQ9BmxAW
2PAzx5TqkDqn9KdwyNk9Dy22W2QrfVNw2/zTIN/z5wjE8h4woMpAz/JLCL7y4cXLXKS1ufCkNvuA
CHbfd5ziwtPaMuJtXN8BHanPbXAdARMsh33U1R7agrlbUQ8MysFS7SF183aBTeHQzC1kD37RO7DQ
Gsuj28UVKnzXLNeM5hqXzwGOczj6na1w/D31bLrPLSKjA9zStjiKBMAmKnvkvGluOszrHfNQgmRw
Y4A90KR2WVile9ey6yVD210+ImmX6Na/gV0CLtHc7Q92sLDurjTdQgvUQEekmy++obLAdQ9JteAJ
w7HGrYfuUY2J2qR8ah6v14oHrFTTWY/euK0aRZIIwfQlRm4IsaUwDUQHOlZPjPdBF6EBxoPwUrfY
yERUJ6T79iBPTvVt7tXmhBuheJG4++8zzNlfCcWSg5tMG9U9c/DcoTHbri7LVyl48M3Ah2XbFaq7
zVzGYV6ZXVMTmqTukWcdo8uzATKYTIwJtCSE1HXkO409Oh4bt0M7OruGdeNRIz4kqijNzroy04aG
jfNYtcJwqOWsOOiGT98hGjLHHlrEfUwM/WJR6PuROFgwQJwuDzp0p2ct4/iTO3F16jxpo1yGQQmw
gZobWF7wR78Px7sUeSoPEoQCxMSH7Dh0Gj4lLrq3Uiy5z1zZHRmySHaZPzpHl+fhjgwJ+yHgYhFN
3dR8B+91iuKUuEk0VRWDaWSTonhfqh38KIpXZ4r7rW2JVZu8QIZghtV6j5x091b7OUa52+P2Sp0x
25VDHu+VIvI1gz0VpNpgWRE+EBONbtXjaAiKq9ECV0sgtgjmCTYdqvFHWgLAy5rwRXhInymc5Lqg
u+nRpXV8KjgNHwRMHhFfxYBcwWDQVHsLgcXFo2p4sB1RES7X411omL6FgnvItnTgdN9TYoG0MAnX
URfd0if0Bs7/5iWOXfPSGoPVz82DLQv99JW6jQFLINEXLpz81mvc5DGDr8k+yy1Ky9DXZZ+dGpV0
uD6PCD/LKXAJauwh7rPh59VFGbgdrSFWthCnVU68nwpMAT/LNbIEY3bMa5mCa+Z0B/RuBZZq6kbE
I/7GdDjLGiRQwxgQ8Tmntq4dzNys0ge3z6Cm9Xv+SXVYT1J1hfNRHYYamnrww07C7nNfsgEnqFjA
K8hhoPGzZFOMovxcgo6wQwo7on4Shx1QJE++ZPGobzzeykMTF91TedURJcNEjv3Ami244biP8ybd
JLlfn11A7iBJ+NCncl+MO0Y13cdZOG20TuDWBkTV21cZgrxhY2DOvRzIpgKr9dCHvo7GAmuLE04/
vJol3yiphh3oocEO/xFprgJe73UVWowrK7YBb8MbjbPUvTugegU807G/pMmv4fA2+IT9x7/EeUmm
yOuwiuxR4XjxnAG66tgtkbI0QIYccS3NAwK2hn1RQIkFlD3f8riDlrxyquY75gf9onzPOZsxw7Sm
XflU9bV/itNs2kP3H2AK23EbxmR8QvnkKHNpDjgtdRg5Fb3B3KUP2Riynw1wvi1UdWrHdVEeATh2
96Eh1VEhKHqTE1kehrEWJ4h+Rpi2BM6dLB1/E+vGucPB1Dt20N9tWT3U95Uo4wfExDnPlfar1yb1
zGs7NPm5CcsHaQyQVLgnb7E1pAeX5vV1W29v4A0y7QcMySOtqQtUOO62Xoxt3dK0vkGetPhqFTYA
qCiH7MZ4eXjbdEifky7kR8PoNL+6GjAa9vb0QXsIEJocC2gN2Pmnqiiy7xqgX1SGANTGyoMIFRr1
R+YG3iNXungAG1f9RshWsefCiAukcU8Q1KldmdD0UAhb3CSj7z2DEeP8iklhnrshCw6u7smwt1hp
7qDx5feN8YYopF77vR2F/4e3wj/jg4eda+PyJFVMnwAWhIdwGsdX2IogZXDw6a8uyMevWVB7O9HY
eI9SVB7V8Ji6RdIJ+5nHjb4N4K7wmgCMhZpY5t2z6pL0e9nlzR9s81Dhh6i9fVdpXT52KeOoUveV
/8TgzSEhlO86EtU6AXQIq3JoOI0uDdnRNNN9lHRxDuCoKOURG3YN3Muj+Z3EXf2usTpENqHT3oya
+ruiCpzXavCc+9644A4h7wryOtuzbJsR3p6LSbRb6hrJI1Yz0W9bxI+9wk63wFgvSijJs3orIZJ/
QNECrKMSR7BD6rgAPY3/CWFWQB4GiIIFKUAqlgVyBGvjPeZInbjNWUMOtSEY4qogN3GWVfCkFMkd
bBNQIQGP4cAbETxoP9avyWDAgRqY7XYJ7YNdaJ1ui82ZQEtJOHYQREBHA4Diox2K8KFvYP2nQUMF
XD8U4w7tF/6KpeLPwK2Hazmm2QXM924UctrBcsbp+NJ2oftFpE0b9ab3NmHo+ydRw0wbEdXSR+eN
487Pk+Rep24GxwMrBtRWYGcM6+R868Aa4inoQZDf+YDT79OWs7vQQtIaQNS+Q8JhuytimtwXMkjv
HOak+wky819OSooIUPbAIiwO9N61zhaOVybKUq4eOA6cdx2u5b9rdzTQOMrSj+iQNFA3AitmQQXB
VVzCCDPBUe/RDDE4VpWjH2snRIirxKkKa3xT7kg3Hggn7ODHuTgQOlaPgCvoi6+sszE6mHaKlu1h
hDg+ApHd7yIZODi2e7L83ZYDfUiNdOEZ2bIn6PMN4oAQxxBsaRGqFVLsAnoyTxL3cwuAP/bLi4Sx
RD1+QW0wwmB6HyVYevjsRkx6z62lS8oLixGoUZxz+wtumO8/e+G2Padg1gCAR2fAsxuMQyz9G4jI
RbJtkVP//g8sXLb/h4BZIHqLdmF1GQPnLKS850O7/dijryDcX8BMZUuXxtYBDhzeYdvHDWQFC1t6
52tj/fVg2ALScHB0fGauA3OI4LXM0hUwaQEgnDMn06pCaWFA3qp2KJLF2WcdmxvUCkwUjuSlitXK
JyyMGXL9tL8+QcAQHiYA0l4A0mzBJNgQdqfWfNuWBs0MtgI+G+JuCGkvDACi3gfLyflaFGIzuWuO
rEuvP8OtRliQjLX0IRLLcX8kRO4abe97t1szHX8zuVy4LpnBV60DxxjboU4BZRYUTQerNzCafGVf
+abBZW3LxhVYcqmxZrM3duuQI6uqupgaxq9lpHFBChwsR0auzIOFX5jTAFPH9AJON/YiAizTto1w
aYk8f4q02L8/0xZG7dw4uqkRPSkqIGYx79tNQZJzntojgorbrdvzIeIpwJz3f2qh5+dWxVmmCS97
8B5UB+ZTd29yWDesqauXHn5twb9mRYYoBjW6gOer+DmnqBIHNTT35cfW6blRsVsLZ/Scq81qgGyR
9DOjsCeADPD9hllYlPzZjC6khV9RgcjrWrQ7B4f0mq9J5BYCI11/Nt1yN8YZHXjjSdkaEArAbmSh
DLpDSKjXBd8ge2efpjDuy40xNrubmjzFjdGMJ0vg3bIDzzsDxduvcabtnV9DhiK+BH8t6gXYFhKp
rCttsDTSZ5MWYdXuoE1Lzs1057V6k2JxGMGvYP7Hqpf/cZT/GiCV75co9AvvjLSY7Ab+MdCrwZ73
W5U6w8e+Ye4qnCU+zXRbBOepQMxSf8oRuVtzgivIyllkoZHmNroxqgB1ORB4U3hw7tW/TPiQjFVk
nJU2WhiIcxNdo7hI2nSgiHUHlKGIOaZV9uP9Qb4wQefuuciELHAVaX24YjzVRbvpQ6SI5StLy9KL
X3/0r87t6ppwp2cTFq/uMcudRwqk6/33Xnr0bHJmsIPxkhZIWtKLzxMSdI1eiy1aevRssyUt4QgW
gdUI7s27Fg7MUWq97++/9lJzz+Z9XQnRcSwHZ9n2UVfbqK4xatRKoywNxNls7UiT4JaPgQIEPzR8
WwKqSLvnPF7r0KXXn22tknbw9Ws9/wyoIMoYxrj3tV7zzF/Y8+apYCRMwKiJW3rGsV6hSAG10JR1
LyGj5yLI/1jtrOXLLPTwPBwsAToxUnG1So+/g+OxibO1w/dCD8zjFOBTCLwwDPwz2LXNHiWj7Bji
enTvdbiFZmmcqZVFbaEn5gEKiCfRSBWV3tkXItyEDgA84skv3An3Hxqp7mzupn2QZ6Vf+edrUNwg
Xth0NxRr+99SM81mb5uUvC3hHnWuy41l4KblX1TFoqpgH1uS3dkcThLDBSC7EVThPNzWk97lcbDH
2fbVogbywT6YTeYizzLgVJjM11z0JpyQpPcrnNZsc5emw2wyA8udVGWwq7j5p7ECoHXM1R6R8hEq
SCsfsNQNs+ncGGcQbhz656wjqJEm28LKPRyQcEFdWZHe+gge4p9/dwAKuKISYeqf4wbnp+QlVMm9
NH+UajYVp2v741uT4for4t9fqUnedoiUQA3M0TgbUwT9hcihPkuYg78idN1/lBmi6aOR63QPLlC/
c5REvS3PgeYAhwc1TGt4JU2wSLuBAMY7ISSUgoso6o29lrIiTAa4h2WdmcAN4xVgyQYKazCXNvDc
KW9MjfTdqO3L+iZ38uIOpqh6I4ogeAKMzXa8R9K28Rv5CQecFnjmWII/XmnZnOig9db3wyaIvB5u
meDIwmvNFPm55RJSP5Qfgce2GT0iHL75xPw4XrkmLXXN9e9/bc4eHMkqlF2RA1dpECf1vs2baJj6
LwVIibazK3jHUt9cx97fP0NEQ8nolRdrjxXQWQVlA2ikKyP4rZX82vOzVQpYH0LMq6m8BJCAWpLv
h+Ij4r7ro2drFJmGQQDCri4qeRJBgPyWn///K+v1wbO1qUlTHTNICi5Sf7MJ8DtUShv6+WMPn61J
VdbLpOXg0sXUjfw03ZX8hQXx7mNPn61J3QR9ZYvcxnPTwSw+3DotBLBrTvFvhqRdG2a2HI2Q+aSp
mMQphb2e2ai0pXvmZijHwvRtE+imvIRZCOBYw3TU2YjYVjtYvWUbv64b6DqbcF/KsdrWAawxP/TB
c/fpioBzXynkwk3J9M1oBU1I5R4c1IhXBvDC9JibUPtgeJOCYgl2fLar02cof7Zl/fv9t1+YHXP7
aS9wkfV6Pa5lcNqtCPke1OWfjz16Nq1hXWi5nyIXMQRBJZYPXrvWIksvPZvSAsmFFF6w2DJcpKQU
HIenfAhX+vOtHQ9DbG4m3Xai7nR5PTbxAk4N3iusEA9KKMSe9PXKbyx16Wx+t9ZlOQUd6Nz6MDBV
t1BBRINek8ItLNtzvWZsGNi4BYW1S/UDLtK7Eoa+tohGbDNOutK5S600m+YKzHApwCQ6C/5sxTdd
h7vJ2k2Qtivq5qWPmM30mGRXRYwPOXulq++w6aZH2Py5McydS2AtSrceaj18+PH+YF3okbmQs5nK
Gol1cFQjlF1cHezgm3lk+uv7T18YsHP5pueAsS8yg0sR/MHz4JtHVx689NqzHZqCTN7AWAThAEPA
96i4XIJ6eJDWcQ/vv/nSD8wnsQPH7DSDTVAquiNSvxIwcsR96nn795+/0M1z2WagpsKHiG04J11x
2+E0FVUeeS5qXOaI+sFhYP6x35lt1XBr16GUmBPNONQ7WZpbruDeOloCf2PnzMxa8WapwWZTe4Tb
fa4DRL1ODfy8MzeI96ETcvgyZ/SDfTLbwKUqfA2b1eRSmP7scPrZdPG3lH1ECYgF8H/MBcPeywKJ
dGTdlXCHElsoz15BRF5Z+8j1NedczOvzZzMbVeTCVVWMxY9COJPUDhJxwVfcqaaBwqMHObCIJjOo
77wevAtuxeWrh9PxDoy15AD9XZpFQIzgSj/psNzIDmZrGcj1x6HIw3CraZKCSwV1262TJSP4l45E
tSJzmnsNm4rPCOmUn6YpmH4naVvs4YnUP0I57J8DDzwl5Zfdtuc+CHdTN/a/PjT45gx62xvwSmNS
nYUdTSSz5lYr8RCEzV713R9O5MrvXC8zb7TsnETf+IRLkEyq81A4X+MM1J7OnuRgHjIEiLJy+NJT
vtKLCyvanFQPMiSIN2VsIXLztxBEJZFn1lwnl549u6t5PWzffRLYczi1R9UKN2q8iX3sNDXn1I8Z
zTpPwWwA8r4dietvg+n3bkrXSgJvz38xLwmM7gQ/6p6CZxiAJQch9Ws89D9HY36/P5bebhwxDyxM
R89QhDCYcwATFcSJPDAarwgllh49W1c8kRinlQNoboPQt0njTJCD2TV3raWGmZ0YrEAkBw2K5OzK
ZE+hwwrIPvM+diQU8yKBRam8U30Of279zYXZOUp8KwNmoVXmtQGKK77DBjzZamR7pLjow//0/b58
+xAl5lWBEiTFvA6r5Mx9bxvyZqPiZM/H8iFfc6VcaPR5XQCbajqpIUvOAp49gf/atYCgtF55/7c3
bzGvDPgeByLUdgquwnAP2lQ9qE5REij/pk8b/dSME5pLSLdbAQqWuuL6lX8BBRBlFABNO3ke+dDd
TkkHAbL2ypWjyFJbXX/1r6dDHFmwRoHlCQUCKMdgiCGyPdvwIlwDod5cnsU8Ss/X4G+mFUnPeZLe
0Co/sNr50PFG/FdR/+vdBy8dU9lU6fnKCQ7AWQ+aJKJTsAWZZOe3H3AhAf3Jm01hzn14VeMb4G0z
+c/VaAKwX9PJXTnyL02H2cFApMwxIOqniJ7z/rDJO5hY2yhFDi8Gle1WBu3CIJrXECZdD77kY4pE
dTjT28+C/3l/Nodvd+//lAw8VaCAFaTnrPdBBXe/ihqxu6q4BBZmJM30O5v4KV3LLl6Ye/MygvW4
WyH+AYu1Ip9iDprWMCY30ulvQdsX2ymc1lwPFrplXkdwSOfLrkOD8eGzrPWZkxcf1eMOBoPvN9zb
xxYxryMkrt+1RPkpHJrbX7xsbwZXREEHQI3I3I/M0BxxgjYrJ5eFaT4PVlRgcnqKIWEmV+1t0IDX
qAZ221cAbt7/nKUfmN0ApEeSq8+FROlon47jlgZPY7em2Vt6uP/vItVOIdC01DqnIf86glZiw4cw
XWuapakxm9+k0aX2W7w5CIl3rW6hJqhXqi1LfTyb2+WI1KC+r5yTp0IkQIREnunVhYFyWe5H2QS3
HDz+x2Rk7spq+/awxUXj35aCyQPrCpE6J3/qUwgpYHEr+AhNiBqGra1X2Xpv9wiWxX9/B7FdY8NU
mKA8LsfIG/z0DgzVaV9kUM+8P6Le7hceXteAv1b3kTmw4GOhRKBQj7wU0ySbkPkfWnV5eG2/vx7e
UdQ1HF6kZ6qqlxESkG1Si2NzNS5rSP74sS+4Nt5fPyKrmjdQKUuYJ4G13AWbIF8D4d8eWfDQ+PfR
Ux7Gg6QsPSM/djvlWH6zfoO0p70ox1st3FeoTFaWjqV+mM1sG4YxjQk2cAL9hm7zX0yOK5vH0qNn
81rZ3itQ2E7PUjsPNiy3EHysTL2liTCb1VnN2w6R1ukZVpsnJn9DlbW/+m6xka60y9t7EZ+j8i2p
CUUhGO1CEEqk7z3gyU34nMJYQax180IDzWF25F5neemi7asApvTld/XRATTH1wUozin0C1iQfHZj
7ARzk3b46tb8OxXpA2xlLjrInt6fBwuLxRxu5wIKm1BjhaXxbpwChEfdI8d8pRv+o4b97/2fi9lU
Lq4M02kayLk3o2s2bgwhVhG49SWXnvNLFRBCODIdbmLoAE+NmwU3lQvvF9n64zdYBvabLPD0xQgI
R0A9c++abPK2bep99hMEb8li9JAYXxd7362cO0Qe6937rbIwQucZkSjoJEHAWXxCL7sXiN3yxxAi
ht99e1VNVR1ZWerePqEhD+/fpWIMJdxJqMFVzjNf00yYTeeTR3e0D66vvutseihU7V0X2BWzs6UP
my0YvcGJtrimNwbsOMUc4/abcu7AfN++33BLw2m2atBUSxyneHziRH3LDPlVV8Ol7+rnjz1+tnKY
uhtHSvH6YQIwPG37zSTzMxf5p/efv7B0z70ZofdOGVS4zolDtRqMSO6TbvODe/ScFiXMbsruMMVr
bbWwgMwR/qwsEhi+9s4JahIZtaHzjGi8NfhhoSPmAD/VLd7cg7588j9BJwvSUw6V38qisfTms+0/
VAA6q8lzTlNu3TSC8kfdo16e7t/vhaV3vw7ev/Zm63tmGLJJnn22Jdmw98DAU4yt3BkXpsAc4G8o
AF7uYucvq1PXdZs6K5BVgUsqpuH77//f9fONZW/uzOi11LLEwweg+lrs6QBRU6JkdQdFXoOLWALl
d9YaWN7w9OjFZfoMvuG44bRcC6FaasHZNGdTmVz9e5xTnfuI9nMCQLqRutLrvMobV86zSz8ym+uF
ofAC8eEeDAOwjdJmlxmoUutxpRWXBtlsrvNWmwawa3wqEQnKDGxYfXDxo/e7aOnhs9N/2vkIMmyd
+DSOJ4S/INLsY+wOeOv+O3inhsDB7bp1NAwhYHEYA3Aq2Frq+X842RtDa269yByO61ypybmibf0Q
55pAzWrdPaS3zj3ixtRdMVBnA+OjZhsK4LyVZL+DsA3kFqsNbBegPLu4WQHh1/9xdibLkfJKFH4i
RTBIArZADS48u223e0P0CGJGAgQ8/T3Vq/65poioZTuigQINqcw850O9KcrHJi8wMlK+scGsDIql
hQtxK13OVhXfVMkzK75Af2ZuTdy1S5///s+yUNBhLqnRxDcWAIJZwEntIQ1TkA7GXML7ftXAYOcB
889NWk9XpZMgKazPtaDCm9Of7pyar5evvrL2sMW87BTowhUqrzdTCSBsS8qHphiYz+L+tweo4+Wb
rIztpXGmom0Kf1uMQG6J2zzRu0Y0G3Ny5RP8tXr/5+10De1arG3xDWw8KtbsDFhsdOjAvvzgK2+H
Lz6wSxoC6Qh2X3QxBU4xQzruwTF93pX92+U7rD3/4ut2hoHgR52fHwaLcQ3fJVV7X0iOatHlG6wE
EEvPzMxAgkjViTjBjCNXocHN7Im4EuayIGp+hVlIaQYgWfVvM4zndpfvufLa/s++x4W1psUpgZM7
iRopniotDyBv/rAM8/flW6y8t/9jw2SWxY1c8ZuyJUDQGL+IZTxNXbJllboyZJcsGLcpkxE9is2J
KEjQm8q8MdJqq8N8JcheOvl4fdnXacWqUxk7zt5GQukbL3tvp4ATDYVF5x1vQYgpKqNF9Tartobz
2lhY7I/onB6LnOIEXfa3Q7nn1tfGzJH//glUQaCKrQ1n5dssa7l1i8TImCBJ7cA4ck7tkLUgFZhb
KbiVDjdnWcMdgZRoYId+PqNIcJnG/sYtUw3LkMIpQiD/khAl+SqM0br8DDdMtClx1oeeKb2Q6hzO
CCV3H9wOsfTlsbg23BcbbJ6P8AYfMcV4P6gDtT33taNz5qCNZUJ1ZMzB1rp8p5UswtJHLQWQsS+h
Vr5xAILO899CsoDDPZENt5nbhpdvsvL5luXfoWfEhdIHYU6dhdJFmf9slV99vXz1lYm1NFpsgRlE
C29cnuyRO3cw9mShZKrYX7762sxanANEzTIliFWdaNpUNVwfzPqZcJ7s7JmcwRjyp56rNrQgjni3
1JRslIVXvsvSe7GTvQHfHMVPDpVGBKp3d7DbQT7Dq5gfeKORWLLldd13ztKLESIIXbfc5CfETKcW
brV53/pGm9+mfCOOXvtG57//s6lmTUwAkM6mSJK5uuu10L7o5nSjELcyXegi5Cggh8iduAXAujwY
znTQ8W8lzxZi5saWt/b4i2XOGrq85sB7RyUMvWC7era+fbk8vtYuvTgCKOTeZVUAnKe08WRZ8WOW
pVtYjLX3sjgBIHk9utQz8dj6VWDNN5yD7pHGTn5dfvaVeb3UzJuAhkN74lTRyLqAFV/h0BwMZOPi
Ky9mqZd34eskXVh4naSwn0CFfuBuvzGn1y69mNN4wTq3SghERgLhj9d6rT/AbPvyS/nUrx5lgyWi
CNBcLx8VwdWLXt/lhWiCJLW+JQ3iJR9EFRUlrdXf9inJ/QJ0ciiu1bRRtFj54ktVfV5PBujeYPiO
Ex99ZnsfXpbu+DzuXQM+O5d/4dpNzq/1n8nMZBp3fYf2RJuVPwApf1eAgHtUHu2ue798i7UvtJjR
HJ7hYj5zWGFS1/uJmR/gv3HdjPvbIvfP43u51IPmzVmHzuVhnFMN42rnGpLa+esv5jN3u5GhOmyc
+ty5N1IXtvXkZAzO4fKLWZtyiykNR3DJSq8TUZnQwLWNw2Tnt1k2XLdOLxX0msG924BVzslDM1vd
Yl9r0j+Xn3xlI11K53PGARtLmUbtHNQOhyd/5sFL/WJqn92EjUHvwUKl1HA7TMnGbFiJTpcS+ria
Rxer9njqTA5+C/M79ZjczD189ecDTN12l3/Z35PPJwkL6zxR/hlR0xmnDJXEmVzpSA6X8Ab8gNjL
gyae9QOy6k7o1iiqKyhBnzx4gODogvNLMjblEW6RsDvV/fgFatned0DoiAY+O/iwbnGEBdD4vZmN
eTdXxLxR/QDH9Rra750JO8STJ3I0ZkIMkbwlDoP8OykNGLKBV4pRB9Av5fAhs00Owx/LuaFV2h1F
LNihccBlZdVPUNNgmF64yaPdFcZPcyie2zFrSGDS2dvbRDdf+7QXx0x1TWC03oQmUUkYjMxk5obC
rNSRU2rv4XIG+oNr2BFcuadbGyj6MGksFWYl0D/w5uyfkrGbH6teUg67QZPs7E53dwTug3cxSiYb
X2JldizlhVYq3cZxhD616rcsvjrGg5dtrXpr117EAHHcuwmnGh6IsDKEMacQCPiKVgOVPrRiY8Su
TZLzzf8ZSTWMm6bWxfwzens/sln4sTe+W6MBHzoRfy8Y8YtyhjfaMNON2GZlNV/2TgpkfmCWZvVR
TWLQVCwtAtesYX1cVCyYkOW6PEn+koc+mySLJV2gIxjGd10alWjWjlqTeixw8tm65TpJ9mzWPMy6
Uuz7nro53JFyMAASZcFz3oLVKpRFr1ORcmwIHglbb9aPeiD83aQ1qQPduuk3O3YhFVQj0NmCxtZ3
ROTiZUorWJYljDThJHIbpw63C5s0NUNZVNVjdTYqzGtgNXHIQhVKtF3y3qbxcPI6W+1V1iNp7lb8
BlgaM8zntsZpuid7kTf0Lec8/zXYdbVzucayQtHrQEKVWOV9AYHAY1rNKrTjTAP3kOnjAPrSPstp
ExaZFL7Hz15nc2GFhUOGu2xIKdLo8BqsRjAP0BMS0MLy7hzHhd6jd9NDVtn0BvaWVVgigReWZj0+
9K3kUD4ijQf1Vwb2oD28EA5zGGPWRYgP+1Mncb3vPXFdo41jLPa3ui7mnMMd9ZQUQ5glt57qAy/b
KjivDEZjsb11lQTjwYW4DzaY+X2b2u4pI/l+NBsRuXBX2zgwfB5e8GWbCnRsY9HQpI5M76eX7nHS
vWoy8WVfSgEbT2BeMvBweoiCa8wnyFvtcTrk+rpmJL7sS1Ft7HaNBq0PbAy/UB0c4ktf6y68PE9X
lrmlA0rhYvw28Cg9GR776onpaWD2+5DILXH2yhe2FuOnRUtSDhBpGvFKhikcWG01YlPJfUebu8s/
YW0RXQwit+5teE07wJkgtBNET3eeTeEQ7761U3VXS2n5mZlCLFwIa+OWnw8oZ9mvrGxO0tgqRGQx
eOa6+dNU1BsfZO3S5+Dmny1hHPO4SuAzGXGuAfp86hFNXH5Pa1deHIMmFufIW5Ui0p5+4qOHSvDZ
9vS6iy9iopRk5tgopSM2RQgPwqlsNt71ygg1z3//54V0RmoR4lhpBLnyUy7Ekcnklqj66fKDr13+
/Lb+ubxh0DxtWwxQWD9+03YR9mfonFPTK/Pny47kjqQWsN3eELkc2cShPHHt9vBH8m6Fm+5GEZv7
sYOZ9HU/x1r8nKmDCjejKUZm8z4n0C8R6wiC1HUHhmV3skUMZSSDTCOizX5fwjc6xNFKXVfH/nvE
/udbEBNl8QS6qIiVH1SQwJ5yv5y9MM3frno7y75k0aChTKaYArX8aaZ0R4w7NuqNgWr/nf6fxDzL
7uQUHrOsVTQ+GZSUiACUFx9z1gPgOoL/eD+6dvunAK3BuNEz8r0QhicMjkutlKHoDfJk62n8ymqj
dG66hDYv/dSJr1Pv6m8aUtMI7qzJK/y1+desTcqw6uYBbKPWrtASiaa8A7eldZvM3fhYoQ/pcWy9
5gT/RP7WYAPcq9xG3I9e6b1CzjQYBsV/JKZyP9xEKvCHhQcze0c4zyNc4z6aso9rP7NYDrROCbzW
mILBBSOq7ChkWYcQ+hHYiFl5JEyRfaCnnO9MaJR24DcWKF9OarilaVIc47qOkaiLp6M2sVniyNem
tzDU9Z4NBdAjMMDNYVKgQnmKkj/5AJG5r5vG+Ak8WPuQugVJfNjNdofRYeow8bK6kbOhdoVunR8j
zLkeisZl+4b1roDllhtHg9lVL3WpZWTXGgY5DrSVmQ8v3PIJ5svtPs7j5LXo+hI6CvS8P8zwpt5x
o2V/Sq9GnUFXFD7sHn4+hyG2D7uvNuQy7/Ymg1fVNNQJbJjF8BOtXurFHPoY3V0uk9/oZNm7Vmk4
6MFt361u4S4mH91G3DPYNaJyAOyBO/L6Fv7k3Ee+QKLETbOwhDAP1v6kvMPfqhD4ahpw0Qp40IJ0
msFEJWhbqwtcFHxu0Sk2Zf7cOMAoOdIJRqnmHXS66s2Gh+5rl/XsOMt0CquBZ3BM6sEcsGNDIBM4
2ygwo79IMpAlLDiZ+2i05DcTsZnvMHSbpymPT7HI5tu6beIvVE/xsQH84+RiMh6lGqdAn5Fjig92
6GaNFyRDY/6Ab/14VyYAS0moMF/mdvL2LJ9HmKba1g/0obg/vVnoNwdWbjsCCvRPmDkBkIcs4hTg
IOCCoWBNvwzPC2KiusCzGBi4raDe7QDoN7hBN1Y6F36uvZdygkv/7H5zmkQEOZi8O5mjVUNyFrGi
fbYSWu2b2q53ijcDqNfA29u9UDunzMzvHY5vu7QshlftAC44GAlealHJ49i7zilrAbhuy8HZgQqF
zgxW62Pq9NKnWV8qdDwMOVz/5+LOjRN7H0MFsE/ipPmSeXhmUWQVOrdsZQSSoENgQo3pXhComOAY
mT9UZoNjMm9AG3Th+IzDsYZvkwdV5gD0XEhL4vzqkZGH0lLBlKNMyQB390mfLAjY35IBn8lAa8oj
s116NAcRRxmKyQGhsXM/m47zTOcaLuJ2DSddDuyJPwj0SQutvDA2vR7QGQ80rxlg5EriDTZGU4Rz
A7gTd2AwT2OD7/MGSEGcUtCOEDQK7e6uW8vdXFrChi55BhWvsRMr9HIrD5nCf02VU0fExaAWeRUH
lcgLaPxs6+DAYTrk6Hw9FMIevsMRt87Dyp6LbyrJyogD8fgMXbs6tEadvvPJa35gWteBJ5M2AOnA
PBMJnBaJhLwhfC8rk/vpBPA6YA+0fijAvoOSCwiWxK81st0Z7FCNQPXCmANuVk4ZwNy8eoL9slns
OMsVPEYtbobotxrfCjaUd/AMxpiHbfv07CrFD1lWkZfZohb64SzDYGjNMuF9xRiwC/ASjb+RsYDp
fZMAp5vb7fygZepCF2VO3iOmBgz8Kc06rDS0yG5QT3SPbO5R8xibSeoTeBDISrgQW9xrjfUJcrHZ
ORZOKfqHxph7v4pVbu4UqcT39Nx33s6ujVh/JgPso+XQ1KHMmhKmKuj5bYK+daanqRrQYFeNDmx3
00FUf67bHxchot2jtqvaejwNpv0QQ7zrT5X4gBf0Fqf4fKHPdshFmAjwQCyUBxzS3MtbT6og9/pv
JC5fTERemLdbqrmVWHcpdyEOVBUdRWJlHMQTBSk6yeVWmWUlzbgUtyD3YLSZizRjxoW7bzP7diAK
mHbO4ersqRsyswca66v6U/hSOmB2yNXUY9tEbf6CBuqdRR4KtlXoOr/2//8cfOnbg25jG9WRpoYb
Q1v/cRHenTpqtS+07qDD7MkWIPzzIJsv9QNJ1k+GWRY4gEP03brlR59/62Eqd82o5UsnHw6WcpIk
cxXBymIHQ0+9N8HK88HhTDei6pWOASAb/htWd84wNF0+1pEYB0DaLFkiwZw2b9qbDV9g/bnVqoqm
DjkZkbS3VWEnx2Yeuh2c3eE9PucQrPRi64y49tkWh2p8JsgNEl1GaUseWge7nQknnMztXoFhfbz8
Uq2//LDPBsfiXE1guZMPtQlIFzbAl6nXzp3u2lgGnUaybgYAdUDVGAm1tOgBHEcTmPfRjrH1YueO
x3yDDf33jte8Aq91qu5lhTNc4qrymQJISUMzn+zvpee6JSY+Eue+bGBG4svJAV4ItCA0ygNgWsUW
Dqw2dV8LPvUxSCcVu0kMqt4bReE4jz76hqLTuGxif4SBPIIJ5qkdcjI980s7rh57Yo5PzAQhKIUu
lPhWYSZhpsbxawOUgbEjsnTf7RHosWbg8c6w4dZoohL5vZiZ+82c0fp6IG0h31zbrYFfcrrppanh
dDuN2Yy0otHuKuCqj6oBTBfAxCrKq6R56Au0VpCxbFlggdQzhlnfMRi4pDDsryScxlAjMEgfpr0k
76kxk8xvKtIdFKuLQNAkr8MavGGYk8Mu78kgMI+aS969muVkfiGtC1SA1eAI4WaPndNQoId7LwBu
y/oFHwYv2YPpoPcOVLYvIzWmhyYz5LG0KkROYj7pGbtgWcB2zURp74QEqXdTMbCgzro338VBzDe6
Bp4RrTsi9z07Vjj3WfkoKQOUzEVnSkwEOZSAdsFplZG7jsk2lIauP/JhTvfzJOTDZJfpvnfMap8r
8j1v03qfcjtmPlg5eebLua38FKSDwEPHICjVXpL5EIHbj2TGXO6F3XzNTemiAdcUzqOpVQ6JmRzd
h15atPCblCT3U6otMG/MBi8OQVyEvFt7byGqRyfiWN2e2VWZb1As0MGg6iINElebrzMprRsWJ1jf
8slzkl+1UOykLHSYQ9XUIhueOT0FDKiKv04aXFS37GhAXdoGBKKPkIBegVOKlxj3xkg93F/DsR9H
hC+W8vQxT60zHoGqk/RqM7Lmie67Mj8jucGrMCae7aU2xA1GFQ2IV6tjardFkMY0e4DnaRLwcZAn
HOtAbD6zURlQuXeUWtahqQFzmQShD4C7xhX4zmMSdWBxB2CfWHe6sRHHwGb9yLUhg8HLs6/oBzcD
BE+APIxV6tt9Yj9V+L4Q0FoPrcYw9TtYzWq/MBoeAbKhbtMxznegLtGfZTNQcIp6Y5fMyKXlSvIP
m7HsOMk6g/YSEZDvyrG7ByOL3HvToKu9A1OMH1mK5oMcsecbcfQfWuv80LTAdXEJS3aLanNfxWNz
B27D+Dadea61iSNIkOi5fiHJ5KHg1SscUDTS9kcWuwMEHWjO8xsgKdhOuW5zrF2z2xeTDbDM1GIl
Lor4tc/i4QBnXkuj+EZMLCSe2fwyvTYXQePR/MjZ1Nphj5Pal7qqUWbJrEK2PvWy+gsiz1me8UpQ
LGigeG4L8LK/Jh5QLECJUDMwYaF4T0qGfxcAkImgtjKEiUOsJwExj1dhaUwKlC8MZzR/XF6GV5b6
paLCZTkbpgwlLnJ+TFRs7Jj6hS6C+hrbZCgTl7IKMWM8xiYZTu3cMRwyWyOwyuEEIPWrmwA/fvl3
fB6Q8aW0DFUcOGy3CPyKUj+zbo7Munu+fOm/patPNqqluCwtBo91PdL7/EneiqPyebBX/k0Wxh/Q
NrWh/TSfnBM5VLuX9HRkmZ+/b3FP137WImCuWrTz1AOvIt4VgYQOkm5FsCsh01JnNsGRHHoRFF6m
znhJuxgGOvZdUfI/l1/a50EsX8rBMK+tc1KmiSxSHHhfBLFpPmdNt5OF7ZdSf3hGf+WnP7+7/2T1
Gg8hLN4RpPQqnOQMbmFBr7Hox/B1F3XGKbYMxwOnCfq74mSadmh49hPQSIe5/tECz33d67L++xuK
UaP6ndcarXn0pqFl5SPP9i6t6QG2hM+5XT0mhaqDyzdb+/SL8C7HYQ9b+5xGLjbNj05w6z2RdRG2
Clvr5Vusff5FbFdpnnrodK8irF3PrmfcdcR7r6zuUMocCtP2hSdbdIC1FWwxRdKhLRuRFNMJdExY
vyJAa5Ld2P8UMt5ISq/d4fz3fwaYqdhsUB2PJ3Ran8YE3MuxOCqSPZtFFV5+X5+fW/lSYWUahWfD
JSuLGvABE6sILX0CLA8Zn8avsrfLN/lb0vhkIVuKrDKzJHZbCiOSX+2v7f38JT9p8D1rv/86flcP
J+8DAbLx7fLdPi+bcWcxcQB1zywJwk6kZoquBk/WFfHpYLr7CYSqk5kn7U5n6BT1i2wg9R7woy0z
2pVV01nMpibLLOy1rYMIogJLxT6yPPt5+VetzJ2lsZqZ2BZNPc1PIv1qe+dp+o74a2MlW7v4YtYg
IW3rtp/5yaomUMyr31Nv5n7SXmcOxZdCKzkMsbSG3Dkp6nQH07X5Ubd2vVEFXxnDS52VtqtkICl6
yXKHNwcoOPJH4KKQlKph3NtDcv8b9KqtRM/K6FoqdioERj0qgvzEy9ivh59TrXBMmvxZpIEtlD+S
FnTGK7eYpYgn4WPq1hqFI4FWeh+Z6vTDAoXr++UxtbK+LEU8tVd2WZrR8ZTSX5M5+80MJKs2fa/e
UpWvTAi+2CJz4YL8Uo049bj5n5La3+k4bNQ31z7EYprDkwq5SqNF+bTNAjpbEfLhT703o3iTf0FH
S+gMMXglW9Zpa+9qMbU7x21x8jJG4KMoSidt0KNc4sGxHkLk/eXPsfayFtujngBlRvA+gVLFEeEL
EaLYtAW0WKnh8aU2ZILhas8Su4oGSvtdPE8sUIMEjTMd6f2cKBWqtmchcMzVt8rMjTx0cUqxfaZI
el85qHiV1cAKnJ8S+d6NMb2J47qKVKayrz3T1S9SuNdpjAAI/u/Gx4l2DUeZRTR74JkO9bgjBQwP
L7/mleViKRs0kOdMB4tU0VmYnqCSUZfEl2kajGdj9mZLcLESiSz1gwMItFk1GX1Upuaeswo2wHMw
9sm9m2YnagxvBhNbpfiVkbOUlbEq72Dnj11csa+tHU0QeFx+Vysbw1JM1gzSBufgnKQdspuqbl9H
yzsO7pbn5NpzL/ad2TA5MIMCtWJB0QLnfrEM9efyk6+0r/OllMxljnLLibsn61y3StAPGsAoothV
RKgjcjviCDFH748l8pu0muJdk4/susBtaXBp2KU7SDDCIFg4VzNSAUp73j9m5mT4ZTZvBDprI+z8
93/CQ2nWgxSsbKIauYdqrGFPNNzARWxXoD+2csuTGDf6F9aGwSLURWUjNsWMg+g8sNDOnls6A2z+
cvlLrV38vOL+8zPc3p5LO3MxH/O8D+IWzmoQ5T9P85Ys7vMJz5arySwK1Hlsu49yhUQNfNUG0/Hz
0vM7ow+o1MHl3/H5YEYN7b+/AxXkxivzBsfBXH4Qp9wzo9tQUa1derHXxX2RV6St+miS3XunAIs2
t9B/n799tlw6poognwt9PdqEZoBSrMRAuwUYwH4NodtVQnO2XEUGbEZOTIwyMigLUuId3Eo+JpDX
XvfiF6tIYzlTKuy4i9RkH2bPCnvev1516eUiAuPd1vPKREfg8wIEDGzuq+u12ca0Oo/w/z8WsaXi
r2HQz2QqR28ZVF60rnc9ENUCwaMYthxrV0YOXcxceCsZjJVpib6maocMv/SHHGm+697OYuYmU8l7
kuZlhMqB7SHTXV8X97Klkq8X0Ia0qejBJ+x/xxVlow974s2k3cqgp4upOmnHVMpwu8hmdXunxyn/
glI1Omwanm9sAWu3WExZ1aO0ZoMZEcFr+90Y8lBjqvnAsG6VONe+7CIg9dD1mE1mXER66m6hZPqC
Ro5f133XRSBK6l7HMK/QkeYgDCAxILdWm7WHXkzVPOlGkrW4clJaPklGv77OzAKKsP+uvnIkwDMr
cEPylEViQuVXeq9OYu8uv5KVz7lU8QlpOxWg1BgxHTL0RvwKOmKI5o0tN9+VPcpezFMQsRWvh2yI
4qHcFfw3oKJI9CVA4CIn72y1da/9isWE5egZdnil+4gM/X1H6LGr7Q84Klw35peqPcMoS2tq6RCh
Z9bvhHXMu5NTb2m61h5+MWlBKMznFPr2KG5q0LZNnE0AXL8lBaqn133kxZytARSsbKRxI/PcsZLx
qDKyH1NTv1y+/MpyvxTsyW6Kna7GD1CxeAA6HtUYTu5QAj45Wffl8j1WJthStpfkcQmuRdNFqX1L
SXUAyXt/+cprI3QxdQVa8QRoml00muoFsIt96w7PKpkPMTbzoRq3Wio+P9ezpXTPgRtgrIk5RLBX
+5NO4qYdZedbtniQCrrfDilq5UEUKt10i6q3MrKWkr6xYcqGEWQXNdh4Ai1wv7jrTF8D0bqxVf61
WP9kr19q+HJQB3I9SxVRR9dP2ayGU9KVYxl6nUT7tFDYHPqn0UArL+Q3mYFmNnKOktqO5b7RgLQQ
oNuxGv2YM2NXzFZS+6TtBQ/EWFQPE+rUPxLD6Kcgg6Ifld0OXX+QYYGr4pbsyvV72Qhce/0MjMo4
RJ6lv5il91BMyfPl8bXyEZaexJYrPBfV/yFKifVIY/em7ZynOGHh5ct/flgC8uW/+8PsoJ2xmI06
sozuLbU9EIPj+1I6PdjQqD3bNPtlDagZX77byo9ZKimhhvf4lPMhMoG6R4ul+VqjCO4b47y7fIOV
eb5EE+PkPFmexA0EfXJgl5J9XL7u2oOf7/fPYYzZoyBo7RgiCNpE9qvPbtX06/KlV5a/JXwAntOw
zOikjJzMqhvfVDlpfGWg7uxTk1V3cdkZGx977e0sYqPERhvk5ExDlEyu3473M0Skl3/E2pUXoZE7
mAwGzbhyU31j8ie6oa677mJ15S1JDd1g9M9Ws0Pj4509bHlxrbz3paaHeHFeTK4YomIez418+Zus
mgMTKRx12uvUXGxJI0jZ4DRDlscnaUyBZUKwCjGklaQ3V72eJYrAhFNZQ0WSISKFjNfRU32LesWW
+89f0MMni/OSRSBQUOGD7DFdy945knQGfMM10PcNbENYwADMF3PcE5+4BADLMYexqQUuXMFzx9dd
lft9PesPzXQWQvUKl8XYLtClbUDA4LAYfdC9XT94tCivGy1L6VAqmpZ6sxwiQ9X1W5Z72R34U/Lr
5Ze9NmDOY/+fNQDpKpm3IulOXsHg+dAkyQ3RcxemDoWhTt6ojTVs7T6LcAv9/qKUKTYTPc1QyjrF
XSq8tylv7BDwv/HKuyzXgraAGJUOQ+Q0T53zu0ybQLQ3Ft3IbawsCEvhkK7QC98SDB3V/BbZDw+c
zstfYe3CixWBmgb6sGxc2GURggBUZJPrwtylWGic8cQzmjhh1lu+Zoap0BaePGcxe7vqyZc9ylD4
z3+PSxE1ACZOoDbZOvOu7E7LDuUU6KWsVdAQYgy2OBllFdqTkb2//NxrV1+MR4R9Y98Y6IUYXHcn
R+HbhhUirXT56ivf01iMQ9d0EkkMPHuORhRN7sZhyyBzZR4tpcxoxSNkmjVEC5C+GKBYz7rd9dnz
WG7tp2tvZjEWO/QhMnUWQXJlw2Lm1mygc502Qo7PXwxdiphhUTfFslNYzMweeogHY8t85fMTC12K
mKWN9jle4CTRoglMpXVgQjE7VC8WLJTnNt4YNWuPvzi5exKpB5sj8eBkzguqYQF6qDdKnH9Pbf+/
L9Flj7wLc4kmA/8BR944o36rTeMsaKMh1FE8RJE+CYeqc0LNK+QK3Ir2BwNG5CFaHLIwtRrz6CW1
iiyPzSGYl6hx4CwVEdmolyKdpd+7Sgbl1LNAuJV7z9gEoQKMXE3obJpyHxepi5XS1PcORFEHC+ow
CI4SGhYlHE9icV0vIGik/91wjAzWZ9ARDhGMvMugStM9bAe+MPA7AhvH+ys/1CJ0g/K1Lc6L6qmO
X1gv8Da3ym9/Ja+ffafF/HBym3izPXgnLf30V37mHAb5b/WBuk9xn3/YNRDwvvhxzUJClx2HyKTX
XVHjZpAr+qX5Es8bfRSfryN02W6I3pVa9XWB0ZadXAE/EFaiHbrwy3EILz/652d7unSwd+uMZL1l
F5Gjkl9qMG7jPnnOiQXmnkIrbpLfqJbc1UW8MYFW5uay11AWmgJihblJpw/awgl1a8n9fEGkyy5D
yEtkr6EWixq38Xa2pQZ08KrxpmzsrYzB2tc4/6Z/orBWo3+Xpm4eleAhD6yco64d1R/mFiDPIIrZ
+CRrr2ix6QGINRsuhwCkAwh5HLwbtHc/X/7aK79gKcKpAB23XVjuRHAesf3CUy+qUV+62dwNY3PV
wYAuBTiycI0J2lgVEZY9MhV/J9aWucaKToQu5TeTwrY68HaIRhe205LmdDfJggQMvHXqAxtSQFqa
xXXQmXa/6+ba2U8CYhWfx/m4g/EmvE6U6l85VdWtkwn0ps8toAqpMHbw7kqeSpu1rwazWJgMbb/H
W2n3/TS5IYqVKLnXVrIXnpCvyRmlY3P0lvkEuoE0SEez+kP7yoIoVQ5AKpjO4A8ZHx+qeKp3A2yS
dh42j4DhkGeV74YDKdphKLgTlnNt3MPdSN40Rp/uaWXnT6ZKjD+QGnXvOu+GBwvXOKhmbiA/sdwj
4pbY9zKbPaQQzph+OrNuK8j9PCtDl7ThBh3smYWW9Egw3h2SdOxexxYiX0pxMjXjqvClhtTGtzyl
r51Yi32gJwko9x6O2qPUUEVDyID2/1trHr8DR3fdsFzCCQZQoOVQIySbzOyHMNOfc2Jv7TYrYc2y
cx6788ThzFVE7TT2QUnqL9WcR2nlfNF9d2er4coNc9lAb4BtWzpq6iM6JiHYcFHtGtfFfM4iaOqg
cXF6YeEIotuwMz+MeGNzXNlh/ro2/bNqWlWtgZcjXVTyyf1d2ErsB8GKaJgL57H5H3Vn1uM2smXr
v9Kod7pJBhlBNrrOAwdRSqWU82C/EJlOOzhGcAgGh1/fS1l17rFVpdRt4+KiGygYZStTosgYduy9
9voGkoddMRtoKaNZBHsVe/XxUndiPziW0Wont2lZ4UhlNHY89/WKMzvgZ01ITgUYxwJaPdOZ5ibK
T6k6tOk3g6HjHqYnO3TpFGuVClDdTUAduDeI/UJSdiWolSaVndc3c9bwfQmQyMPH3/VEz6BzLBss
qg5ANZeh3k6GNta1Ve6EVTehQ61xPQuHRgZW47gZWBM3FaniMTestTtOdUisofvCJavjekzLM/vM
iUXk2JG66kB4RROV2nblgKZvhSwFpfb64M8TWoDOhYPXPmnZv535/uSwN/5NuHesMK5bG06OzqE6
3RwcQ1LiXqKzGb7U0AguzyZQC5s284cns9E5FFOMvsCYMU8jMi+GFY21gw6bpYYBBakIi0mumq2Z
Du1G2UD6DED8RHCqYCt0w7QvwA3qnddkLM4Xxx0DajrZVWqNxcqw/fq10jVtwtGZ3Q3a1eD0rJYC
VKDZACMSujMYzEzX5iDZ9Sx82ErMakjkVM89qjiGF7lKzp8z6XfXqsnRftTK8TGlef6QsTF/s6Y6
24lOe+Ast2aSzwuHZtqqikvXb5Y7pxFlTIe2eaAKdWKOUfHNkzZD81tnlbcoc0whAAMTZKV83loV
I1cKVupBgVxZYMFtfe8OHM4AA2/rqIFFRCBEUSbIPucQVzb7VqOtPRewUxpNyj5rR6DugQbelVTU
iAalaaJr2B+x1lLPSw7iX1V5Vui26HOfAQO6KMxahDgFqrDPBx82SUAQAUi47MaMGd9Y6tpJRmka
GUB3Xo6AbaN3DPe+Fq27zqAtDWsYliSG4sar2cOV0HddHqH9DTYgM5xQH72hN1YjOjIfWOPaweya
aMOjEP5g4NtrblocPCt3CPVUZA8DHBZiOtbzNTKCQGyalrguCdFh4WuZELSIR+idS+Ou4ciKV2RA
S5uRumE162UriP+9a/SYpGkJzw7adJdC+mPCNHNuIE2pnhc+8LeqtuGxUIxmgbtankM4nogQjzER
IyGkaxv4/IyZmV/abkt2bmp//XgynVg4j7VZlqVgkTrg6Ofb8gqnWh/NovmKCO/XKjHOsSqLmWPf
6nryL3xxVVVXmfzmzb92XjpWeJqCEqlmobbg0EeuzwKJvt4J/uojefn47py69fbRGWCG2SfM/NV2
mQcog/LC32BGuWfWzVP3/igQ0ug81A2ir+3gmhD7ugGHN5Q1ueHHF3/i7Y+bIYqlcoBVRviceQlk
vMgbYXqU9x+/+Yk7c9wO4Q8w0CndQ+DYFwER+7I+88YnDi3HgHmCAiwWFVkd2q4gh+8U59d9l5rf
5WJlN8BQV8kvfYPjnohcZ8ppVI2is3ldSh7VGTlz40/cm+N+CDhb9JPSSm09cy2ICuALGXx8zSdC
z+Pmh6zLZ2f0kSHgJZZ/c2M0d1zDbagsYg3Xko8/5MS4Oe55cOHv404pSpsKZjIGh8L+oFpD5uvj
tz8RLRy3JCh3YVKaBAqJwQ9se2cV90YBD+J6QA9HEcjinNjm1M06RA8/hKKjRRzY2OL4OyggddNN
i8SZHvJwgfts4Vz/2rexf/4Q1XA7hb1FvzU9biH9MOdrnCz9lWloedFWRD3BjMYL68zP4l/7xKNV
o9C6U+iEVtuxKy47y7tHUH3JXXAySo76ObVAFabnDCFODeWjxJp0Zu03OdYQo23g6UqD0jkjqT3x
dI4l2rBsmklqYPq5whx2SD13YaoktuMURhA6M8sV2h+MX1JqO8d0isW0cz2wVm0Bm+LhkhY416Y6
v/AYGp4tQWHk46ri2ZrEucF3Yhk7RlWUzKghOMDabmaj2NuoYV7zpl9WWnA7aIuz9MUTs+lYIGu0
XcuMKdNb6kVtMIzxAovnOL8q2zPD7cQIONbIWm03NrrnONA1czBYbWAVbx8P5BMj4FgaOwsKKzWN
seWN9abg7ibP23Vut8jaNFYbtelw5oNOLGjHDAzueIVhp4gTHFauXHUN16nIdpOPv8Wp09ixVLYz
azxO6Q5bmHZNsJmypjVBGfuyZHOzKRZDBK7C4y49KC6HyafXbQnDCoOg17PtrTGWGvYqjMhzCJ8T
RD3nWFzLXI5CBPyCtqnXzUGZ5snQTnHF8fzATPzcGO29UdcrC34HaNX1Ma2X7szOd+pOHy25tm3P
Tk4wqUfEGia5htmyJ34tpeMcrbQkyybwODHSe/nq5S8kPyMCP3XNR+spXPnGwiHpsCU2nM7lA0iD
oTWekzSemj5HCygcEQEnJ/CQ1V0Rm8a07mB5cmbknVhjjiW3Nm3m3mbesF0kfO/Rbw/kDjj2W9K2
2cElp1ktOQq1vrTnF1UaDjYHeI7HcPgpNrNTjCGyE35g+s0Ql6q2k9zg4vXjazt1aUcDwXKIIfh8
OFbUwAExc+1WZWhVa8e0fm04HIs5e9ipLaj8YVJXF90Y0XNaxBMcXudYwemo2fILhTcewj5uNuUt
3+p7KxJRtcpWOqDRuJIb/6K/dy69bZeI8Fwl4IRE0SFHY6W2uyqFPyQio0ty5SVqA/fJ1birsgDY
2V2z7Vf1hl+Pl8VWxPYWQPHYv5dnquPWu77zb5Iqx7rP0qNLlems2vIMYOFwSmFW07rDw8QKbiFx
hEgjg2H3tT21aR/AghRaSDJBNzbr3vpscMP1QqrtYe9p4VwK00eW3UAgKcIFMhMCjYNT7rVh1wAc
N/UhRVTzYGwdz4IXk/ADzZY87M2iQUvYQm6mqob0x8lQODWHFDIejQJVCh9CYjlAnrXudAUNu36U
MIH47lsp3zVUtc/+wVrdBUJrRaEjjZiDY6Hrc703JK9WBRwPAw0pwL2puA4HF4Sq+tAnVh1krZM7
VavaNCekeka5Ts1hepAaAOMCdppxDl+xr+5ge6guOrTfFXNDV6wr510jazv2nI5/7eD3IwM9gtEG
/BfE6WXbiH0DS5I7tFgZZlC6xHhJjY5d2i1M+LhbAwmmPLsP2DJkb6Bz+wE8e4wHIvmwLykMkYzR
5eHQpK9uzawnktk8aNNsuWal5YHmgFzOQiBQnyxdgCxWzSPMLq0admtKR4ts1KXhLDDpsWhlJJ6p
+9sZ9X402znqqqbj+MTdRWTJnGnyjCAvDVLTxpg20FXStRm6eCUakyc9i6dOdOlKopy395yKbhk8
K1EIMfxNNXECTyAB16geKN14LgcGr488hxINboRpMFMyRLOwaxo0HfRMgWKtjnWRkkvPINZd0xCr
CoAI8S9I3z7xEcsH1iX0t2xdOOJd8GWEKebHK9OJBfm4kSAzO8cCPc+/mIqHqeriIuNnIqUTG8lx
CwEw22BnGK1/AaRsETjoS5cle136X2NfOcc8oF6Z+SQOtZo5HwUcW9znUvX5GTfAE7BU57h3oCh5
P9sKx4qUEicCw4G/LLlK47Rty4u0BlqYp8AMztaYRdIUbIUz+RzyCjBeWTvGNXAfXVQIbERmP6Ej
yVX2FSwzzgF0T20oh8f5w2GuHXQrex/9GQBLpIhFi0QUnhcpT7VRlhZnHuGJwXEsRHcMtGEvHSRH
nt8EXr5P64ePR92JsXGsPnf5JL1ulEDRFpgEQB+89jmGfN6zM9vhqTD0WPEsSS7Sse/IBYzsqq1H
5LKmOM9Ei4FEqkDrorSKDLAHgdZUeK15I9o8YZ14paphSggs1RKD/2IYeCyOhp9WlVqzxN68bHLx
WDV5wOmZc+OJgXCMGakRBM5w2i62U3NF/Gbre9NmrKwEWJUzg+C9bvF3O+FR8ILS2JTLwygYMb/u
4cGVXzZpbW2atDHWaD9cONoTmPPVV/3ygN2jxsHRKlaVW5nBBIdZ/NH1NxJJoAhrZB7VswtChyzb
dWVZVtg7Y76GC7ROcreVcH9tYcCVcYlzibes534ZVow59k1rzmOA0H1YGawxo0F3/Ml3jfmi7eY2
KWEIuPOATN5XNoxO8sbOQuYVIm5IZsSNC6igXDwfrUDai1iXWXCvs6zY12kFGzj8nzYKe40EWHeT
wY0tXvrJCX0YpP1amudYkNx5iCiNAWGUjkoRw+eV7XDqhoHv2YPOicl6rElWwHtIbiDNllv9vpzo
RdOzM0Pg/Sr/ZggcC5JbFEXczscog22KVsE4QCC/ySkXdx4XcDJkfQNDaM4d67km/oXq2i5YVP5U
D8WawIX6NTdLC1GS0S8Xuet1K2vOWVJZDYHZmzrnffb3xVZyrNwbF3vUykHfDOnmJmqqvo7zCTIS
2Bg66xL+rk+m9P3EZNmDrar+zIn31Fp2dBArJOqgwPX52JbTl0nm9442H2bfPXN0OPFYj8EeVQfb
WDUhbZdz2Ko/pcX9x0vwqfc9iq6r0kZ0W5TwaOjFquZz7PLizOZ5Yk06VvizebatesKCgUbroIET
utnK2Cx0QttzPmEnbvpfFOd1T9VgjGor5r2GF5yjSCQG89eCovdN5Yfd1ZcItkpxSJXCGrIga9W+
fXzTT92Zo6V0TrOaMRNzFHagF6Rxv6phiD2bR1hpzlSBTqSRrKPhOLQZZMMcOwHMf3yxM5oyNGu0
901hV5/zQzn1NY5yBGleAnZekXyrFnpH5/xb40ybMh32pPjF6O4YUQFzb5qNPUGHRUXmGFoGEju5
ds8saCe+wF8k53CplUYn2ovcd3hc98oKQbx3HqTH3MeFWe2ZmXBimB73pxVGP/kzFPlbp15ij68r
W8Z2fmaUnvoShxHwwyiloyM0B8F2C2ESCYg33qPJ66nM/chGT+SZfevUNzh8+A8fotEFNaEerbZ2
t1LCC2jDw9S/+Xg6nFiDjpX5MLhVBRoL1FYxlQZO06Hcqmqy/vjdT1364VN/uHS79Zas8SAw9ukS
9cDXLm40OGcCzFM3/2gm2wZdrNpDCr2ZV2xZdXM0ZnBDPvNoT92Yo0mMdYJzHL/xaCmIZHQM23Mi
qlM35WjqcsSLKjsUWfviycy+pbQP1LmO6BNLzzFlbB56e1omlIfpYA6I9aw8HiD2ATTVydFXKvM1
H/UcvT/df/86/Qf/Jq//iD76f/wn/v5Vwsc/55k6+us/7mWN//7z8Dv/52d+/o1/JN/k/qX+1h//
0E+/g/f983OjF/Xy019igcPefDN86+bbb/1Qqff3xxUefvL/9sV/+/b+Lvdz8+33377KAe2FeDee
S/Hbny9t3n7/7RC3/PuPb//na4fr//23BGbe3+qX6uX4V7699Or33wzP+2QD8ud5zASEmJoHCer4
7f0l3/5k2yjQex7+9Ih7eEnITmW//2axT54FcIkPtAGMP7zDUa+Xw/tL5BMjHvMgJ/EwGVHi/+2f
F/fT0/nX0/o3sM2vZS5U//tv7nud/V8xpGsBrUZtm8JD1ISXsnesVS7HutRkEWXitFMeC9Q2Arh8
l9C5qGsz9+pYWQC+lwX/7hWWuDdZZ6yUNm6mlK2LYu6AVGl6IP0ED8Rgz5vULfkGoOqRBR4i3rTM
klG0kDfOcG6HZTR5hZZSRLPTQEA6j19kkcNLUGXBItzh0ssPTWQGc0MkIG9KTz+L+gAvTscXqxlN
1JI1/87AO43beQYFaGy/uxakM7wAhUARGi6sKRPdVHeCGe7KgWw3Q9pnnuLOQ+4LmE8bDeJEpUtg
VVmzFv3AV2o077lVWAHJGYnQ1eA9Kb81cT4CVyVPqq6AFotZ5ddZIWE1WzNZ4WW6s/U03zQFPEsD
0hdg/uSkj7yyBvxzTOUSDHm+Z421n3Avdx6c8ldO3lzoluUJ8Vo7KlBLpEab8YCMTQ+dhZFD5QR5
QZKRzv2CEhOBubgyd4XV7ZvCejBTCyShsqQJuqj4dxy3OijLfX8veYYs3AzYX+QX9mevrPrIktA+
lLAcAidSGOsRyb6g5OMzr/Od03dwwqsd92Gu5we4xAOWNZp8J7Kh3vTCs18kcN08amflRPnkZl+q
UUk4ki+QEI2l7i+QjPxsgvnz5rK2v8yRctv0Fp2fZWv0r7ZsX2AiLZwAAMlMBYy0rhnY3aSTElqV
g1uLPy7BWI8sLKYu34yu4V/5VUaCFpYrcIVIjQDIo/Ze2QYsrCna33NfhH1jQ8vkpPXGK60h0oXs
th7IQ2+8A1tMgAHzBvQPyvSq1YN9k1FB4NGOEodagyeBgxJYBvVlOiqjiF03Ky9gWFWACTWlugNS
qKoi3zXTEIyqVsBXzkibpxRCkmIN52xxC6wTTBnsA8TGHNkSSogcLxeQ/i4HMdxarj3FrgaaSgjI
rbsl80K0ND/RsdojCwDyGZnDuqmebDVKHLqbxx5VsAhnozujdZw79H2VW7CCBHqf2xK9WUM/p4CZ
Z4jfnxoTsNlnjQrTDgIrbw08iopdMfRPkzHmK7Co2FdvKoomKn1juaNwq7moczxAzhGDmEi9rKax
VncF2lEv69pN701Z+0lhMNGH3eR6iCdcTI/C0ysG36HbUnbV1dTn9TOZMWWrQZqXzFwKgkTzXMgr
ex4BJBU1yVdi9IwnWdPpGopz9GzDLlRh7hca7qq0NopEG6Zco0PsBr1Q381Ug4F0YEIx5bMAtHMg
eZB3iKD9G0DcgRIoy+qrKk2fS3NCWxKqM8Z41Uo2RJPrlBva0XzddvW3YRqnEFQMsWq1uaoLxw9q
UQ0RESCOC9DLQkc40z10fcjgF2HPOjsWNV8NBTdugavY20X/lkLq8U1lB9597ltZBaJNmRroCLEA
+nooe+pl+WXHjQqQgMYpc3eOodtdijnumQO8EKz7UtuXUT82w6Ppke2CBOVX0pXlm0orCqqZoNdp
nzkXbXug2qjrZTHccODKC3wFnwrDW6p12zo1uBmdXQWEUHZT5DiKwJ4+KFCRDe20SUSm/bhykOxO
eaYf+ywle2Hc0hZeAmFK4V/qYH3cIR8jg0oUxaXvldnnwlfpFcA9epfmNd8Ng6ja2CYiXWWdQfc1
YDEtADwEDM/lEl7PlyplW2/ooFObxKs9kw0y/hmqKUIEQzOgIjfl8HXs7iZeWVHvmzfATkPmKtBj
1qglRMNCGfbFNK2MEnlZ2QKMkYU5cXUALvzhdNh61ygjvQciGtTiugwMlB4eawbb7aYyRR+AHpYF
jVWYRqBU566QqSgPLGgGbwvG6sSykOSP03qMlm75WrnODQCMFCYYZNSbpm7sSOQZ+a6ZC1fIgQKG
peebw5oZMpfuFodpUIqsLZ4XCW1qSqQAQY11W4R06ZTJe1q2KwaG0hUQbGIt4On5ZrtgPI0gJl0j
6Q/ovMrvegc9H6yb5T2hSFnBEkmFjQmh3NyxMW5smObU2uAxxm8TWjla3gMBQ/OqM+St7ica5FP7
bBpehbadAugtzt+wTq2mVhpha2LGyQnmIgyADzsEqHG5U2AKuJBGr4TIVogOymjR1RNvgFuSDoSn
6DGcw8mc4QliTxiP06TCyl6Crksv4SQ5f1FLnUceRw8oSStzRZcxqRmMouWkEgiGKxDC/PFKWbBz
sssHp9I8aQUQux0okRC7lN4KzSr8nin+kDpth8fcexFKCHd6XJ4XPZZ3ui/aKHVGEATQkLR2dJ+F
ckIXyWCmIkIMAqiZA4hcVyRWLuSeT8O+9+06tlrb2/roIQycfJqhcxYzVIG2ta4GIH9TB/uYmYL8
IceZBBAqF3EO8kDPTDPEJQJE0xo3ngmJDhzMREiK9AoIhn3JEH7Ioder0inSwGO629o0ncIaPge0
Q//KrMr0fpiAKx6c52WB/jzXRtveZtPQg5hCe9stnAsCZLGG3DZzPS+wZ6vJ4oylJns0Kl4mBvG0
Hdll5qmXvm9gteJLcM/slY0Qo6zEI5ZuOFhQOw8hurMAvjRErLqsWAHevFZCw9lSQe4x9tl68v2d
zdobKVD9tvS8I9LpQsIz7IB0J0usNjkIdx04LmYdZEa+4ah6BRLdmYBZi1UBXz6eP2FbfdGax4WN
hjbfL2kwY1h4ExB4MxKBXNF4NtW+R90NKyMQtf68QVd/jIMl8BHd16Hh2Y4DhHBnjNk1QtHbXFvZ
KmMWXRulNCO7L2H8RbDb0aia0FCCMY+Vy0vLr63MUDBT5YpVhzgtKwaABVP3wR2bLHLTdo64HPy7
0a5xL0f/m+sPYgfvICwyk/N16pd6JSfW3RiwW8AmkqrmqimLSyCITTXA+FGPdobsDBqp4qFC4I02
As91YdKKtqll13XcHlB1mWS5d3pC3B0k/3UKCag7FWxj+GocgyxPZ2PjzFmhn0p/zP2vM6j29p8N
v/+vD0K7HGXXXn5Xxyehnw5P/4uOS/Yh+Xf6vHSXC/7SDN2Px6X3X/njvGSZzifThyzEgwWODQd+
HPD/OC5ZJvmE8xCseXzXM03m4aj8z9PSJ4fhiOT71PJgAwvrjX+dlj5ZFIaUeAl/4pwDvcR/47QE
2QCSFP86LeGyGAH4BOurxyh1neN0Hroy3Dbv4Jzl1ddzyR419kq/z+ak0UYsWVmhJbkwgKssqtiZ
YcRe9/zBNuswXdoMYSpdU1l9F7CKDiYgkiC/AwAdJlwFWqhDTatLyZz1AoAfFnacdqQIoXXvIx9N
C2Sow94FqoSbWLVBwAMREmPaQAON26PnG72AcM9Eb0ItrplH97Ph5SHxONS4pg5LHOLghL5g08Lh
yiPOTVGxlY2o6vCpFJCjKjVi9O7t0EkR9p4btm4d+50fGRa97kjfrGgl74QPImXKh8gpSZAOzXU2
sZWBDnHWV1+oh7w+IK4gU2AhSvWOzq+qrWNSyGvDcxJObqFcifKiuUbby8akOA9m7npybiVHi6yd
ISwFUyJpOxQfDe1U4MDTje97725X1yIfDhxV7ieuKZ1Vgc4U0I9epfla4qsYVnVpwo8lI7cmGM+0
piE+zyzrncWMtQM3OxeXwStz3y5dQp0mOPy0UlVSyXBZOOoQFkAa891SSWwWoML6af88SlAOsbTc
lUaN3hG1y2CeDI/CBpiuOlzQkeEVdqAMD51FxpOJh4ErckfrEQfvMDdvq+EW2EcTDzTzxsfWuklN
fnH4YD93E9q5B17xbaVkxJa3NtNfqqxG7jC1AxwA1xDlhZgPK2CSnzsB67G5uzMgf7B0FQOBCH2c
i+ZSPGnYOwdUGaCuuesaOFOwGfSuHcSXEu0ogYSopZD2RmKsza2KfA1QKcLGsuUreTiTs+mx9cp4
6ItXNvv3mTIf38dN5eDd8DM4lQSzNC7a3L0RLl0NFgp+E5xI12hgSVxA4Q7fthDmo+r8+0pOQCDJ
uLUJSJg0aXsjnm29Eww+qfLJzpvET7sLPcUaM0B7bFPnGVBj6bZvQZVDGjgpZjcpwQPzuiUe4Rya
euJOFzyAHiUeu2aX0Sr2hvzNEdxH+GPEI2SfjQ2a53BL5gHCkmwrit6GQ4+HjmWwb+fc2eaUAS42
I303g18XDWWL4VSwL3XmzLcOJGAb6teXNUCTgEm17FLgNcA5oSqeJUPHYIZytZm7USUR0/QacVgH
jheqklJE2nZI1A9tumpp9hmUVjdqrIoG7y+iN9iNcgHuAKDbiel32aplTa+CxZwyPAoELXUzPPPJ
/6Y0AcWUOdcCEyforamPi4nPt7DvAUgAFzSbNN1IehgFNRXhqMV3KqAOqgE83ho+5i7xahExePSG
heuK8NCIDISyEolT+/kGSiK5pqnEfk5sI8mRGShhRloHxpRGntByTXD6uEbpkN0hrmhj4tLIm/xV
0zpR6S2J2TRh1eWIy+UXChlnTcpwATCsqXjMJLuoJj9mdRVyyOsMBKA/bBZ/5q9+zFf9/QJse67l
IJfmYkX/OYts5EijcWeUCSxIV4Z3q307yOgrkzWgVxNuQ3lbAfVqGsuj4Z8zlrGO9At/rP/ERdbI
tmx44x42oR+T2KSmGozNUiaW7yQ1QNNwI4RSq/FWWYZxKtMqyJIcsdFhdZ16tsoWK193i+pDA4De
YJ7aC9iPAWCsBjvkZvkdrtZFBGXVvR5i6HPuGS3BoFzYPh+c5PAuBfwPzPreSKsLl483dMqfGxPO
ERTaXZTL42Wu4sM2ZAocH81G3DFTriBvvDgsy6ryNirXQcUrdE3TjYt9ydD0pa76S6btwMHkPUyc
RbGNsPi20Rweo3OMY1+U53SN7qjQG7KvI3vwdIj2lsCr5KbkYMVOtwcfaECgYAUxvHLiJKBxwxe6
vqYFhfkVpqErAgZdcW5ZiIDdZOinx2aUdzibfkdkvbeJi0MA3RPOLv1Ug5SzAMW7aDNqcxoateEF
oxkvPip+CnI/e3rAsrXRLU4/KGdn6feGepsJy7WR1zEHKdDLgEmuXue6uTt8IRcbK3Muugnpl76u
L1UvPjMJsJofy8UFvK27aMjNxwP05wLEHwMExGKTUgszAyPl5wHSQ/jkDzBKSYqhm2AnU4d+5nWh
pGi6kOccUd7DjeNwhJmWjw/yLJcd97aaPRoH+OLJhEq2B/AZq15phbAWuAGvHnOwGZK2pSvDMWMB
wF7rrKb03Dd+/0p/vQjPI5B9+LZzbKPh98iSejmVYG3XAfiLa4KOHLNNEVUkeAHLkHx/oIftrJ0e
dVWFDImkygAeQ9HxtRkpOObYLAz4KbERGykI3gw8E/wbSWmC3GhMnTSwZqxX1NhkhrlPveU668f1
IUCA/RWOyqN8sckzUnkQuR+I315ka+D9cnKf2qDIuaE17Rwl10X25jivkH9emy5aJCukYQ1+xu3r
XQt7fEt812aIV3EqwlD4eRTg/IdyvillAgpnIC1zQ0D+nuiAnW0B/wWAacJXvNr22VNvdcie16EN
zSRB2WrCbplvJyA5D9NnKpw1a+vL3spMDG2RSI6FbnxTxnhLrtFzhu57cw+3rtsZgsqPh/K7KOuv
3+IQOiMDTOA0+/O3OIAeS2fAWjtMAmpbeYnKUWI79Wcjo3FfabSP6Vdr9LaVez+6896kxtrsEMMq
+wXedlgFiqlKZAYhT8/u7E7tJ42Y09Ibu2U46Q4RzIajPuPnVMI/t5v8MQl9SoBOx0ptsWPtDWkM
NAa7k0zkQF5nI9uiohACsBHYFlx9pMZpdcbKqWZnDR5YZI3qqm2bGDwOJKWFddANvi9uTT8EHoKM
M5vYu4rzLzcW5wfsJBRZiuOaC6laQjveywRKLgSPKrJgxgsTjeZLNkHdyspLYgmswWwvHGdTGFbC
sYGgzoGSAtbzhez9kTzQ3lw1wEY4Am6Zt0NZx449IAxrb4wFQtkue7RqJynNKsZmtqFcQ+naJWgY
B5V8iKQkNw7q0laRRmiP/6pJtnazt4+H0N8uUD6DjTxzsGMjZ/PzEKrokpakrmTiFgT5X/hFmXpt
p5caKagaSNEZCgWdj7vDjgKdynrh3d2ZS/i7FRk1Ls8hBNUt69i3yG0alP0sXEIzUeTovA1WU+S8
Xw9RtpVnW6uvYhxF3noD8IoBaNlJPqMqsBqc+vshyqa8is9c0l9PkY6JUySjzHIJsoJHdwXCKKHT
BePTNS8X1t7CveuadXTlNPKayfwN5pXoa1R7VrH4bEvb3zwTfDqeBvEtXATw7j8/k7G1U2NGuj+Z
EHgy47PsH1wkeGtmQBXk3OCc6tndesG10JaDDHDOafS9+eHn4f/zBRytjvBHAB/YwoZRorVnqfsQ
DkpJg7MLnopjG+/RjKA2jHER0Rf9BvUmiMY+AwO8y5Z5PbhTJOjVgvmMKZN03dfDqs9Jjaz/gPob
UNtNn7QqC+ee7dOujiXiJa/AUXd0QwTBfvj+PP+/pXr+Bxa97YMG+HQW5/4lr17EW/7yUxrn8Dv/
TOO4nygBgdwkpo3pf1gB/0jj+OwTQVe6jYK3ZWL5O0zHP9M4tvkJg9J6z68wgsURA/PPojfeDWPV
BKbVtBHmYDL/d9I4f5kBAJlj9KPajesjzMa7/RTFm83Q+Au6c9Zlkc/Xrq2HneGWXhbWw2SSCIJ/
gycKOKwh9FxzQv7WQUY7QfPYfxF2HkuaGtvaviIi8GYKfLa8r9aEaJuQSeISf/X/U/+eHGmfOBpI
iuhWdBeQZq31Oguu8LjFXr4MYzz8y4X7d6IkMxkuWRtw36G5crkZ/sEgwju1nJuvdB6lp6K4cSua
hzycSmvN3U2Xt93YdHdWWVRsh95Tj41rY+X4P77j/9Jg/Z2IEkGoskkO9QNyh13bi/9LnteiRJ0n
WngBMBMyshEGiUpYqy3dOpvH/7//un/kL339fYHnxiBjAV+Yge0/agyVJECrfRmd/LUw02GOvE8F
X6rM68qx/1oqvYAFJhW+D8vc4rGhaFrGCaz2/C8/yNeh8z8PJX4QP6KMZmHGoctL+Pua6NCrBJtr
B6dajO2Uy2jFZ9zexK9iBExI6thngCaF6sm939e/bItOq/Z2YR2mEX4lgdazKPJQgu7/y7L4Wo1/
+8lC10u8GJuuIMGq65+3hej9wG1jNZ8w+1uKo8+Axz8Pcmj+zaPyn+sPIkgA3cQhpp7pa/jPb+8k
jcdcrJ9ODsS4+CB623eOYxe7H3u/BH9cBXAySSKHEWD4CGeKsSmGf1l//7yto685LbdS8lVyJvZ/
OTT1SVWQ2D2foIfjzo00VjJOWDc3X/rBE7f2Uv2bQvHv/CiW4NehEzpI8nAXtZN/9vTkJw4uwqCJ
vr3uvsmlBijT0aoI2QNau+EfHEFjKBnrv+i9//tZOclCviiza47If+73rdL47G7TcPJGbWMIDVQ0
ZcoKO1YaADh2PVWx/5sn4X8/LR+XzjrA6pOT+J+ssKaNyD317OGEm355Nsng6FTOavnVEFT7yw3b
PusV9P3/3JGgFP870ehrH/99EQcRHCOXp+S/yT/tPkQI1WkaJS5uG+RgDC+n4U+kWVGnTYpqOkFZ
j5Jsm1AHH5NodMPT/72/QVT/vsNjBkbh19VBwcP6hvb0j6MGqStoPzE4JywwvlR94yf2wwTOz619
V47BawcAG6FJy72KkcMqe3GNEe9UudiC9QZsCXV56IFkypXSeejNRYDKnvtkrV9VqZyHYXO7k1nU
T40o8eA1XnUu92Y5uOEIAFBURRoM9ZhbKKwfxIatLX62OrhabdEheRn3/lzSrDBTsbsEp56ysr7v
SU3D2C9sxr3/42L6R0Y7jj+rF8G3YcgTJbOBFSWqs16JKDIxjW87Ivoou7W8uKv3p99b5zbydpmW
ih01Shm/KDvcj2EflA/1yoPbonwUOPhN7MdLFYvkWpkZ+1CbVLG/HJV8jqv2c4Mz3i0JZkNGjnLT
AwMC2ocexm/9NCIZmeCjRtoS9Kd2DDqu8BVIvUS+4HCEBNCt7DknEXv5XPdqONgco3mN0+pxjbgB
jtY+N9VLg2VFn8XGwQRrj+ag06gQwyAZsoWJaFQeW7yt1JYlTcsBNPuLk9zMY7wnxy1GhdWkNdyn
JUkdRQ+YCsnOIg8dI+gOE9GGiBj/MA2A94+xNWwbphEyLvHfqIMRxCOM+p0fJ4ALk65F331T/Ind
re0v4LtEZsjYuqvxSkQRAyO92R9baPXDoWuDWX1s8JD8c50ojQLN39ZHo2cnPHUAoowwok5WT37A
tP7kNtS/b7WTxF9pvX6rjlW4ctG7UzxLyQslrw8ttI1g4+sv3XjffdxIL//Pjbw6k24Yui+2/2eE
tVY9UUn78zOySv6QPVm7b2LzQshsU+RPduroIC5uEP9wiNXCcM7IAlfvvJ4SfmpB6HaZG7fh34Mt
BYukVxXDStaQygsd8+MlDZZRMu2Tpl/r1IA56/sdrnOXxTNC7VSF2FpCQllJmlidfva/eaEmlqRw
PbPl1dy25y9q8XTrb5AJ8m6wgvjeJ0BOHRcLF7ZjP9jkPhiB1vXa2DNr2dYDPkz1YLpv/aRiFLW+
1y+Zx37jRVEutLkqm9sGc45j2EixZNGXqikHvxm2S+DI+hnJgwefK7GC6FZb4VQcl6BG9eeQ9Wi9
iKSoq6fKn/zxuA1KNz8xofuNwwvWvGOy+7+cuVqTu1UFANBhQF+9+F9aUfrZMcn1WEdRaozmTc1e
B0/ON+Wf0fCeYGRvlciD1u+A96YBO6Za7szcLcImQI2gNEapTR7dp8ZbEjNQ2dwMPlJhZE+1Batx
H0za9cHXWVSGtvk+iaqzb5x2iLZzjfqXAXHJzHsN0UodBzvYM6sfYwcEopXRo6pBHgK0y+JhbedK
46vq7EQiyIlzzARFV2XRbFkQkOqpPwZ1Mpisi/eV+XGvwmU9yQIaXj4mbblkYVBBLxi7IO7OhZ79
R89u+u6o8PXrcjext7/IoNqbM0iKJXKlFq6vzpu4soAQ3KzzFxvD6KDcOM2D0U6WdDFVcoLRSRkz
qSAqbkS0e0GWDEUhcvalexjADvoTxH8T5M5awerbYXYDo+IiOEaw8uzqi8JGq3DEoq54VoltHRNo
Vg+OY4WgSvUiszFw9J+mhn9CPp96cNG03ZIVa+KUXVv+mmM7JHKlKxKJ3isqskZU1pzZs8PrqcbR
nFt49Q+FgJCYG1klUALjMsGfjazIdKuR36VWVEDNas3iHfvSD35sS/O1j3qUqMmut4MzFf7Dygjt
pm4GP9VBdcH2bbi3pZec1m5H2u2iSj8j1SCgSsGmPWi/9N4mzw1lGrj7E3coSaT+whB1HvvjvPVF
fbHJL8PHJ4ZsCxvvnISNda3h/mZMQNrjXC/Lxah++1GVkFT9JqluiM4Ud6ikP2xHASkl0zDByCKx
l+jefTvtulteZo0dXIEOOsnKprDHUzzDthjRmQOrSqo+Q1G0ciz3zpyN1txcOPfQzakl7FbOKNv/
PdGspJYJo+/Kcz9sE873frf3lzLYMRLcRXJZezSQOwKYPjeDP1rfa6vgePry6zfaactDvCXCP9aC
sKX7yrfiF0Itg0cldo5zX3WHeC784TBWUYgbhnC4PWtVP24kuItMS5l84nhtyuve1gIEe2NnZU0i
5O2CsnW8W2MD08ME0++OkusQFwJFjia4+dBZxjkWfaMuuOxgVGNk13Nv1dtFt44JQfTnpUqrOMDU
vLW6p2WS/Zn7wbndvO5aJLbLqRnb8r5a5xFSW410tWWyscwyeOQdylzoUACv1lzSsmpeEs/Xh92e
wusWdvYPL/jCOJOSp4cEvVg5/pnOo9eM7e+lc7fDNqN0J+Jq8OuDqhoYYXWyyIuSSr9U5QI1rerK
u4osKNzYpcpcV+FXYI+QVevW3GIYGdsHjqn4d6h8Dw9t43BcG1x6h7U2DwqvahyGJseCZtQz/5rb
zc8qpAJvcFKtsxgT9oYM1ePgJjvUO+OX7zami+egWYdD0EtxCgw1gr97eVmaX8veQc5jd+LVL9eH
OXafgrDF1LJoltOqV4xdCsbuti72nEpnbw6hVM19tTnWJfKbOscH0f5JIWhu4cOR12lz4mXFFAE0
bbP34MTDtYxMc3Xckk/i9ns6xhOKaBHFATQ7PnfWd7N6x/aSONcmKdv7yFXqYWmXxk3bQaCZFIFZ
js1WJuqw+XXPfIiqPykL57JCGk73Tc+cfBUdaTPNxxEM26o1LKVZPfiFcj58J3AOVr++unX3VtfL
6xiHzNDmFuqD3GWQQtE09/vm7ld77b0rvOJ3Wvc/Eh7n4Ihf0UJCV1S6kDIjdR44GA9VvBH7UH4P
xN7S80jN2EG8VYsVpPOOLUEQ729hPz3EstC53dtsyKG7l43v3sEohPwxrOc5SOo7N5xe/a4qjwIN
RdYCDLQbHApnFZhBL1P9Z1LjBuFKHnpgtIO2SpMVkSxTKLLNwQdY3cpwvCRlZ/PrTZj5ctjvKxMu
RwnxPSvnXb77Ov4zTnF1gTb9zQoC6zo2DPRDTaEVoRyCCf0BofN70vsggAmeHTsKshyIfXlHn/mD
I/iOU/1Re72dy3giJSeZrKyC3MUSbILj7tW/y23+qOpZHoNm2eBWmrtdlv1BoS8A9SU7S1NXHMvA
PzbMEhnNiNMwDDhkhlF13qv1Z4drVxYyYkgnzj+YY6M8xBF0QL5JVmzFmHtmj/KxLJNTSAEEp8aI
+5X25NwSogUwW7zoqQONrJIzrGUsQsAIGtKGMt/q9LmApY2vq1S/k8rqIdp1MfC913I8+/unMnaQ
xrOJ7oB71zMTiKd1K7obDk/YM3Vg0l3P9itn4pvc/OJQSrzZYrXVuZ3MMSCnSMA8+7GFi1iPOGeE
X+hWLTMdFla+ORpQaYy+98kQ5Lu0LqvqbFiSLvF3bfTTVe5j0FgvwQaHpY0nycfvUdbJ4h1wyknZ
EkO6tkH4GC24QnX20e6i5Tx3HK1VYwjLJQriGG+rSFfRWRcv9K4bRcnZCTt1sYDoUzOGb2azz7Pg
0ncx9jlv5T666DXsJG+Ra+bKaZMLTMP7CPtSLDA3qtnd1j6YLVYtKbZdM8au5Xb29gjLFPMyY7x2
7+7zfu360cfqlete7jPu85PXHYcweHcIvfg1e8twsQbbe8bpo36G2W9dlcTTlkmKghiwiteyb5qX
RmI5JuovaLCTw88KUA7TEmQ1aSDm/SNwPftkNPwH7Tc/tlUNPVdHIL7rJnzX3CwPq737qYM5CCB8
PGO3v4o7CS88s3fXPU6tULmY2l4fl6If034Qn1sQoRKLEKx3w8IIY7NaTFl19IXL2mflwBQT7vDp
IqW8b7TTPeOdUedB2Z/8pje5brX8iGbbwq9EuxUGWL6+Z/zTQCudjqQJefeqb0TmYhwY53Zph5d1
kcuW1VPcZnKg5sfr2WZpwTaa2tyvk+khieWQj9ANBhrYsBkOS6koAbwoqh9omRMAVNfuCbLqHfp/
4YUHWnN4twh3ymwUqixSbxPQs4uxctpsMpP7Wlbmzl90fzRdu11HkkeykdjFNHaS4WYsRXi/Ioe6
aStpXiDNcx2BUxpCS8NNX0tMLX/4FaSScUoAhpmbYVduNY05FPsQ4bjGCBSJxY4rb7y1YYabAQc0
7oXhV0XZ4VJRVcQiK9mDkrawMeqZ/mteV/1X3evdYI3rWEWe9E5U5IPFS2Bma5nxGjCT7I9Nb7t3
dj0WV0sNCwux8qqnOVgiyl7sug+qnNrX2dayORWbN/dpUcaUcWsZ0f6iOQlObrcGj1bniTzySnWm
ehyw3m/bxYcKGzcPxbR2j2gYoORsZZDQO7CqDzRR/poToNvnEwTB4UiGwPtSK2pMhETmag9h/7nN
fr9n6yz6Y0KtBjTOkCLICq+L7HTUcLlqx8T4/e6r24H0dQt/W7wdh6Cf6zRKVHS7lbb4Hjvz8D2Z
1um66jg59OhrrM7tt5Tza4fnEca3hbHUhbKOV6BAECvK9D/jJv282BKTNqqtLjSB9Gsb3ip5WAe7
dRmqwZEZW0xKnsRejp01x78RZ1RXd630t1gMv0B8zXceC/5VGK+QSIROSNgJz19LlUUeG3QdpRtk
LEQb2rkTPGprjG4rBvafcS0RAXxdPQ8UL+WFtty/W1Tg8pNa1ilihv40BDxnqlYmo6lq9ng66q0e
uzTEdjn4in0y59Jy0KGvdVG/V0Kux9Zd5Tc4eyucGXc99gLLbDRfifso3Xi/A0/lnIQB8+ZobyX+
ZquDz1Ya51aTKYvaqJuerRXwXW1T950O8sFnpvXUmwYkPBzdfAbZ5w07HTy+3n9VbStfoBHt13jy
gjdVRdurjQHwYZlUjRZJVHiOuStuRmRxGtvVL0m72ldZ0mxPjd5TaRsoex4EZxSnTI7UIXCxbEv3
dtghnLrVBeF3cMWOMs7LwQ6H3NqpO8OipEGh3w88fJsaFBGcWWXeLeht3Jk8xX0Ifi4ztG63ixnT
OJCJrK2jb0keO6wgcWxqmXr6CfQMxDbMPmco1KKKXlDcFBxxdv+jK2ChQ4WV4Y2TzMtTYIXxVXOG
pIuQ36txQBKnsQaPaVxTDHI3fYLvSrOedOUE0L6HDyQMJWnUQK0X4YhUjPhY+7WHzE0IBayjZIqs
8ZR4pvgVlcY8FB1UHtT6P8bBiaLcDaHOeVp7h0Ta2xF/oOpMxIVekRdv5dHxBpcXsc0HAOH3znTn
cQrmrHaak5ME9bkZXTiW5Zh8BI5CPbg8Lhy49+vqEZE03c7wBdq1fhwofhYx+RCQxr+2dp8yb23c
G6a2S59Z+GzhysXXkphbZO0SCwiCfrNlscSZrIyds+yJLjDxxnG8SOcVJcFB6mrNEDx1S0ZggqhP
PaKahTJki8z9IGx0Dj7C0OHsNDMc3zo040gragpQqFpZdrYMEE4ytbMS8FBhWv5YGUpuoirGJLlu
otcFZub2CMlTePANW3uBcQHJ2Hz5W9tG5cZTkb5BjT2pS+XJ+A/yy3m5thMw6h4HjDmLHuqiMvk+
DPSBTYQ2cTXpUqmPpUE8XEEzRi1SZatPYm3n/VDOjsxvrXqYxgQn6NuSedW2utd1tfKuWo9VgF5C
qoval0+zzyHeO76fqSkwt+h1FpOtEFuQPvsoY7D9MVyjgB112lVbdCtHbFE9eyxzFHPnOJYwDMvt
9zYmd55b3LD037FjPiE4ux1afPMtC4VTQfZhVgaaAnp9LnoPqBvOQeEOL542Qwqq8V1pBCs79Gbd
8tH81X8xe3JxSmxqvC5BctjUTHnGAlUpsbp0gPg7maq+L3X4o+3ik1xlnZeJL092L5/73nodg4kT
S90tsb51DV4PRZjsH0SWXCIlisw41VWb5hc8DAhiRTndtnFypEECYpOOS6le62yzpyYdDTdar9sb
w4FzsAfA7X4aBD0ChbwtoC7Ibfu0YuQ8fh92JDswm0MbFJrlmnTLz8pB7YmcX9qHylk7LuW4uI3q
IbzKgNmfD58uqRj0FDYv1B3Ja4uoozvnw8jkBQ809+QWwn0Xxs/gdoR3M8zw56m15M3s4R9fac4W
qMDqO4qrSqSIHa0wh9OnpqwmfR0MvyTzGVV7JT8YbLfbH0fh5vm2FbL4iRvUKHKKVVPeL4ZeI1WT
4883AxPaid454Y1vXIbb0SFP7Je0umqHyNe20yN63Gj8jv89bnJBs9fWDaJXphUpDEiETNYgeQEi
cEorG+WXzqrXNlxkm4obs8R5fRvM8tyU1qMTT++M8LN2kM7ZrwcFC6gsc245fvYAM8FuDqFXRtHR
nmSHClLER2Ev75SI6mgGpoxzGz1HlsXMzreHu9oyt+Usgsdw2WrvJPYRYVIS9FZaaK65dBSTfhoE
Rfi6+k5ymNzF/mB8y45zk8UnzaYM5VnoYriVAcz33iMQl0GNkM8iar6er3T/Ir6Bz4oQCCg0rKPx
OZhNW3BC+cnVtRHyUdOL6WKXElfGRVJtGvQ52JQbvGt9HX6MLlEhN5MqSveajNp/s6viNwPn+b6I
1gizJxhLWT3bbn90hJiwa6Khp0+KBHNce/mMbaL9Vg7D58ibpqPwxu5CaFzAN6rFkfGMvN/raH6O
mmF6lksfHE3gss/d4eem5XTB5a/8VnDegyhaaEXVpEjTNp3NWNpWQXyydSIe6m7EnHrYGO32jPTl
aFDv1XWr7zFYJx0Rdg4bYdbnaTLqG7DyfoomhwTSfWly6DxtXs/tN87H9YrXoH3W3FiptQkh2e2j
uHWL2Q2xBARcmEDIHhohkmyApXpNSnSfaT3AoNbzVl33ZOqOM0FMyNr5ymkpsF7VWxS+NYy+36HY
y2MXF/1hKCl8nVpTdMSmyXqHISbkeC7AtoaI7bZVPlfurnJypnEMDMrl6nHD5YgxfZRVE3OLLgIQ
snQNFUe4YmwOslrxYPQ6bM6rObwNill/W6t9eun79TtCz/FgiSJ4mrwEH91mE68oOPHQn+Rz3az1
LaL+9VnWGl170pEQOsCwOGF+5/1a1rW+enDXWVUs3X3md+2Kye6yJvO1Jkf8OFVC/DHhXpJk3Hbf
Le6+tGzn9dYy08+ZAehToa07FTU3cEupwJJRUQwSAF4+f5n7Hm2AkLwegeljTa+kwtGG/Ny6Eepm
amQnx5LsXTj9vjA0hQwqx2A71dyl967Yo/cRN4N07hW+XFuJ83oTQ9WPmcLz1NXn2jD72Ch7GF0k
zsGp1W9daudQBWF58c3yuu2rfe7CIXyqrGQ7ueOe/EKR33+4SWeRBdYUp7YOErhAocdEgqFp10Ww
Ti3Kwpto8MIfVijWp0gtdiYKq3oDVQiO5dzyPdp2zOKyRsxbuSGe8NPwnBRxzxE4+n8GXE5gIffE
rJvAz2HYLxfKozjXlCrvwT539xOGlmnc1WtWJq1/Kue5yscu/AIYRvXWh7NKHVJVPnG83E+I8Nrc
0/6SkfGi7yIkIrfKGdTzVvcv7hyWp2kMJZFjMjyEntxSiwLvr8bT8oGvvTzHYe+9LgZfKX4nnt9m
QBw/s1vXiu6HOKgO/VAxAAOFSrt2pkHXTbHWXOs7nYfntj9DzDJJFetqSFVzUI15WNUD/R+Ncu5L
9NJRizFxqjd/WHPpzeanDWhkZ9ZQhPdL16/MaTqr+7GS1PjRuEl1zxXVMJcv9c+td90BODNxn7u5
/bIu0J2j80auULimoJOXaWZkCpQnDsG2jEfSTVqgt7l4qJkPHwqXWilwjHVB49hO+MtV1bfZ7RIP
P3ixWPiiiUrnC0ETx3rtw6dOrRsbKuqZQkbuXcVz68vSi/AmFNYEG60lnUY18XRqNke8cU1ZOWaW
RBx64K4bGuF3EI3t2TF+k9tWwl2lcceW7aIQM03WXUBO/FGGE3EvfTXFR8/9YvprE3Gbbj82d6ND
jkbJXk/22w5TJYwfNu8U1LgxeLHZMqfDVM9d/B0l7E6uWdFCtq+po+I9oN0oQEubbnJeDC89U9qK
Hpgl+4dIziN5QEl19iGGpn5QAlrb6LnYwVE+DfpjjWX1E+lGVGVby4CsXDpyOudI5Uuw7xdd1OLR
bZP2GM4helw5nwHoGDA2hUeJKCacz9cwXymIMrpqpqJzgu2AVceZdOT82Q3NdBdWvn2td72eGChY
mUv7lCeWUucqoYfDYoQeTkQMuOYifoIFtWeIsSu0cmV5B5E+ymuUBx+mtGEmxqH5GqHG7Wc0hwnv
fvpJXYU7ITzzTxkY44D0jg9xtzv3tJfBH1kS5NNUYZCTsD2e4VywCMMp/j45Lb4L2/Qulyg6NHFJ
XtzCSjjVhTey6eJXQgIZxcb6m4eF7XHbVk2YUfgLIIusFtq8FBF+9yXz8VO6IyhhVvnqB7iNjkEf
n4a4nT4nI+gnAYVvapeyeB+5cED35GvprQloas3UTNee/uNItAhtTRNryB27GGlTdATr0tKaoOCF
++FlipikjHJnmC7rvsu3mjHJnveOFrSZYX92xmJ73CZYLelWjnPPQ0hz8DsG1AenDAA/9g6RfTar
prlMhe7+WkejGePAhKkOEX4iczXskvJVL1ioMGpD9LTDiFiXhZ3mlJ/an8xlNCaiSpxE8VCRaYVu
e9qeAgY/Fxvt0nunJh7S3ZdxP9CQVWMKABCmuheunYeCJv+PlAKTrQSFrjgtMWl+2dAWZCMy0fIz
ksqWm8nzypsxFuuvejEJg6deeRc8YIjmWsJdp52YNm6lNf5j22J7Qy2IpHEKEOoVzhdWPUKPriw+
Stpb0v4cIcQVh7GvxfdWaYborXAfGj+yn0pPE540JorMvVCJfBTd/pyECxkusMJWEqe6MmRbGOOm
OqkjDlgDCu9VyM0wd5kQZ7NEP8OhKH8qf+kOLsg4Rjnz9zIqf24Rau2U1CdJfJO00UbjYZm6YrI4
E6EUV9Jar8tA9iOFQNCfcM9wkWWq5K1Bmt5CwvWCb43TxY/lqMlR7srOv87t7t8UtUVHhE3dD083
DGm1QC9pyY12fibOb+GEUWld+tON2w/u2RZArSO69Afw8tLi87ThR9QbO6OYWATSA1O8OH00vnqe
sh5tBT9/cAVW0FujR7RjY7RfIOSP+c67K1NlNRN6kq9R0Gpw3nNaa2a4+mVru0f8/y2H4EXUMAIY
49XJzRA7ZUauqjNkPqXWRyWLuANMifRDY4RhEr+VKguJbBHn1WnJ58Z8dLlxumZH+hHnSJiYejK5
PMUVk5OT73vaTTtQXe+wK8sj5Bjx+Xskv6oqsovLK31NdB6+snj60J2RngjLZDYEZiZBW4jrqJin
Fu1IuMc47wF0nvxJPthltR3qJp7zQsQodQtMU5mRdC8x1rp4UsQ43aSm1/HTnhCddc8EzLoxkTPM
DFwD72VaRHVytR4o7yt7yiY96VdTSMakke9jxL6ua05c7oCHOIldUcqNnOwP8APY6NUYbilcvp0p
RdT3x66yUXpY27i+zVXkzTQ2aAKBKfrqGhGHu508QESQ8UY017EAZUy13tzMmDp5mUmwzcreZUg9
YGrr5/HOpdZx2JjcNq0Hzt4Digi3vbRk7w1Hr2xi5xl7nOmH1QzVk1zDaMvpDJEFg61HQbotXvXQ
VtRDRrX7wQI1gLmEk0WRDUXjIp/sx72kHsAJQe6QuYgG9k4r4v1nS5v1HCbWOqZBLXj7OHMvEG9s
99RLtFsujdNyrL1wIefN63N4QuyyWloYTk3eKOjRp+rezFAF7L4qTsT28VxIGBDxjh9qWYJvOsGK
MN2ihTbMKsWZUmW/KRONwMYntTrM5bTiAIRd0MhOYGoivN393J1NHnbXu4stBmss+yZTS1Dd93Q0
dKLcJQw95qg/AKWQrQa9ZctM6D2HWpu84VneoyKsjwpo4AhtAL5J62ArYu/lcV+8X7oKR2a/uFiB
WJq8Ww2uF6xOr4xfZOwU53Wbmd94MLG6fTz24/AzWm26gU6/BDg2vnUUu0/SA5KzHW96dv0YrL5U
YUQ1qHurOu2iXrYrDS9QhdVO4XrVAhTpQB/AhC+d63GFMBjOPhyMoaEoOCdrADmpLgdoK3U8V05e
9VGxPC9Oxa8EcR/5l6lpreVtXYZNffznV3S5Me5yjLKbN5HY/fzow6RGqbVSbjI/7Gu4Q66t+KMt
fGGK1Kox7smUWhNUTXoOfzt+0XFmFCTY8CI1Y/NL98WHcqpettctYD+mq0pgQtkbp3I6GZzH/mJv
e/0Pq8S64RhGVvctdpU1HEpLl+ubxWYx9xbwEJmBpumCm242nHS714XFzX/4JHUiI/9sJiqCPFp7
2BizXRuQBSeQXz4mAFohl4WicXx2pOqpPJsiHjPv/xOR7DWcm5MWXQlx7Yuad2icGAYZooiBT5Cs
23SxAJb7B82d5D6gPi3B0ibpdt8mK+TS6kdeA9Qkmxl0rFeWLTIPJuOigWVuQjstwIZulzEIfmLM
hSmHctbkLEiiyFqR4JiknOjew5sfmKQbp8OwoyXE7t5z74tpsJ/LkBsSdli5XGgSGiftol78dOpx
eaWbvBtBVQCCJiWXwzCELhQ5jPtOnmnsz65yk2ezjNV9hZF6XlC2vLZVqy5+QIU748t475i1yqyS
8jruqvp3t/qKqPcKP/d0aSnHtUDEVs24K8IG8L8vU6B+kBRp3iZd0aIT9PHVejbAI+Biu///qDuT
JceZNLs+EX6DO+YtSXBmMAbGkLmBRWZEYgYcswNv08+iF9NhldTdVWZSqzYyaZG7jAgOgOMb7j33
14Rr9THCnnq1PTum5JuzU57J6cEdy5l1fa/h6FdbFfliwMHN7UFWMh9VMxjPSZ0/LobLut8TWXOg
31mY3Ma9epNCfPQlw+HU1s157JkIY0kjODIC6IXJh8lQ1n7gO4h23lj6t8ka7Y3hjfltnib3jWW3
DGk6bRQpntqnVJU/B5wQITYll22/wKjIydmdZe+jYZJuekxTo76UmsY9rYPnPPHwo86oz3zdtz+Y
0H4Ww1CemrzIzwV39o+kTJ58KruzMO2PLoqXOLSp8dbdQqCOnZtIoDTSODetvc2yUKSZw316DR/W
LTKxCZBnb52xkOdMlu06MYPOJIDS0H+n0f5fc6z8fwsnuYMU/3e2lpkDoOv/27/9AwFS3n/q78YW
z/kLyxZqcUgjrm0imP+fxhYXY4tlSc+Gymhh6ftPNEdb/GUyR/JRbAkXEfTd8/I/jC2W+xcmMIH+
HHwJFjl4J/8Cn+RvCQD/obKGgmPzCgLaTIw07IXcf7J2WWUi5hj9Mxo7G6ejl8/9wWYneG4qpvR9
U1M/m/gbwmyivczvMhC/mbzQniLShRJXvnIa6jD2uiwMdKkOnVnGLsaTnLEEoHz9MQ8ye+f/TFfP
iJf94jbmjwyiy694ytyVsOYSkYXo12M8taEV/5feOSn+ptP+hzfpYZQRIJMkIm8T4zNS8/8EkkXw
Y3pLpsVOTkhnRNqpVz5cbzhpL4pQcpkoiiJcRPPGjdx+3BYqouivqlBjlf/dtURw1oNpPQ0+DCzQ
Bt5bkCzxC84A7J5lNVnM+ZzE39oSxjeQEbmfpDU++XkAZ2FwnFZsaDwSNCeLHhkka/dXFKHyQvil
8Mjr6IyiktFiVPGBSFbmZdL+cgGh73UZW1vqWv9TF3fZktFPQmzHxihXCBvYfA20ZNkRbP5qcRBY
rF1RVt/a9tM/fY0C5NDHpWh38xS3IL4kE2UczRiloZWc1UTIjDAQclZk33Ji55IIAqq7flUMqvkN
cFG95PU9PmMQTfKbUz34QLtVhV4x9xsk1wHr9D52FNooe4hDHeWj2Cjb8V6Naew+7GKS2Rb0s8Kw
Z2QdyuzIlOtFe2jOpoz51sxiGMaUvHMYqM9Cby79i1/r6uBRG4cjRId9PODtsXxab9XOsCfqPHuc
fYAKEcOae7xN9sdXkxFWQxI9+FHGQtUG6nR2BiY2sreMDQYZfRFBpG6kJpOwu5jtPo/y/HGqi3ST
A+bYNvVoIeWZ9I/eSYk9mPVYfmmqvo8lisWJDYt9gZA1bufMat7soRRbGHXxax9l93XVQgjebPok
JYCh26a2c18xt6r5omF0rky576NmAnp4uJMdsSTEcxbGwAwtM9ujgeHsQQ2Ye2fykjb+IPttqtLu
s/eDjRrah8BsQ2HbC/REYnwqS3cH1zebp15JC4lHozeod9dOoeIvTiLknV6do5kR8TapYDNXRsnE
GIfaIasK8eb7oGccBI67OkWcmRVm+ZPwHO+po4z5c1c1FIgk5vRFLUm1MD+ZKdZSu98oMY/kUjv+
cKxqc/7h5f2yMhdEdKuUPhn9uENnb1lRuS2rmJNgmQ+LLX/31hhBRGQhzp3wiyjUeeWWc7a2ECes
AaXplTDw1LmG/235GDazdo1quwYWxoTEYSbldHFzjcc8VAsfWdQM2ePko81ydeWcGs08N77blJPo
iLz9WXW2Yt20fCFyP7CgRG2vhjNT9HIL9mSN/4pFJWhPMTfj+yQFekz5uy0yubHM+NsQL40yHhZU
nmWhqhVDY6Kb0jeCeW+t2x4htt6MOHnJ0/JZJs0+YxAfWOXGz6adO6QXC7BgFLH6pDhJUItyM+UV
mdxxe6uq9tPIpreWYhNQX1St7jvCPBYMlu55Axusar8Sy74lufw5M526uIZbQ35H6ZE6vfXI3Ptr
TmK2Z73WD6o3zvmMgJmtiOhYSU0Uz+13yURxVdgGoApBiTIiNV86VvxFdzODKuREWlsRbfQCaH5l
K//cpwU1edbe7BkjfoAWhcAohHereHH2ZjOt2HOs+FATou6T3kJsY/0uXGbIBgFVl4EcuwOLlnxf
+dUNFKYDPcNheZ5kzW+SO6pNVsb5VgsHufd8FX39YWSJ/20ECEXBGR2zaQIFkNqh6fT1i3DGUMKR
fUfqRTc5BmuLtXtTJMeRLszO3qe673euGMLa9Zd1zoFZ5Cbjq5/OCEN9tmIigbPvSjbPWWkplPkc
7z3Ao+mOUEjZGLPf9e7bOv8hSZNbZkEPLvPqK8r5/boBVqtkdOm9YWX36FuzYXr2EECgUtzd2/Z7
KYjDMz0WMPywgKFnN69amxdPtavZHynXC+MyutMIk0E98eVudOvvGc2rLUTKhPVY99wvTL4JsVh1
ZCpJNwlro2dXHi0Hw04vTeuEDrRTJ/WbtRdoHHTN8iA5qaasfpLoVmjnUGLhyd4wnvuIU/dDKnWx
A76rtLXes94PaWafBqioeSuexIBq3fSzY+ui4GUKfQZrj3M1GpHwKzZBsUZ/nKXXzDKu3NQvRgcB
2OO3xa7boa88CBwyq7rCkuNDG6AyhfE8Ouh0OyJ/lLpO43hWxvBDEQ0aYYth+/7ZWyn4Ka3XURJ4
u9lMT4vfGXhCuh2eyYuYPWhGrfscD8OpQO2HIIfmyHhzrOosGMVnCTPtpByfUC3zVKtROHowVJP+
DjmzDhMk8hVbGvg1ciO8YlVEPcQSve+dV9nTItH3sg3VQxA6baNX6CSjfS/asy6di1aARmz1zf2V
bDQbwvViae8UoUhbk6KRh0CNxTlwE3Fu4FxBROhmiIHSrB6rute3xXeNY+Xaz4ib4lVQ2missLqs
oN3O7CSg6GJt4KIxyoDL2uTp53GNQnDdZwt7y65GlakpKI6pWc27USdiBXE67K1PyCYZpOuRdjsw
3DVeV2/NWCM/pTiJvHg2uF6YInZpVm1H5jQvBrP2uyNDL5+jNzxHdfkmeqzuVmm9wSLQ/nmO/Fe/
7hgSF9sRxrbjekcQFaxHnbALsm3p3tcxmb741rlv3nyFHmK0+XY6I30szfutTNBnPT/YEIFgXbx5
hvdqz816GXMfcWn2Q5bJxKGXEEZKkNXK09U9hgkE2GR1Pz23fVw0GqRqVusZOUGMHixbxN4T/Zvf
RAHXX/aJ7YXDSvroptVXI7C0eR5UI3YpDVQXxHSesr/Gynut58JeKUeNm04Vv+7YqKC/E+IQZqy7
Xh9QoMK1zuj4qCRfhlgelOHuqyZ97HL1kmTJa9Glp8iw1whTmQdXj9pzioeqfRkQNhQ622gyJONI
MyOtbnMzoG1hy8EFEuxQYx5zVJc8vppj5lsowwFV8op/BAOfWVQzrTK3+QRHACTRh070Jk8ZYOT9
nyxSl6Bvjhh3diDyfugsfVaGwdvyQwF1axfF/bNVFwrJZ2OvE5X+JJC8o9Fl+u0a3jH25pNAst6V
6O5UzwU/k8iLVMfcNwnqh3YRa2Umm4UxIrzuTVCXzhp/1bnDeLHBgrasFRfqyp4OqUYQ3WTNOfOH
aTVycLkNyi2XCp+hePtIpuYvIOJ8W3eWeazaYQO/jqi7WVthr1+wc0k46pHiD7pbdPSnu8goHVzU
Hw4r4mxIn1kvjZvUn9TejGJeNfuJsUPaSsAPhhzsD2yPbXjiNfXxYlL82268I9HrVTsNctOi3Q6D
AFM4hKIzi51fRwg+JfARBCzWyuyE3KcIYdeSGjss5+SjF2qXFMXRKKonO6ESmzhIVnDKALIxIGl1
snFnq4AqDPTQoKqAYpjiZ7Iot+s0/pVHylm5BQckgP0waBCte775RpDAU7QsF2E75E95TQDjj3Rl
nDXfWjkbo5yfaib+xAB6BjiiDIOA5APWHIUZ9NI+TObqo+zS9DhZ1N1cWyfhzN1bScW2B617iNLU
XI9ti5IatSiL7vWwJH9I7LwPR9q33BgelSffbNvfk1e3jmKw44PM1/39onQJNWySCTtu4F01qzWg
pvlhNnrWLI4JocBlo8g2R2pKWlOawdpkbsc2CUBNVrjliqS7gak45qA6ap/wD75lfbI3OZ/JPFg7
boO5iYVn7L3jhG042kZrl0jNop7gyk7nrx58u7WldJjj9qKk6t/cYr7YcmK4vuwRdry7ECThhz/K
IdinjX6dNAKkzNjVvYOq6RTHXbYdu9kmZXI5LaM+pZb53XQM2mN2kpRkJxn1P6yO6gab1Gmx0Nt2
DlqBpmF43zndpxqi0Gt5DWODSGNo5594zhibZMsnr/XTn+IPuwPimAJEErVdrqRlMOCsxl9+WTxZ
MxqwDkCIwZG5yVznrldx4h7pKeO52JPp0WBAGPnxobfFOTXhMmcNCnB9rjqzWttNfKsQEO6UAxU6
n/JV0rYg7+35QjqnWin0BjFjXGroYe2CA10R295Zz0hej63nboSLVGnIBoR+bs6xg5yXgz67WXkP
midHgOJYfwQxmqIczzirQiZ1N+Toc8hSZmfV6Vtrtc9FjgUu5cgd7nPxrhlXttFvpxx+/pDVya0A
J1VtOpRWLOTdoN5PAff1Cs0yfWLpfwRe2aFjG/Idg20CYUcZHCpndJ+gXDMo015brKNa6IM5RxVy
Ia/cStTUOzTW1jdaEfnu1wmbaAHmfl/V8d5LEJT2tBAr4N4CJ4kZXbPOBoZg1A2rFt2ZxjGxg+i3
U7jWh+mM7AOpLtidKxWljzRSIl5XuqF57ZBJrYtqBoxd+o51YyJIF8dmCnOaFtZ3ToPBmXEPIKRY
aP9MLosujnoW27Tl4gDvsQknpYTeOk1rXHU7Fl818o4TqxBjbwjfDvMxmw5sJoc9DhfjwRtcIEm6
ylljoW94ZnhibVE8US3WTeV+pGgj1k7uIrkvBXR+F0XttgrA982e33w5nPXn2iQ+cmUEMnp122b8
LZdoPvp9rj5c6bqoDBbkyGYxa2xJ5pivE89jsTeJai/JPnwhhNvfpoFh7Qfc1l8ks2DNwSiTGyvL
mEp/n5oA+1dx0PhrdH/6T58nxpW9vFxJL0JHOZPFHVTlbrYbQjdGxC1f0WDrR8qJ4b5YTeyH2FhS
+hXdOUedp5xWiHdvfe5ihxJuv+9lYL9NjSE+a4sPH6X29wJNG9jl0oes1VBiNTp+6C3rUCT5m5+a
atX0qbnTgK3BkrOWDq06qS9GgFG0xc5HY4WdPuvAzw7CwCDjsOmmunCNlz7O8PNHTQ7Jmp4S3UWF
VDlSg0x2kWe1r3dRwPe0jOPPzNXWoXXKcduWM5Wy3RiXZUBeZEYDj0LiGo5JIOptjPtsFdDb73BJ
JZ8FJzqyfHemXoOF7u1BieaPeedlB1E73YnNtd7OE37JdnJQEwml95MfRSvum/q9iaFko6197zTX
PavomBZqV7WWQ4587Ka/TCvjXFVdkOQ0SQNWWtuMIBTkLds7PUK71GwSf9tJnZ3s2gYsrSyKRtMT
9iaT2IMzQOSPrjksd0UnsR/d2Fwa2803Pn0+L1vfMrdyd63A3OnFMAI713loLFq4ukMuXEr9gKPK
5bY2Jm/fYVo71e5Ub5euW34ZtlFsBCkFH/UoNJrmrHhqAJD8yKRjwfqisOeffO4iUUKCHWfa5Iyg
vYDjY9/OKYaP3m0yohjchGUkoCRaLs950OTBYNqP7HILy6HaJE6LcU8a46r2Uvldpk72g87B/xoI
bN/O0RSda2U3qyZO5vd8lvEtmjxWn7njXe1+8kOMkWmorB6BwohvfyFF2uBkEA11TUx0a1WmV9PL
ObW1023bVmfvdtBXjznQ5KsXEy6cMkC/2rU3PeUdbPnEW5afueBJ5yaD85QIH4FXLuaTPd59LvW8
/OT5YFMZ+5W7yWt7uHtd+opnaJFeFNpOiYu7rr6GTlFCUrOeoS1Uj06g7DVLIvl69xisEtmr091N
fjO9jqcMDV7XgR2IjfW4GGoNkVESYB6hIDW78USTkh4CT7lX+gzM0YWxbErHTtb+YsqbQp68T6I6
QyPiADPUwT1SxAdIlTVDve5NgcRunHMkVYYZdnd9e+zxq/u6j5BjYoQhXqh8n/1oOWGVtULhGNHJ
k/1VTeWLew+UgZ+pqXEoKmTK8KYdSvtl8bpxLXHLoHFzHBriu1nJRpr6kSzLsIIDnJ7auupflTZt
JBX4czOwti/L4GNIkC4FpI9gz2P5xtzAncUtMkzIFEGNUgt9j+M9GqbRPLVVjdywjfOPvEeWsK2y
2rsM3JfbOmlQjpZkAz7UyK2SvcQqh1GpT7i778xWNvXxqcxbUHaTbo3+MtcoiFZ9M7OyczD3sMVu
q/6GFSt/TaOis1dzEBTXxpkJ+I7SewtocUNKr2JuPdD40bjbNKJ+67u3Ui14Jz3b2yQZ+mIPS8S1
oDpxoN7V3rq1REcqX0DD7Ld1gwE9p/5x9dyEXlQXR6wy6rdYlDhYCRgOJpv1FbYKDwWjXYtR5g9V
jiwaPah4h7A7PFb5nWAa0cReWgSG28HNfqRFCaUxJ+X6JR+XakeuVfchS8P6baSmu6vbdD4ILPy/
dF5Gvyep5K8hNeWL8lPj6LJXRoIYLCjtfCPAje8yllXbpkj1mxewe0PAwInMqKPlCp+EfxnsgZ4y
bSaW4DOr+J9+EdefHVq9X5FgihlmUdHuxyCuUawQoUyvdxeOJXkBurk0lm2vvS59RGJJ8oftwfzY
tB6KmnCcBzq3gq3pwQ5Kjigz7hRFfRoPIT2w9eJLPe0mY3YeE/w0N5YPFAENOuFzNaRyO3kUjuy0
gwK3lWizfTvGwZvb5F7YF5bYLszFcR0M9xgqpdR4hH9JRGJtJ/A2OkQcMhyZ05ymxW/3ekBACeh3
2qE9sH9GfS5/2MY47Pi0q6ONARf+ALYVBozuXH7FAkET8dTRdVKZ/WZQoFwd+ClilfL71yURCoeO
JKoSHZCyXruGsTEZT0t6UwWL6ilJm3pdLneubYa7iFXdukEzuBOVsA84ujjuZ+W0L01RjCGbI4yk
eBrnKykTxiWtXP07JhqdcdVSv6Ra1RBHdCwfBqhWj+SIk1kyeV2+jkugQ6oo8K7owCB13gI8cmuM
wDiYZjG8yrk3DrPmRCJbK24+YNp9xSOJEzxzA4bGaBywXrtnw5BrZHkYd6rHKI4V8AlzCYN6oZ0Q
dzbesI+1rVls10bO5D0yCXNX3p0litATHk97hsEuT7hbTb5RgUyTa6ImOFTbGzNj8MMJ9hUPikk0
iV4Xy9HtrVONeq0xsDhg6KfluPRM4ZA2pUYocoZY/oC8DnaXjQ7Gizxma8koSQ+qFyRIGOxhVzNk
aR0K2yVne89M+JWmLjqN7lifaDDbrQQP8zIFBhksWLYFgw3LeWJqVhPeac0I3mw4PQEOl6IHv7GB
pYOksiu5KixGkolqvJe4jmJqfiMdbvCY3fe2NtzdwHt6cyan2vdkCpXFTPAWrK/kM1oSw7jUE47O
i4MKawFDk30gTa/CJGjaTVKwecKmnQb3AgMV8MgZ4oRtOsidxaBbvw1D415pMUR1maUjrU20zEse
LirS23Li1LnaaVtfkaEgtLXyKoenYNTtj652st+Mqwpa+SpJTuldcyczw38aCpRvBVEjv5dMVX9K
fCZbSpHhdSoV90QR2D/GboD57IFQf+nQO+41ysZDEwsGsEgfjAsEmuLasbp+iOzaOHROhm0jtZNr
7TTWuUG5smpNQGt5YaorUyaurD6Qn6mfyWpX9DNFnrSdPszjcXxlLNblqKHjLoyr3Frj1rRD+sNy
i6g2OaScSqecmueV6+Orq1wKA6ZLu4hwomejD/rb0o0MXzR+6qeSoybZiMXiUsBuXz35UE7A+hfT
hmhwvuG6xULZldUXy4OGYLkZLIVTiDkkzJl7p2uGwFzZ7VSeCyx5WAiHp3Zg+iWcqbj1GNpDoBjy
yDYQ33bvW0UISKB+TfLB23LYtTui/JpNas+Yn5w+jmH5+xKAasrjQYxNOLhMjeq7fofv1aIlU/23
N7Hb73vDfHQDvTz0pie3IpES7bo7XIDn0DzZXofu1ywcarWmppia2scoQoKXmcsNIuWtzSL9XHqq
DLHSEcHMS8W1rbmptjEu2FdkN65LUzFNwyp1ypbaGu1qi6HPNw7LwiIUigXGr9pXzy0PP4wtXrsp
yIP+WaZ+95NDZjrb7rxczCyyTgl9zTmt7OU1lpZa9Z6rfuZJKz+gAt7T69hdFFktblXUfWHJYDhb
J9FWMVI5S5vVGfIsqxjXfBPLehjL8YTqp7yOkLE+YXjtF8vXR9nyWou8HjDmj11zYBCtH93Kt0km
6pgArpnjYYRM2oxMNjqsBQLOY+aYnEB2qU6l6eGRQ8PahzzG1G+jcsdXTiGGHbSoO1orqiu5nGbh
1xvTiivGf9ZXXswFFvxSJixFcgu8eavnO5I67ck8Qv+yolip34zWFt8uCjtUzyzodFTMW9rb6dIu
mHSzO5sLJSY8o1aeCi9ruUzcd8tuvb1hjdZ2zkX0mE6NovJN7WjXWIbREzBllg8DEBhknsZDkTbu
79g1PwFLJm9BzdyrRY7mlPBVHHw+G1ouVut5QK0EB7rOB2AVPng0VJWI6VYuXzYjb/yY2ULR5SvL
RMHlv8EEgCiSL3eGfAbNZzhYZt0iZ6suE6lcjP0NIqZa6zTmzONof6dVEt3790FcMULO71XGGkVT
eCF65m177Eo3OMr5qId257WT+6JlfFAAoVcs4hc6UbLukmwjvfI1jtrXpljuqQqzeaDIOM4W4q0R
tDpk+N54ijP/WmTqYcJEx8z2bNXmz6iqTn5D4oksDloEz5munrIJ40m2lHwUFiaRIHqKh9Z7E9ZS
wKAZ4bn6BulorXvIqDzdlTlp852yE1uugQ676p8nFy/U6BjmtjX0jWaDth7KrztRUReeW/7GDdQc
iWpDISvddkRySCn4Cx3s3WIZB97aAL+862ynJCODwldtmYXNR21YLbL/Tr1PHH27JXHUekl96z1I
834dJwuinaC6j5rU9IxznxwQfIwsP3EuM8zucrIuuzm7dTMORkbxUXbWLqT8gAS+Q187bH99v/zJ
bpueuujabWM57H4Gl8W7th9MekuEi7PaB/RtA0xb+SdTmjdh1pG3qhecCpNlcEp2SfGELsN+oCVl
2NsGM+ZWN1oeRs7CnfZKDLnL+J4NeHdwY0ebJe8Z5dOZH6ROojezccXWnQIWhuioaRqgwsGukTAN
VgSaTlvRVTykkPmpp7hGrr03JZuqtmlzPqSandqEUDfzsyXUpL8PwC85mtcinnrGy2bfvsKMXxB6
L/lptrqZ4MWIwKaZqWhFq0zESzINHwFrw6+8TpiPzU3c/zRnp35Gm69ZFQn8tsCUToyCK3PjODXs
owXCFbdFUl1MwwBW0GMh5VE9veLAa88duptP1xg6ZnxUGcHaEX331aheHzURoe9kv3YnjYKLPe+c
OoeAHfMOVsdo4VJ26TbHFAU+SXQxikG0MOUa9w7P2yUtimFtUnUwYJkn8cLsbXwdqjG7Q4hL1wo7
O6jOsxZGHca9ltERioKBSXghYmHL+r7CJswO9gUpZoadw7Mvnj8RsxrnxsGY8U3anhbPrAwbxgnV
sqMmxdrqSvTfkx2Xx8hMVbGeLYEbOHcyuqpZpmGe2/6bk3hEXrCLrLljqqR+KxY33441B/HYNNWT
0EI4GM6hoMglEBcKRvvA4Nog1SyuMScGtUmBlpAeF2zLYnJDprc1oiAb7UARyHbj4h04msq7FYXP
gMpJ4uyhpS89oWZPt6Dn2EPR3aZzb/OAxWfmRrn3R7Z5+rgUzsRqt1XW1Rq4AdejZQxcj25x8iqR
si/qm2uGFfSdpdt495QYGzdP5ZonNu+PfSJbf95eOtnj04j+WOLCawzk0dN8IzK2fnWBh+1nxBQr
Ypv67UIk44MpIphlyVMi659Wlb47jctUwk9IXXTM8aUUS703qV0/7KWWj4XM+w211/izSwyJcS8z
zqrqgGCCpwMaroLiEfFg+jKjL31CMPlLpkztQsZ9iuFT7pg2zA18nzj1MrZdhkvoj6DUfK6q3H1s
7NzbeJgoPCjVXvB7uls/srkeWXtDWK1mzjCjMY0/mBAQrztZ8kac5rzlOLCIeLPNdR6X5NiCm03Y
igr3EnR1gvIAt54aSloX1YpfyogA2YyOczbZGRwxdVYPc9n4B1aFhA141a8kUi9FZNb4KugXma7y
N5r7tYRHhvcPpIDjCwqy3RL724rgT5cvyy2TiYR/ln5bqulOhlcQPAQc6wIwKbsyNfZvbMzRp/rD
8DSz1bmkRc74M1p6dhtsxlaJmQcvluE19mrwsuCTBp/2qaH7xTZYuk9aVsycIBe0oKsyGkvPn6t9
MuU+ti/f+ebyv1taevuti6t4T5OfMGoygi396D7I0mU/OCUwGnDh3nY0kGRbQcVyrVACWkHCOsgh
cI8EQBjKDxWRmLADB/fJHO87TBo73KNl6q3T3MqmVQGlIF6LQTL8K0TsHBhiicey8uvHIUuGB9y9
9SWbEmvCQMpun6wwcaDHZ8Mw5Qyriqb7U5pp8j4Yzj2kMAdYtAomww/ronxdmHy9M41jdNbU9jmm
pQRwp5qwnlAFFTFjFZadHhSMor9mE2YLhXF57ff4n6LGVpsW+fJqkXl1Hpc6OhRBwUZStpyygYdB
G2/hgzWD+mtITFmbZSXGVQ4KDRVIyaJCUshNSwNRpQmerMSGzhgU1nOt8vkCz9hbT8pv3giwJG6V
XHnVP7oRJrUBkQLeMXOtkDQRqejZIMjcMWCkhhT+Xp4gwiZZczPMpoYXYHnpqbDH4uSO/Yyun7A+
Bo585/CZgJjY+tgCzXhntogyBlMuAVP5CUxXexWeSnd0tvnrslj9dXaA+enZLH8IurxdXC/NB2Gq
/rubGu6XXbb3egJbFsI0vGoaZ3uViOK1VfXr1JUbTR9x9eeuOZrlSD6KuRh8xo19kXavt0M6NKe5
q40dK3lcP3iGH5n5816FBWRzw9jIPDBXjrCbmERa5SYRhlRhWLdqu/tEVC4X9vdB9JXEibcXVtMD
1AE0CXUjz17gWLKyRH84XdhiTPugF+XApd1OZxlLwlgwEBSAloLU+jIR3G0Y8V+CsbSZt9ixh/KB
WY2S9725ge3gOIwUl3139yNNjgK8yprrJgRiAbIjwhHD5a+81PcD1Uz1V41W5xF7NGQQWBCgd7BT
NveAixXyx2+gqMYalP5tNGcULWI88nesU858LYwSTOIwPevmZ4dmhZylGJgOMPXkOe/6dUDTHArW
xRcNeMzfwNxzvpw0YY/vUM89MFPLHkbEXiGg7Sa0mvbQFB5xBjFFDxtym6Rwznybbb3hi2nNbWJ0
/xpUHBmsx5TdtNzABj/vS3kHL/8nhSg0ZZ1yHKX7ISIXezLaipjXDPMJxYgMtghS2tBGX0AwgCfP
PgFH8WpoUeH9F0Ek/0ju5nX4jg3mHqi7yU7PM/+JKZ6mItbgN6BfJhpfX5L0YUpS+N/Rxv+SmPv/
LEbyqr6rl779/u4vn+qfAyf/H0whsFBX/6/V2ismHZ/tP2YQ3H/i70pt6f/lmphGYOoj+Lf/Jrr+
ewSBlH9ZDhdIgNKWTT/C7H+PILDtv6SASO+b0g5MiY7635XaiLihZrv8lImmEtF28K8otbkIuQb/
Q8UM35+EAxI4eI38Idv85xQOe0qjaYjGCXpDnF1HK5cbJL/IQhlFmzvGIECT5q73jfUy1My68CiB
eoC9WmLkMbvs3fWp38NROflDa98XETP7qGqT8nSFJYXn/YNUGcRQTovACCDyKDv65Z6+MdcA5de9
1G1wUEXUPHNOBgGRhDG6UAx7d54le5Un7k3PYNkr3RjIVD3TjODPm9dWEAtkPXw7WenoN6y3EcnR
C392jIFQr1qlODoR4rD2y6NvKViTDzlUEQ7GhtS8qXofy3Jres5VWuU1cfqPe2INjRkih+RMXYIK
q9tMY76NxoHYRXRSscbvXTLD0/uooqFDIsn/Q++L6TwEYk0z6qNNMDx24o8a3OAvR761AQ7NlZnI
S0ZYAzTUNdwiKkd335nqs+lJBzGmDXCBk2qCV9yQT7OPPdjI+vC/c3cey5EzaXe+FYX2+APeLLSB
K1+0TTa5QXSzm/AFb69eDziShl+JxQrNUptZdMzHLJhMZL7vOc+ZJf7LjjQqNL5eQx9bGkG+QVhA
/QJAi//xqtCokYqbIto1ZeI/UTExAh4pF65Rp/wMjcLHVrlB+FtKbPAos5jzeqS4xAZxwiskCX+n
GeCwNOYLoMpv0/oOf/PvEIG7rVP8CEl82vBJRu+Jp08abDN9XKz5cadGmYvVpJlFv82yDQqqO/Bb
RDpGP2v9KYE3VAgvoan4SVNsxRkEFBuWtNUPQlBzkxC3WQWgHAU1BR2w2teahhJDKD5Exj3s2B89
Nj/yJ1bhCWdO3JVIRKgAsKb6JbZVVz91foFrVKeUGWvlllR3CpWVvCumZAMM4BYIhBcAijPVmA0D
1UU0JEWs3+si2/5Bwo4Kx8OwOu5cjFadcM2KonhsDHul2TagNUsSeKBMilnmS3rvYdjnquUftB13
TUuU6LJvaYVXnU4T25dolVZvtTncEESJ3Gu2Y55abDS30Ko9+CRLyeG9I0x5HpsnFbmVinnSNace
LVXmSWp5c4Li3CC0xndD6Ja+ISzRILaSVvh4jJdcdtm8B9FOnDiZlcF9MAhO2pwwdBnZrdWL6Y9o
QCcyTpEDbmxNht9ay/FUGyJWYbQRehBXL3V1wO3DSXOkDjSn9ZPA/w0UA3bGoLvJi8gZs2lvmCqN
GELwEHnehHG/khHTTQCWaz7f614VS+L8qkb18gG5oqQvQpDcl+J4p1WwYLqKb3hN9asnlhJIzEaL
Tpgk+gMx8i5mBROxlnkc1IrJGh8Iyl6LZbaNcGRxQtRvjXLc1KhOkITnth6IrS1OyDIh5VhDegwm
mPK9sB517X1MGtfMB7/nDZGFfCNCaCcZ8ijrQ3WTUtm9VWa87k2373O44JSbMHS4/YTaGioB+4Hy
Lp6GndIFcJ6SQVwLnEfDOvuLvMKhAufIoMEohOAnwZ8fCunLJEJSrgmBpfiUIe6hUth0qdNNwTri
7DJndOVgutBSWwqzqxPaslM3uFTEbwZaKigfXRmH28i2Cw8kcdKNzo6kSh8SSX/IwcCzD/yhpeiy
0hoVN5duhltDytcAB2zwnjlOcCneKTUywzw8TuNMQne0F7vRGwXLPWGS13RrE6FkazBgylTtsHCS
06v0h5zGcdmRgxhl72OZuQLmQt1sMfOztMMVk/I7LaaHV9N0stUi+jllw04NJuDVFeXqGjsf9ltJ
3JkT8RsaWUdqsgkRr4lTqq/rps0hO1SmDTDePWWih4qmY9cPktIstN9zbVJoJU7btjh16XoN+pCS
e4LBWJAOolRtlZrQXCP9W9MIei6VGn9iEPpyQ/Zwo+wDMXlVRZwJcbTJySCu1PkBH9EhIs9dNxR4
o+HoKMN26jlWl6fKUTvNz1SdzXt9J2bKOxmFPhzS3OWzNq4nXblpOOiNDW0hbXxGpuxbeUE9ORr2
VMKoaLbuELHvLAbD4QnETmOZS+TntqWiX6jIcViO0KGisq/kzaj+Faj19FpAur3xZ2xwFp9ijty3
GuU0f4K4AoQSnwxiy5qN5yy8j8jC85FOobGm271H6gvct6g3HVIRURmPVO39Xs7TG4oPrzLapGSO
CGSlMzqwlQvVDjnOfB+XP/OqHN+MaASY8WDWmk8zdRek4qFqhdxtgjygwyzlk7k1xmJkQRyLKXUo
HbPsGe1AR4bQ0OJPi0/nZzS05bNcG91pPdR4B9FfKZzTsmSgb4bZXXAwptV/akupn0aSIZ7Fss3g
P3Lmvx37SgUnS8rIaxHlzXM95UDJTwyN0hPBB1iV5rTXFMyIkN5bZmMuVphZghMoh6GWBDq7sOdh
bsgW9gWyC9D5GdkMpjZqflsIIh+UrtEyl6KNSFWX1jJBArVceLT4YYFkehLhyywtugxpiwmVokD6
t1EN2G5yOVKZG9RApPDfcRM4drC6ZCUzfF9kav7XkOThDVWQGB1xyunCazFVVB3wcPerSkT756V4
grsVZuIMtQwYCXON/RWpzQk9LsG0rRrUu7GZlJ94NLhadkiyPVdYXTH/qJjaYz09ja4xEGuxz3Jo
+BscznqzKVojNQ/SCX3tSZtT6S4DkM4uCJtg4ci4WJBxGg2H4Kml5rAmGCqU9nNC3uVqGGkRYBuv
8QxDEhSD49y0he6CmxJUDzpmFLgCwZWsBu3i3S2ARCCLrlONjZhpLJOdlIqOg1hAQLiQx6LgYV6f
8keeXWwxceNhbfSzXGxRvkBoB4yemXtCIhbynpQb1OkkqRiOwxhFPW9ZSSAw1lpsv0bfJMFNmaOE
+ElkeUssOZvaGU1M1/Ve04cq0qYe+8ZtqmGJcvJGi8UDVWZsIVOr49DWo+aEPQyomtPFVdMjAhBU
vsOhgQd76lN8DnNM2Ks7ndg72o1YsMfJOjrrrobOXXJUOoTzGqUynnaUOUHiSEWPXaqm5iG6zB+4
ocNsze+Squj5zWCKM6wQlsTYBu+JsBl+RAPwqVOErWD0WndTWp3yI0BcBqq0rEvcw+VJ51s78Kcg
lcKv90I1YMboOLfDDaQENgLTKYD3gwJVi17IZiXHI4hREVIMGjvdFUytm2AYBadb3tkZmjvmJdHX
aItuyfeCAXiCXQeg3GyQAynzhDoJxvPgzXxc6rU2y/WzVWf9PqiGnnhJK+vw5SOBZJ1VEtU2Qu4y
iNeGtvo8tv2uLAs1QRaHsY971oKCbOu80jaCJXaZI9DVATJL7Q9TkJCqr/UpUUMP5SmAYFGkPOuC
9srpTfc6ZdFSAGUj0EQamJiYQoIo6IAeBSolA6lLUxcBrjpCE6s5fysdIhNsKEuJ0WLby7/kyql0
QTRRDFHMQab8E9Vm6cJxx0vSgN58nTqDXp9FyDHdgDgxQF8lVHZdPj6S6gXqxBYH5XVkubw61BUx
XFLXN4rKqIEuz8WfHPHq704Z8Z1WXYctEZ6nto/Bqv1tKJAv+cG8LRAi+oBM+ZBoAEl+qCz+uJRH
eojYIBIfUk3hKdEEgPiW4X51a6AY+zkchmdVzUEgyu3ozlKTYIpMBvm3Vhbi4k4c4GqW4A62PXjQ
Xdaz5/P0U3DKKK7ncbwyVU24m+Sc0Jc+LMIXzUDyngLxRUf9p427XjtCUupostSKQvEsY1dl6qH1
pgZGTHMMCefNRK01d6JukJ8SFmeUyInB11nI4ObY3GD9gU6n8qYULZwOGSEijHRxKN9MIMK1BxOg
UFZ5QPi4DR9bYTsimeImqoBpOPmYtz8nUaC1xEaJ9ZYSkv4GeFJ51wKgE/SrDdKEqlF5lQdFS7xW
NdCUsTQj3lbTCM9KLEpq7ma6Kb2HQzngBit7eSIvQ6PxSjCQPqJoBkllmwj1Ab+mMA2LRkXia81p
8zY2CBCJ1u14fC3UgRZqh8hDUnSa+rZocU5S5AnnvymRY0pl+F6pq4qWa5bRQC0qizAp9HqAKRrD
4sNbTQmNDplSfebSW4I3jdEB0g3iDdPWEBrrqEzTwZ9KWF6O3gck36G0r+7IvBNg9lOBfa302voj
EabNXEiMEmvNRE3NoQXUw+vBqgWRT47G+wwS6x3n5w543ZDSmGMix143go+1OQVGhofFEChKVtdU
VAMZjvMIp3BkjdRCeJh5T4pxozQkBs1iQe0arU9UIpW0TjdloWvdwgfB1JPlNZwLy8L09h/ESv7/
WdeRFVLJLhd2SJccfv3Tgb/8B/8rWpLyDbGlIhWcf1nmsX//q65DE+u/LAquVP0YQEHj+X/qOrL+
X3iKLaqBWPYpyy3G+f/lwJfF/+KJWtRhTFMylcW3///gwJcW8/m/yzqCLKmGSniefJb73YfgQsRR
hO+yl27GvXmbr2VErLa+a38I/qe7cfuvv/bfTgSlE9zSNv/jv3MdX47BRXwua6phLY4RJsS9ftcd
oyebdJaX7//yWRzjv3/+MuSniiko7VgQZv60sjfuied9LvaFL/4O39XjtRH+GcP27yHOirIDIqp2
lhtxX0d9etsaEz6PEGVF0tWkuhj4Rd3cqsdtNgjriYPHppviYD004uhn5PPhRKrUFQGd8AhhKTtp
togvtMZwKzZriCkUE0dLrq2nqtbpUFYS8rcy89vENL1BlYEZy0npdQNsqhBm9MoSo8E1dNXwdDAk
1H85NXRRFK0kKsHPpoR+UwZN9iaJbfE+gBh0jFJTMZ+x6RFiCvgU5BfYAWrLidBlELtZWa90lGIn
jNq0we8RRazBpZTeQpTAmg1F7GSmpp32QrXRRWLowzHPbsVMfCN+rFBwSXbJgxyDTTWB4mPNUqh0
DKytQxFWf8Wi42iPNmZF2k2ICEEu2KGZyq6p63IF/vnkEWLKIb2hhVoYOdqGFMjxOAirtjUBkLaN
dOgjHSNcPanAQ+NhRwBUuU8xTthCEHKumRrqNgm1gDbPzTcjJT9AUzPRyXvit4ZICNk2G6dVrGjV
To4CikTBMGGZXvaQSSjZhULXIgskZYOz/iVf6g6JTPPrBMVodeVN+mcF9d8v0vKCfXpXE6Hrg3qs
CLWT9oJ6iI1dPa8XkSjHSWgvO12/G+KNaW1CfHzfj7nMsK9m9/JTPg1pBSctKoRM2efKQFkO4aLT
Tmni1B1FTV2uZESUY+8JkdRcycO8NCJ17c8jQhMwum5iQnKBa91lh6usZDcVr1zQR6zpV1e0tC4+
XZEB0pesMf4+cVBLpeeQdN54C9yICtfW6t3kPjrtgLLbGNvxH4WuRKkz3p6Ixunvv7+p8qUV4Qzk
wWa/whcLCtOsYs8Km0ckwt7cWG5UJQdEld4pt46nQkFqnKRuahgvmgoqP6rnYlvPqoN6KNbwBkrP
0dLpxSqKZw+3plG8DEK5Y0W5crf+GZD67zfurI9jtK2eqadm3lN3Awx8h+jZVl2DPKC42Wl/Onl9
5Y5c+IrQY/jHU9GxQ+oRBNx90hNk84hmKcjQbHT2TyrRje4ruKhpixfRztgOmRND2cT1/cMQbttu
XecPZXr7/S+58PpJy79/ej2alr7oPAnTXiWLzaWIdlL2evkbG45nDZvvx1AvXe3ZR0eSllDQLJ32
io38YHcDWnAPOdfVjumh38COtmMn37CjdZBaeKGNyMIfnSPOxZV1V/kPFME2k/dQO+Zxi0bT7nbX
vrTSMs2+mB7S2cfKhMHeJQ0/TYJJLSJ4oNB6yDGUE2FUvJPvM+ukYG4R4sKrt6vf39+RS7uIj5/z
6baPU3HqZy2Z92EMU9Bmg9yMllfkCmFtx+IHAIt5p1MWvjKcfOEqzxaBphNyztglE3AVriNHsrE8
OhbrjLIN/Wv38tJSI52t10DRs4gWyLzXV8GqezptKAY56NzXwQMAzHW/Nf3SIfzoEHh4yZ0r17Y8
qa+e4HLNn24lx0TgQXo770k/g6bzC7EKnOna9AlMa6PjgLLA0B4JFlNiNIWw+EB/oK1Q5Stvt3Xp
FTpb3UigKk5AGeb9yYC92mVPpA4eEVX6ppbYxMU5ibHpQWYWr01IWFKVUcMg/k4zVlWEoTABnRTz
XLRhIyaAzWqF7FaNlMB0l55eKAG6pjVBoQAkTA4jxyW2vq5sGX5U977St17VbEygdcm+Ke6BechG
D3ljV82K0xVboXxqxPsuYQopd7H2nNDcC+cnVCgUve9kfiFBq6TNiXTdwntpulEG6qaY16b4zZgy
pwk2wfyzM1dZKu+krLhNinBLuNYuEgjaNDgXwj+fTddEtqQQLqu2m7EZ3PhkUEfYhM2hPekgVXua
fvdsd4bxgM2T7py40YoFXaFOlNIfoKg+t1b3OvZ8yQm58JRWg5EXvUVSd6jK2f3+XZEvLETi2cfW
MuOs7WaWXXNFF0W2xUO2o7+462LndCutae39Mt/E/fhDf4a5+iDvmysL/qV1RjybgXE39V0eMXIo
3MqoeChkYUqtNwGViqdCDp0mhKq4Xe7UVB1E5XWU776/aO3CEi+eTUuAmqjl8nrej1l3AIjgkF3i
WUvIXRcNq9rsb3HRbCxkdWr/dMJXYgloHU16HOZK7R7DpvrZWPfzuDvVzWuUToR+IgQ1HpFp2l0S
+HQVfHCD9izSLu0o43pZTtWx5oXE4Duq/aqsaN7U0Dbgq5gh2b5DcmDN3SZVatd47CQEgEZ6nMO9
FGxDeq1B+lKPe1En7QhP4QPZh3ZerHHEengB953MhhVaLOTC72+R8vUGRTPPno7eyzhN81Dea8TW
orv5ORF+lPvTqnuXS0eh+27T+tHs6sEksOblFz/RvKl/kKdDRBtQzieEo8eSHk3tUPkc96rhNCZI
m8fvf98Z9u1/70s08+wR5nMXGZokSPuR0rg/gXbKvb7xE8PVjB11ENWpBFt/mM0f6UpHoDM+s8SX
zvA3pAqzHjYFZo/mrtBvqELrx9O1pe/SW/1xyvy09opIt82+Ze3tKKJXEoZdkGkgnoYTbOT8IOUv
LZmHrLaWvjURNBka3WH83kL+L87hxdTxC2uveLaPCoY8rom+mPd4aqmjYa/aK7Q4rtz2C5+WRT/y
+dOSsm/BF1zJ+7iuxNcxieZ1DXUCig481KS2et/oA80vJNyEdQK93YgUaZsRpM3VYmOPVdw5qpzn
uEPT2JcCHX9vQC+8VAm6LkNsE1CrcqfpgaHOlo6DtZWaexlTBVMP1OtbStbNcOVyLl3N2S5sJhzZ
bEPuFRu9qSevAZ89/dl0fPv+dn3smb74EoM4/MftGs2sO6k1C820HY6WD4nCExzBqVlXJe9d+BP7
0fbkXBlsmZpfDXb22QfTJKlkzU37KFx1UvBqqron5necWRE+4BHAhW73rYt4Ua13RXIDX+77kS/d
xrPPfRwNUplN7Bir0+qE+BSRcyHc1OO1M4iyXMFXV3Z2CCH6bgm2JRY796pX0TNf3prN4G4kW3/y
8+0y34EtsB6Z65N9i87Pkd03yWlXyDJ/p7/Z7fz5/kI/Slr/9w+hm/PP56n35dLsMiaSKA7q8DYV
vlSsYfrEr/lTc9fHvr4ydiqSJdOuV8IWX3/8mBwEcVVTvwFnCuDsPX/pwzUtumjbXdHcyV8/ec06
m5V9WIdCrybTHtQEmvzX1Hxq4SHN/Wp+J+kSndXoWFDMjtWwQrIydy76Fpm0UaBFQrBpRldrtgis
J+MQIwfVrm2yl+fz1e06m19VSCeoS3hus896IPzq/N7LXflZZ7d75YlcuvSzGSZb+rygl3np943X
7of75oA5DmnxLnFPa+ug/6xukzVpPk5nyyuCSFzFDn3pyllRXq7kqys82z5ReBVPgC+Y4NmzFa0Q
lpFRVNtECcFQ0eXVfBL4lrsKQU8w3qPyLVuTQQo2jV6RujEhMlR3avxiGZqL7qD5vQiepn13ZY+l
XLo7y79/+hpppNjko6nhPwlE3HWH9qbVWqJ5d5C2+v4HdjEc9UpNPidBv/02XOmkGtNvKldifAQG
StAckaLj6YkUd03ZNrQNgdPhSNlk/QHWxpDT0G9vm9MxQp+iIiL6/rFemPGadfZ5PxkneCHLD699
QJIeOS82cHgbL4E9u6xhLiYxBwK929q5E25wim50d0WmmwMeasuZykaQs/r+x1x8yGcLay812kR8
HtvFONrV+rgyzJccxp1xF4vraRCdTjnWhWWfQNWXGL0nPMToDhPSYMGyY2Vs/TB5nTu+Lqj7NRR1
2BFsjZSYoXdn5W4gck9ExnxlOZYuvZRn63EqGIvJcpl27D1I7/AlygsE9P2ujhgeCkQeLqXY01E0
fuDvqSzS5rff3yrl6521Zp2t1HmZVWA/2JYVudutZUz7zryVcxc7noWEHBD/CruzEzw1z+lRXScr
vkZoK3PqXDehp0zrfPaTn9IubL3xYfLQJt3l78FRF27L5BkJkmdeecMubNQ082wpzxVMy4HJLzVX
iju74RqVHSUAZctvvknd0zbyNPf7u3Kh2qctEOTP01Clop2cOsaKj0CJt5qbPZZ7QiPZCghO/ohE
Z0XDfBveppvwsXSEneUaV8ZeLueLBco8W4JhamYQ/Rla32p7Kiju6CXr+WBc2W1eKNto5tn6i0md
GKeKv28h1HkcH2DRPAt/6dhKh1SgOvX9Hbz4tM7W2Zg+loHvSFqqQ8jKcsMd6icgaocRU4wnb8CG
tDv2omz1de/KmBcWT/Ns2kNDGptYZsyoX5HprI53MrP3QQO+hsRLUW9iQtp3YNEb0njT31dGvTCD
zLPJm0MkEBQ1kPZIyiCHFrLfkOwQhj+HzsNgwIL91vW3sXbaFPqO3GMwE7fdBu3fkPvFlQ3F0mr8
8q05m8YRbnxh1Ln0gkwL2EDVFgG2ZPm0jkq3hCDJadebhHf5FsVI6ggg8kK3o5W+UiWvPiS9b/Xv
onyLy09XccDcEf1T5duyhOLGcYekVBs8W0jznc77y5U7d2G3YZzN6FYIwDQvswzG0I/S7X5J6+mF
9KrTMbnySlyYTB947k+fU3kQYQPCYNibd5L7ONrqDaKHq0vShWqhZpzNVQMzb1gvczXZqKRO7Itd
thr9fqO4zQHRBcU7m6Id68RmupVQfjv5lZdusQx89byNs1kc1Bj5rZSRJ9wqx/hJ8av70m22p9W0
xnm1mf38V3Yr7dBwPQkH/bZYxT9Gp3+ytoEdHXn73cEPD5TvNigBr63QF+afcTbn25M1WaR+sLQ8
oPYxKK0cdYciLQv0T9EtNiyXN9d2She6wJqx/IjPj1YUC6QODAYJVsD16Vj35RM4ZMlLDvGVtfhS
0cI429WYuBKI6WWQ3k29fGv5slesMr/0T665ml3d1e3oftq0O9Wt9qSqHNqVuNNup9Vr5pU//sNp
crasyWGt9zVkk73iE93t/TVWcCVWwuba1+7S9sM4W8EGGT1Xs5RmSHuxl+tqVrprPuJAsEWXeBR2
cYL/J7oyJz/6Ml984YyztSrMUFtay5OLgt+lCSPsQCkC1awro/lSyKFxs20rPEQrfFp4vKODMK+s
K0/0wgFf08/WnEhIT0O57HfCp+LXcD9vhvdxb6z1B/GteMQu589P3UP29/tH92Hi+uJS9bN9RBhg
rK9VRpMdc6VvH+8hqdO4uFf5n9mV/BsAwzehgyrMRYDrPRF44phX7vOFT4J+tjglFjnhVs3YqY3+
3mEl8K593ZWvCwiafrb8tFOTmPrySrY+EH91NfsmR3jRrrx6k3v5PZIpJ/ShhznamhQBG+UEU+ZW
t+tfslv4AZtHWMg7WmQcv1zxysNVLiz3uvbPNUFV4rlN/jVdRe/kj/vuqbf7rWTTeNjEa4TRnrrq
YDV6zRNiQHt8L/bBDWns+9FrV2tO0htIKCuoWXwlhnW0CX1jc+VVWGbrV6/C2Xo1Z2mdqsskq32s
7vvO61bzuvTSlUi/MHCtQ32Mb9WftZMdopW+Mp3Y/35k7dLDOlvEyiyOzKSmMixaxy6l3u0Eplsl
MLLtEdEoBKv8UKKJ63yZr/+NVR+E4nYgjphyw5M8PISWR0MdmsLpiYRZ+W6UHCoRGIGNyh8EwW1S
P859NXkBFhPCQEvA8d8CMzOt9disxwXIasMxEpO/XUBYYIqu5QlhZN7dhi2ikJvwHoOSqQAStr+/
4o8W9Ff3+mzFJKkJgqjGvcaQ5QNgW0k+DSKv+xF6z1SbVuNK9UVf2iK0vDLTL51/9bM1dFFTGKnI
kHChNoUdrZ4knjPhk67sRHwEIx+5gP1XohtM5pZn2uWq8lr3x+iVK6IiN5H9cOXiL+xH9bPltSTo
vpiWnbd0M+8HT1+pTnlTOeDgbXnTuHhMN8ZddVseksOVES+8YNrZmpoKI0DoZcQSH4Bo3CTCdrZv
lWAVNUhw3LD5JfHmgadwUs9UUelcme/SMne+eM4f7aJPewBRKSEJLs8Z1ZGXH9Nt4Wy0Ow8Hmfdw
beJeKsloZ+to1MWzLpUMIq8EGkiHmQyLt6zbtajKecISE+lWOPabMUGI6tZ4e9b9fe+ouYOzTX6S
CEV9UeC0pq54G9BTIPmc7fTRHG479uXttXf+wmP/mP2f7gXaZzC0o4ng/034OT/S2KKaUf+hs/IL
WbSKwJ4gEHvaKA/DRv1dPV959peGPVtyJQtfR708+9rN76f32S1Z1KJlqcdD73Z81hIKeRjCrr1s
yx/+6pmfraNJ3lK5wlO9xw2j/w2Uh666QynPqn6ndS5zi7I5xgVXjVzr8cpFXhrzbAWVAf4mmcK9
ne6sG/preeNHf3qYEXaHM6m1ldeaFTEliVM/xPGVYuylQc8WsQG0z4LHRVU1vkrakxUDNCQ1+col
LevSV7fxbL1qhSQ16p7bqEmI+G35EN6XfnpQH8SfWNqkp++HufR2nK1F4wg1Ts90JuiUGRzIBYLa
IkLeWpIJLBPuehnwJRmTK8Nd2m+pZytRYIBhFNG27yFDwB47Ao17qg7JDfBnlEGP9brZz9t4A8rg
vVnL63Ir+7Re3PZHxL79+0u+tMNUl3vxaSJCkJjhHvGyDO+aGxw4GCo/k9sEU8VqBNf+rmzL+/oY
3en3/+GAZwsU2YmZDqGYLe3RerOCx26wGQhfx2DZ2l/5WX6IO6Cijv4nXGyVL98Pe6lGpi5fg0/X
GZ1wXMUmb9BN/1Dct8s9bn5kN4Obb+Z3axs+nFY9L9au8NLZ1jmZVjcwF9ffj35hcqjLv38avA2A
6gYZVHSDwLqhv4+qJxxfVybHpXP94qz//NerwaraseA10lfytt1gC3ZQNy2lUYrX0a9fv8T17M3e
skcs3e8vSL1QDFHP1hgQgOGEBYapct/uo2SvohPFlcHZHg79bf6Kqp9iozPciM/BM95C0zmVT/FG
ux+GNamGKG5mmrIYNZ34ML4rT0Q4lFvzN2jJ4Rm6oLyL7vIrr/ilm3+2MhXJHIKl4qciQPHSx/jK
t2SZpF8sSR/Su0/PVOg6wFwNf1bXfgalnxmvY3sfvoiBSxyuNK2+v9GXWoIfD+DTMMCFcjLClpXv
Lb6XjwBzfVmzkw30n8A7PSqyrT9qB/NGtcMfupvZfFIo4xwRlnJIOBS+QJ8wuVJ+v3T0/jjJfPox
syVEatXwpk0e0lner8jBeOiTymHr7l/FaW4iL/arK7PmgngIdsQ/X2xhihtzLBmO4Cwv5uAx+5EP
tMvX3Vuyox1wgjaO+S2oXu90CK+825e2UB9Vy09XmU2NKhgTT7bbLgcN2ZbFdQwB4IgVMN5Z9/2u
W0k7+UV+hEB7K7jqXf3W7KJXIJsbmQqA7muaT2T2Nj/UN8AVdlgCv38bljXyi3fu44D76ZepTa+3
p7jlZWh/ZiB9W2Q/MnK7RBTp8ERXRvk4c381zNly1UFfChNRkvaZjkQuSntnNoUDMTd4Rd8C4NVG
Yh7EcaOhXG+JDEhQMpsttZHipe4fWhmoBBJL2JF62q3FmJcVAXGb/jZycsB7eMsZTKf2GLdum/wo
6eKA0bwTEDMpBOXM0W/w1jnAuBPHv2A8dW41aT6Y0XVi+guCNfWGE4Egovwro5kIFlhT1kn4ZEF2
QMSL9HCcXuvksSaxTBefToO0wituz11f2gBK4Uuukuw5xUkPwQbAox/otYsDkzIzZqzvH9SHAvOr
W3i2JpfkHEjd0HCseVNxSJWu8JtMrfqh3crdKn8TA2fG5nxlKbo4L89W47zLCEUlfWNfC79H2KTC
6CHXAG1AAnTjjadbfVw3h0y3BWrW1aYTMhtBVYZeIJH97694+Y5+dcFnq6zY1oZWQCrZdwtiOeWb
4BsyrKXqdGWAS8dk5WwPOA4FAbITt7T2e3fy0jWRiYd23f8WPHXzltwvp9JsJe+ER7R+31/Upb6Q
crYjVHN8myeCFRFrk6l1HHfSLnkItyAit7rfrvCKTLvTtaX+wib33OiURRk+WQP3xSBPj9oUbJRw
fJywUA6T5lrJUoBIjlWkriQTbuakeGMAfUb5M2E/VlplXQ6dgxnbbetXFXForFMux77y/a2QL3xG
P4rOn9ae/KRWagckcU/UR3NQXoy18tDfJOjgXCWHFrI3EMgRYrYvkNZrXveAJFeCcenMPzDqI8ta
kJ1XXvhlFn3xssnGPz8M1anF7RjwWMzpV20+duBnvr/KCx/1j536p4uMzaJIRkK299XkBNK2Rr0n
nZ56bdNYP7S48PLa+36g5RP21RWcLbF5QoGtHbmCBo10ROAO4FEvMXYQoFdZdGjG9+/HubQQfWh6
Pl0RkFo9CQpeKrocN8Wvajv8CO/IZf5l/pyf+tf0yhORl3n+1QWdLUEosJsq17hz6qo51vtsA67F
Nd3ZAR7h6egpOFL0NrTZXfkjW1NdeL72vb40ST9+0qdL7GklEgTA0PWtAgQTkTHV1PDVuD+tQSW/
Kb+IoA/U6/r3S8/ubCGS6nhMtOVSB0e44Yjoze64jvyMkhWo41XsvkCjdEbvWl/n0nhnixCZadMQ
TIwHdGVj2Y+g//fX3EqXGlMfq+2nm6eaYHdgkVMbR6UwHUEz2sl6xPJxrYexzMkvXoxzv0tEigpW
Ll7ALHtVhj/aXbUZRDfqr9QdLm0SP76Jny4gVosWzhczqfeL7biub/ItoXNu4lPl2vW71ivc4YZA
QS/aEjYy7JLqysfh4yPw1ZUtn8JPI2sEtbUJjLQ9T+UnmYGijcB9DlYpIRjaeiYbQCJixc7A7wAJ
vD9lXgOI+CUkL7Lzph1g2wqaJC1QkDsiMBY3vlFur0z7C5/jj7ny6bcZQ1KBFuCuV4i9fd1hv/SH
BCPhHtvXzrqDFnToV7lL3u6VAS895rMND1FVtVlJIgfCp3mfvioutInMNw7zKnhAp21t6I3px3YV
v+TXNgQXzqAfS96na5zYqKfSMmTlBXfpennaZKxtMTz8h4uadLapqVKw1YHMCNmGit1w127yrfKM
JsRN9zhr1+V6cmtH22a/ThyuYcs9XqvjXpyXZ4uMAbBrqJb9lKYQL/FYrBZsMhTZ3Zhso1105UR3
4UP6MfqnWyimUyBYFafLdJSdCT5zNqy/fyEuVQjOheLJLMhtEnOKgkiQvACQS+8VyalvAuUln1Zk
qsGUgJhC3qLWUgF9CNV7S7pji2/86IdHeQ34NDt2N9gTO8VJ7qR2BS8gfG/+knZHTmsc+Ojttwm1
jrW2pME9fP+7L934cwm6GgbhBIhkeasoEdnhKvHlDYLPlXn/H46wTKFPNz1PlBIo3mmpBr0Fuasq
pZ0PFVBsEF42rjFUGE/XPb0XJua5Rjyrhiw1i4HngAHU638aN5yB7tvNyU838130FDy0R9SE5a/i
yry88LkSz7Y2k0YaFTEtS5Gg2konm5Re1CZ/rxYQL2yTz409ZNHMEoTnxavPK/U/OTuT5UiRpmtf
EWYMwbRlTMhRqVRq2GBSlQQEEEzBePX/Sdm3qMq3EL+1Wa/auhMBEU64+/HzPCfoz1Z70UFQs36v
vKGlZ3Z3mKFRShgRENlvmHZsdTCbergqaT5DwlmhxGbu5EcDMIIhxNfZIyfQItFf3DQr23Lp+ndx
B5A7ItZg6OxQ6hm+8sc+jHK7X+tJLHwbxLvQIsXiBGCLIO7m43iM3vtggK3/SXsaznE4AE3oA1+D
4Vc629rHzw904Vh979YagZomGoCf7uA5CaQOkGF9WAbwUYb183+q8pF76TyFq0AiVHhkyHc/8m1C
rJ//9H8/LDBK/t6sxqQ2IErgdyOAAHjfWr1wSADqytY+nEsXuIsGlWhWZjUaMG8AYPvALsYDPFKi
nfnQ29FOCgWfucVRuERrUsd/h3xi3v6OP6JPC9RvOmWmuAOrz2nHh1qpnUFzwf6G24wMlAH64PCb
Ug/lJVEvrHv4+Tn+e0mT71nOPy4ryXOfqrfnCFnQEzbMvl5NnBdEogQ+I3/dEqym5GKM8AjhHHil
p/KqoK8HatH8nh3X8t+FGgu5l4znjQn+MMuhAwqIi8Hwrf4yBlkoV6ACo+4KmHyyrY/4fhoxWMEr
q+/fsZSYd4EALh5zJ4p4ajxAw6J8kvx8032AHPffXspdJJgiYGXEAecb3URtSlRtDGyQj05f+fnv
k9j/npDh+/v3i2kBuBi1bLp1Iic4Q3ZAPgD4YUGADFP6cwTYmtdJTsdXYsBCh53ci65B86mBxcSn
Rxf20oe6HzC5Tq04SB4imIJ5KB/uoOlbudq/CyLkXnU9cab3Yovv0C39gxZr5eC0sFHuFdWGOLaN
JESIzlpr8ekqgBSuXuEMaZorourvitk/Xsu9qLos+gaWozo+L2EFoYeKIac05Bd20rcQn4TqA3Oq
I3gjMOytbBHjDpqXOnAPRmY4X41t68JtPVgTfn3XVv7119ydF9CeMQaT3srtEGAxTwxlP0NFL7pU
226HXoY9uYnHw+SgbYZNtxEcnP8cAsmRutIbXIjA97OoaaQaXBqQQTYTqKIw5UOLDtgr7Imfd9nC
Jr6fJa0G2qa1UKIEYyk74QADFUs4Reeff/w7F/nX45P/3mNd2XN8QPDrc/6W7hK+HSNff+vrayQ7
AJDCZ1LsYIPrr1xuadXfhwxBE2DeNyIlwqDH7BoPlFZWIwVzYqN5l+J4mRmOiCEaO78may3OpUBi
3AUSgWti1t7ajfXw8a403iB7vebVAQUQFAOfm655jt6Q3v98kwv6dHIv9dZkruYVw+WoEcxmoMpf
MoOTnksyt1RtEdSfHLkYrIMs0J2smoTyvBGzoEosFD8bwNUhHSycrIEdH4a1MsBLpLAcEiB3rIjC
JVx2agwxdjVWtrDDfBblr0R5L1BihiS/rl5+vo2FuT1Y1P29NLigR0oJ9s2O7mZoH0cYZZ51DzZE
TrMdPBjUXdAURYFOO41f8ev4nh5bGO9c27UixL+PfZC5/H39MR51GsMWajd64rW7doc4VA5oVTqq
W+5oiMLxLw2CMnYWnfy/HW7JvdRca01T02/loJugTd2Woe5lD9U2RYuS28KruOUP3I/clSd8Swj+
sfnuNeQyQPdG1eMbIHnX3kNKsueX2qfndK9+jLsoKHfJpgwgN0Tvx49tevj/mDD6d/kD5mh/P12z
HZSZpDiQYNJoI8GTuAtmFui5NZd2MrkFjIXq6T8lJOReWS4BDmRKOQ6NiQK6tds/RvnraF7l55+f
48I3T7+LYVXdRXrbYqFEg4M22WTC1eOM2TGYdf58gaWPzL1oHO5LcEhrVLwohzzNgQxLeqvwo5Py
fDtkoxAGhfoE9ThmxrAvQnp7Wf4bQwbUrfwJC+fuex25oGp1D1Q5AeWPwtabxfuy7Ve+6AvFFtjk
/b0WYHNJgWPA7YEuD4hfwC6i7CG1I4FiOtz0euMpqk9afR2YM2MqrHLrszEBE/hc1lcDWGBWvBg0
GPWwi2q0JsEB64HPCXuUbZAUqrsejpckGP3BhF/4RkYPUS+2VeMByWTW/coqW/hQ3uvPS42lSONw
XJyPPH5S+PmG+Uk9Bf4odOUtLOUK9zpzrRIGBY7u0k68Jhdlw1HLG5HdW/kexxv759W2lCvcC87L
Vuv0tuPIFTr9oVPILyl5ktGuVzeFCePuL2JmoAomLvoyr21a3OhCYJGfwDcE/bqEHe/a6eBb9vmP
AHWvMe8Y3Hn5rYIpZlsV9tjgYfXlpe7O9XTUwOYRErCtn8lRxoRXSmFC5jfT7JUHrfIVCBhgjC3P
LWzPb0Y1HDsTElJxQ48F+axo7sGqj1L8JgTTo2cablGKVgLRmvDcwcOa+KkEqSN3zBtmAc7eriZ/
ipjFhN+tRfI91VH+A/ZBISFL9009Ol3sYNoBtv7H2OA7kbz9/D4WvkPaXaTM29lUqwqdY9FuHrXw
sw9Z2Pv/B4tZdMRY2NjaXbFoIjDshlU14rD6S+SvUbyyqReOpdpdUISTYFwXMV7dXBzRTwBdHgh2
C0STnx/KQqGT3GvAZw1Ae0aQNQ80UCOneOpDJZRcJB5g3a0dARY+kPfy7m4E1VnvUevsPXh3WJlV
BdKmCKgXeSg6mqd8ZcstHEvvRd0aYPRSA9LiblYwpJK/6g1M57vg50e10Nwk98pts4xbEasICwhZ
7FECiAsudThGFZsmgCppiy6AixXfbNgVuuWQXxs/u6yqrhbC4r2kWzYanoBbgAouyL02TnHkCurn
LsU8+q2/YtqpP7uJC1mx+aq//nzLC7pQci/QLjPQ9gwVqzoPei/yW7/f0Uu6LVzDUX3Dg6WM8QtE
jf+4TtS7JHCaRBSHGLboEI5HI8z2kBSRk3AGHcYWn83TdP75vhY2q3oXCpKm7GlhYNGTHEgxSKao
evn5l5eCvnoXB0becsWIEfSlrttnSouCcAL9S3TUFbiJqaOrtLpdRk+jqLn1jE54pIBLhMmSokWm
zXcws3ZJ/7Xy1yxsPPUuekTwXAU1DGkhcA9ue+72xf4TsGbMPRmbfp+sHLeXluZdNpgldVW2IAbt
GinbiTIwE2Pp9vW8LcYMsLUiYO24sgmXEl31dg7+o4I4EADJoDK4TdSTEEMqIXQ/1k7wS4xoqSsX
WVC5kHtJNpDFkqnfFHYskN3Wv10kdrO9/EocKA59TAs1W4yD+/Fj7tMn/SQEiWlNSCnMlb9gKSzf
C7KhAIJe43abkJ5gLq22wZuxMI1qr8Vk8985C7nLyiaD9mIjoUiWAZALM3dxA6x760kY8+Fhl/gr
C3Bhp90LrpsZjrn6iCcpbFor+n5lmKkJMc4GD43JyY5ruqml+7kLHbMw56YiIzjz1oX8pIIxWBqk
p+ZhTW20kJ3c66vVKAJKVscFtLC1cDp+GPdrwvCln76LGbwH35iW+GlFf1LItY88JcNE+bFKVsru
Cxv0noVWK3qnCyMuMEl+d4ZBP5ADwJRggs3WopVv74Iyj9xLoceZUQH5FR5+AZwYTBDfk9w2UOoN
gSHIpoOEBKOFbU5sASWO4Pclmw7ckFPwAteajku1ju/M6I/oIAMJNw8S/gYgtWGPAxyznu8ge9Th
d3cjAFwNpxSu4H44FPN07UsxbTQ4ChR7w+uhGkDuU+2FHUyUfq+s/1ug/cfJ+14rPUUpmKMD/qD5
sXeEbXmQ3fTBl3xVtTBPsVKAWHr09xLpJtGEVByQMvHpWS2DZtqKQBVz+AnO2lttTBbpNmlSIr9z
KNqwiRyWxmYStvp4Ed/ZYKXZmlZyYQyB3MumBabrsWyiRqAO8qmLGy99Tdlkm2DC9aqXKqB1KvtU
AcnW0nCooFe41BVSIHKkEvtCxATmNmLJyppc2Fj3SumuKhMzqvHHCBOzO45xJxk25zrmOmHFmawc
oRdO6Mpd5EG2CvhpghBX6Zt5RtdOPQPCh6/ez0vo9jP/WkF3Z5VuzmD3XeEeWIdpJKkGVA6jmupa
I3DhhPBtzfjHjgESGiSx24cGg89+tZutfqscehtTzi7UOih//HwXC+H5ewT1j8sIcPTnhYHL9F73
Dmdp6zaeIO7W+nJLZ/N7WTDqqT2Rbskd2KqwQ32c7PyYhZqjvxTv/bP8osM5EjZF8V6yc9OWAGd2
YjisrPW4ltbA3akklaqcdf3t9qBuycYAtuxmUjgVXekyLQTw/xEFU9Cwk/R2e5jIrw84DtgGOugr
22Tp0Hqv6m3nWNC4gGO+kSE4WMOVecYjTNFdY7A6Zw65rV8mlDDVh3zz83pYMFQg9+Ldbk7msrzl
y/LgGAgMG2lTgpGF6VNqjWg1yZuGOlqMgml2Em7Bclq58oJUkHwXB/9YijLjYlrKuDKwYp2VNw6Y
vhqa3m7sk2PuCTa9whUDd2ruswvImvind9eOKQuTPOT7yPnH1c00NqcMzhXousVvJd7m7BE7QoB8
jDeRM71m/rTv9tDIOhjeYWfhYW4suGDv6Vbzyk0HfLWVfK68g9v5/B+h5V4VHCcmSWQFkWuwmcO8
fjs/tJ5iV34brpm+LL7nW9z5434biWRGokKCWBzMFwZadmr3O2zFa+TUNuySd5GnusTDkLEKEdfK
dlmImfdaYJnNrUhBp94ZqfwlcGgPjQlWwxX79fOTW9ju30vrj5uaUPFPSg0PzjwmGMZsd2uKzaUD
zPdn9Y9fzgb4mVKChI3t5HcUwbEznvkvxUO9rNr1p3qfPmGJuqlfnsqd3Gzy1M5D9VXeTSuPbinB
+j5j/PEX6DVcgr91zQ08Dt7hFgxsBaYPWsECVcYePw0ridcK8kv1hXtZ8NTOddKo6Jz00AJbtLcr
DA/8Fk86UHvhjDrXLzhlt89DOITaal12ISf5joJ/3OGoC2I03ZYkfymuNcY4cBz9pTmKEwXcFbeZ
tzpWewv//9hg37f9x5XAXZLmeoRwozsLMEmxdH/El5Xta4S5ldx76WbuTh8dGKvSnHK0lI2i2xjy
MNttVjcrn+2lPPRbY/HHHRg1INxUwnqM3+ERJbi9DTvm2H6S1sQnS+H4u9n7xxVAe5mSrqvFnf4Y
n9FFppfhi1yhSAKmIE0xeo1ZQuk0hWwP0mhugb65X2XmLJzO75W9GaH/J+uakQSEjTfrx8I3XQYj
gszTqds49cq2WogY342IP+6ylUaaz6SD3grF8FlsrUk7GJ1kCWzNTGHhhPX9Bv+4gk71Jp7kmwIg
8mDa3QjOlMCntYAiSWB2A3tDupJNLi2Ke1HvBJjQDKgZBDbDIxDRUfPe6cTWYYDfxa/CizC+pGse
nQsHn//R4UammpMYOlzgRhVMmlYBL353pjfq3gjC8H8K5+Itffjj0ZFCMlQxqoFhlRLpXaNVYecj
hRdQMySdVRVmb/18oaV4dy/D7RM5iqWqm3eJTQfIijMKwslLHjlAOJsAycHDW4EhJSC6JQuAu+77
V9YkjrK225Y+x/eyXN0w2lyn/bzro3Aot90kWgy+LswVMSgI81pg5WZ4yYfpGBRRMP1C2O/izyLf
VYW4sny+CwL/iIr30t2I64UJX37YrjYXzAlaUkWdYX4VQYxTdnR05wgObMZ86KpDxt+mOsKhgYBu
+VKkXlSDbprXT8PIbCJicrNmdjXpZ5pvFDgMm2PsNl3tFkptFxFI5jlMSHOkZL4G01yp2MpV5Rb0
fUAnismwCBRdOb20+u+p8/7jK7478KSiktZjhicsbKNQ/mIXqCtC3Z68/NBspIfyArr6I31audrC
rhfvCrypOTCJ9WB/dHa8EWHqObjo+3rxzTwL7nXJO2q9sKqGO7O1slkWXIPIvXC4lCJDAoAKdr+Y
/pYvbYtKEmNHGTzGPH9qNYyaxCeiwlhrvjCq+omG6XSWuXnKdpo+H+v6AlsSgAqwBWCsq4EqqkCt
kFgFHW145XeTU5HS6iUGIsJo6YlLugOgqSt78LsZ9K/ld5erGXrGZ10ZwAACrnmAEBmB2ZtV4O51
VCIuBiZ42hb7EiWaTp58OfmdCYeqbH7D5NqK819z9t6Vkj/Fn0b+zCQUtIKBCFZDNpw+C/TYweUa
3sfmY5T5Gar6KZwsVDpsC+xyDR7VINUqUe7U0jOo87aosiMp/aoSLEF8UJJPuJzYYIg6ciJYBXsZ
m3zfC35uui1AGRN+Do44psL2umnYoIBqGOEdypUW6YLCSrnXTwspaN1chamviFqA5AhnacMcFGyv
dZBAdyesNDX/HdWVezk11Satq1Uy7QwI6gkMla0YGIy4xGj2dDH71583x4KASzHv4nqKBZUPKvyd
e2fYg5tietlX40ODqm5kH99e4DHxMZYMu/PpTn/pJRdEK1W3ZGCxK0veZSheemcA7GWr3fSJ3bUo
ZsJHoz9wOIYYKwty4aMAVN3fn59OkggYB9hQCMgZ+4Cl+JYcZ1e8WRFlL7rNOQbhMStjS9RZSzQW
xtaUeyW2GmlcjEcqoiRcQe/fPpAZzQWMLGrH9LkynLg6ztIFINWu9cQHgO9BEB2NFyKNFiDMzzJG
LDHB9quLZkdB10oE4nXYTwA15+Aze6m6p4m2krEvpCTKvbKbypiHFhQcEaU2rOPZMymeCdwJYbMg
uW38amJqH4Lv5hU49pWSyNIKvYvic8WrMRNxSfjxnXMvDrRNe1pLTxeyPOVe0E0n1mbsNqYADjD1
kX3LB7XCEw76D3JBmRxm7nCQ3E5b9WI+sK/+3OT2fJJgoe2X27Uu10LVWDFvZYE/jj2AxJtl3t42
+4MW0lewhny6lwLJycJ+mx+LPSofArzfit8Ef8rPe1KVv1tY/xt/4V3/92Vbg0DWwWWY6Rf0QkTz
QZxeKiH7YD3I84rGdahCEsmSMqiKZngUSN2LIp1TNQ6btHWalu3LOnZkREH2MEUnI/XK5qEvH6kK
VCDL7BptB6ATLQXUp3gcT1EFn/xi+g14c8jj6dCoxcYo0Z2nAIfHFMbLMoyksxYHICB0WzOyixoY
yrTZzhFHFWYAaTl2Bzh85omrRBj1FflZkMzJakwN9iOlZ8oSMM/EuRHsDTlgxS7v6v1gPtYY9lTE
AJo2lzMjwejeUYpcPhq2IL/jk+fwaPA6o3zv0kBUe1vC7arGK6UEkhywE0Qr6j6Kcs7sPH+dzMpm
+lfcmhtjbO1slmsHn5uMe9X4LBaewFFTL42G2nkMW4SsTy15OiUkLyxFqg5xkcBMcxqgc0qHypt5
5vJuDHFYMpoAuKwQ3f+3KM634HY+9zR3zIw9qcnoV4S8JmZuj23xkYzDkY9JIJl+V8H3lDNxw7kJ
tv1GbumuShsYKRHswkmmDA5KJGWd1ZYqApeiuWwGlwAWV/JrlvmFHNL4d9kCSw0HINEgVkIBKdaZ
pfcY1SU9JlK6SuQP9aC9tYZyMBuT+o3eaYWrFxr91Rdy/dGVdQFblhqkA2aOeIJw0wLUSRiZEwMg
GQgxyBRF3eoWnuJk9Y2O/7KXNXcivaUqCF4Y9HeZCYtroXlJtCZ+UUv2TIs3nvN+p2aqL42qU/aZ
scnJ9Ca1U74pFbV9SRJ4UpuEfc1l7c9DC39Jl/LHKDkO3VOjHRNwwAUgISpvghNF3W/giY8Tvc6S
U9LYWWS6Suxnkk2jcGIFUAcFEIuG2aFDEzQJgK0PWT1h1Ox3RCw5PSkYJ062NA4KuuFVODbHFkfh
JItspaucCHZPowXPvGSwRO7AmxZLN0Ec1pxC8Ef4VPN0R7qdONkdeYCxeE42SERhAGcI537cJS0k
LZqvNjYK2LoLkq9iR9lVnPdgRRQDVJKN6DSSFQnTNhfrfQTTkAJ9FFihnYw5OYPObE0YSCmrw5A9
Vli3OsjaQIzV4Fs+qka3K5vPov4csedIAziG/F4Bcy8r/bnliW9k5BntOkyI6UhJhNFJCYXcT0xg
89nZyNLtBHtcqi6MnOboUg5yGehMPMJs5Jg30r6RG7cG5SuYePzcSYYXa6gnzudMOhQYbBuHN5C3
t7iNaUBvUoBxT3uN6tnuTb6dxBj6azMclMgMOJMflYmcwbRVLkY0tJsCKFwhcQRlzLcqRVECm7cq
GMBDDEZWWBoEDawGXk/UAhXdJvmzUifOONELTEqHCe88AZq21r2yPvTzXNuGLga64hZ94Y4ZgCGN
V4zzc19jQB2ot94UcBa1xvjQveaThodaHPsBDF0BflJJj1I5YNglECdCjEYWdwUsFTVPPaRnGBoF
EGa4jBL1Gn12SlWxS73FSxLrQKodJrvibdYLri/ljgkshn/pXtCdHlUVEZbRLuhHzu13CKiQ446p
cLuXTZ+mqunVYltulASKdlOrXuuKnCp5inZF/DgMx67+5BQsbxHtRz+rLwbeupaiWsQdzB1gdxRa
aeudaLfKVhM2qcEih3WHGRauRlrvhCQPChT7YzED2Tw1LxHgwk6PryHw348yb4H+ErIQD3jw63yP
ypMZu7ChbHY6IttRROlaP/UcHqaYXEryB7EHHf4NynzDfAQ5ROw/NDNSLQFyjbfc9MVpA4IGpo2p
ZvPclj7wf9ZzQLldAaxhWNJgS5AyoiGgWD0c+bX0MIDDU+7E2YqLcymdUnheMZcjgYlrz5C2PHoQ
5q+kwIge+yUVsO8A+0KHWW3WxU99k2wEmgdakj9xWsOQNitlvy3CBI2Oui18o090T8EUnmqCADxq
fovvVafIMLvP7LZrRjuDAy8sSlV80lREwZuV4zZWLojk6QQs0ATLojcVrYRY3ZrIrwgbYEGhV7aq
bhJx5jYrK1wh5nxfMz39kB6b1BtVN8ox66fZ8q09C71l4Su67mMYDAbao25LWmph8bhxS2yhhAIl
xRxSfBpU2Zl1bgkGUIr6vgVox4gRROeg+MpneLtg7ONcgcmQAYQWcC2zeQlGHWXDK2m748hBeQNZ
AaWPyWX5Dii5TIZdGUh2vdtJYaW4QuLWCnrGcLXhuK5h2smQcoxY4Km9p9mhhR1thrRowAzmns2B
kiGXJJ+KCKcB4kzlgYpPxSxYJSoBPNQ1V2rRYmmeYB3lq+0uJk6cYC6w7h7U8lD1bgvLLoJCAMCo
BfBO/HF+6CHwofyMUUwWNSDnMRdwEUN3uxR0AfI0TYhHbPQ0jJ63cmfzaQSw2unEN4P+1kGo4Ehj
vPSzMxAkMElbIk5B8ALRLMB2UlCaii3LniS5ZnNp4ie1DJVbqLC0fl+yLbpRcXHQJreB2TYq1MQq
dbuqEOdehfGxmC8lkhbSOX0UyJhp63zGNybIn6jxvczxFv1Hgs0xJ++gSHmGbO5Mrd7jlAdu74BK
vi5xt6sLxCE6natJDWK80SoWjwRZaF6lfEeB7WFNg3YU2nM2qWfXnMeQwnzEjcUWn5gpO2oG6kZS
4lJNezfeksZN2YxFS21Fkzdxm29hRRX2t4ePiq4xZF4HQmg9g4pXej0CfYV3gcoNH8cQvh22VHcO
mw45uvR9rZ8abps8zBPuyGPtT13P7LqpdyrqABpI2kSpjzXfycJjpOTbVn4HWplNEabzeX9SUuGE
kRO7hkEoXCYvnY6akhBqAvCnNSwmx0GyyGhTg+6HsVYQnpgGRmfZbDtZL21znnCykjZy/NLpKBl1
RMehSmxx2MOhLJF1byrG4mPu8cGnuuLQwoN4GWbIZumTWPMm0sGFqXW6WbE6VP9RtBT3eoX9mwX4
COgEQ+TlHJLJ8GSGtFLW/KQejuPwgn6xVZPWFuEd2BSDI4PBOJXETtSdmavQZbNpa8418MSwFMGH
LdUeq6H1MFgJfiRosqgFmEIBfLKYvLBI94XoXUTJANU2azZDU38A5dQ3Yxng09tixiBQxIhlPDSN
rxZRWJnG16TEitNT4VSwIKrEd4mCw5TiVat97cvVgCeGyvwTR9tp9o1HCMlV1bBMfQvBd41TyNy8
TdPomw1snvprYb7J4pXPVzLhWOdW+cMMdKLEvQngDvi7R0ECz0ocBWxZo+dBVj57zHfZIkAo8H3r
oEorjnVa7cvelC2FCYFWYcUKzUbvPbn0xYL+InrtJiaHhe6trVjOgMcDztowzR1yjVqYnh/BS4q3
NSuG3aC1gOIxngTJNIY9DLctDPOe+1Laa3xKNorYv5b4hm8we2n6ZfMuzdRl1PwcRzBWS2r32pVq
OL5Dso86e3oC2h1QTqn4yCgSk74A/G6A40tfO20O+dbUhTjNBnUkbJlEN0kV+cCMXmHftyVE8KcB
R5yepV+KCUvlGKw5FVB73XgTJx2HNCw7DXxyREuoJEp2wMd5q0Bd3Da7mb6l5quoIlQc9MxMrAwb
nvWAegJRkLkVikyt2rpCjVDSj7DZQbt7284j8M4YxbJSs0t2Izc2TaQcK73ZqWi6xVWxnUcTI2xI
BprIy2PqlBLD46vEDeElGuXztBvjwkvn1FanZ5Fob9WINE1i20LChkLFlaqftH1NcELiRQViPCYB
3FpV3blrj3LKbVHxEvmjRa/XUNijIJ0rmKc0wxOYqLuC5KeRx5g0MPBLAP4cOlxBbie4vecTDm3K
c9uUr5Nibso2u7JkuMqoz4zyqe52I0s+wb0A+xLkMzCy+inCdxH9m0LAMJ0VVZcYZEwJK/CRgyWC
vZC5WXVAhC1LV263GZrQkjeZfpE/mkgHcNa47V1ShdyUNxIDuwxf/3rAKgFB/KJ3dVCnCLu16kwC
lKHS+yBetMnpKCaHiPQp592LOvzGInSQjyF+2FFRuE1CnSgbnaj+penAjSufZe/Oer2bcJBrh3Qn
KaIl8E/NECwJVGr2pBgPReoUOhzJUeouYUMxopaqsFdFpSczksAmErJgwjhJrU2IcWihDqUjay9z
koeTUT7VKdQDbbGRRbsQYWiNIZpcdXQz1HFOVH7R2EFs5dkb0fGQ7BRjGBRPrttUqUvSS4TpWvaS
KI4BAw9R2BnipvhAg7FR7RiW4ex1UF5UI8ApYR79rEUlQwrTARzUNgl101NrfKmRpmzVsTvNg7GP
YZiBeSOxZY6Adi/nONLCMLXX7B5uVjyDZyrORPz3OIPtBEqX8hJNPgWsocG4eFrErkwPpH7XML5k
9BRgRKR2vSdq+wyVW5hggjfGM6/WQ608IHo2+ML0dKdgVlN8kGEsOWL/VNwxREBbwSokhmMabzEs
dRqQseVARQ8yep+eEggT6pv/cCF7+nwdMdLX5jZH0QmUESmosKHqQ6R4arQ3TACKbGQ6FU58XHA6
/cCVArFom3O43c7mwcApmGS1K8EPCgXhrskcKetALkLIxim7LeIgRsalmJkbI1uQM2xrET2188RQ
9OVONcV7GN35LUdGMfJQ4IlnSvDMTG+FhBSQqNqN+WcEqmiaT17dl4hxpZU2fh/7jZrDCfKpIfDY
8QvJ1fMIN9FsaR47JVVwNk4dTRyPQ6kHaox+O1F+izHMqIpmg0/7SRiIJ+ReBIfF8SXC/EbD8mAS
XUULy+JLR+gZGdIOV0K5NKKBDGWlZWBsG52coKvfdBL0ENeX03tbnQimPpiF/hIH6QcRILdw+s56
N58s9gnSg1WX2rVoAzk5cOEFdG9fGMAtM2ASADM5PH2DO+C4GuZeynEyirYmPrV9iSE1WpWok5Vq
+vtmDYlsWde7h6Qchle1FsdXEtUtSpVGR0JBKD1lGH3KuIv6RG0nSeZpoENHHJmvjJFvWn4Z2Gsx
a2DIPpAwb8ZwiFNfNoGO0ObTLMmYmMo8PvUBk5rfs6alexyBL6YYsw2kJjYcmy5cqc51MXzFMRI3
AjuFKEp0nyfsXBmYn4oM8yxOpmaNWoLsZYpAsRUeSnmyW+CocV+OOHUfRt4nfhxJX4IhuWUX/Z6G
c1Yf5tau3pT6F3qEHUY/kPN0jpLb+S8NBmO0b9ypux3gdL4tnwUZHBy40cGizvBvzRYDGRnZVykG
/FxdAC3LkQZrYq40erx8L1P89RaRLqS18spOyG08IcCOJaWb5qEheWob21HjAY6GEsNUvMCfEgdB
Bsmvw8WthIpdVQMGH4A3YJqnosS49Jf2IR3JVXkVJg9wb8mXOkfSnKr18vSxo/tObW10jtUTx8da
jR0UKzDJ2qrwQ/Sz8tDg3+a4vRHVNqvN9x0NGKw3e5tRv4bjpXlUqK8Bng1RMdPdGkhmZMFxKOCg
Uz5pMJWKzn0tu11h9dmvVPMiqM6lgOwVKBHLGW6LHzrNrDxCy/NaY2qt3VBlWxRVQDUfEHiMug78
I+kcOQ0i+ikk79F8ifmvPpuDSvIauFFVDlI/hjJh3MAk2AKRtq1dszqW+oxwCjlbjBpYFuIgN1el
R413s6eHXIWnsIb/DNtDBeigAi+XMHukWBpZkP0/ks5juXEki6JfhAh4JLaEIUiKTpREqTYIWXjv
8fVz2LPqiemqrhIJZL537U2rIzbQ5yb1uEuW1FVLIrDS+IiaeNt08ZMunsyzUT/hIhcE6SCbqV37
Wxobtmwvst4KkIny3I07ZaURPoOqJzasMdnDD226Z0yQsO3L9BxgqrRfC3tXG++xggExn55N/dsi
oDcFYKKkfuIwK9/1lm5HyfT05qko3Vj+6VTifssvG/1c8VePFwP2X8NbXnkEfSoGAMdRLT7Amfr4
HNa7xriV2bE1nirc80jAC9zziJtkyePSW9qdou4YCNbqpwy9nN7yvHAtQLveIw51o4JVpXP/sCGS
CB+Pphv/cSWFVA3O+mvZ6Ryz/iABtNBBPBwZR2pcZt/MeG5TBwqRbPei2ogvLpXurfo1Gj9qXnJz
p+PJp+eeWp0eZweRxr1mj+ewqK40mG60mg+Tonr52Q63FFjG4pWfxaqu5U2P36L5TNawtL62GpNN
nDhpUp7qnj2epdqMC6RMw9aU+eHWY3gvpRXLNI1Jxk4nKy6rQW4OuZ1vrTLljSci0HaV+CLtdTKk
S5LDn4qmejO5JXOGMDVmmc3fjOoSLZuquIY9j/zRZJ0pdb4BJIGyTvwzvZuLE4nLkt3sdWXsO8Ks
j+0ZudrGsp6W6lJqr014MhhoK1iw3NdCd1SDIj8k+KwHDfAw88Gt0nLXPVecg4QzdyqPLHvNrS59
y/w3rPtCAuPdNv+6LJgw/lqfGhU5MpcmtsH5Hz+XFW8nmXp25bvUA8DNTV7tjcQnhIUKEtvyh1/e
Msn2ej2AAZ2YQNZLYr3W5e+Qf5pNdwVvR4WgdU917+gZ3907f9cy/Zi1dtO0UIbWM2JRm6+vs+Ug
Bouoq+tcfCzJaSUhJHrvymhTaNc03Jbs49HGsl/12QV2s09pCw6mbbVyhzrLsTipRhYxQKCc/hPr
rjQHE9lRFh9GRlnOEdNpO573p5R7fzBZ5xXOlFVygYYYKdpyxwTEspzwPlI+xLMQzjiqNySzg3rZ
GNlsP+Suiz716nvK37vW0fEUEUJjn8uqdIjoNcFKlENXgaOYZ0QMY0mp0dZKL+xOpcq1aeYbS3sT
jBWhU62OjCK2uzZkSRZcHn+ZcdGqS5E7ZrSNtB/Dzl3DfMkiJ093cbsd9ACSg2t4tJyJOof6ldzg
NCe2TDou5a2jS7s+Dekl7u5GCYB76KTJG/EMpPm/2d5p8h8TXSNFjsmUojLHxIdsxcKWudKMBsdp
GloxNiXPPNOLzDyyiVuxm0L91lcR/Ak/H0Et1LIam+5nqgLelDp203Yr0qBtGV5eukbadNFvaB7M
cL8igo1dK9+OP03KqEaCEzZ9w4vfZnp4Z1ftzviGmQU7Fjz1xQZxf9KoQRasKIBLMu9ywhW4NUFJ
pHTXRLmbt2+ZSRt6AeFxSAeGRmsndZ+rsBwz2RfkHXaVI1tBicSZpg2V63RrnbLZ09W39VdL7iqV
6hLL7z3EJs+5bJaOXPDt0x/lRqVrcWIVR6QkkvHTAbe+LLoA294UhMa3nKM5xbi9L2GYpMUJRmD+
mXWvP5BGvihIgIAXX7iBrJAEOzVQze9sfm8vFRdLHCTktjCmhb9mfp9QAgNl5Ry1uqP1oYtGZzQZ
z4EdwT82U7dbUEsa1kekHTudxJzMn2I+pPlVnQ48CXkDRuho2PEa1+5Oco+0E7DXVfV7AvhgXcbZ
Jf1JY49U3iT4bh0kWWpMd5yBxBBjWBur+a3C00SstL3TP0zwnJixOVjEuaJXa9iYgtyBt0mqXHSP
m3X5eeCBH8h+LflJnq8zkiJW/7raLp1Xp748OZXkhp3X9Ttiq+Xknxh3WVq68wQTJg9XbQw3qyW2
UUTOfHctZ94w1k+DZgNUeue0fo5Gr62DZtq3rw0loCTM/7F7hkgh9XuEWlF44W1AUP5h/Q2ZGytO
JZNQH6j2BpePmIJx38MfDJ7KHf2rpXvlt9BJ7idMMAp1b4j+if59Vq76i0YMgTpeu3dt2Vb8jTRv
XVagyucyUgJmEBrLHLb4MPm3arKjIdkiPMEorR1XMrgM2wKfwzZ7QHYcvefI+FQSTkqvLw6A9bb6
G0du3n0l+RaklYZsMb8q0qFr3WwOQnnLwmf+6ZnltB+p/lMPn4C8VEZv0n8qI/UtKwUPWf3QNGjV
tgB5z0/h3Oxa8wiPvcmXJ51bVxpAYf1aAx+cqZj9HEgAEFf5r6qeWSVyM9CjatPMB6Pimp7ZW3dW
9t0oP5rx/MD/CYLiZFOLy3/A0uOR0zfpUxIHRMfYjlEF8AOouGSAoXj9MtOdTBOz/JrzlU/85hWD
dHYDb97AtVrhTb7Bm3R0M5vztplfjfyW8kzFNWHiRNVOz/qur0+1trUWN5x90BIEYZQBEMJdoG5k
l+HtIt9o28q7RvF53qz538C1ED31hmeFzhBtw7p0qYStptsaE3lwsJsbUPH0PUSNU73r+o2vXe7c
nKRyczu2PlD1hOXhazUPaUitARXDhBU2DDVSw7e2vBnQM8lbJ/2uraPy4FgLvMfhUUSgP3Rsjh0V
jlZ7tlK5Q/FD2oMVeellbe+aDr6icBMSvf9OVpyUBUzR9eKN6KUkrv9tqyMBoLu5/aK+1jYOubFN
syBXHJvZlYocQbpYvxWCM9rPWX05hahNl4ogG7a8mmbhg3BL9PMBJ+W+bL/Fn0vPpl7ATanOGAeG
dVKQ+anHvgls9Xvi/1x3o7Wrs00p3cP6tf4s1XAfpq8wJ4+lxx4Q6bfEfHXv3VEH0m9nzdHya2se
lJHLXMG2/GqH9zlGFFI5fAnMagqD9mq4KZQYJ3HH5GzCkI8beXwEICVuVqHt5p/2ykRVv+hzcZhN
ljbdn3i2MmyoG+nFxOxQ/Oqa8lEpeG9zsLwZIgN3Vatq3ByHpXR7sz5a/7/eaWyoaIBapsmJaWmq
qk+d/gOcK+bVatR3CQBiIxnDg8OuCqdrYe25hgTIs1FkoES01UTdS6s1+26Jd2pZOeZQB20d/slp
/c8exZekJtsGanmTmYmjd4GZZX4x6Z4lPNUcuVg2ZeTrbLMXhEwISDdCcav4R42/VNQI6iEUW1Zw
ygZbbafUhwcMF7uy+QdlX/zQQh8kGqHbePaqc3Mbmsgblr9h1FwUKB0XF5hzoPNfljVPWbVhO/dN
7BDf5o+G1yr+KvwSqsUYkr/Z3KtQJ7MYPkrdYxlvOkcX0zFryGDux8PS8xIXYGIq9hpAajU5Vc92
9xEZsp9OxLo1mR9Z2RUIwM+GR32X+jyOj8UeoHamIrduH3OyTLw/V9Dczl7UcLzW6xFMLVzHD0Xc
Ei29VuEu5VcbhvSsSzeyRduMa4Kg+0scH7k3p8VfbWasJ+Mvmn4nlNYRCMCGAZ8ICstV9MOEdFEj
LSsiUcvhqH0MvTDD/QN9WAC++8sUBeW4X0BiIaugErToapfwF/A8O0M5rCaQu+rVGafguq8WYKLd
usLGHbmFk8ERpq/Pt5K87XYTml6FQTOkxWQ7yt2uWk7Vj4XmKrPGC+AyKMU4XqRhLz2v/RN1Fngo
R+vDEBGfrpur28IK7DpC2/BrEpVSndXbrO2KjOy+HSV3m4zaRk69cfBZuPX2RbefUbsQJ42cQFJv
Ko8+czLf0aS7c3RImTJkBgTyWgRRahBGEUFSdPCN/ELA6+4rtz6GKbDU3UJSEXVd88+IJrCAwDuP
nOX6wLRWeBk0cTiTN67FQTeei/TNNo/LdMpgWQF6jb3eo7cD3G0eJYBz4+dDAtr/TjQO7MmNIY8R
RSGf8XVczo1y6//snzwxN0PimeF3PQNgJcltNocPhZth4TcP8b2qP3OUYPZ0GGny050p8SFFtd6V
sHf1oyOemlFhlPjImB4ZI3Mf/E6bN3Zg01QVnvNsm5c3e3xqR0/KzzLc8pAdaGAXmrgv7w2o56/M
rg3uua1/qvDXEE5ms/SjVc5kh89dNk7r7Bp83rNDcq7pLDqDq1O+JRNtSUrhxclH3RzlL8GvGTJv
Ln7C6m0g0VXPLqyAkJCwR7p+XKvU7XXuTxyDnbKPqu6gt3CAJBJBMRbybh3ZJECOgfp83uWe2elo
5m/ZCp2OnGVAHJB3vs7Hm9+Jvpn15dAwx6mma/dPq3LOG2eeCH3eErTh64fQelSc6t7SfMwyPL+j
a7/LQ06Bosb22D40ZCsNw8Zjv8lUBgtUJLlTgfgxMqD0sTH6ph/di8JqUju9Fsyrpz3bl7F9a+6p
7fA8AIICVigR5Jb0l5f/SCWrC9/+KBk0lfcWmCVKA7m03aXcRChkC1ezNnUsu+olKaHD3cfs9rEs
fhgGOIFk8dXQt3oGPcdiDVN0trkOKoUPfdrq/b4e2Ghsuj/UQzN8Ycl9ssj81ldfgsZcv8IRtUT5
Mn1IjySY/klCpdHWtNj2fsKhIe9mVqVqJejvGGmoYh/3DKyCWnvhcFyjU7Z8NMl7FHu2/E+Gokv0
u5nZW+Nplr3ZhHs85CDwNvQPxR1yYr7aivw1FNIharhpQoIe3wTYvlS/mynHrBvT6E4I+vhJZH6c
uewaJSpD8bQYRFyZfDkI9fXfOdwXqbSV4a/jcCdPfEDpbRgb3y6ybWPB4UDcrecaLV0EAYoQe3yq
Q86JyDV5tevqO41PCch0FDktIpKoDURbOAvtbCwMcftlSC9aMSEOmtDkY/fkDYkshnekj2Xsp2vJ
DAGubXJLNaZnZZO3GOhx8gjgQcvOfT5tasU6DjD65DtLjqZeh+hGxSRcd2QjkNowb49Wy3qfPcc1
iQBjbrRooEBM1DrITMptBFt4kfsxuyLMM4hJfxf1p1C2PJcs40CK0nRsq8/c5plIAFyYTkVcnRSh
OqW4Sp37+KjHq96fC/7AKP/kv2alyBjFNdd/wpq07HsqI89XWMDVF4ma3djw57Un5ohllzk5RBXO
UVEEyp8KaG/HPshIs6zIIUNVd0vzLtV8KIeao3D9rOyvLooev+XA85+iijEj1oSjbjF3J46qP09z
jPKr+ODKFgpwomVuRiTahZX960wg1Hwm0+YODoJNBwEZxMC73D2V8V8HD7+w7Y5/q965/wlVzqtx
GqDWI3a0hjNRFuK9YiRK2vcxz/aaQJMVp3uVv3gkrAO1mIdiVm4DmQTTvtRfwuyio2WMwje5mzp3
tZXz0I+h16qPabP6iPN0Wxyk+cNWwK8RujkDP8rwltjPqjr6c77vVniq8FpGIEratY/2lQpz+KxI
gSG81Q5dc/xtKy+GXTGtHeWuTLtGuUuk10QdmbS/zepLB2JK+p2hQ7ds0pbGyRLkPSMRtnjup/6U
FupzTn70hvqyuNgbxCgW33qLXKJfZFjnAqZz/Zw6LtLYvhFjzTs3t1/mnLxKNlx7vRp+qYzwTygf
tbbaNQNveD8YnGvW99CDlHADK5MkgiETn2G87Onpe4mG/ay+WsiKKywESXM3pOjaAWq3LBiJJY3H
BHYfOE3ITplA7GYMLb6hybFfq8azZUbJTdMRCDURM325Vjvdjm6VRXmPjnC0+lajzFMNbSc1qBmL
9b7KDwiIIyeSbXT/pzyGyUUIpYcPZSB7o26398KmSk8S416fRrwA5Kpt9FINBjsOnSa1MmeQm3Eb
9/pX1FqRDxOKamGJjyJEQKJrI92hCtN9eQ4lv88DXbHxt7n4DiZtepO430PjsowvrJ9terAF3okm
cUsUSeWXYequRRHCujFa1qmMMH2BE8Zpo79EetYoKWIJxSpja9OViiZIOAVhQ6bgMZt7jZrApnrO
hXRoFGlyhKR5BrkcKi+q7Yr+NhiJq5TBon0aAv5L3eY9T4P62c6s+AVqirqEK4GzFA+CjhTiSnMs
gozWujm1cX03TYXK7REmSvUQs+v7VDHOI8GbwAQLU6wAwqL0mDE4SEy4Au1Dj8mojONx13bF0zgN
OqxWCNtFwHAstk0j82VimHMsUYROKHX6pm10xYsjPm/LhiYZ1HRxIXiOXdleCtV2BKeINNcnrftn
p2JfEDTSjENFg5PhzjY6VEOrfwzpyaqKXRINeOOGBHy/2Mrh2Rj9lBYUG1uWRg/8Ip01QaAtSQHl
KdUYnB2mSEsJKKHQuC3m6IhPKWHqXIrXxdxLra/a+8rYRvNtFAedNlPsAbxtfd1feawjv6ewAzpL
X8HqUwk8UkMDpiDNUrx01sD9FeuV6FSu+ZKQpmT9183tHnyFbbTqnaJ9qWnNiNhuztDbknXQ42fT
8DqiJjrXTsCZIHoTbpaBzSJfAzYAG4MUllYhvAFHg+Yhf/ArAmyHxXK1iB+33kWN2A1L7A8oEAaV
xbJ5iyevGYagybVdo/c63BsjU4rmENEz5+9b81wBpw7i2+LcZvjtx8+8twms0T7q9gfgLGzLUx8l
J6UKcnV6Wu1fXQB2F2worbpfjM5fTD6HWtqJ+EvTKW2RXOxnpEXtc6WrHbuUP2V7S+Wj29bIX+w2
/GzLhgKdNEREghpvVnRXqszPxFJWJh+KAbvh3ityoKbxbQkzJ2wEbXe6Y4QJSohKQoc7dsu2ay3i
PudqsH/Gtpa9QV6EKylR4ilG+KtU6FF5qbWho1Cy7pENpzJ9C4WhVfwL6IO45iZfCxlJZ0cjmBXZ
ByTYmgsDyNvRDYWfpWkwNPYhnmeYPMpvUDFNEPLVHIGN1cbsxF3lA7VVlY7kbAS+EWOZHtK5AZeK
Lw2mtgZ4ZMjKowQZp41KsKJEnIfqY1JsPxHZGXnuKUvSa/gwKGrgTgPj/YpvpUB1Y5qm7MlDOfhm
/VCInWbjIOupeF6RdlaTafvlQ7SLzt2ZYmLyw3hnjptVFIGN1N9goNLZTlK8SRUqBe3W88o30Eth
0TKy9bJnjp/j+k9vApW9U0NO1qK0iRlP8OhJbmQ+d+pptmxmndql2TpUjY3a81f862qi/0LzKUOB
0DIolxZTuvmZSQ0bjGS6c3Ev6+xVEYt5XqC5wRJyVvOHelvJNDcfz1Z9MeM3qQWl3stl9XjhyoTc
ycL8qk0eNO0dTYs/ZNjRZBTEsdb81Uj5M2cU70kUbbUEsqIBhctk3XaWXuyoDaJ56a9T0WHNzDj2
DQlHO57H8icLv+IRuJNXWCy/iAwmJuwixY/fg1IssuK1pr8Ofoc7Qr6M+tYKr6Fy0sI+vmQ4NzVU
iDdjXn+Sepz2afcm8m2fm79GkVCzMm4N5GJ0+fko5SvtbE70Bow5xIrb107WvySm6pjkw1qTk6PG
zbQ+6B/KO/Ku0YbMNppf4SV9DsRwqZrjEiN4Qr0q1AKWv3DNuA3MGCW2R7ydtdDkwNO1mQiXegy1
JfyEDLMnBXYuYZ585/JFdoKEq0UFIrN11/8Skv0KheNV99pyOq3TLgkPqjh3RupEHDHZ+Da2z5BO
UMtTAZHq2yXIG6JTG1uuIymGP8pcazA08Zj9G6X4nDGN6+1hlv4Nk+1zaF8TvfGl6VXXdKJXJ7wJ
mltmknE1mPWKHDnD2HHS5tfIFEbQtysZIIz/XhUO8KbKlf/+qMYOIiYGZF7aKuufEjaxoliPkUJS
NziFBgjUjym06nIWuflQMSnbQg7y6nNdSPyYdaddVUdRPvqw2ttzzs+BCzb7tCy0U/zG7gEHwkMq
f8WAAFbtNhaYfI9Xo9LyxAUMXxcTyylIR77ubfqr1dUt6hiChCDvQkQTugLW3lT6LYSJghR1I0L7
JN3GkV+TD1MBYGdJMNaLYL/bNWK8zPKCu2XskppQVQjtMoe41nvWz4ZAFLNbwBw0fxz/4sYSzygD
ms0Yl8NliEH0OfZneK0oVhZXlvF52ABV6ZM8pI0z1vqbhQwFg0dlGpe61LYJPpd9iysZ44pUBqKg
zlFi8B4WwQu7IqKc1TB2H4lO73VN7u+y3rN1lBBvBEovl1yAoCNt0m/V6DjT5FRbutg0anouJS9H
IDJUBMxpGuuiJcEsyALXY94G6ighaZ3BABnEroMU3aIxd5dZE0/9vHzOErihZsitK1TUw5VlPzcK
1Wn2/AzimrX39rEpd2r0V9mkzCfKRWMQ1espcyrbuqgdrHJ+VsMXVOq5l6X/GgpH5vvQcmnWzS0U
V40Aa/SEg0yTgHibs++Q5att7vH0oXC4xeKlN++zAaqrvMqAhulDEXRPdchijT/H5bE52RPegTBu
midrgWQKjVwJrCRWP0PcqgXEabTCyVVh6NoMV/Loa4/lboA4D9fGBkm1dlOb6Z/92niT2mBoDl/m
ZAy00HKLbFZeZPETDpLDtWA0SfKGRIpeBhNBRqvVForgSfpq5QgHSvrZdcVvtMagZPd67XZNGr5J
wAvy8JLMQLKxieCmM/IsiK1Z5fVB1VvJbsHjt+EcEoalYASInnQzyOXvJaZkUGjoirXvIhFHwIth
FTJ0MrMJthykb5zjRsWBaW3L8k8rTQjGnkiiWRkO8hwrhAV/V9PdHPAJgckTsch9l227pQhMULxo
+KxISR/iF5xYyN1RIY583BwP0+swIQ3V5ZJtJXUNEBV1hR2y9CToGaNB0MGmpsdPk7Z+2VyhZXM2
eVt8dJb8HJX2v6IuGKDBL82lkNAWPMIdED1ui6J9603GOwC31ByPBBKnko9uPOrnrYUhCgWzDiEi
3LZl22nTh0ydioxNLEFvQGgXGqoXw0T+XadG+A7wywHW/Jpq/TXyzaLjUGKko4TtZReCjIFJpGdp
OAlqaZyO/cJdmju5jqhZtMgpJlBO0pIHbF3KwDnJMldUxrXgn0q2ev3Y7wYZEcgqDrScbrAVzwqi
llY4eZ9sk3Chxxh4RrovEd9Yoxxr6wkI8tiOAN/CvChRFSCfLqKpfZ/pkS2HCv8QajUSnq2e/13C
frAsL+uW0oBd1/JiGUQb1n9TCJBXzfb7kLVQzzFbt4TDuTB1cBm99jEnzGScnpC1N7sut0Ww2g3w
a6w/lSloH7OQ7EaV3Ry1AaWZUFrExvI+VBmG085NU4OtLuIp7OSRuRQnSmegTY9t2EI9vJqTCYBk
GSfJEjcraxwlPFVL+2Qy0Wsi9jsBWCwcjrFDZjOvQIBF3b3JEKdMc1Dp2plSQKi7V3jIBY/Fdpp+
1cY6FKnt6YJvGP6LP+8FdLctpiAam13CX0vp0PCPr5Uy+Ub6j4M/WKrikNhWEHZbluN4OBqvIZqd
uqbbG9VKVylOCLa7WqODDHsfhx9hy+nIg4K4Jk7Wpzoy/B52W59noFjxWhMRV0200pgXE6k3dmuo
Z9lp1l8dpVYfDrum/GfTxUT8w2NymtDGlT/2cJf022D9oAOLk89IhkhBxza4ifQ5kdOtmzY/KohG
S3VEtrhTPWIiS1GPw7kB8Wf6RUs/wunCeFr1YFg1bzGiC8ny5V66qVUb2LHmt8THO8uDi9HmaMeW
vtUECvilCkbpPjXZ1iTJ1k4O6vxWY0ZSR3rddNkRSfegOUwlb518lAAjHy/9xMGeEtgyfNvGFAe6
Gu4yw/oX0287Nvl2tnRqxTG8lRhvCgR5amaiMkOYYCqHhDlIx7wZdtGxG2/TlGzrBeufWe81LASY
Aj0CFR8++EHnk5JGyE5kV5a+YUcesc9XoGWsSZEx7zPUHgYoXRHfWvNLSm6y6eIvQr72sahfav1t
wcsrDamuw0dVrnhA0+l7mSu89XX5oVTppU4Ise20/qLM1mu8yuQXFKtT28tByg+1TcRcR7ud2Cmg
Yilb5eNziGL+mhYWxJbvCUOLHMU/iJK4jw9gx7xbnJ6VlW2jCvl5BpV5HOpLHN5YZuIKUvhQRA/b
pN8Mqdcb6bcBcDrdFumVeT9pwstoQF3NBADI0YTYOuzZN4Dk2f/3fYYO3Jimq4wkdUVpay9j0LOc
CJHkG1WUJ7VZ3NUo9ktsqM/0ZaGJ1Xo8k0k/e2JAgasoEWd3rmxrY/lWhfVVqp9WflnF4OSthMBF
7ZBkFXZ0Esb8iYK9ymxvDJHxKRh3htTaaZqVH4bqMSVVYfGqtKD6rMJulPYDz0f5YMQfKQ9MOHO9
sPMSv6GVUFoLu3EdWYEsfKWlbDFBZVqe6M3xe7V1LN5qMvJ1oR2yApK5F+F+zrSbnsZ+ZmhuZM8Y
MrZ1ulUkFKZI3AfdVdttmZ4kET5jiuiT72myrtHybkQ/WH6h9NlGTUNy1fhZMa6ppF068PbWqk/S
LDumLvzKlM1na85QRMWW5rPMEeRUTD6WxH/JhPtqIqmtEKn+aYUZqbNjQyloPv1/bJdyxKVKxpoi
GgkCrcESPAx8X8bsrzHaI4yTc3kX4hMF4Kp915AGGtKH0Z0lZhkOlvpNmOsLu9PO5PYpFTgSO5JP
I2Yoqf+a1+zEZ700MB5R5SZljsXCQjy0BNm8bGMRnSQ0B82cHo203quRgVdmNvyhVlUXH5CXGw3o
k7xvQtCDpI7f2kz2dJRtOG2pj0c5XHV+X0ynqAudCJqlWhf0+WvqasJy82pCS9c1yme92mYMxELU
q3TvrNYZbE7WgCYHAOydishtohXAxLXm5hFg7VmbPjiAB+Uulp0e8qU52C0Z+p/XmBgX1OvPDNp1
dOP50O0rum7R7WxW51C81KUJK3NbTX+unnomCqUBPND77STCG+9ZKROrJ/1WiOW1OXNafeBtyWsE
inaNZCqtJVfRRO8kUccHrJTFPu8mMukAe9PUbdngo8Rt4G2aadpbtflMCVftdkZ17brbEm81zdUT
7VCDFCvaa99UjNIRC4FX5aG2aRqsaZUvw75qYnbyRwoTW4tWntN5wEB+x9q2s+VyGymZul2V9Xs2
nydmtHq92NJPMd+hxVnVH85QynEI6DXE6oRV6kPb5ouBflPsGxQQogvkWPkauxqxcbGfAWTUci/G
n0hbkaEn35aag4lL3IE2+WBvfZUcZ8LAKaYTX/HK0hZq60GHyV+ZKYb5jO8FNGXxFi705Szxgo+y
gSVB2STD/I51qLd/Eu1PMYO16y6FcYbRhC5e8B1LzSluS1fDmZ8a7TFfL62eb+l+9Vo4JK24tuWH
lb4tLfchnnNxyCc07S2yce3UklGVtQKw8sFb+JWFhSpx84caEZ7WYHhFjdat1rGV/jSic3P8w2aL
HeYhVhqSGo++8HASxeTTdX1A35BTJLEH1bvQnKjivPURQaumcKJxdKv1pJslvxhmLoQYSbhjpQaI
EUEq1sQyD5b6qVCfVOYceduve7JjAfg3K3lI1oyxdX17EGCRV9U7nLoJ6KSxAzjS9W0/npvBKYC7
opseeU3JsI1KW/9tHh1ZACQie5VQeaCXQLEUPyEq32Tal2CPhlVAZyWNELAtTl3pNMRIUqjBzRDl
2SznqsZ3BEuQnGE2JYNrFoVFExZO0pX+tExPdQfJcUyGQ7d8LLqbmoajZoc+vXbz0UQ4qibnWpZ4
NOPsoy70nSUEn963XV9aqdybFmxva6POxCIpfTF+7FjPgf0wbIMneV0eu2sv9pVtUw+IgYtVt+rh
t2fjTdb/jKJE32Xuk2h9TZtPWxkK/CtYHppJcXGpuovaI4PItlKKUFYcosdPNHyxrvPNo5sCpcYC
OOihV/b1qzwOTwm0zGARIN0epDHCLiZ5cRu9ROnjqUiuhp3sGz5pNVR82BdHa4ddrx2FvBgkozLK
plFH618WyH13wnTMkPciouodwwZCAIgBnzo273+cnddy41yWpV+lo+5RDRz4jq6+oBcpivLuBiEp
lfAeB+5t5lnmxeZDdvWMkpUUJ/6Iuqk/Mwl7DPZe61uRuPBigMmtibhkGLPF0L6bpk7ZSFIm8Is1
fCzqqhUVgE5CLLfnwh0uNHUYFmVngObMLvMogdASsBvL2oYqi9X6/cpzGjLXSj5/y16uR5LC9LjC
5UkFSvb1Q1jljPbaV0m6M2GtGI0Q176iWQ8Tv09dWHznL/zWlBeuRgHBd6kpGC76TadHLooVCmuK
MjyV4wGJZ6w9x1U+H2uIBejiS3rQLzZLfO/flTSDTAwUbrXyourNaK4rC9PEgC+s69PPrMb0PNQe
e1WJwl8rH22ih6tUsg3rmo9AF5dVqW2diQlRpNcFDCMrd8JN3t5UFJDprY1aPPMphjk0kG2NZRHr
TG+aq9L6QcgRvKOov/C6Tx+rshvwIRd4N27LdilzhuKQVYjV8Nm3fIGSQ2vi8eu0gzd9RRa0RHT1
JdHMZxBISi4v0iR60X18uVk63NpkCtxRPd2wBW0Mal/tdZcggNJwNyxrxlolbx2wPcj3w+BjaC5E
qCxVsXRseUGXZV0AfCqS9C6Am8X+aUSyBmOQrToJDaj8BuPVjw9puvCRaaMODQdUDsN1CN18xn4b
jgAS4ECxr9NxnOudN4/qZVDXH6Ip1oylRVsHO8kXlB4rc5MupJ3Qwi69taBCFPR3xsAGzbpzqL4u
am8Y53aasNWGkqWk7c90euHCFfFla926RLhTenedQTijU66LaXtB9a0sXrH+ym7lhLjayKmyqJVz
rVgQSrFCTOTkdKvhGuX2QUXLF/GdocVAnS18yF7V92wlsL7hYwzCZDFmGev4WF/ZnTJ5I2+o8uTR
fVmuMODiyb8OaYoOfMU9oBuFI6By1b0v8I9RbFj56b0jl95wq8FmUS4YllhbC3dVKa9dg8AmWklz
3lev6L99cn7V29rbBt39oF203ib2lUUfXnvRZYIG1V304i4pV0P3I0uXbvYW0p23XkOTJtVjQzc1
fAmYK7pHNVnahFF1e0GhU8nA1GR814413/npdZ9SOXe0SewZXvo2G5tDzKThtjeWucj6K9E+Zsad
01oHxTdfC9bOxLliL7xQ2ytalLUqH8pgK90nnU1zQT08ab18WbuWd3BkNxc1Dy3E6yEFZjA+Woj+
MzppH9wS6GGN2j5PbGOnT+basnRAf9Ien1ewzlOtZidaX7kmEp8xYooaU2qNqX5oKlRZej5spOLQ
kcrrrWfnTAtyEOsWIda8xH6lpU+l+pFEw7rEUzIUpPVW4wgIpw35S+Zu0L0LLaouqqLcJAquqURZ
a5gBHMgw6WUw5cL0y2D8EThzx4sOat64lJqtbaGpfIFoqKipbl64NP9ryntF9xLEBNpngg2MRY9D
W8PXumtzdvHIgneVyYZowJZXpq/w5y4DlY/pHG9wFNy0dsb0O6wdWDl9um6sgy4OQr9wKA3RiVTt
y4RP9nrYO6Y2M8uy2hp24C2iwHymRwF4hHZ3FYCSosEY8MRbzfjwhbOJ8HrFI53tGCU+3Y6g1Rni
+swSeLMAZanRe+qgfg1o0QzCWFPGLQw2tc64rfR4n+r1XWgg/VWSB8UPdx4aDVPxr8w61GdOgRmt
iTauE2zEiDEC0lqfDwuQGy2NwOwGBtBMrx6LCF9Dt8yVS0+Cjh5Sc15MNqSYbvGN5FVtmVz1ybFs
xUx0ZWmh8rZ0netsbqly06LPZx5fjYHoMQ2EdTqTpfqslN6LEtEepkNlWVAPAvOHxWJdJUsNgb5b
X/ThygrZrgTDTz+KdpmLkh3DAjsoM6dYN0wKz2wtXbm0kbMFWrb0rJvAD/cNGh1TpVox7c8TnLiZ
5W61CrjTvbDBydlogmIKvHTYmnIR4Y0ny9zEZVgrj76oFi4dgiYJEG7c+JwR8u7ILBfjSI83G36U
LnIQhdYM8Jd2wBjlpJc21cMKoakMkRahDpzp9AXTJFvWRnnr5dnBSoJrYqAv+tS5LuQ+6oArSfmJ
oCZSNo5y8GNzAXrjWfOCnZda6jwOMCmwy6cd6c6oZe1jD61T1CMs/h5LpU1crz9AqY4zg2M/G1Pb
7bDdzNT5+/iE8Xk2oRNvuhnewTPoxD9jqfXjrOAijlpTFSZKPmMVKPdFc9t4j2cu4M8sb769fqdq
lUagDokutJ2qdsUkFBXVfhBBhCTRpEukDUX5IuMOi6xZmezoA3qvn9J3aC8ZY4AK4cx5/Bl0y7L1
+3nEjciq1kWlM/ZXE0Y3wddOK3A1LtB54VcSyzKZk5tO79NT9hF1B/XMoe1Tt+AIhVw1ujVaNitD
bwDYheFl+Z6KMa9fUtNDNX0XE9NJDwebbSqTXatfdNqFJd/6BuBBzQumlOvGxbOIKyRsnstELCPF
/cEqVgcbxi8Fuoy7ac1Kag9GfSPMYS4GdmouF1XeBsNTxjRcv+mltgnRgaguZvPIt96C7oE1FBMU
1sy5g9PMK3oiKOQmMpVtYtTI7CHAj5IdLQZ6XmwdT346s/x7kknsCtJZych+U1vsldmmlNVGi5tt
FihokgzCWtkV/kj4PhDlVvDf+gQHnk439/tHqk+v0J/GhvH7I22LOMnTTB0JZAwuD4t0613n63D2
vnisN3EzU9dITNTZkzLHYodmdrbtZndy4cwoUs/99U9//oEXaa+iiV5+f0bCOvWWHeH5AkcRtWL7
+qUv2g2sKhWth1I+g5p/rmwxK1ydMqW/pIQ3NcNQt6IeDaMOp5LOvhyMI12MpGF3tpW0rVq2npsS
8P17VD+F7M1TyKbmdRlcu1qysVF8Sx/6+kC3qQNkqpriCrnrdfehFg+Juet/msN0ABtw17hJs9tI
f1SgJRZLVC3+QQ2gV00ygSvRORidnlp0epm1xfdqyCWyxxuSp5f2HdXpMXgYzJUKJiMGG7pX2NDI
hc0WkE40r9TWf2k0lOHIgjApLkcD7/Uq6yh9rwEV3k62Suq1PzsbzQsWxDkJL+pe/wBFV1x38k1n
Xmbt4uVI411C42csDvRe+wK/v7JFmFk5/awDZtbOPJhQGfUPqkrdo/1EG9fUL3WWMfaLst3QwsD4
VncXFvwgGV9NtK5Uv++B6iInEz/qgkHAN7CHrID8sRHdRPduGuiSA7kK0/EKqyIrTBCImapavOj+
dVL5eIOMx0QY12G093O0Me4hRYYImCCiRFQvm+GiFgZ6zjtHXEnvk1Cbpj/ofbk0y/cx22EtomP9
WOHFsgj4KBigAJVwx2hUssRdzJDSyrvKCCUEbudOFO11JbN3EdsLl28ejSU/zfjGg1cHI2LYxaY7
50sirJY9xAA+NtnBzZzoXXgko/fFKqDXSuZ14W9S761WrzI20ny2F4YDwxYEloBqgrxpEyfMOvoV
a9hIlV5HgptxVnG3RmWKPG+M4JkUbBJ1wtL0pwFTAM6tqH6ohq3MdgKlQYXmGS1dGWH/DiPmT1P+
dIC3eSq2R6ObE01tjVQDCMzDy2D319LYp+kNNBjNv3AtUDnhkq1iR7J7jR8txiHnv9QifHaC4DHO
Npk6d4uHuLkpMrHQWv9WYd+Xti3WZyLBMmceSBwmtR6s+zyeIYIukELKNL/7fjz/Ckr+0wxzhITk
FWkddyiQdkJlwa4CwVFp38KafS6qxRZBq0XnL2DDNibajWIcUg33NwRJ+uFdUM0Qu/Q6DsSYmkfi
7bvS/qkY6JzTZjJlvBWUuFQ+K9nHt2DXgxsEyIASdgHCZjwWsUTIaFVz9JylzW6G4RFfaHVN22bf
Kdsm2SvOtk23rqUhs7hP6LwliGSS+qYYNkNUX7cUhBKXkn0hm3VC4XZmBsGNGbofuWfOc+dH7e08
ZD8qMv+0uaMmvCya/ibuu3fdazdGP8x1fPR9AjZY+FfG+NpnF3qzt8fx3P7mxNqoH7E+M6vzTGlo
6X64iehPgWb8TIuVYD83CS3mFMGpIXz/NE/scvSjh2l7QSEzhUPlUaBdOFmFSR6uUD81F//SEcQE
w/4KLs0Kpwg6fBzmFFI6ftR09pszq92fgdr6cRROplRdxH4o3kdigVJRRTuI6WcqJC9KnFDnQOzT
2vmHN/44/sZIiiFz7DHe5zhrFHHQk4vv782JlfE43YaNv1FZoYzpBqdUOWt9ZhvuauTz3szE4/fH
OPGEHfH7/ZdQUxMSl8SlFzOyQoUVl0ke5U0OjO/7QzgnbpBz/MKqLursROkvab/gBgK0VwFgQ3oK
Dtb0o5mDIjT1kxVqkn2GRqKIL5Xww4M+rngjcq1+kbZXI0pg5TMuqS+H8YVf09SplJWTbYOYKVmj
6lugMa+p5qXtwkzdhY44NpzU/GW29mjx8X0FRy+undsg+dC0uyBqF9TD5izAlbavwYHpNUXQOHyR
2VWORBtehpuwvmivFTmYsl+5ymMRfGixelONtPaidNEGaPA0aMtuRClekWTVPZbGTUuidpNeIajo
C4IO+tciBE1O5oGkLTK4W4WnSPGSsJ7sox8fREU7Jkivqh6TCl94dEIjmlFhUthnxrF2Ys6wj4aZ
2vChbVo1rYNmHSgA7PDcPiuG/2D4GFW2XgpPFrN7+9dGnj2hmL+MalbPbkA6oe4av7Du7CquD/Sf
sAukee5CWc8yECGJvUBcFYNHc2zz+vt37RSA2z76dlKVUdWLbNB3Sl3Ruxu9bBUP1p0i2eNkaMIy
mzmA+rmpNlS+PtNSXbZKjZqz42NZUtvMKZm5auicefl/DdY/zA720UdUF6R16welvgu6WsGDmTSe
Dks+U17CXIXlFNLr+9EJdNpGa9PYsYSKysEEgGk0CWgP2+g/qjiZZDNJcWHBW4eOmdXZrukwxJWx
qG56m12OyL36vnOtCO1rp9E9nwYdEIAQKV4yQnaRTu2dmbR/zf9/uqijzzOpiShS4Y7uLWnB4rOp
s+SrHKQiJqm59GyabrRm1OJVQdlqOvl+CCH4DAdfD6ceDJqNOvzMZHpXJMPaQI6cInwLSJp0yAv0
0ZRWldx0FS0aXKhdVVCQB9xoh8vUt85F009r2J+uYZqtvryjveF6qojdHPBTR2sKPc1cffPeoE1H
lP5BoDg6zj9nY+oUixZIIgt02p/mXXETtm/dg8L3Bj289+6KYQWsZz3uFKRKXD66ci6IyBEgOe9W
BXJjY0dv1CiBy4qZ+9T8jJNLxOW8h58JwewUU1g3nioiPIyl8sH+VEFtAUPyEzmRUi/jbQ1AAGcz
WXRrFORNBiBtVr5iaK7UWXoNo9IxlnF9A6RkDHz0gTtK6NmZHAHrxCpqH32fiUEr8xGo0yWw9pW+
ibe0JS5RVM4CUqSV2b1DBJgxt7Zkqc6DlYsYcqaQQVasLOKYLL4d44U3Y/e6oa42/atFOsf8uACT
MjeozLzpS8xt62SOy/CAneEqWbOhvoR6jEh2TTPwIlnLjdwFS2eFpeqvvsFH657l+F5l5VwVacpz
rPdrsVZvsKTCfSb1u1uAT1paF9zmWT8zFjBL558vD/4iXlHt3OH2Ls8B8U98kf+qgHx5DcNRxj2z
viC4ja7jAhfJfLpF1ozN3ByD/yxcBQ9nJsfp4v70yh9t5yqmhziejuXtlbvsgniC6+ED0PY8W/7F
utivt+jL5bgNQpBKDPal5yIWL+MrR6DKy3q2Xd9fxIlNkXW0tDRqWzp93NmXmjJZICWJN2WUw0lX
Vm5Sno1+OTE7WEfrSKa7Fdj1kUIJ3c6ikwtjeOBbAtmBveos0gvqnTO+J+65TdKJUfarOvLlvsm8
a0svQfzeSlDyECqVcptSeAUuB0SlWxSC5JHszItwYtNnHU3fOp1VI0nomLFwrEf1TcfvbZ27dSd2
e9bRvOobVjHEhk5ojm/ftCXWPCCJ3z/7U+Ur62gusu3Uya1AUpGscshFcUVHPQ5cq5njowB33Vuj
uVRtbLMF6pqD1tPpDU1gU0D8g2VqBuw5yXUFdq3DDpBlQ3Ukd/1ZP6oSnbAADjIgiiSzBkS6qoQ7
qxbqReIE6k5Cjlj0DTaWFkc30KnMeTEErEYSdz3EZuHo2pdOqsH59DxQWInq/pDAZudJ0SPhT4wc
fgFIuu/vxKki93H2pK4xzJwojPedH8Fps7J2OGhKJmmosuprAUvISDzlBphttKS90S3dMdM3ita/
x42jbDS/7c7kQJwakUdTKZ3YakTzSPZEDZYH3jfz2RyywUyYZ9agU1drHX1BhJVpYfbhEIEeh+sK
1d4s42EuWxsRnKnZ6rLr7Xov2sI7hEElt0mK2w3Ya4TNqhgXEZPsmX3DqbFzNIcGQ0rr27Z63qGS
ikG4dRBVDWF5Zqd+4maaRxt1xdKtSO394VIp9yQriH7luFBkzjyqEydvHk2edesZea8TEhAmFVVr
uLD1vhXq8vuX8tS5H82ZahOmSYk+9tJyoMkYqvtag0oVdfeetNG5F//ExGxOB/8yUWI7DUYxqhxk
oAQjI9Tjad5uo9RgdxnsHHc8jPpgz6CfL4SBIOX7azsxq5lHU2YJZaYsPdHjgnuQ6UsenUmcnu78
H5Zk82i2dGy6r1XJ7/raNs4mnB7qbA23ZbC0xsVfO/ejWdMKG1lm+XTuCr1pZxXG2ZnF+NRdORr6
FUwKu0r55YmX1sR3nXomVerUq3Q04CU5oqnHZHWJxh/U8KAtUBhDz/v+hpwaBkdjuKo731cEv27a
wYzYC08AiF9//9snHqhxNIAR5fR+NJ25i9dTxTE0udOzWwd2hnrm9E/cnF9pPF+GQJB6/tgmSFkM
geFbp21sgVz4oOb5/SWc2IsYR+M4zLrRB32b7y0k4r46ejPNtsWF0YLVIxPP4UVl7nUTuum5gP/5
/VGnX//DSDCOBnaQILQajSzfy1C+57FuUsnX03WcgFXIY4nXAZbu94c6kXqpG0ej2ZIyZ0kcoz3+
m/hKfRhTLMlz5aZ/0GfDmRfh1FOaxsyXp1SEoVOQPhrtGz3ngyErQ9ixpfMe2Wg/C1zz55J3T71x
R8M76UNX070a/Cpidvw1Sfho9ztlwIxWP7dBcaamc2KsG0djvUyVxDDQd+5b1QkfSh78znNzb/P9
IzkxJI2jAR/4ke/6RRXtDX/VhvdRe1DPBcqf+umj0U7nuFE8I4n2CmzO1O7h5C7L6syKemKs6EfD
vbPZXWotdyV9hI6e4aSCcKaBEpyPAFrPzbOnjjI9+i/vkqlHLXLM6d7TlmvX1Q96NhEpDd6sB67x
+f0jODUqfu26vxxlcLSmHRKOEsG2qhZRSxQC1IQZDjipbD0sA+WZGezU9RyN9ThsYuKIORJCXpTw
FE9xzTr1EtZ7RTTDmQs68eD16b9/uR6XtFkvzuE5Du5Tm7wkSQ324uP7m3Xqt49Gd5OarteHaQqy
4LrF5QoPO2jCM7fnxIjWj0Y0xqtaF8jI98YeOLvEWEbV+1otl0Z+ZgY8MZh/BYJ+uTVGI9u2zTiC
bB7hj+HLO3PqJ35YHN0X1/QCmVlFsq/7g2JckiZz5odPlbDF0U2pgyFxyiRN9gWGfZe2HdprbMoz
+eE917gViYA6J0o4dRHi9xenGDUZOGmZ7CNkvaX92NRn3poTa4I4muWklo1jYLnx3hmVtQGMo6Ls
HIJTt8/NoydWUXE02cnEqJQi4whSgc3eQLm49pSfTQXXUo8W37/7J67iVwjhl5dn8EMqzGbI7cHo
Ko272KOtTUc+H88FYJ94AMdZ8rGVD5bWB3RrRfqY1A0aTeXl+5M/cYO06b9/Ofkg0hW3GuNkP360
99p78dN7xnj4/W+fOu2jaa3RmzbBTZvsm8EyoW2Jp8pQznx3njrvo8msAcbh2yE3Xf40loTvPVqr
4Ob70z7109PlfLklvYrQq4x8RhbhAfSnkJQJAybIGFmEa8GZ9RL3L96ho0FsF6kl/YY7hL+BaCSJ
Nf/7azgxZWpHQzYrSb2CN8Yb0yD62GUr9drNdsXbuV7yqd8/GrmurM3M8bn9pCdq9+R9TXHGFd7O
GWqD7y9BO/X6HI3dtsjDQP31iM1ZelW/FdfKLb0F/VWf+y/OZu4tEWF+f6wTC7A6/fcvj7xR/udt
UnmblCsLdGOxBxO3/v7nT1zJv0S9w8PxNQxs9H0EnIb3pH78/odPVYLUo+HruXVuJXWe7E0xy6+Q
IKMEJ5tAIuz9OdwbSI/Nhffkn/k6P3Wbjga0kpM3GA5cR0zZ/7G6V27xjNKsWed/8QBHo7p3qo4m
PweASTJC8LmyXsQ9pLzxzTwz3528Y0ejOy4VzdEjDuG/9R/ZR/zT+FnfKLfomxtt7Xw0e+3ckaax
9ocvOPVocCPksQXN12Tf/YzHOVI+DMZQzW6FQWD4vNoGn3Lz/Wtw6v06Gu2Rolqq46nxXslQ3tlL
V1fODIxTg1A9GuhB54khmdQcgQIJJ/dJbKtNPkQhzNGTrVU83CEZFVlKpbnDO7dQGrtYOlYtr5o6
N9Z50uRb1nlv+f2lnph41KNJwbDqvNELLd6X5Mkiunv2H8xJETfDZ/D9EU7s++F//D4Z1GqHg51Q
w332gecbCWXizJIn8WHfeM98xXx/lD8/MnGcE+6Wua0SrZDs7YDKMGXzvKrOXMCpnz6aE4JC7dC8
c/4qVf3UJto08s6c9Z+3+eI4z1tN9aHC/8O0P/KaZQoOf70teoiRXbn4/sacOsTRFJCrNpiIsY33
LVQv/PKgPSxaCOc+HU/9/HTTvsz0qcwGcnXZNqcp/bjdEK674Eyd6M/7BuEej3dVb4iW5Ke7G9Dd
BOtUi/4tvfv+tpzY7wv3aIz3ZWgqTockiOzG/r69RpszpUIfmtf60L7W72cOM42jf520hHs03pMy
BIMRcxHkvJEhM0wZEjNwZto6pPtGeLN+5i3980AW7tFA7kPP9ULEuHtUKLC4zAbo4LrzZuFHcW7/
eWokH1sfphBrA+odm9uAmFuCV3D8sFNZ2tUK8Qesf+dcv/LEmDv2P5QyrYlf5raVhBJ6ykZK88x9
OvHCHrsfIlXrR6+kR9EqIN2IV1ZecoBZ3z/uU6d9tKDrnSJHFwf0ZVMQMMEGztNuf/3yv3/0/+F/
5tf//crU//Wf/P+PHLxa6AfN0f/9r/s85X//Of2b//t3fv8X/7UPP6q8zn82x3/rt3/ED//zwIu3
5u23/4N7NmyGG/lZDbeftUyaXwfgFKe/+f/7h//2+etX7ofi8x9/+8hlhj3t9tMP8+xv//yjix//
+JuYKsD//vX3//mHV28p/+5hfP+Mw7r53//rX//V51vd/ONvtv53oRm2ZRumpZqGNb0t3ef0J6b5
dxf4pakamqmSH2+Jv/1blldN8I+/GebfTf6D7WoWOcqaZvNHdS6nP9Ltv2uOZrqOhd1KV1X0Zf9z
dr89oP/3wP4NMdF1HmZNzdn8NvIt17ENjsyhdFPnDI+nsaYGqBToQEJTL0R5pzTlulfKbu3bQ7zM
QMrdd74ur7/con+exNeD/r6jnA5qcdG2xgFJMwQx8/u0zJeia0eGjTlBpjR6Snw2OLEai+C2XItJ
IEjwK+xjXfgWEchBDdw2SHrtzJrz+1z032chdEszdc3gKdvHZ8H2tswTNdqUASBNzGeeQHPgj2LK
S0hfUzHeu8QLfH/pmuX+6y1nJ2gLy1YdVTM19WjNC6tBGRSzztcKEL4HYsMuB5Bxw22L9hHbhaf3
N1YjvWTnWZX5I8yL2gBmkBM9rQG5nMVRP3xUTd8Zr+AfxZMf2VCDw2jUrYc+yCKaE3hmCB+zzKza
BGYkkjsztqS41PoWel+JPVwv0uyqdSsZrhPdJStDkda1TSpzWcfw+z1N7cUiF2be7bwwbubKIPWn
DE3b3ITvlsOGIS6LZ1cSYpa6pLZFfecAmPNHA7laHlHUydXGx7yRiPgB3HH2GbPOIK9VDMJFrIsR
FB4gp87/dC3Vw/Ksg4/vsMshL3DXYoyvC1deu13wFA9EWtlJo9wAVfOmvI3mDudveTFoojioY4xv
0srUnwnZJLOhze74qrDufCNRNl4xmfVVctpaj4NEdiQQEGdEEpVDsqr78WCVI66ugDgRrazeS897
VhKdrW1qibVb6OoCb041E8MEhG6AjHdxkwBBVnBEtiLFSWChwTX1xHpvBmfrp1h/S9xMc2vUss/C
scwPpy0KfPF9q962vvGU2tEUb6vverOQ0apTLNdahmUPjyTDrrWRiZ5Rl5RZfjBssj2GlMRarVSG
z7EsGrJVXcvoMZ+0GkR7IFnJteyVmrBZ/GoHjJTmzzwx8Q1bRI9B3rWM7tDpjQnfKRggkFFZMp77
YMA9FDgAbojTlZ19CMwURGwTx8RLkNGqGC9Vr6H3AeSUlrciHLvqzuRB9Zskbv136Sp1uy9LmzRh
M3PF1oqNAUGbCzlg2TDQHEhvxAvPx77Dk4Ne294rPaSsucnqI3c+nNZ72ifyNogj4i41ZcRDpHgS
gnEOwmcZCNUl4ViEacB5RiJb20GIzBM1s30r4sDSNza23+yibwGBrWLc/R9ub8uHZMyAOfupgngQ
eoKjoV7CqkiCh0w6SBcR8D0km5p1MDpngLKuGyHMWCcNRmLmjBhsgqTMikdDlymAm7h0QCyV0lx5
Im6IIO3MLlkOQV7cxo1RmAsSf7NXm/l1QjMWiQIFtoi0tREGIPksei8XSZ5pxX3b4GrEbTJY7TxN
YgCVTPYA2csWQ/DcrhwQ6m2tYAyJnMDKVn0TkfutST6AAG/HAeJWJSPJkcImhpaUmWWRGJZPXzIK
J08gsZtw/egjDSu9qID7RBahd0GTTL7vNHHkFvssmH+V1mbB8PUV8t/8Fmt3W6cYqFLd8aYYPdEs
W+FAkKscyxheIhlY9WXX5u5Db8V6cgfokFiuMBLOfZl5HSgWS79zTbUvr6JM9gmYlzLmRgchadxd
VoXxC6MaeoofCxPHmF4SThMOCnFOdRU47iaN9WzPBzqAGT/i45OZPqqtO2gEbfgDIyT/VE2H3t6y
ROrV0kiETHeuatQXrbB7GPB2BthfDqNIsDm4WksehBg+wq4ugh34O77pqGVn40QqFnC6hqYi+ixw
x1WUdN1Or7Pg1uzTzsQ544BDNBQXkDCyhOxjTGJwAZnq6cSkNyEgBDYQ8mGAC+Ms00jIO7cpMcvk
Ghj7i8oF/ZVyJ6Nsx8jVPUD9lRcvzagfb42+6RKivH2iMMIqsAEpVhCT5jA7Wm05mvAA562ryE9X
TU0iROB0AwM1zXatGIk5LgamoQ+1NWS8zgmbftWyaHiz4e/AEBKmdUUeMvQJtSCYtbDc8gahdQXl
09I7e0mCmfvMzoTESs9zK20+lTynjAvMPJbtWf0m7rCLLbQkJhcAZnn6YeuJe5Nrdk2Ak0oKwpy4
pAl6ZPdvMC+LZjaAUVkqdLIgdqq4JmzbUe5NbRTXSqb2IIaNAKadk6YBNKEIAbZuDhBkYD9aQIQ7
eD9tTWKkEYkA/2Ay9NW68qEK3cDl6vO9VsTduK88j3A/o/CDcFOXIYRWYdXhwR66LFkrpU10UDYo
E6zA0skdG5rIMK7iCu/SzMTSfR2bSXFQmpyOc14UGFNMVDmsFqoVE0bQ8yItkKWjA1Jygduezjv9
iMbsSzIIdOJHgkitiO7IK/+6GULoIsCO0V9xIq9Mpj6gBMXAR1uOmGoJKwfs3dTPRj4CqUrp/OQ+
ixpUmCZ7BjPXI1TgddlZbYXX0GzD/D7y9WIAKkW6m9tJ8yoMMuUQtqKtNk2ilbwXdj1Wa5gyzm0j
waxMENnrRFcvhdCqKwAbRfvkRgKqpqgKJVhBHJEPMQiJ66JXJd51v7GuZefFRJ8EgaOSyZKS01pa
tWoQeTDgDBLKMCRzfZD4JENzkFcssuyGSEAQ8lINmkhdleWgGMvOJ0ljbcQ9IYIIzcZJOpL8MBOW
D6h1Y5qtTWYctM8GheKLStXUaqc6GQHKPfQ1/pC8lM6JxSJWE8W5KrWhv3VLwOU7x6niYNW1NBBW
RmzAFsnJ6V7nA9ge8v20qtrnYD1Ia84qh7Rctob1RQ3Nlc2CYeQ/ZK+2l06kDP1GIvJtF6NWmnuW
8c4lM0jab0XcBAVhH2MNLivRRphjhA5/otZX050Mc5DSgL8AelsV2Hvg167fMV1o3WcEEQqkhwoz
YdNCLCY8VbKrnQ0BHSBWIz+BoV2h0Yit7pPgchKjatl+NLZ5CApCz3LpVEuqgs6rW5MOP2hPjUF0
o6k0W7Xg+ysUEoqnWzWrmK4hsA8w214abLSmJrm7LIkus+wEfFutW6yTqpKhzE+CIrock9p5cxjC
s87V5U8RuN427gKyILvc2LTOiK26ITQzLzuy1JQGpHMWk8htp7AeENs+KG4Sv/galB+gNRoMMPRd
9txW2/iSYpL2ownScqvoVr8t3JLlm1gnSNVR+GoXpvoQmcVtVzmCuOq4V1apx8ah09rbkTg+dqnZ
qiySS0/XX3OjIvg1nUacUlQXbdzUEBLIIo8GnLGRUTeAwht/nYhhW9atupG+by8GS+UboG2GTYCu
bmc3WrRULCWl9alEyxAkzlXipAf2RvmimfCphurcVk3MtqBmmiMzYe4Id1+66B08J96aWraOA79Y
DfDlFk6SbSQxR61hQrgHiiiN7tnRDeCcYUcAfY5Rlx4x2UNpHS31vnL3KXEpK6212w3Tw0/p5vHa
tKvXGrhj40feRrXdR7VMSYAjrL3X2vwQe+hB6eJt+TseMU9VAfojfs79Up3zqSbW8YBezxSbKqih
b6c37JqxCivqjYeNwnAVc+OnNepxC+Tk/2HvTHrjSLYs/VcavW5PmLmZ+bCoTcwMDlKQFElx4yBF
0ed59l/fn+tlVmUm+nXhLQroAnqRuZBEMhhhbmb33HPPRwxGcl5mH+2wEzaMe5JizIzflBcBVS12
zkHJRH6ck/IocXVFXWnd8gkCc3Bkch8tCtNbbZsI9X4MbjtSKnc6bu6mKCKCPi0KmJfMZCWGmPYl
KS7+6PKAE/ZYkc9PKGtOotZpKSr7017q5I1wD+82M91bUhf+BX1WXk88HGRpFenZNtklhZhFepAX
PU+Je1cuI9Hv1kDkuirDb20XPITOLO51B/a+9CPInv4ulOtGLMvbqGNulfPamHGnJoZLSkP0iR/+
HBM4II0NUkFB++6rpTp2yXhns3raxBVgIMf3IK9ZHvLOCzqmf5T7Vnrjl0b7V8iWJGThqlGa9rAv
Pjwb9JFEbMyt6FTJ/rFqHM45H6R8i/i9dXV+5zhMuLeefOYiM1ukqrH4inxyXrrGfYIxJvcTeZ2G
FIQj2a/Tvicqh1MIolHPKp+7a7xPzMzb5LypLFf3Os9Lwsf1ZV7cexUZknwX27kDA++9m5Ecw5EY
YvIt62uWaP/oNNCOhbqpiqC4ichMmcfktlCaSKG0QhpCn92QMMIweZc6V4Yxq71i5DkjfK3Hy0Ky
83gQvlwT/1OmhJkSGM/ab45a63vLno9pPBSnlkxB0mxq98c859GLNw5kkylGtVXlZy9z4dp3BC1n
1Z6ZNn0XRX1AuGJDBlbuyEu2km6sgFj2ngS+bZzExELItoDeN6uPQBH1nMdcrUQIVbYvhmBn+YB5
A2bxsyFneNivqrNZsnMpEhaoCvpLRUbZeYyWR+FDUhFl7X6fpFobjcgClVuiQw9udwjy+ayZ/yJq
MuPfO6O8rqu6ORhNNtjU+5/lHOVvSyUeZgLOHnvFWTd6yAkBWz8JPc5j48rwfkjQIPM04wZsu9ku
EARaFioud3MaPCV2c13TkjzMeULaeFmM5K06GqFgnjvne2g7we3C7n2tcL6nwB+gl8V+fJv3TXyw
enUc+WC2YiwJAY6UALve70pJhlwaWQ0nMjb7RRXyi9Q++3zZQTgtreAY+ykYp17HoLAlRnJJnttZ
zoGSPBdMk7t+2F2SsCJun4zSDYdlsNEM41/rOalXPsc1JWi8M/NkPQY8zSm1TGHeXXe6+HHnv2lT
LRHlJpkpCQTUyoPKxC14IEWzv5KOOJcS7lXbMHU3+UJsRVObZ5cP+ZYRPTJp3a6gPVT1TDK5HsH2
KsyJ1bL6I3AUkvxM2D0WScZ0Jz2wKc3WaIFU7xbCxM7LEqT3Te8Q05eTxVTW3nNTIWSAk8sJV1KD
c8rhyW9nQ32Qk3B2HUXxc1dPwA167g42E+5EPwXENUXdeKNKZW/SOm6JAXZ+9A4b5bCiPsExF5CR
F8CsE1APwkaGxt8H/lKdyZCxz1nBYm1JRVp2oqhhZbmZ6uAKDHnqP0RmmNqK0AtPTV+1Ep5qyVoL
ooSCVKjWuY+7IfTJXJ+WSJNg4bA3rPEEjUM0W9PaIc0ym7Bni5uhaSGnBL6pQ+ACM5avzRLE3J1h
TdiRhOlFmM275wf9QLiSlRkNNX7qgCBoa3Eq7yAUkiIneUvEmTokXSjK+YccZeh/1W39rRsLcAGx
HRsCKZKFf+VB7xW97RHtMTT9xa+Qk6HO+/iHKJricnBfwimx8+Yt7ZPCFKepclunW0d9G4/bUdwU
MWFhjtFqOi6LkQMUQUflMI/rXs3DcrDrFiPAeXLmViXE9y2DYP6DknFS1iGivvAwxow12EuZla9M
KjPLVmv7oAjWIlYlazyotczC1szxb1sdttsqaI5+bv/gxO22fpY0D02N44/gYyX3OrYI3NfTCCwi
h1rhl59lNQB1ynhPW7f+RqrUfvEI6Bmd8kuDUy+pmT9JmJ0m0UxTzS4J06AlyYU1ewAMQaG+TwR5
7+uJpVnHND6EqftTQ+OAwBo5yHWIcWSoBFBAbtr8zKPYHMIodS+xyq1b2p4UkH1GBPWIQYqZTA/Y
pSC4ZTQWPOLOuWYiJO5OSy14nuYlJ7KVc6Rzukvct4pfp52qZ29JIGAHXRPC/p7I/guqmsJpklby
xS/m9Lu0goREZCc91Not630DTJY87SmGXSdsyXoN2yjJdhC2MkYLQ408MdcRxfBiXPwZSJBcJKRf
2VdjxCFrYjscdtXsqucolgHAZ5NGZ5uPdpd0ZIJpouWppscMSgCphXHUTDd1OzrMz853U6vTq65v
ftaAFBLoFVvTDAeda4L1Mm8fTXN9pYoW9kWQQLIgKPKilzE4lW0TfimCpvtmRWJrNZk+FBlk81RS
cpDNVn5KayYUsx3t9qbpBnljWXTnY6WOlvTNrmUbOgBmuR293Do0QMkaKYpzFmXZ0R+419JIZZI6
7td4fQwL7j11riHllP5PyPzRQ60m582yQupdBxRQOzjMZoyhPBYODMw2tp8r5VdXcmV5Icx+c2Bu
wPaBuNEvBC6LpL6oERa26Rd1I5bhsyt6Ese7sLzqXKA/TNS3V1rPp6SQ06UciXOPedS/RHHtXMWp
b1OPV3O3t8qSQttVyrrtW1LwdyOqxtdgdLtoW7AqntFrwIpJUZ+svIAeqYW7sxKXaFPtgsw1dkJG
Tcyit63yaz3Y944mcz6TaX4pfdu9klEwncmBldZBlTFJVU5e7awQmG6sgEmTDk6qbpJ1rGdiSEM0
z8i9hVFMcnQ2LMHZJu3lCB9tnPdA0lx6cz2pg2lrMXWcMPdL5iNc6zbh9xuahuTLcux2UTN8F8at
npaULzGJzwQHMCPT7s1IIoTFZHvecxlu/KF+0BJNb5wZXPTjiFHSSMKiZD9gLl6QdK0jGpzJKOUh
JwavcupD43fdey80eGbk21PSl1QGVr7szATSWFIffiTUF+THwS7vhYmOHWELd1oSEtd3QXawQPMy
Ijf3z5TrhsSwKA+NQzY8Qi95PAySi1OaSqd5iScihWzk5X3gVi14Ftnc+Lz+R4SNaW8o7187B5ly
a8LpyRQpU3NpTwCwVWdMw00TZ2EU1XurIxBXok0Po2zOgSngJfhOaD3Nolh4d6G2tRkZveSh6COo
HoLnA/w7ndb9t66l8mXAS37YS/MZtrCM0I8LA5olHx4I4L+fYYVuyTKYdzP5ArdBuRD81Vls/Q5X
iWIkMz2cw0OsVbZPEv1CC4LcsqV2ABVpfZBoAtziOIG9mATxuhzsm7ztYGxNkCLsoiMWeSnKqyYT
0yF3Tf9lCpXDyAwB6qh2/hPWx/iOkZ2f/RQUX1VMLrLrSK4h0UQbd+jI/FVWczdkE+nloiVHqiAe
zHQiPNl0Fi9j0L1MSUN8qLXrfe50QGfPes1EFv0w7oKiuWJtFfcGs8kVLVVLArTiArNpRuKWqXmA
gZmKx7vwuvq+I9acuQW32E8xef5tmjOnvHTfc7uZyNf2ohsEU4i2VaTAyafVV9GD1AJXQvA6vJkV
ON1v/NmFtGLwvUCic6uUmKpGvTu2sY55IyEwlqUiKCj0y/YDHWr5kabGOTfuAAC7yGbuPXa1baOW
4FDHsb4kZPhfWZnFVAXaFTlhYxc9ogEUB5vew3aJKpK1mv4GthGw6BwOcpfrU9wVHuLPeNs4Evob
lAE3suarrm6nr0kAlbyYg/DZ475BCHXpganCo0sI+OQ47mUO6oILacZ2Ws4kaE51e5Wzj9aT/UBC
fLElMPcb81vuISp4d0Z7upt70cParo9NUdCV0OYyiZEVHZmF7LA+E+1tRFjVe20X0bJJHcngqCrs
Nj04rp8c+HLxinzQDq8zdWJ25BJSnVD93ataBFaztfwcADh3dTL8kIfPTpkU4ZVxQ2m/wLnYLa4p
mfCtwg8uFvNbb3zOLLH2nXxj52SxOntCvJ+HJKcMZwjKzVoIOTYRSSSe35TKZHvPaMK/WsNFeFYl
euQEOeEL6WRWeHD9aFczFkmBY4MjI3cCM6ct3u0wLg4MZrs/Z5W3nMXltEPRLO5qQQhs0Pv67PYB
tVOigKWONQCnoCWwPC3gtNTIbJtpGEqucNwFMBcMzVXq8WCaKooIhkzmB+rjimWzyEtppm7fuhYH
cFySeJEPKuNF6i6519bkZbswHn3c50l3YsyaQCx/pMkFOo9MBaHLr5OVlc+S821jVzyNm7xmQCfu
I7Vf8zT2nYQnWHQqekR86Q8kpbTb0VLBdTxTgLV5VD7DFHFvaTH55zmz7fu5EOZ+lYsuiDvmbCdt
DcIuc7o1wK2H9aP8Y+b5+jJwqj0SpkHbI2cGHP7eXJGcSVwQOefTPUaV19Yp0u+OZ1cgiduBCUTp
rW9L3szydXEgaRBJXnCs8IooVjozv3ZDszzL1HM2cqiI182XJv8xOzHduMHzWB8Up97S08hJWnWi
wvbqTVjG+tyr0LqRVVaDYdTDTZoQOh9MWc+AbSF2AvcQhROT6o9d764cMiIEA/TLE2vRhxc/ksaQ
YmRDG3aXmWyr3FFz+GbikrQib2tZM9TvIq7xykapg8BEMpdFcCrKga46xM6yX46xRdrks+jEBPsA
KTDYNhTKn/3UUdxsuU0jvHnC664n4enhkKsqJad+sS15zRDfCiWqBYlujU8ngg6bQxBaGOfFvpdN
9YAIv5wy8PTIQIaMvUa5ycEp3exuHiGoqMqGN8n5y840qdr+UqfinWacO+wcr1QHf2rsO5Rarv/C
5XLIttao76AZoqfRauZG04iBCWclEoq8cIczOahHAGGW2HfV1P30Cj8S96RAo+kyVvzYpECqxmQV
1m3H341aHP2yfhhEzEKByAdU/i5ZwxsH/77qaWQGib+LluIxbtxXv3lbfFXdApY7eVGAJSZghe+6
SV+zN24zAUu2I2DETAP9hAX5l87v0UMMRdYDKkkrArRucDMn9KOd0FDz9tf8wgDJbLMD2XNp7Ho+
JGIuD84ydluADqDP19ZOCQo1Kb4aq6CBQQDZ3EV3YVUe+okIwKmf1Gno7fuJhDnYcKTH4oMhlLch
sK9NvufIVrvU4aiISTsxC/1IlIqTh+Af5hGh7VV/GP2Mv+c/v0Ljprl8ZZPXqy18UpFP7WEx6Z/H
wbhXaeQ+uFSB+ySavggL+7hHuh4Z1uTvpsNOj9VdLPq7IXAJE+zbT580oIVKgjzmKLlY9I7BHl3Z
JrnNBuOBI66RzaNtXU3pqZmF+xVQyrXM+gEmYfVdiuydeNYvZraRJ5070mRrcp3cT5VgZehXSFAa
5+Eln2Fe5dOPLGzGLTDhTTnyblfKPeYVgY+150NPjYuI0XGg4oTTQpQuqHhXi9t1bBgdo3IPubtH
7o4mcXQb+hF5uLWCZ1CM1U4FdXbIAWSHS3+DVA3AoAsVQ5no7ql1mxbJJVeoL03DDTagQ72JudAD
jRawfEuyf/O8feb9Oc1DdC0JD1R+VEVbraEdNWwhR258AWcKradkmuJbb2zGZx4E0opkAQ6mHVih
i55obnTOCIG9NuuEjJx4FDMv5FGe1RfqVxxViZ5RGtFoiTaubFeFOzeV4k5zsUHwBWRb5WWCv6KA
TC774M2qcnu/6hMbmt6vve7V57p/bXuRpz8C2i/NOa0sn3qKiYHya5RETXcb0BWbkBURpq4aPVLY
jbXt6C9uNpPFjK8qetCp8Gcud72Tx3Qb2LzObVHG4Q0NojjfhmYQnz376eZ/dbmYYg8j5imquEh9
t+1iOATkuFYv/3dvyt9imnDEeD5wbWXQPX2evl/OlT/ZJZO09ptSROFJdX4E2jrr7kdZUzwJyolp
N3kFrEIpB97xZkbs3VO6LIRNAk79DpXL/oJ7QVsgKLKM9C+NhHtf0CZvmfRBx9iAUyXxvGEEP9kP
YMMIzfaLuMebMNU3CirM92LW6Eq9GvCLkFEj9xWf/u/hKf+SSe2fOtD+4lr7Uv0sYIn//NndvlX/
DbxqfGquu05h/nO/2lWbvf2PhyhOy+7tL461f//af7jWpHZ+822B08x2tebUxiz4D9fa+jcG1xoV
qCvZQRS+qj9ca+o3lhDNFimlcbmS8UW/u9a0+s0l0Yslph2t+Gr3X3Gt2R7+tz85VmnWG2Rqvp+N
fQwR7O/jmmh9WRkW8fKNrfdZz/a5iYpL0sgfuB1y5iDUtYRWzPe5tlN4u21W/tTzDDCxfOqVuZW5
Bb+jtfFZ3sZLdB8swyGEWToWI1yW+Ckt8X6z6XIaB8nJDFCSB4C7TNeEV70/P8xNSpekeELzvMJN
9Aqo4LrwgkeYdAXSOKgafwGu4xMVifj0cyCXe5NgEKEc8h9VIh9yi04FPI8hREMt60YiIjmfciRy
tVM3ExW9J93H0rUehecTkttT9cREJmenngCTZsq/53nyTrRssZ1USYfIDoB8p+XPBoFgU/UgQrtR
92C9G8ZyY26WIrDP40BY8FDOr2UR8zVT+t1C91oJgRWU+Pg9lGAdXP5xI2FeGdC/I/DQTajKJ28U
Ed/X+6L509ZIjGh2d2+11imR7WHM3adWToCdfVCrFoBXrYMTF8caJZkxnlGPD2EKCMla7LM/B5/2
CMZb8q5YQwbs2+e9nUAE7HO7r7HuCJI/DK+5QRVP0xZQU2cNR0qCi82VktYoqtpcP/G1ZOF67ml2
8DLNXIkyj7BV0/HHnnbvonKgoIihHnpJXa/sqp90lJmcpHAnZx44q6sRYqFAECnf8Eksbf2UhMvz
qIL9LCwS3sU1wOYS8np9b43ihykrhnUnXW+kLSlF2+Yelw7div7OMo96nH+2lfc1DuPvhUypPtri
J+EZGVjHQ+Ibkm69/OeSN+GO2yLXHHe9WWUMG9sZDeCqTfzTlMx09RX3oOnV9CHGTvcucwEhGGV9
9lF7pBmOv40ztJ2hOWUtmbhm9k/aYpi44rjbmcDCdlLf15Kom0Ew/ls/pdJQgpVPmeguwdITqV7c
SyAo27HMn4JlfrB9CIeWtTzEGbJBSNDzAph3m81JQJMFe5gTAR0abPMyeMAU7YCuZ8rPgZXo29SJ
QVsAMEqan6nkE27saytKL4OPqwhTk8ulPOCT7+vm5+Clp5TemZfktxIDPY4+j/BfrpXe0OzdNtgD
pieUrOmOg1sfnVreIPajyvbBF5X47cp9hDHQHXl5UHvmT1u2x8G2TiLJTqKy6WYACazE69gzmjLa
N/2YXbAbZNtxpBNn9f4jLaEfaOM/Ot9cVXC31pc2Gu+xENZnGlEHAjStLN4cPcob7UfvszCPUslr
+Nnhbhn1ORMp6NDqvk2nB9TGk0ny0+yxKiwdvdMduRf29Ioe/zng6RhrdRa2fZ3My2tSOgAE59ex
yH9OlX09GkI9/7Sh/x/ctb/G/f7Dzf/73mgMnUTuLz6GBPbOPx3jSovYgKpZvhUehImgrl4SmWGI
KxKIvuGPcSpuEhfsM23FEMtKQmYovIrDf/Iq1gGIv78K4/vGp9Y2/3Aw//lV5H49gsRoBK+CyGkV
BoQIpuZUD9Y+tLMbPysfkgqbrQyvqzk4l426UBkhsOb7X6/kv+C8/6e3gvVn/buZ/f8NX7o09jr/
95+c9Kso31d/9rP//nV/nPLebx7ysDSaSzxu5L+c8p7xteOwkFz1l1Meb7oxKJ+Y1rV0/TXm7o9T
Xv+muceyBBUf/HqF/FdOecdb50/+uoYUVnHupEJwcbD/HpBczXlB1lnmfGuM/CiGzMK91XCdTCLk
5QVcAf5L6NEFUE7PvVtkvhzIp77pBE3aWA63pGbpj1HXnDNElDHe1dnIkHZ9adusvstnbwKF1nT3
weoxRTc1X0QCDi6jw7fRS37TDuBmcODAK+vncB/6ROn2S/AjE+riVglZhUX9kkcyReBbbcoi/ABK
BaTPCjy2/Oohn8MrRPPvclCXCk7kCQsbvfRiWGe1FhgWuYLIkrwTyfIaYKPZzF6c0DP2HpvSbblr
W8ik8EyIasNFV4qFk2ROXmkRP9l1+M2O8tcSWiR5zt6VnVtvkXSvdJ999kGJm1/oOxJWD4C2mitk
smaj7PZ5bioiD5pKvuR1+h5L77GdNcH5vrURNj98aqkjmdwWvWvtVVFhwSii66hvy52lbY/9pCHI
OPHMNpZLcRQd7bgenijNM+SYaRJPJPQQzp4Hj72ToflYsbMpFG9WXWSfVK0C/J54EghGBMe3LUq+
BBsQ8r9RJx+u1a4qGL83OLTqS8AMwDZwoRoSd/e1XRB9547xbJGX0UfIeAQdsaI/6aENXscKmDF2
+OjQQ177mg3gWYas0iB8rV0l1yH9KRvXjHwExSbUZ79bmisuLGRN1iCy8PKbbRLz891FVO+OKeVL
X7ECYjeknbhk1aFe8L85Iv4gD+biu9ZZjvzSuJPzrVVGn4UVfeKU+sQjCMdGQVWbcZela8cydJEs
IbAFV2KarVM8MJnEMom3HRTMUzhW9y5GnE1bSXOaF9SFvkl8Vq1GqZv49XkWuHINw21H+NEmKgqN
QR9KWmjPT4MX6eNQwmqgfdlAop3TM7VaeihAAj1n9Os2YcQCCwEAL2J8okCbt247RDv27kurA7MJ
A6OOoXDuqHKxIla6/kHELVk9HvfHsNIXki2qvXDlJS2TD7TAp6TmdadVuTA5b03f8p6DrOtYRWEP
WFqhCuGfsYnfs+KT6/BdyIH+WrDLp/jd8Q2MfIpaIT35ZCsBvgoegzp5t5YKeiyffpnwHqQVISy/
3vOiajG4SnOxUGc2tce9MKkjEGYI++PA+GB2I2NZwvMpKjRvniS8ImCWChY7TQ5UpMkctQ3YLilZ
uoZsfm47Y3hDq+DKLwSLuyy+1sqNL9Txd1yiI2rc6sWa7Iw7KiBnVRqow+WDwHR6IuXvtW6XJ8Zk
4GUL+ynoWCc4U3vgZ163Q9O/yZpCH+KQGYuKVCl+zQTJpcUBLGOvfWxF6gJyg5ROhD4s6Ro3j/bM
PrOafaz53RvR34ZedrNUvF539h9bu/paDqwnCve7euF3EiM/PYqQ29tRLMQaduPOtXFalib5xKJx
W2dlu1N4Erb0A4Ztgj6PiZnSh9GN4PXX/le2SBu6yNw9/R1nS/Aj86/B8mQRMbcViIV7w4e0hZkM
WULyGdcZ12kteFScLH5vbX0RlqHf7NGAL/JCI+Viu+MKwp7rgUkWloDiUnMByWkIbstGTqyoIbWr
Dd1iB/s0fx+WXUZih0fx5LN5uHXzUsjmhZkOsSFikUufX3u7aS4e3KaqCbHX7X26fpC5gWHNtMre
ioFus6c+oeTSnmy9x2DgFBC8mI1bNC99xElRBW/aiT5zMzZXZUal4NK32v/63oXCFCcWEJi9+wj/
NgS+B1AsXdL3ecjEri2hULRhOWzGrIaZMRaArkd1LKL5KYiTT7uFQLUEQp79AdidtMrtiH6IwI7P
u4yyG2A7NzVpfYg96s5vx1sVBNN+aTiWPJ28Mgn/0vS5fe48KhKivJ+qFmBLNbAQbUNUlxqJ8dwW
jgMFscAHWR8S1yrmbZssza3fp6w1MQtcLHZMKeXdqUpdhpHnToTVg58Xr7WVwLSEwB5GrAW0HqSv
no9WB7XayJGtyCw4ddLMuZNhmJ0YpugeVFq5e/CnFY3nlT3IcTD17UtWj+l5lMlHJblT131nb8fe
mrejY6tzhr35FNqaQHHPk4849xluGJlw6BZ9GVXqU2JbPuBOfx8OzLCPlEy7KXAemcbKoUfQ2xot
1kvbRZ8LEz3L2hIx6evEy9rOIf84MdSqM18a2txl6/nJ6py7oazrY2IP7in2cHQpzQfahc1LvmQ+
3jTeCbI/f/rYMCH3uleFn72yDl6KiUXtavfRz/0fgRV9CM+d9ra9sHvHxNapeQG5PBVfs3R+CrPq
JWhnFGw6mbegnocNVTKHsmP95KRpN2kZf1rC6g51Tl8uy/NXjBznuXIoP6LwwwrXt76EaUrfCBUU
QupmnNoXBmUAEIS8RsnbPMyBf2W589OETkt7YQC7O+XIwykaasGF2RGR9TiCV9k3uuElmPQjm8LP
eQoPeBM+0p5dpiqj/mRVWQkHFq8NUHugLyNn3YhmvcGnPRE+vpCijl2E55MPlgNrdX2OmlCJkTfJ
Sj79mKetsfjs5MgZGCOYo4rG74OyzrnhcfZz67E3bOW4er3NYtY3hKENsilZ+7LCnU8fZhOS6Q7b
zfM2wmngNDfrOxgNmES7ED3eFiU9B22C+bYBkvcksThvMK/TPR6raN7pMn43ipO3szIQxUrvhJDb
RvGr+wktfmVNT2nc1xuD0RG0FL06VJ9HTBSXLl4lmKWhFDQ8GEvtqmOTLdVd2MkWLF0UfSHHeDqv
O+W2b6enGBnnrRlw9eCxhtpZv7QxCNc4HYtjAid0Tx+ZdhXTWsjHbDk2/aODS5w9caLsszgV0DS4
CO7tLLshCuStnNextqF8hecIHdw3x27skJSL8CMmo66Y2K7SlN1fMGy2r0NujkAXy5OZneZWlJC6
5xr4e6T99mgpdkgYMwWNQZYmxqhsk2j2bmtohruREbEN404XkcBzCG3Y8i5PDT5wInIBc/Xgk4aR
1zcLJqMjh872Eg8cBkwzY/jh7RYqfm9ytp0s5+CdOmPRVeYrvY7tDLd4u8nc6GGw7P4wNyzUVNPM
sdfzxVHhR1mlr+Hoz9thvWJH2L6J/wONzpYFxLKADBTQ9AZP7T0yc8p12iH4Y1rkVQj1k5mI4/LO
8A4tMzVb7yF+3p2uGN5o15yLLNDT1a/NMMYysA8Rs/LIUC0CgsIFMm+59DwxmNCdxsluj36g0n08
wFfwTeYfGC6AqKPlfB0WnG/rxhKOfP41YbOrCeAR8xzeKngpzKiAD4jtCbJOw0mUJBNvY0obW0RR
d/z/lem//U/pMUn7z+vSuzdK0r9UpOu//70edVCdmQlmInktLD2X2djfVef1b5B7JSKyYeZ5FT1+
V50t8RuVqKRH5aEvK4rVNf7l94p0/UujfHI9POavfYPk6vwrNemvlLL/KEk95gbWetk2hHho7fh/
z/9ybAwYcV0GX1208R1gwmHTtu88ovOp8uyTStnRO0METJvgxatccRN743fdhe5GM8nlM5jCdthE
z4iBMcb8rVNZ2YEx7efeQgwTHcTl/6pV9t+t38EA+ZqC/s/X2q9ux3VfvLVR3Pxlzf3jK/9QQeho
+OjoDrNfmoYCMsQfvQ7zm/J9oWzDp87KIkrhj16H/o3iSCmX3hwjbn/rdTh8E3onam1T+Lb9r6w4
tJa/qSCEi6xSCrqdR9QsMg1//yc9ry5hKlsgcb/Rh2Du1NJcL3EbOyZ5LxkM42iIUSL6unrHUeIf
0sItd9wHnVvHrqq3FB/kvquL5cC1yNzNFuf4r9KuwBt5q1E9NoxBP+H4tfdNWvSHvum4OEQN1+kc
+u0wqfi04FzcGxForAxjeYOcyuQ4PrjjYpfU1y0zDe3iHEaZvim3mK/yNuanLHy3nMR4yo0q2pWd
rndYyLNT7lKbLu3Y7kZm2KhquexZVVptq4rDZimjawotbyd95+DOq+QRcnttuTr7CxY0LzUNl8fs
Xc7q4hX5TdwkH/kSv8cuZdP6B8BNnnTEVcBq84NXLt/bjFtAy4hs72c3lkDoZyoxPjpE30MuKl8x
oYU0eDrmAExV0e5H+li0A0+44mbLCNGn7QVnjZ/v7HbWcopN+h7Naz8oKh9Cd7idqlU1iBFq4gE5
BtVqvU0k7+56PYtorRw9ehGbqhHJY82d+SrO4+iL1y3MqXTlMl8HppuPzjxQc3Hb/SWXhDbW5XRy
veM6Yk82aCBvpsq5YyoZ5cSZvlb1q+j4afjlXrOBupehZm5YI+/C+kdkhb3inHsoZjBHSwdjvuAf
G1PkdKMTboSD9eNXzexJMWwL2d1GMwdmk0cupk+NXzRyHvsCrcPhfocT97Xmmnqghz2d24zM6MWe
oJ3PHcMPJX6Y/dBQAQA8WF3KgrsLH4/tcwGfRMRlCZrqtkmTz1VbSuf1NfbZq++n0c4PJTnmAl/r
WtTGCWzFrGir14qOyamUFED1ouQNk/HlafSMvpvXpTOp9hb52aLBNvQ3U9D3N64TrhL8whV507q5
fZ9xX3+XuGovoEZe8A4e7bj3dvhUTmUdv1ekbyAMlA+R00131VS8tkHzEGicZ4SGPbS82qTmiiby
r7Ltws0yTuCEGyvd46F/d/v0Y8aVutM6i3bYLq2Nq9rpXJTYnPUqnPkRN6M8ss4RXh9/ZinY8Kt3
XZF+2CUdBdQU7ryMTuZlCkGIu3Wacn1q5zS+KwX1Zsk01dbJU/PU01i8SQK3nzZBymUsmbOvdmNO
3WSFOxUWD83Mczb70aeZ5WVgnnoz9hnL7n+TdybLjWPZlv2V+AGEoW+mJEAQpNiobyYwyeVC3/f4
+lpQRGa4K10uy2dWg3o1ykgPD0EEgXvPPWfvtaP8TSuRNqUhAiRVxuxd6mKOrEmdcNHQCmhiLHBW
NhziKETARXtOCCg/UzJdcUEYfY4YWVK2VjsUto9a+4KYiXbT+5rutMF8GDSemVHj+xQjatXU8APu
RStdlGM0niIZN9DcQAqziDpel1qDOZzp0BrzK6GWEid4MeEHaEo12JUZzwAa6GnkYfWAvqpcd5Me
2KVI36oqgvC1LaxvCE+rnS9Eb76puu+nKMnAiKBSkAd9pZ0NlkVFFhWy4TOV8Rg9SivgBnRm2thy
wBURfHGC4ITNncRrYYmHlFbptlimJT1TYpSQIGHFJnzto+EwZsmbiYT/Lo0ppGVMgTgLKNLxMgeY
N8NsPcQtidWBTDM5JT6JxOKHxAxeall8NsUeib5SRQjOl1OG3yUbiV7oSk3oZyVqIa/NicLY1HpW
2px+WYG9cRUzAaXjp1W7TowRa9KGPZmmMm/N0a8eOtoJjglg+yLr8/qlLBj29hGHeL/vDu/PjYbj
dXnZgBeYvFIwP+W1kFCiiBIPGUVvtBVMmgVqFHEYV/9O2P3/fOKiSPrC5/p9tdH8cV3Wz206/Vht
/P1f/l1tSPqfqqGYBMJq71Uu45O/qw1J+tNiPoOcAc8Xoguu9ne1wb9RdRmsAwdbExvAEsHwd4Wr
/6nI0IUWupVoqbJiKv9NtfFrehaqDi7wY5FRh4PSo74xPKXegfv85su6ncn+bS5JrkCmploWO2s4
dVhef7hHvxhXMmL6YcYjLGwkVeeCC6Xqh6omK5jnyA0vDaF1NgggV8Z9TcBudIfm9OX31/g1/5GL
LKXVDxcRA2kIEW1OXtJdDbNqqzmRV5puBwH7/fjiI/bsI3lfE084o51t2Y5V/yuo/3I2+eVHXP78
h6unOok4AI4FT4wHt8hoqfiES9fzSmoySouzqNL7w8xG73gtjNlFnm2/+NxLafjPaeWfm/uhZFQs
IbLySsC6xiJpFm5bR57WS6sgYIAl9ucBYZ2R6HaNG8GnH/vFZRd00q8uu/z5Dx84YdJWaWZVeBO9
v1N3TE/tfUjT8g62WPjFRX7GN/37o32cCQpSKLfNXPheTuRtiXVYskggrk+MweyuQI9KD/OLj/Nz
Af7PpZZf4YePA+lZZIo9jt6gmy7+axra9BV9GRZfdE5RiyISdVmEOYHcaArC5qx2vrj0J1+g/GGG
r8/CGM7S0Hoq9otePBN46Gp1sI0WMxK+17Lhjqp79Ed2qEtf3FpWoF99fR8zV01rhPFokKKQyCLu
LGJExdEVetXlUG2ro+8ilFhFg/pXG4SZ+a8ZZL+mHDLf/bDm0KqazKo1Ta98KK+j7wRKQ+BgZOjf
1wRAg2D+4nN9eqEPa03i17GpJErlWcQ/F8pNJtE0nKz3x4ekKDtQ1hVKeilWbsUvFzhJ+WSJkz+s
PtpAvTT4NV4xrBPr6E56yA9FeAivo8rchOfcQ3bSGdhW1ihryHzdMS445oe+2Y579Fnf/HgvhQ6t
LrTvR61bN3cxIufn/oKURML5zEA5VM/FESVV5xD/7FSuph0Eh2PJpuaPL+PYaw9mKd2nyJ3GexrL
q2/mqpLteLTNZtsqu0ZdWzKDmsf2qr9qzAOWm3VxYSLJdhsvdqat5gl7f/LGzUjOoeJvJrfeFU4r
blR78vIt1ha/+RYe6mOzJQGz3dZH60rnJ6ZkAow32ZWw6U7VuTLAW12q/kt8T9S9a/ZutQ32xTYG
zeTMTly9ppcRvefa7l9UlQXjKOyGyB7d2oX9FO+7bfM/XBk5m//0TktDZgWpMEFOsmigtovKnflk
6+P47OOzsRw7fYXMXXll8s+MVL56BpeH+hdr40f8vYCpFKCHKHs4mVelCDRHshhq40mVn0KsTUXv
M5V+iiQQriwrfVues0h2J4azeM+++C3ekxV/9Vt8XKH1kcVT7n3PVLH9F8zRLYps0x6Q4Dc4q7Ho
YixN79NB3ENTUBzwC7s51MjibGxN9eE2lRJOgFzGDoMrV5XJZqYJvgzip0GgDO4tr4qqqziy6wAd
OXVxv4OVEG0o0Z0qqm32xM6u5PQkCGLCpIeZj8x5IRu6hn4/Jt8GyWFtwn4J7o0p4mGbbuNA8hBB
Q2ZSsJX33fSIWv3UjBBiFvNqGqjnUdIOE345XI7VRgHOZlaAk2iXG0Z2DPscO2Vmc+q+LsJmG0gN
2RJSBrkjqTaQwDqOL9qRoCjct4jXy5fAfJLaL0DXn5UhH5uGsaqQx1GVvudH27h6sKzgxRREe4y6
s1FyB2en1curySQaYVrVfOOsw19sYp+s6R/TBDr4Hb2WoJCR/OolVCQ7NxU7UigBfIyzgbEniJeZ
sPLVmv7JnvlRfKbW5hjpYuZ7JE/z0bTFZ8BDvuyauOmuwh7LQHQVEpk1xwG2MeOLz/lZASsti/AP
m/VM/yobA8H3QDSc8wTBbMkkO1XskIGhFYMymfe9Bmfl6ost+rNP+mH3UpWsbxStjndQdyxrlzb1
LQbQ7fKlLvA2fA99nZ41iZ1al/dzsLO831/5kwrond79wyedSDpMmlKPd71p7THXM2zv940lUAlM
+5L/v5RBv7/Up3f1wxZWiAPRVGkke8UknkNf3JmoXJnad0Fzi/mGyggQUjvT2Ei/Kn2WlfgXS9R7
Nf3Dxxvnps7Rl0le77d7Ac2wP1yZeCWyMMH6Ju0jVkN/Mk7v539+lWQyvlqkP+rL/13yvVcQP1xc
bSZdSSNKvrHfJ4O19RH9mGwOcdGiNB4tHx0IzUUy/ejVtBd5mOyz1DplAD2q+oitaT+ng5dW/mOp
FBeKTIcwcRUL0p9CrGmL/mtjNptE2VXNpij208xS5Cb1RuDbkzZC66+BO64meTtxJJGpDEyBVRYP
IItWyDfrw/Qh3TEHLMPGvQ5npqlXyrwfyheV2ShFYuj2hCRZXm5uEeiMxnaut8a4EUenoPG6Emh7
UtAJqFX8/ZQ8KPJxyPa++qCpV518Y433pfrWqndZfi31bqIgwn3rW8BKXt94IiwXyc2SrZi50rj8
0k24qUdX6rdCvw0DL0BlHDJ13tAgW8XZqvRp7QklOntkwOz7BHQbOZJxRTkldXeDewaKR8zHmtEc
JHurrJDXK1t9qhCJjmsl6jdJB74Hw3pfHccp8eZYudbRBneTJ4rkbJv3cE/7go7WNG1T7HmLmKAt
1X2capvQitzQHF+lgBG/OV1bKRO+RjHfhFy6mhrzVm2PUoE4LtVvcCRD18m+YX3ZG9F4JeEWowfk
TY3uhGltB4RBhVg/JUtwpKn5NgjmxqLKyZraLuP8eRYXkmQUXkYm7dl5Ys1Rb7M0ducqR37AzQAb
ykDRFAGrJTdxZXhkfWvpd8ZJK5UQn6ai/fgWBdua/qdlp8jhV7UyHEIykGAOumKhzU6aQ3sc9G0V
cKhDiDNCc8XavhsU2QuEEv38fJ5gTJm0l/pyQOyxwNd2gC72ZmleSmG9zdvRgeZhWxUUk3A9k7KE
YH/bN8V1OuanGJk3dkvKE9ED0gkKzfXHark1J86UN21yryTkvM6ISdGPMCRYhhLZ8K3MGRHn4gbM
imeonZeWzUFPRWeKY1BaBr7jyPyuyuN1Vx4qdVjTqCJCJMGQZjAo7qetLEa7IcCxNqoH+n7XQ2C8
mPO4mpMWapy8BfqwmTTtAp+3Pp0rxOdxpV324nAhmwkCfd0bxM5FiuwqmbQV/MLTVJr3hrnVwzMO
OHz82t6EwRd3CYjRR6H0eX/HyzBQgxXlth+jQ1OT6JlJO8APOgLgWxTxgZV1lRjGOo/O2OG+2ic/
W+U+FGISllC6f13nVZM3N+PWrHoUF2i/QgT8y3HzLQPk3/qUVPq8w4r++wX9PYrxF6vrx/ATAyGp
ajRK75nkBaAIPAQtL3jWb4pYPCq4NrOGPnHTrrry2GAyKLJrvHdkugFK0a+riUcLKgWES7tM9bVY
AghqO9vIaf9n1ZpIvLijgpQwLSuznZrxOjES9GU3Tf4oilQ7r9EgYxzVmBWR2y6Q/mQKLmb5NZFc
NtIip5MBPliXQY/S4yoxMOlDKDJusmFe//4WfLC7/XuN/xjQMof9jJAySDwlREiR7/10l8qI/x/Z
YTCALv6ODrmIAFVlxGZybtC6wU23RbrIIlTy0RNx3QzxiqwvNr/ItmTlgsrtmFW6cxkmwReb73vQ
wq++qw9NADqE4axqSe1lk+KFbMKGAHAlGFz0bK16JVpHwpzWBhKLRMYdK10w/PKSvL2Q/XaDwW5d
Rznf4zmSD/gqBx4yeZ+K1a4quc1hvU4TXBVwK9MHpeVxe2GEuK5S322g2SSVYY+xTgpetQ6SnAjS
HIRAsV5Uo7OGFhknZy44DSBEBpGIf2HJFjdZ4ETWvM6UBi3JtzR7W44A+LfWURs6zZisE+bg0gRa
WMWhU4trn3WqbJ+F4UkKhjVujVJDqSFMl60ywXsSUSpfJsQ6hp4cn1S0mPqc0D7jKRTGNd7Pi+J+
LNtNIZs4hpg8xFiFBghScbPJ+fG1rK1GP8XJq6+t9jFvxVVm3Kjs3ur4YrDodvNXCUba8q386tv6
UIAKRh4oSSNxbgZHKblFPotuKuvnCZolJBXmj57WXnfxXQD4oRofq/BSy/r1orea9M6ZO3Odts0N
QLaNme5jhgsJwTHx+yELe/R0rVV4MNEABiAxFdCyXbJMnAgHtXw3TuqTlTAiAl7G0ocHTfYyzUeW
2dtMN214O+vF1T+AJMsh9Fb9vAWgto51DaFTtkssYwsvwY4z9lUtd+aqcOIIBHEe4L02gKN8lWVn
fFI3ix/rZr+WSpNBm6eljz5cTLCzBzbvvdjPKzVot8yujuSFXsqd+loK0U0nuqEhHmS+uCRIj0oN
X0WvLqXaU3nM40k4zXrBfDS5bUL1Xs4aTw9aB0kievVijfZoreXLIboPOJM86k19MQTj3hSKrSKr
KzF97haHNnvpHCRITAXXjKGM8TROeHeEtDqVg+4FsIHDql5XXbeVpicVXS024FU/Fg6zw0NpdN4U
lbA8fDfLEEryv5WoMxLVXTHs7PiuGmJHX07MxbUfl6u+XjSRiwHMgX3hJni9x9rk5P/V4vF+7vnV
46j+fB4q4NOhNI3DHSgi27QIEimbS6CnNC37/dSeRoE/Tk0XtIxdNdYt4HnE5OMqldpzNVmQzb5q
OrzPEH71q3w4RMwT0du0AATPxL/F4qXsxenUTIVEO5NpXzJ3L9gQL1JjuKH89pT5uvWCxNwjwGf9
ZcJbtZf1Cn/peiabbT1N91N6O6MyDHXaCkP2knWzR1t/J1urxV7uaWZ7NRdFvFPQdsrWdtC8Nvki
+OWzw7y47Og/HBGMUtWMdkh1r0IO4U/hg0JHq9TtVsKwbvexvs/b4I4J5L4Y97oikGyANPH3e9en
F//Q2Afng3q87hnT0BAGgY+pwtwXpfWcqd0+rGRUlv0eygVoqPZsxem+5msV1K/yST47D4ofypY0
R3ki18hn48w41aW/VyCqMtU8+zE9foK733tXgwbUIL77/Wf+dQcDOc7P95ucbUvEya8Bh7fAcSu2
aZ6Xc/3SOUkpTYZQXCFs+f3FPrnByseoJjESW3MR43gQuW511mYNklSpvYLY3WMRzKLSLjTDVsP6
LGjT3gjnvcY56PdX//XJHu/ezx+1r3IJqYeseTqOjyHT3RkiMyFvYCrZDXxXrr7svS/LwH++kwiM
fr6U3M9TOLecE6vpJA2KHZvZrchnXO6s0Alu/dZUcPylmK0Sxy96V/YBStP4q0igT5ryCF9//g1y
8lhaRZlNL2G3zGTVhuWzlhJ65dxPVMl220rAosw1ktVNwq/1+3v86XU/LIxpCgZiUCfTWxDkifGw
vLuVfwe1cWEk7fFg23ou2GOZnCsyzb646mdf7Yc10IoklGdMcL2R/O01fcAmv1tG/7i05JWgGStd
QnNByWnZcRfsclO9HIMHmFlPwEvPAf1opUZp5X813PrsrfqwiqWVAjUP0bZXpvKzD1WoAYcciZqb
+KSwZOIeMc9e8rWvPv+yQPzqefuwcFVKxhS5Ly1vkOMXk9Fjpte7anhfr0wldKBY2kVxH3EY/uKO
/3qERsrNz89XowUBIVo84RpvTqSKtgyORBke/MC0Q7k5DxPN4vKhMlw4Lf+ztepjBlUWdto4YKWj
Yu/3waztY6ZlHW/wsiyaubEXGVZK7LpffMZP7urHJKpOQ2VeJ6rgBbT+lgWj4D0dZ4Xde9rLtbjy
VWxFjWRrmv/XNf8rkcfN/66sJ0M0UVGwEn6u8Tg8p8/T8x97GL5pkzxHz3+4dfT8+vyj3OPfP+Yf
eSnSTU0Ge/HOV+EB/UdeSo4GOkb63Og+F7nzv+Slyp+6JmK9RbKM4lPTeT//ZbJV/lR0cRGDIkbW
THTI/43g4+f330AZDZML7bShg3RCXPrhLZmspE7lXKxvdZ/xIayqTNVtrEd2IYK7R4GZZKUbF9NX
o5APG+xfFwbWr2NTVy3FlJeF8ocyCmm1XLWt0t7i8HBqqOWtqt4CP3aExZglwiESBkSV09wfUBX0
CCsRQRbNUNNZ0CCka+6QJ3ajNjt11DeLEzaeJyekCM/l/iquRScFUBuIpYcv4jwUL1KmuRiK17Cl
LslguSnKl5BerF5lF6Q2OE2m3wD8P1ikGkGim51kLNCQUdfNo6vE+qPRYmlBYH4DDMzAMSMSoDbE
L6FaumKTHq2ZlqoaPSuB1nl9bd4EJMjgbHikErxVVSq2qoUxFb2GcBqg0V/q9XjV6x2tK5bFdVyb
xyE1QGlNV8uPbFpw+eg0sT8MXlKbJ6IN/FUu++EGCzZnPIBxLTcraTbL+jIu6Fv20BZ7tsMZ+YLc
km8T4GMvH/JtLsSvsLvjDVo71TWG8sHyfadU5qdxarUVxPOQBrGwkefekXWG4IvjSsX+aSi1AJ8S
0WnFaSWvE6ajqGLpzoM3pv+XNruS7TNXswvJRJJMH0eNJicFdf3DW3b+a4P4KTJsqQb+2TfeHxcM
72imNMAd+n/kLVZNBV9KEupb1Lu2OGr7kMQGq5oYKWpQECFhK/pwkuPopteDfWilDtGy6yQ1jhEN
TfRw12VrbKppBGcRNQ9BOt6lWLbbonRDYPt0TOyY3NJQ6m0tUreoRy/RzLoEF3oTm9cqKxjN69W5
8Me7jNyFMORrj/ULJkAPEkBXEmsYioz7Cpq+MKC8W74dHOkOxxAb7SsDeKkDT7s84KbiRIEJeTXs
12nKlhsir8Cga3BAT1Jt4e72617InobFJ95pTB6QOHZT+Zhq9Y64TKBv2hY63qWlZ+dMNi7idDwF
yngqq+raCnxYZQLsNPWW2KQt7ojbvg42EjiPyc/OsPCcMSQqRa43OIgOffANiRbpOdk5IDICkM46
xbBTSTwhUrtR0swz827HA3oBe/uLRG9J/LkN8NcXKykWix/HbQXh/M/rQJ/UdZYPenNbi9YN6TU3
MZAoDqaAJnFEisiaBwkh6ag5ZRtDl6PlVhdXfu8WKnRLbTzFEyjLKsZnYTliEWzKuMAeJR9KkLdD
Xp51X7hRp86OUuOinBkwKDrUYtpIgjTu66rytMUajIg7G3NQof26NQanKdt7n5Ww8YHxKqqb877F
xrSPEpxreuH6KYDXMbaVOn7xcXcOC1lYDGPOY8NdbcZ22Sn8RgxdoszRm85O2nYDocYFg7aRAeVg
Gt70XQ/YBuv4uNx6zFkA+SetO5RWvx5LnXc4cQxWoaKFOUw7PVD6U6bQTaBplhkjG/wMa6fZxNJw
yGANY3aeCTbG7VsjK+iI/yisY1jdqXp/8odyWySvZPOhcceiNhor0fxWy3wEGUF2Xe+6ptzS8T3H
i1IdGpFXKqz8vnD+/Zv8QQ3z9xe++CPYbqCTfFT9gB7JdC0qm1vuNRBMlpRAc4NpwYHn24rjiDVo
4PeCS7TETLQsR4iJeiB8RRi5jTwcTBoe0Wg7lhqVqxCDY4n1AEbNplbVra+ruKGTo5l19lh0942J
zEZRbis/+ra8JTLvLcylTU0Slz9Znl6Yx9qyvig6l9PTx9VKAZCFzBNJJvLGnx9qYqoqQ0/m9jaM
jQrvZekOcgf4Dcz0CHv793dU+tXaqIBTw40CyANTys9X64VaEcqBrVQt2h1i8o2xMmwFnJUR7NtK
u4WfALpGu6jRcY5w7cQOGThs9xD2Tu78/pdZDDg/fXQsL8sHxsQlaSLckA/HdUWjxasM/XA7wBGa
48oTIO2ly6Za5TpzQB2XB1VGqrq1QVRNWW6HVkMZrm0y3icx6QgG0I9xqxxbXIqs17uwMy4KFOEj
rERQsvuKFVXuc6+wuoPcF2e8WudIq+/VOdijAGdQI99mQn+lt3zMHPxz1sVHBY9onSoXNWx6ctJe
s6xye1pf5tQdxFSzQS9/b9i1ZX08NTEXoQTKzPwaqwK8gWCCrm5UACf96U7i76wqv3wk4ekStGBN
SCXrvCzcNKJ+MSrhvkzxOf7+vi5PzI9PFJQzWTUVrEjiAlf7KG8oJR+XT8ht1QVly/nVVdK/U7b/
q4r+UwTOjwSc/6cCXA0ce9y2H+72EhL7U4jrTUSCzR+nOiIR9jn9qZT/13/8dykvG39iL4RmZGqm
aeoGVfnfpbys/imq1Onvwm1RX1a1f/kTTRTarHTQi2VDfDcv/ruWF6xF160pIqJBiSyJ/7KYR/f9
02MCdpcmgsJPlPGe8UvqH47ZBJ3ybitlue/Aqd2budqBL8F68Jam0FjejUmYp1W4AYBDrM0UAHMZ
BTxPcYmdKSqx+JaxmcBBV2tvLurwXvRnhT2ja6xNXpgiVnU/hKnDpMJKZP+tF6aEYbEOnFoiAgU4
bAhQfk2tHJ7buPZ3BMbjCBJrGeSClc8HQJH8ThmZFOfCMJhC5Ib+TY/97NgJHeGGxDA6gK3SjUyk
EQDtbpWqan1Jyua4FiGN10OHCUbrcMDnllI8awO/hV+EWIiH0sIaUykFSaO4M/gTOs9+7TA+m0/D
NOuvxBKa399/l8Y3iLivFQ03MSKXcp2G4nwJFLlcj2MfXRZGJdyA4BY9areEn2p2iur4QYewoc6C
gql7NB+M1iguZrJVgJPUPeyATuLDATTmg6Cce1BKTGQiewztO0EkZ5U6dl5gcoe4jxthrcYJSNux
WguzAXs3R2lzNSe1fhE0bXbTZjBeiSzxH6VRGnGdg1ggVVOfc+0s++V8MFX4AFYs0RhXAxUIs5Z3
Dtp2zCMBX6I5kemgl8W4i6OOaXuf59W9JBc+aj7Zv2lHI0MOT8tzO9HSBWnXc0TwxSq50vqBYFXc
Quqd32fheUhk4jHA0nQksKpjc18SHPEUl6KxJWgxPIdj39xIki/c94Bit8bcWF7SBzmpK6biiVaG
cY7MtrUMK68k6PdJo7X6GpGlKMNzU5rTqCMtkVXrUURzfBxJAKL+I73UyLG0kb4A5r4ys7Mqgv0x
k6UZTO79oypKyXkcO/9x6BKlI34Lu17AqcTmUI3Z23/XA/QbBIzhcYxi8zDnffEwBq34UIXhdBsx
GDyLfQjsxeSvqIma3PUEx6w6nxgR01i4c0AInWKQBEqtTGbmaZqumk61V8Vzv54EPXHgMPe37E6n
KC4b8tX63ImKUXkOF6d+GvqEdSAVm7dNw/uQWzrkB8DG7Rr6f/kIz4PjLpJUeN1SQNJ7FzzNqH7c
d0qCTFb3huEb0qe5Tg7U/MlBwXx3SZAdXIkltlia28hVQ6afraZQt+udtg8A0LhNhqI3tUKm1jG8
7CGFutDDhL/W/YIsNLlD0dUZ9TmEd+9kEZCTBUJiLX4kaFnTQZGn7G2hIxz1dgoPPvXOq69H+BQT
bP9NHIvbKImSQzoROriaFPUunSIjIuRXX1I7SEZbB2ndU6MFdVfZBBYWaIQapnsLHUXye+SbycAA
WjaCEVd+1C54Y3JUMZAl6qtVyTzCcsmjwzDLzkdJRBlRdORoTgd9bkXHH4YAvyLmxByJ0BVp5U7c
5IQXwCbEphUjMgyw26WZa40MwtOU6EJ+LDyYvam/GtIpCVwtbIm06LaRjpIs2sfzswBfUuI0CQsg
vooVjBs3Deqdwr+F5KITOeQDcmm2ORU0JtK15XNUA2z0nI+3lUIcQebJxSkeXyZStWPoBNG+L8kT
sSS7Hy57eW9FR9JKRpYlqOrlRR5HDsPsZ5oYdQA7HLwLEoJtG526EkHYJgDrvy67/liUBeYGJ/LX
4E+8JNuEqZ3Le8NoroKX0thK3bYtrpSBAOZhnXBshf4pnpOc3FyUnhns+28mwXsszl1KFgbADQSp
EZ8sWDJMn/0q2tTGBMHT2IBvJLzNrxnLPUnK6PqYGcveCyQOzz56W72QbD/p3E7tXse4uWkZMrH9
YfYdyfDQdn2l7OHIPOu5hIjtKtLeRhjIoNRtWSLXqroilE8Ni+6pNiwVwabQyihvZMFuh0HERx+2
qLpI46inag1Nxi4tZaeYpMP0WbQAo9e5WiprJRFuQhGdU6CoqxGEKca+VY79w6IVQdsDhnV9o0Sa
01T6pSZXwlpqm28yuJNpVo9zNN0PbXtIa/0uk01apfn4YGn9RZfOdsOWJ8cDMO1IPRgpORag45fA
RuVtHoYHMZe/KSGyJO0q183HhFyitaDclGgWlMi8q6Jnkb/dVAdWkDUnw8rOu+40+eSp5oflLhoE
DWot42REGfJQ7QkRRYVLrLRAjEWL+xDK1S5JTz2JW4sqxfSzbTNL6wqGoyawBrNrhYMByNSTkGwR
zFx9L2sBC+GLr3Qb4kwuAkHblaTOmhYRUKPEjk4OIkk327lzkz47RtJLGUV22vpQbxJS5pgQt8Vr
qE3OlOrOPLyAqcLJezBkcqKya0Byc75X1Ze5kxxdu8LTDBtkXZqPkxa5Es6NDuU8WmaLvthYTxfa
POSo+GU+mSFPtTNnESlqPn0PrUKSaGYR9zxWHBDR1bEiArEmudU3p2MLxzWS40M8Wy+yTkpT95iJ
gNA7wFsD7PM1km7ZCXLjOgXkbuIqyHZdfk4KmyCz9WS+KMYNVgKZxqWpXBTDpgfoXZcXUXbqFcLJ
DmboZPlD1hxEP3AmcmeaLDhV3c70L3gKt5bhZS9Lll1tMth12/wtNKRVIZR2Pez0+qpbdDMWaSdk
8oBuIhD8VWu1DarclRF4UnyXaQ8BJCYSzk2UGFa2N/zrSLloBQnm+kYy4EhxXCDbltRrrRCfLKD2
j5nunzoU+Vp+AcZklbaONt9HNaFwTJardTida+z2JjFyWJ7GwDUCzVHp+ohsVoughuMusZC59CD4
zvhd8N+6wpv9t6q910tPFl+qbt9VN5F6h3ca8UfYk2ocoueh5YTRmNA28UG5naQz1tVV13ich1gx
b8zSHrOd2GwlkKzlPhOvpvSmFYenBKQeX5vqqWxueusO83cr2QsLO8ieGyfVvvvxru5yRLPSVo6v
Rv6R/Qm12F4WqotYwXDBuDoKH+Vkwc+R+sjvDRhcs9ndVERgmtgBvUI1tIzwH5UBsbhDsenpzbEd
dz1L1UwLZd7pGBAGkAGa77TysCrTY5EdZpZcGlZi9zZ0dz1vkNC4WbGr+8es2krpdhiA/YLhLQZM
R2gQsVWuhRR/bWbn9UIoMFxBIE0Yz1fcYSXYifr3EL68yLjI5JctpoZt7UarzwmZT7iYQEdPa5UQ
EwKgj8nQOml9EQ2j3fZ0nipUsOXgGP3NXAA2BDWYhpczdFgDXWrnRN02K0H58SFQQ8VeJ8Ugvujc
bHjMcrR/TXJKqccG7FfDkN+LNPkyAM8REGPKwjAA+IYKrXdQhq9LbszEE5rMNIVPaQbKX7jUk6d8
vuTE7jTRBj/3Sh3e0vK2UrfyrGOf2Ir6QQ6fq/hpTiKn079oCkjvbs5/jq/v5xKOYZYkAnVRLfNj
0wdedBkoUpHux8LniY3rIbVVaCuEiVsVz1ZU5FNJe7vNyeucMuxnhtg/YRex1uDd9AtQQeWGKDqA
ALnUP5TgWVxjarsHLY4G3OxtzyaVyvdYEI+gkXA/C7p8zU8OIlZ7wYTkLBUnMuYIV84bdRcOIvmi
Hfe/qWNMTX3Md2ql/b7EJm0z/38y2+u6kHdlxjs4L8VaiBpraDetpZNxm71GzXhNkhJrMUv2lFd2
GLvpCN6+uS2494WRG3ZnEHAZSOOiExfXAbESPoXJamz6rZJNG0sMCMKpUIm9EfXcuhkxojACunk4
hqVQbMTZMyxqmOUtP5BXdNBRG01Pk3grl69yooywrw9tdhVM2X6q4XulMt9kQv9TKzuH9VCzeHfC
m9Sn9i9PaZof0G4A9YRZk7lBM6w7oKCQ/EmgZg/RLYYLfX7b8k0YePuddmJJpA3evM7RUVGF86Q+
Z2Hr8apdphE17bbLPSGc7qVh2DRZ4i4PE2GGbp/k21LkQara/Wwa1xII8HSGMBayA8Y3RZWsCB17
Cotyr6C0rt70GeiXaRvFrU/soUEBCuzni57cu3Hgn2fQJN8AEjFBKKCFANr/x6hrFrU6rbWq38fG
cG/1swiELaUp1j1Rb86HREoqd87HyBmagHBykaY4tYa4CUo1+aub83+h1fK/bMQqL0ECn49XF2AP
FvrnKG//OEff6/r7H9Mfh6jqvqfFT3EF7z/nr6aMoOl/Qkun1ajISGZU1Dn/6sos/0plycFRv4Ra
/NCUUf8Pe+e1W0mWpedXEXR/EuENMOqL8HEsfZqbADNJhj3h/dPrC2ZVV2aqqkclQMJgRp0oNMlj
wu299tpr/Ub/IMK60gV6n6qAlyAFot/7q9qHbZjQZTIEDRs9Wq//+LefyKwoQP/0+4+NKzwJfirJ
0NWgS6sKGgehcoeoITWjHxudym6Qk7QcEx8f5i7Qp/Qjx/Sa7np8F4xRZBQaaF2+Q7YSW0/u+hwW
SclEgC/hJwWvDO2CyXxG/7EX5S/qhNYFZHlXKQ0sodPrQbmu+4gWD5ZI95uU8NQWb0qtYKSqHwZt
t49n9n8j6llWOmcvQ4YnpKk8vUvSiBHKLdJQfTKT9ckU6URuP2T45TldhoqEMsdf2UemQaqz3QUC
NKMTqH9dxe4Vu9QdxmcI2TaYo7s5PukOoga3XDDRovySAtqvVEQ1sg3WCFKYJVMm61DQlivKtcLH
kmm3LusaZEV+amdSCVMGvWuip2nMG0g3R1ckVptPBUrhZnV1SxGXuwF0MW7Q+2XUPTHh8Nc+/8rk
Nn0wjPD6N0/Q99NKOwDDbaP67+o4VRY/mrvLXMs360p1ZDQq9HG0cxLP2Dz3NGYRpkP3Jj+tAvJv
pcZuIu2Fp2sy1jfvkh87BQ0VxHg7dqz04/TsJZrZ5FY5onmb0gu0Bmuqh7NSiR+vuM3r+fRl1Jan
Dk8uCxG52ULE9+u06uFqoNYSScgSLgXw7S7Szt16xTSIWsO1LG6wLsTfhvskqaQEBv6rYHVuBzih
uUAVOltoi+XYG2IOhG6vBKQf4+VjOw/9HsAUnscNu2ADkDhu45gFecUIdh3tG3IBwt6sfGZ1ZRMC
C0gsEH3EMvJr1M0LqFisnqlxQSJelHyfIKlpmVtlal2UW3SP8RocB4Sfd/K+7WZkjKKkv1MyuffK
GbITPb7NhXI59R2rj96BWKK3Obu4oLYWSoeWtKMkv6wb6rdE6WZnDqS5wtA9RAgaWWUjd27bt5nN
ZEaEUKBQUioRrUfopfGsYAMENAClHX9XjLKlXfvzovfspBKGJvbcKrsPBrumDgi7iu4ki+j4mOHW
PFXE8staYzNYIhibNOJeVPI7zGZvdIGnnzT9zVU8L3HmSU3+5YcIdvN9gfkxAvzcC2L+IyxGSVUy
Faqymvpr5V5DXFiJBx2QaEGSp1egEDItUFMSup1SHP/1wX4BZv52NBlrSFAAiIX8iusbBxEF0SRi
f2BgjKfFJm2WwUfc+JOUubg4nScVfms/sh1HffLfOfjPUKvfDk5Q1dDwUylF/xLqyqsoV5UqxX6V
519lFVVlDUkoaaEqsE60nN4fBJUZMyo2rsKRqqf3r0/h5/r39zNgZSekE2kFQ/oFzoKuiXJtVDFm
izuekDs6xglAXexCFqVwKyo3/87hfu52vR8P8TfWCxF0gso1/xzcS1noWsy8Yj8yFQUercZG7anN
L33NlCddBErSmQ8Kart2ok5PGapsff1VYgNc4Guf9zNb+9RT+/KgKsoTnqMIuR3wP36Cfe4NUh7I
7LLwUvDXl12/ORYXvaMvbCBWJIjKQb59V1VdJz2sq/Q5m1D8iLtD1LDDxYhFMJJXrUEyetPamguk
L2uEtJaGCgonDp8N9eOsoZZjJC2Ihum5kU04HETNXJDbrb+8o2KovOjoMWd0UhHFlzu/HsTbRNnS
TVDlfgFogO3QJkhP+DSkp3wxHpJVeFqalEEGrOVdvrgykj1mT15V7wIUqFT7/UH8/4RqeVjq1//x
379VA3jY5e41Zif0Y4fK1FVd2rgVf51U3b+WOYbeO8To+upPP/t7dwtNQw0MGIJCvzs7/d7dkj+8
N5Y1RVJ1xDf/6G5JKj5RKCCaAj4NBn6vfyRSvISGAYk6aZmBuYP2t4BqoMJ+SqS+87UMVI62APsD
Uow6kqKnYyafsjA9NPvuDC0joCAJ7dIyTtJ++1U5G2fN1SFWeJ2NH9BevCd1EC/RbXrGLc0tT5AG
AioMHqvshR3jXrJbp9tnx/y5CNGhlU2LmkMdAtc8ZC5G7J5mi15k547kaK62H0MyhkCxB36eHXyd
nfwO22Q0N+ZDYi92EzSHzlVsRDYOcM7DXUB9woHhELQh+oue4Cv7xs/9zFncnVcF2r6+j/eyIzr5
ufPT2RpOolOHtVd7dMLPMXLWlujJTh8oDq7jdAxSyzjmJz1oztJev2h+c15OiaOFirPui3MajgG+
6AH+QB4OTAHVrH11G93szsV9vjfP1ekaNJtAh5valKFCaETu7qT6uo0WBCRP3bqe0EKGggIrBXLz
Y3RD/8Wav6LqEcLUczO+VvY66zV0OyfyHlLLtEVfc1JXcqM3nNB5Rx1o76ehuGLANziNj41QoFhV
2HmucBMd5z1VQx8IlI2YczD4pZN4k9eEq4ss82FwRL8NtM/tAXaNJ9uaI+/zo+5Onu7noehPN2Uw
8qnp7nqbeKtv3g6p1YVoqdwifG/nPnVAxcp9rKvs0l8c7FftyMr2yT7bG578Ju7zG6T3vplf+qDi
PDqntYYHO7Ynp7d0e3TVfXecPO1ShYoXWaOb+3UgeFcnCRAXvI0uy3FxGkfwBEe2S6txtEt2Jxyv
L+sTpSwStXhTQ7aa0W7PgtO66hml91MX5vf1Y+k24fwmeL2thrpz5UvSm+Qw+lTkfRWpld4V3dzL
TspJdQo/gu83OLVipff6jR5S8OZup75so5uZ35T71IEU4KeO8BHrjr10mD4COXZgzHGyhtt/S/mZ
Mkag3F0PcjgE1AEW0TbOyp14w0j0Izf1CrdhnmB9ePcyHIpH8Sb9yvzhndkt1GSfbF3bK/7OSy/5
PcXYo7QvjtqpOhh32UlnBrTHLCSm75VDd/ghPP1JxoSI6l9MdeLMj1N9qgap0qpGPCEl78I0nL3e
qR1I3QEpnVVzDq3z9ob3k6czK4uwDleHZc5d7N7ZPUAdsnB5faZfaRe2YNFP8CYXSU07t55SJ/UG
a7JpQqJLb6WB6LQhM8zLAxEBGCv7lrq6yyiycSqxRUf2dI/+E89bZpT3ByXeX/3chhFq9xaKfc7V
n4PqVj3ANXZRFPNjP/XTVwSrCyrtOIy8rl+vj2PQH6B3PRrI7gWpv1zqAEATEvD2eLjb2bq9e1Kc
lr/1QfQ58bSwOChhbkdO9Wh8jk9SKJ7j9Ggwlk7ahQEZxqH0sN6pd7rbeeNeP131IA5xdj0Wh/Uc
eZ2nXFRfrm4M3h1ZsY1e+2n20W9neM/bfPBG27BE/v5GZ91+/lxY39DxcRH+tKi5Op0r7HtHtl7e
Mj4/OcxJ3hvZ6LHYi3V1+Ca3C9X9dMyC0c8IrMa5CXr0gVRvhPRtic7kUqK3U69UrCXAWNTdHeKP
jDintp81SwhTe7UReeLkXojhR8XnoZx2h/K4eqODR7lducPBvClsld/y8+r1nuEad7AQCx/NJoae
5KsOPS0HRTW3cEsbI7Zwd1n223GL0/I1vmixhekP2pF25lZe4jIFwiaoXMWnQubOTm7haOC0Z5p/
DhKbbutMtmKLB/TdbbyDvNxjK2e16B0NLDWdS3naGqy3mBVhdIj61uyUoeogHcWeNcx4VxMId02Q
QVXWP9OVZPiln1q+HWhRuGMF2jGM2Su6kKed6E4P4ZZbkk8yxJck+/oxdobvOdFflh4oav2MGvpj
yfwlLZ30NAf0ZginxtVOK0sZhX4fYWqnCa40mXgmrbN6rWPYXAG3crD1Y8KTAADJzZn46865h2jr
Da7Kjyl34wl5fW9xr9ZLaZc2LUMrsSN/5E7qTu0X+yWgwcA0RBvU26Ys9Wlndr4YPuVAj6UZyarM
i92OVZFNnlfgxcuw2RZJXnBoiNhI5rojn9Z80WtDYx8RqFrPIJRHbsEUFr4M+yLcvrALNMaYYF/P
s9fwU0LQbNyOf4Pbwu300cOyDHv7EyPoeRvPXQC/hN/hBIf5HQ5uYYMghsmQkDhMFk72zMVuX964
YpgxWHrn+4VkJAqAggkGiYMLsLMyKrOQT52gJtm61TwNXJ3E8NG4GIbWmZvGIi57RC+unLnhVc/Z
A9/PfZWs1o5czRX83gPj4IrO1U35h3OxgxwYg2O3jandTfGId57bcErLG4/Frh0m4NdtI3wfYdb+
2B0axo7irw4kbRuVUVsLrzxnxBaInbNX8jhNhqnpod4kot6F1KgP3INchYHuCO7oLEwcNuE8me21
7Z7Btudhxh7+hAHodRZGBFqZCOg0MRuZdCGYam8bypVr8jnRwXfbKrmGK8JNR9EqnMihq8zlbKlS
7w2HJSAS8PQWRgs3iHfsrG3ooeXLzSvD9ZNxmvYLt6PjrA2ePfmEH/n1MQm7fbMNVEfzqdvwpHVn
CZBzZcBiAeC1Pm6y9j3yUVwD9gZWab/R6LFMTjchKuTM2e1e0LnipDHgeL/JPSef8x+WyywcsgeL
cGXAcjqBdOh9LdCCnlU5dSLXDHYHYtBhdzMFXYBAq7cdSyHL2+ZI7GRu8j4wRZaKiRPN7NpnB7gL
6bpyNMnVmXnbkCiPxKag2EYy0UVgiCUEj8jFjZtbTN5hgz+yO3f9tH5Kwq3I7yRIpFVBFxODdJZ6
nfGt+D2YcUaewKrcfIXYFLYeqF/+kvhTsGMWbyMVhWwfyTgPm1AviOzpYIZdkPjbdOh5C6IxlkwE
Hl0kdZyEVJcQbe+CJOy/KYRh87jFqsIfuKUSQ3q71MFKnZI7SguKQ+iMKol7ubjcUZ8pdWs8TrfK
mZjGs7464unqbPe75mQUOw9Ifx2+zcqdiSeCTK1NjuRRCLRKv9juh53yHnSPmZCEen/iuUxn4BLE
EoNBiYxMODATImKRzFmNLBTMC9JowTdO6jeN6SvcLr7BEgPky6mfd35FWKv4zOBWT4wAsn6JK+lY
XDKejcAk3I5sWrqHcw2JBPmrTdoWRE7p1J7JdcLCJxAYrulQqOR7C25y73FjHWEvv8c24X2Ez55I
xNpWnm22Lra4hSGBR81MtWXyz5pLBzN27NC8YB1JuKeNPVqRAzbCFT2EESY+9r7qcSrjMSG3wLbc
Eq38LnmpztutbvYqJ1pwG4ievF67Jim54WcPESl2fbn6DYlK4sjEJ2oFh1U7lZfr7fI6B1uigL+a
m5KutAGRg6ke+SJvM8/m1RoP7Ercgnmcn+I9+L3Mg4joVHtwNPt8H+8rv1iOSDMmF8gNp+7UvQKp
sWhe+QBmbJIgJBUewfv4acC5eLTRbJDwHgPMSpzJb+zZShElHC08YsiSKr/20JMngyK5Jc/J2FKk
1tVuyYq2tGvH/oRu9/bP6y3hBZdw9gymXbtb3kJh1ym95TSc56NmZ57h9OgHmn5PoobhNiAivl5C
DDF1o1CObPNcB7KPwzkpe24LYX1Qz9EDHf+eH4R7/bHRHoEmaEcSMTcBgWxdfdpQtuprss0uwEq5
LciHudrDSDAJ+0MUVo/cXwYK3aHLwC6kPEg3084yait9VEKJDE7+orwYD8pN6nN7eG92H3M62uf0
FcWOg3ZD783FLz2nBGdhgxLb8S3oMrcNrj5LJGnmloeKq6W6sb9zG67zSqZISY+r5yTtwgKW5iAQ
2Qf4R1jUty0wynZn3ZCbPuOGUFn94ubH9BhX7GtwnfEnr3ZJ8wL6L0oTlEBZQvOLSsGUj32S7iOg
VYwTfqgeeDM53/Z4UdjxkKhVEbdiJNOYc6pw24eZ78/N5AvhHjwr82H3hfSUAbjrjlHQOYYVP9AJ
l8IUDKmfeJVdOtlnkfHwbeYhRt8mZ/Jm9xl4N0GhtQzLYCZyjrqtu4qlWRqjq3Nqxi4lTGtxtjQU
XoalvGeNkCc4BFSHK7o/7LnYXgoO+sEe0j/8ddkBoXkD5OD2jb1gvZ5yOtK3a5iGrZucV9Wb3xav
dSMOt2W3aC/ObL8ajlDw/RLT1uBInIVlQhUIdreSR7/G204Dj0LYF1b8UtwVlIt9xatY3La0jiSI
sBYxpuuAjehJdxnthPXYy9yrAz+BYwmeyHtqYgNrDg+OsWs/97bMQsvJ29ukqTl6Tdq9Jd3UBUm2
t8G97lf78S3zt3x2u13bFqS32EJzkIUluraFjztilGaNeyRSrJYlezupweb/CUASNzojIJGdsxGQ
+JvIusM3sy7qxH8Yv2TSW1a3O2Q2ixqb0ZJg56BxwzJqbNfBTWcb6pduz8kOzsqJ0MIgyG/pIHJV
pLqZa3jNQ0XwN8PCR73zXd0TLjnvZPm154vKBSiBuWccPTQh94tFCYjH0+qhFElQNlh7wYD4RoCY
vcVC6m/1l95PtjDsbneZLQBBmbTgOKKZ+daRMe48rOnczJ1YW0hcLD7ACZNIeUko7NNzFm45NsSX
1JMsdiCKM3MxyC669StbbVaYbbtIu+Z7k/cv82+YHn+xjd3+/kPFCjhfel2qWjyRpJJpXvHCoLDE
uu6+kKe4iLctrCGlbLMB4AHoZFbgxKgFUTkipuVEQIRZWeoQqSRRWZ04KG62fGsOxW1d8PEbYFUQ
qSWRmVrrJXqMTtGpPZqXNsRbKoRkTIXDJGPtbGpMJNXTXqVm1D0VD4sLujCMyPcmWyNiQ5TcCjXB
dd+dCm88oBDGf5D7tkXj1B+0cIuIg2fc0/9j2QIj8HH+OFs3OovQ1e8eATRfulN2371uy4D4sK1v
OEIhSKsGolWxBHS3+mG2vo1Mboy730MVftb8E7Y4z2pH6ZzooAZwKFdehu1JCMYUws6cBOoTeea2
rmACetgRDUXH2GtvIokv9SOn7gnaAGa4eRSWKNJtS8rKxnIiReX4NpUTe/EKDpE53Za0etuiBJrc
mxzCBO/ZcrTodva27Eal0EDWbElPq7PlBlv5TnJrryOQbTeCtdTf+ZoHzOn9cpDuJilsCFM8EQBd
rsLqDPRqX8q3ncZ0typKWSMRvQe8w5KpU0HIMAygQAT79J5LJwwArHTHp93tykST3dmV9ylbfZVV
ewxYmP2FeCm7TA72WamXkSsZ/kz+03pbHokuBhnilmOzW+AaQFvYan8xb+qT8DG7vSJMI5DqZaeJ
6b0FESQHYtu+koTVNhpRKUOwdbYxOfFzy1brAHrae4RUaQ8hrQHC9GIVtzPtjX27BZBg29qyuWbO
TjxHEnOLCXjZUsSB/GdL8WS3QSYY0/h94aLQYW+J4cyNG0KWVmJJTdTYUrqatIxKDkldLR+3TYnO
fMzeIxdx7Ijb7jm+mZyZmLSVHK6EGRiK5LP/uugkbi3/Hyg2f2yWf+laXfNazYvE0E/Rq3jBFbay
KENs+d6jcLfea7mFfJa3OlsiaxAat9RS9MobjL2pMvef1TC9V2+qA1W12/Ub/jKX6Q2GpicHrPGu
sUdix0suWBS7W/YQ3SDucA/O6CD68n59q6hvIpplr65ElXPx0lAjMeyPbKBJY9gahyMpMZs4rw2W
S0Guod20B/1x3VPfc7qQRdPN9xVDJD1iWMwW8/SZxZHQ7whnfIkZVy6Qs1C6kT73++uRVYiEVmIt
i7yBImdDaUILutC8NWJn+oY8axM2HsriB/NShMR3ojjlcypv8kU6dwc9ZOvtbhv8zDeD90fwt5o4
/8nwLqauQcyjk/HX7Zm76huYl5fX/3ZMn0v6PG3/c4/mty/4rUcjix8MIEwm1tw0ljdwyu8MpO0V
xAQkIC3IowKI+ScDSdY/QK3VsZugQ7kJDcC1/w3ssr2Ex7ZigIeCh8QX/h2wyy8QK53ujKpsHCRD
0JE7wK/i54UPcMxa7dSiuo2vb8hfzkKLLlfnIH9gz0XpVi1QRUAlekFMocpRAkz74db9Sen4V1mB
/+UMfiFAQbbIZbPlDJBbBnOGOxIKZhWE3Om0hCoEdqO5TYcvV623N1ltc/fy/3YMk13802n+Hx/h
T9SvL+nzv21z6I+///zrfxBDekYQimKMur8e6odnAJZp/uP4Rtzit499H+C68UE3dBrqkqJQ0HzH
bH1vQvKKglSgAofOEAUV870/BrjEANdk3URlA5zF5rj2zwG+zReM//CPB+y1yWX8rQH+C3v5+yIB
uELdOhY/pHSRDmiw6pbIj4vp1EE/wa+zG+1kLL7iX+ajtuaPiKE3I/CYVA9THAYG7bqv8vtmx14o
Fm+nGCmzbNTYeQjRcywhf6YXEoUVI88RghUxSipAFk1X6TAXEMj4wZW78lOuSZ5p3vYjfqWJcdTF
1s/hpq3K8CjmK7KLxc3aNxsWNAM+ll8mXIEhB7DPV3ANNu4kNXmZkW+0VH3gb91jnpXfsJsOY1PM
nDnJEPxXpbMmdkcIe5DIjHbTAcwoPYFAjmUdwdQdMqymBJIr1uDoMqtEczFsFFlds980KuLuddfW
d2Yx+VHPdq7O0QKt08M09R/HmPx0QbI2edGhFu1KgcKboN9vavN99ilK3gbQqGtpfJoSFQzRnH5M
xUsjq7WrDOOzGvVsjarHVpFe1AyaAaCMW1FY3QWzFrPqsof8akinFqDZflaXC5RGZCnjgryvpIFm
LP0XMR3pOvSV6C7S9HSt1fMKRXmvaWr9SV+g1GGuO/r9tW2/jFlqj9K8wNdvWzLgtOpqBC5hIUSx
BtZ/NiQ3i9rEl/QGGLW4dsbNOonNedAa3ih2D9d8QpIkw44ZFNZhQIbudYnS+vG6k9JHrVqzQKyE
Y4HWh1ONy4hEYPQdA/O3ltH/PR7vny+2P8Wa/1DBhc7/XweXm+ddke6+JekzXgTDn8QYPv1bjDE/
oHazid6gQbBJz/xTkUc3PxCPDAmnp+9s3B8WUWR3QA/ppi5D8vqOgfh9EZU+sK4CK9bxPgVjrP+9
GAMu4s8T0V/WLlNa6qxGqyWoKiX1Iw0ZiHKXUrGX1vaLCXzcmiUTDZrdhHFBlaKOhr6jGy0p6bpU
SHVI+3S1csNIn/Wxhe0gzPGTqlTqPl6LT4CDvsxD04GP16lrl9cHrR2ZTkaL6TYJMDC662LBK61t
+IdsqZOs8Ivc3CdJod8l8ryj2m+ilVF1xmUXDdOxMPv8Sc1z5RMSHgpuzjg7WCMnf2rK4gtcWQN7
I8CaXVRHniJBDlFl9V5UnyGTtvYoLtSA046GQaPYpTR1jth1sHNkoTqVUbIEVR0h8goJDEGykrNc
eHegIojzTU3L6D7JWhGRXlzBj+A4tS8xq8k+zlfdrRu9QcAINPrSLddjD7g4dkqE3aH5R9WrnCl4
j2BZHFQ7vT3US1l+W6Uo8tpVix8iULxPei9q2CSCeJTyvN3vTFEMyjiVb5tqkV32datXFPmwT0Rg
/qK+EOJNgR/zKMbFgvFla3ppolRurJMV9ZB+JWgHFvTx+DzFJSKsojKGkRqxbQUy+q1Dn8DAq0LV
CysxhMaSBMhGDTdzjxib5qpmJ/sK9lWZ089Fdhrrsj5BPoX2FLVlEKWbB3eR94KXaBDz5LYqT0qv
SUGdCdlZM9rx45COtV3tIv1OyxLzsoAHO5ZxNT4uVVHs20qlj4bEKS5G1+Ky1lV+NueGAjZ+Ckcl
kpAArsVRs659FFl9TEN7qpLkNNTE9D4DjnnVdr2Dcg+ezsiSWYqxisT5ZgUZnGSYzQmt0OG21dvG
LBMN4WV3prE8TaOcfY1xSDyp6XhrXGtarRAvYACkxkVvEanoMtRUo57HJUvIL0ZL96peQTIOClI1
eiJN/wfbkP+c8ZOk5a/j5/1zGf9J1OQz/4yaCiAvmsyaJqNntqV6/8zMdHCt4McFiTwMG7o/MjPx
gwL8nv+hb/AOwv8xM0PDTAMgBjBe1ojFfysz23Y+f7p9/2XPMUWxQjaf0tOQ5k9jOtA4ivvG79sI
Z4UYwf8MQpELoBjYzAq5rRYgA1cllJ4hTpHVNxVIU/GmP4tHj9MsGXXsa3WlPAeE/VqJ1qgI674x
6utzG0djmO6iqyeqa+/OJKuwzDotmFFttpHEn+kMdUplZbnKWp9+awqdVncs1WeCBfLyudk/p+YE
t1pAKgtxk9SrG3SXLb3Vpq/L1AswGTPBxjRO2JcNtNJ2GEkFyXr3tTYqrtHULWZSpkRV9qpg1iNU
GTMTfCreWYZ2a+bgMme90iChSsMmQlDjoiDQsJkA3JfDxHohRhRfzCslOvwqyFSxZxnH+uMuM3vM
cRS0raRmeUrNGY+WNFlekfsaPLPVKQEbmOOUAsLvUrdpYuUZWJqqVG2tqN92gthbu5E0CLQgp6MN
G2tSH8mLEXRaBEiTqggWA8bWQ1wsBuIzxkARU08HG1rSXaGoiZvI5WlaB5OLaLDnGeKpCBCcnVHv
Xqm6A6v9UmSxfmdgaO9r1bSeVGkZnV3fQrJKu8nL9WrnGcbY7eGxB6UmfTLmPHHFLqGaqgydXfcC
KKdIwUxAUWhzYXkqWXmb694wr7Sfp/khaTLfmBeU5qqcdrPSnt4Z7/ivJRjRjzt8Jmb8imbDl3VY
4OgtPKxIPWmQEsJFj2mXDCqNSqOHW10XtGZGOMelMcdBg6zYVZMH65pO7XHACRYZuP7dXYkiel+Y
Xzq5pzyGehSkDXawylohkhMJ9dOoT/X9OF7R8wZNjrqXoVHmk/uIJBR7r2KaaU3Mafs0DN3g67AH
XGWnXQPzKhUf3+PCf+0Ek3Dy17HRg76fPW9FGv95ff45SvLB7wFS3uCzGqyhd+C5/I6S/R4geUXC
oB5MOrFzM7anAPObOgxVGyIpMVDXNbJOMssfA6SE2g/oWlEmfCIg+XcCpPxzfNSRdxThRSu4mHKG
yFxu8NofdrBl12t6VMfowKsFIJ0BwfrzuOUtyClFDOT9LpLLwo7RaO1wcIsn/qRrahu01TDOjpg0
cmx34IpO3SjlB7Uxd4uHn9rI/kheO2uY5+zSyUvlISEXgyibo13l1Pl63eyhd7tLJyCBHxU7bACW
MlUzv4RhZEW1JtKQkIYYDGZJuC3gh1T/17ZEl/q1vO/b19f+9Fz/XGf5x8+//ofaGTFq/nr0Hp/r
PvlZ2Oi3sgsf+z52DeEDokESlrRoEW07mB+3RIwWtI5+kzximf7n2BU+GNB5qbdQo0QXclMj+n1L
JHxQGdEQ67ZkV5JR+f+FNPevSHSM0T9Z3Cm7/Gpf1kEqzsem2fmSCAle7mqUMxCPKPM0LGvaKfWc
fC6Jd8oifp4pTFrDdTo2cx2qIxv3KMeTBFL9Z1GMD911/qxV8aeFNuKQ7w1s95YO6NdwK7WI34zi
9S26rg87afmUrNNDL2alPZqrswroMih9rdlxh3hFJyfnKorDeYccaZslntmb5wHKKESp3Mf3ENyD
jjJpvXTetFuelQSd+rJia4Csz1rDgxIHdljFm5nBe6/SYzQuX4peDGrcPrDVeZA6zbRldDZtQk2g
sTqQXt+V7XgXi+2npNO+zb3yeRHS1wGrImRcMJ2XpI8IewQDak5Db3wtGgo28pJhajMjbzzol8wo
nA5gclUn9zM5hNUZmtWNmEgic+FUbKqrQnyI44meotq+dvJ0V1QRONzKLZOerhl+DHM5OMYKkbm6
VqfFBBCRJj0OQyUNGynRvKUZzwJEbzITwAtpGr/UGBpDpF0dKOd+U6cwnnZsUNcVBFlD26zoLZnv
sFrxTmW1s9VielcTuDXWChSXdjZ3uRhquFDtBD15hPEGN9D8jEPehC0moULHcysVDBexbtNZUQdw
l2UB3K31QbzkFHaE/gFD08lDBHOkKxxXst+gTuSnQzofE7VPg6bLfWFELXAxh/Gyxq36MhtNbGXy
t2RujIDEYefGs7wL0EwFWDLSLK6FG7NDGbWW+vQKfZ7G9dKUbqYXtGIiqQmU3GBD3efaW5JX7pgt
5nd9+v/KS/Am0P3XMcxPv7bPRf/c/rj4bh/5Hr92KtUZnfKuDi8bcUmUF3/fnWwvsWOBCqdSIoam
JdD4+3311T7QE9lk9eiZUHTcwt7vEYyXBDTeINGpcMchrv6tCCa82/L9QT9Xta3xwjduDOV3ct62
Pv+w/kZrnGRqXb2JAGHCNaxxRxU/9ZVlbjti2CyAA/L9dY8j11EMmNSVP/l5oB/Mw/KqHseXPqxv
unP5UAB1Ll6yF0S9g+JhTVz92/REGtg8v+POgIo2IBcluw7jQHHNwxqOLwkMD4rTYKno9d82ew2M
vPKWBtVJPUrPZuIMRSAiPfDUPvTHbr8Di2lekCumq07KG+ZP0u3WT49us1D2qrsNQ1/coL1726J2
RlR4AMQaKLGNXMWlukX7cbZ5pbtdj7Spj8NTHzZ3u4v8Tdor4Lomvz9qPpa2XuNH8EAAXe8R37e1
t+ym2nOWZ/mgB9ET9rGmZX7Drq1CZAULODsOBvAbhUW7HZEvY9/sIw5KALmYnhoIj0glNPvavPk6
nNL9la+Nz8nNsqfa8cQtPHINb5KLZ21IfNpjX+Wqh/KCWqZVe8V99IDNoc8J0sZ/AHHlXt36CNjv
CEIBsEByNh6Q7wIHDMINCNzVn15LakaDm3xClmIveqa3A8c/nKLbFg0GjHO/YKrjK/dr4WAzBgBB
tSIvRYqETYiNUHsugLIJhuTUYJn1tRAPcglcUw0HIIKlNx9kzms+LhNoCuNzf79QKwLPCuDr03q8
BultvWH3rrSIG8DNGxwuChGO4bZAzAh1yEAYDx2kPeZbX3bn68m44QgfTQ/9IQxuQmGxDG57Dm0B
sMedTCS0spfYtHcf88MIR8p4W05tb40fzbvYmj/KBxQxLiwbYuKvQDaEwOREMY8LhHPqUetxamCQ
QMafjf2yR7LWMTX3ehAvu3vGJ1ycBIG0awBn26pOfN5BysmKPe2Aspzg6TwRv3Dqzx14jOZ2vMEI
gJUBFVAsyRDtBt6HFCDrm/gwRxg1eLurJwC2OgJtsQf2ol8RwQbHAjgRiMPp5mqD/a3uMg/EsacH
xYvXs7xZ2hOFrBgghMFt+lK5amIZoBVIigF5QHYEJOQ3X9CPOZRef6lo3FxZryzmG8MI5nTIfk8R
LxoLBG5L0EHokmAcrX0a9JaZ/LaTdAQ13orof7J3JttxI+l+fxevjT4AIjAtvEFOTJLJmdSwwaFE
EWNgDkxvc5de+Cn6xfwDS9Ulqm9XWV657/GmFiopM4FERsT3Hy8cxbl4M4mzSZz68OZrh9xsmtDM
NSgHI7RbGA0eh1tqnR4VPjaCE9UFf+bkHIAxbW+6r3pLivQjs7O14Qy+W1AtIcjlUSwuFYlSgyZj
OiTeqxvCkf5RE9Hfmfl1kt0m5dElHu0g8XQ8N+fLh5KIgeCc2qdVWJadR1+rB30zIZMuKSXiKs6b
Y7nLvefiPL12HprX1HbPZu8+ulptNqj0z1c1OVnQ5jfnsdnZ3ba71vdIv5Ap4gm7Hk5zOOQhw/iT
RMiGdXuLnZuTQrmvkEp4KG9aYhxRSGJmkzk4ZyiSY4wmDDtUTpjbgySjbDiIh/acX3DoPpr2xlqx
5FvCu70e8WgRIuDKTtUN0ko7dJGKd93Gpthwn0xHrzgVz+m9cXQPgb3H4IAr79VASkJIwocKJoig
qTBHZMlv+kjYn9PtevHM/aXdj6Ao+cHdEuOmiND6AFqJaf1QE6lEwxvmNXdn+0Tu7coviDxT98wj
vIC2wPZiUmH3iSNGqHbjXYM4KUaRlFwI6yxYdgDHPBA9t28Ic+vDrBw8P5/JIbIQ1I3bgtCttMAi
IO71ckbA4oTmYzi3d/kTehPrk7zw7FP52Kij+qA/pAsZbnGIKG7cwKiPB/PU+u7ms+ceiNvrnnKM
Q+5Tj+zO/MA5FCk7Xdr9hgCWrtia5Xb5qIOtsxwqd5Mf5+CZez3fCxCks/F+vPeeeKZAdTbTVX9n
EuxXhwYSwvP+Nt/ee0fLQRa4lBv8yPP4AgEZB7exsR0/dB/MW9PBcAmfp419FvYHbWzOhN6Wj8aN
f9edvQTEYYfK3JLQV58M+eydTENv9MfmWucUXu6daDxZ8V25F9fgZxM2ns+efuQIT7q8d7BdNIyD
sZm+4nw44NFUIcQqSsN+m96hmd65EWKhE5nbPMgPvM7HYpPcJh4pY+OeHweiMdRKO12f7ODkflFv
4ibUhQEQO6qaMYx7ilQ/iDQNORW6w87CEoLMCaPlaVTEyIGfgcyBLj1RSq8+BeD3PaGYp5QAuI/W
dQuzGB+9FUe87F4FXu6m/uq0j8G1k1/ocxVcSvOAbh/1/LWDgHXaPA673fhVdTs3M8NV4jlR/fkh
Xl6Gk8VZuK5tNKMpusTTgFwftxmP/bTaa3L+x63e9xlKziF3OVybN2xYZeh+7fxw8csnmcq9mytk
oMlIxuo2p2ZsQ1IcqVDlgQ7Z7FwfRxRbzRf/zr8i9yjd9icK4Jht7C/8hyC88/kyunbQaTVf0HSh
ziSaFOUmPrtLhLYdMcdn9dFlc5Gfk6P+UlM9e0FzF+YIiXs9xOA/IQm/gU5GjP6RDigLFSGRf3uu
lYQtXBIT8Br5H6F5hsYsYlIg5KhMznhWayJ/sPiNZ46/Y4xq6mOWnkdYbbAEOB9GUj1f9DFq6TbZ
eIT7qfPI3ub4arwD7k4eMp5m/P54UEhDw7vx7J8lkNTV3vX3o3se9TdmdV6Mm6nfvph4s77X+vzS
cfw/J1Pf6TYO36qrZ/Wtew8k/L+JKzDL/+vTePjc/v1/pu+M6NY/iAIHWMC2AZs4PQerSukfWAL/
h1TiFYkCFwAr40z9+0ncdtcDvA8y/Dt+9o+TOD5yAAm0SZZtSSegsOSXTuLvZX6e4BwuLbEKReBr
LSRT78/hjuEIBrUZ927i6z3FvK+VyshOgKy4XBqj2IpMN5s8I2+kJN/lTFdEhtvJGq8zR0MoxCiP
P9y7/0S09JOz/bePZL+JtyCj15zvnz5SXY4GmmGIh3rRCEgyHZwHxCFOuwLsjeiTNHo2ZDNwpO4H
tVnqgnDSmuAYWj6w5jo6+eyQv3oDO/DFTenKpm9P3Eck6+hNXo/yyaL/dmPE0vikaXqcQ80vagHf
BxpIr62lnj7SIsQJYgpq78mOYUQ6bzAOpKuk9O2lBjl4mesaHsRfFBDPKrz7eXHw00XZuOncPJVh
UaIIC/Ugm1AnZd5vWs8bvhV+3cvQMiXCEtsd51dLEFxISqeCKhmC2f08t30QKsNkRfzzu/rWIPPH
wPXbXSXKwJXS4Q2Y5N7fVb9fiswgF3rbkLFnoaaxuep5YvkfkY70RnQa1ItVW4ehGFDafC4VmXLJ
XcNJpjRj1pb7CPOVt09rUlmz6dgUOtSarZg/Tjl9RHm69a0ubKR/Jivj9Ocf/70I4PunR9JEpsiK
sK3z7I/j4tLkfRVnHE9kHsdb3+2JzM3T8vDn77K+ys/3yIWxQzEIhQc8/f5dLA+GRxGLRqhISWyA
w3daRrdaUcaoPi/eyNGXGI+/kNra79E8ro2UdNynpsPlmUzl60/0h1E4Fm2X1W6PULlsGLKkMi9H
NfdgP6k5PTt2JiCdJNVzgRVXt1JRGxK2mZl8rSulLp10ri4LIW0SCkyiAokaNy7NzM4+kGWSPyYz
XXENVQuHyZ0dPAx+LP/q0Vqx8ne3jQtgeaO3yLfB+f2fLoCVZXHmOG+3hJ1P21a8nWMHRvcFsbqd
uWDg1IxsFqJh9q6pi306C36AZu1tKsufjk6XYKg0kmI3YXcn8bXuzhZh5Fs1Oki4KRdx3I6WIsYm
tdYdKNvxTlZljNcjpZ4Htzbv+mUur/MsLreaDOO/uEDW7vfX5wB7sHgDo6B4YaV8/wU5g0EFlR7R
gQ2yPbNb0q5Tn/Hblq+0H+ClWP6qDnZ90N7dUd4RcoJKK6IbPf/nUuYiNyqSxnnHum0f5oZY4plF
apsb6B868Vd5lP/0APJuhMgLBDs+CPUbVvPDA0g8kdl2Ep0bwW2bonf6PXGFVHzL1ED6JrCxzIru
6xvwV595IJ1e//xn97ai/3S57GVwOzYYE/j5T2uTjoyWfPO42cZuEB+KSuFI1io6Ft4SUYrsYLOY
bY6OZeuFuiE9qBKM57QiEham22FDArd3NIcAW4xHsYzoH6gFmncSZcfGQAaytRMJL5yv4V5qDd/y
E2z5pUvte0eAWFyYzoOabqWf0fVCuPmNKnMGbuqXduMQxHddZvgPQ6JxaEY1LTQZ8psFKnHnTMms
wr73q0crLRgaWDuSNVOqNTL3OCG1eUoTsnStqsbF4fHVTfky/RYQ8UvHrX83oubPReAIner224/Y
5vr3/+AVeUxJT2UH/a6h+M4ront9a20jbouAsXe8ovM3F14R4t9cld+Qi/84T73xlLY0TfIwfc9a
5Rq/wM38vJjb/EQQ14Kgoj1H4L2e9n5czKtADlYXpdjxhqVlzA/GxiJxPiepffALfd86w3Br5K11
GdQy+jKy3wAaSqv9MmV0MzEndzZ9W7J+zKxpbDa94ffPlePWH+loIOa20ZaHPS/r63bjDaBI+5Lc
QLn/81/kTxshV0F/MOs598vxOTT8tKK3NfJeszWsjWPNuFHTFvtjlzmbbJFIyTyCCxS4UqY//frb
Ajyz0JqmkBxI39+8YKoddGmBtZljau9lROc5UjFTXS/Tcl6TYTa2bvcXi/saovLD2vN2qT++p/3+
PScaKkXdr+9p4ieLalDJEXykaey/SL6z11f6+Z24m9K2IQ/J7PtplTNb6gCMOkPMxYGcrayiUQIG
JV9FOeVgPPRzIC9UMnMirXRD0LKBUmVaNJbcKY3dC8OoqIJyTEbLIbepmq8Tgb5sTDU21Mq2nk1H
kfo3CU7NYVQE1U0t1sxHhGp5sf3zb4qP+89XY3FWgS3wSROF13x/3yxdSrussoX2DPTF2ynzwIFM
Yti3AW1X0w79Cnn3jT/XGBaXwpCkuTfLx2CpvfQwjg4JLeNgnaKoXMZ9a2kApJ5mw2+JnPnF5LNL
W4DhGVG9LbSsNNGMNYO79XaJ9nq1hJPnFFnX9LsvuuB2+HR74CRf79K43q8gHpdVXo5TtqTfle6J
9dZ2610mgZQ+k3yOyad5+xpGYyRSwPQjUCvpk1cualGAdCdKfpuzCvJsYemozh3hV/CGk55Iw9cE
1FnLMr3KqY4Z5XkTC6255Jy49IF4zet0McJRWYjAe9vANj7YkWw2tRiiaTs5o8wuu6SdeHHa1vqN
6tqJgavJXLJnpAC8InfYtnbkkyV8rzPylm1uW3F2Dzt33sTZtMss+h3PxzKLNpa7UAuHntyuQ9Wo
6UPpeFW6yW1bsSfG+q5o9XKX1dJ5QOWeEJdl0eF0Y8YBNGcfFeqOE1Z1pLxkHvbO0o3Li7MotSBd
yFLM5l4w0UUChxyHzmikZA4M3XxX+dUSbyhYDXiuu56oRZdwbgd8M2tRNvRSeaHfO56x0bq1hq0f
dxj3HRSyoYoJXQQXRT3apdNs77uyZ0tNGIzCtBuqVa/vOfmGKMvxwY7m9tw2U6UO/CueEGKc7WUt
jENSyvTV3TORxRPhobH9mkRTMIYsxeJblToO9v7MFhws80E/44oYn2qrGonkSPmii7hRPqrKCpBy
4nwOTkRB33Yahqa9UHxr04YzQzHvQGjGCLMBODsqYRdJP7Pwx25dn4e0obXGXVdtd12/x7elvFxX
9aqzWeD9da2P1lW/W9d/Tzj9/X9Xs8NY07QMn4ER7Oq4BsiNzdQKXWpKEjiFyaB9uTNROQs3Dx6o
p1j+6vBu/dP653or00e+L6Mhv+j18PvD4W/EwTQmXry2yXvXpVAvPr2flH0xh1Y6vZx0y6Zk26+1
Rpoc9N12gbmX5MviARju5mU+a/Ay/fnq8tNAYUMP4pZiypMMquynP62Uf9yYtPO4Yvvt4v0c9Svx
59wT5+3+FL2RsMKst21eb+DbZ/ilU9X/me713+3shWL7h6/jn/q/jl37/O1d79fbP/h++uIg5XO4
wnCHYwBPElv0H6oud02zZ1QSjscu9w80S4i/IduStokZZVXVrGLV77yyTeXXKqjx2RPo7/pVs8Bb
oOuPe+wbmMakxkvxUf5pj5WJ6lLP61uW6CnLtotTLB/bSLW3/mQvH6NKR7AM0dB9mz1RP5W2MRf7
eLRH79ZLkhZNTeVayW5eAZntotx03yRGh/YkUs6V1QdkzOWBesAXg2wy7pyl3qE/L5/MvD14o8v4
2Q/C4QGVEQr0QfQd8T2V0VR7ZfjQtNJjjtv2oprMyzgTI172Rkt8R3lqWPvU9wk8s6qOwSezaWei
MeLMUWYGwSAVfqYhmhtycoyq+SY70ZH1q6a6vKArmOVC2a0MDkbfV/YWtais7m0R2fERYXpd7OYu
6E+mTqLqGHVBaZ1Zdq/bvRC6p/0sDfSCdMXy8QGWHhuVG5tGFFa5S0WKMCpOGJPOfGLexqz5Mrm6
IMdkKuELHZQyE1ISf83Udgr3PHeHnjiNucP0lEozMln80o6Sd+VrBfDkkPQr0IHeNm0Tkbs40ViQ
uUU1b0n5hmSYUGym0HJmATI+ltapiSiH7+rSU/BQwfzZLEsPmE1MnKjTxeSA6CvnEsJhLKF8RlGd
KH15zhKvH88ABBN8IsppfeKFfY+EyCwNmBrNMshoGRZ4zUYPK8RtX9rFS2B4y50SxQIhUGfRWRw3
NnlJIvUvK6susp2smMs3euprMjLnyL8Y2r4kuoKUWMiBKA2A15KsW0IjdWdCEOkGgHqhYAb3/Mhz
t7G9luuyzHaeeXsuNaypgDM2S5sG3xY2U5Ie2piNDcdZ9TIMFQxAP+fGZ4+C6GxbeNV88NoeFVXh
+Tk9pwKcRZSW8TXok45Ej06bBOgFFMcdusXxP9aDrM9H+tUQYs1jLGAbM5ojNTm1V11mjjyZOu0J
YjIyGo7NyDJe5xmPA3CrNR9kkxBXnKMvrqFPe3oo2ZkbIcNMV4lJ9EZp9V9LN43UCa/DeJHKPoYj
xsk6Y9UzGw2xPIgmOm+CHFGk65SBeagXL3IPZT7qaZu5SYylHNAVeileaDJxUnMtmpoqSoyDuTT4
5fQJgVFmSYOUbVfeTOJILUucY0YuiCMb/ZjDVA64tlZBBXeK3il1Npb2vFQbvdh1eSmoceleOnPB
X9inzlna2CVVeU1FQEY/+2Sa1o21gHJbBHbwJCCjmtLLpk8B4RJvxGKIsWO/NMLeBEOg/qL9++cd
mJkV/yadiHIF9ekyf78Dq4oDszGIaVMFHalfYwKLGcwLlsrI+r+ACv6LbmrrJP6vKZpj+/zeaLv+
9d+2NOnjfwNIWFXHq13jD62UwH0LGoXvFrj8O9Twu1SK6su1EIFD0+92jR+2NIZmh/2RkOq3Lvtf
ARQIe+br/3FLQ2/lUPDAJslH9MzgpwHV67WDzB7imq0IXKFtcVjEpVMRW1b2xwTm/CyqWNO3MSZM
F41MO1KPsMRZ8ugF4zCF5pQ4ya1nNSp/WP1+PQ7wsq0PFrcFKrGrmHnNruvrK9WbQbb3yjmOD+bY
TTGd4mninielo7xzd0HtCafZtaL5rBsl5zuq8/jhOpglivOszA35JOei66jW9GOYjt5Vlk9pQ2J9
MidMSpQDaJMEy9YwyU5xxyI66VhLYkUCer+2cVvAg9S6QCep8y678dsO/rlNKfpCTlIYhPDVrZ4f
E8VfQs254GmjTrHi78w07O0CesdfoWYEQY/C1dVhMOeeCuRhyOvm5GhP5rdNX0/ykTmM3Whumr4n
2qhKK8PcIhcfCYaJMduFquass8nscqVQ9TzI7UhovXcI5tl6SEXB5jggbE1BKHJ9ZSx0Se4inVN3
KaY58fnMyXzdFfNjkTsV+oEcQb1fT8O1lWXDjPUkF2WIq1aMG98zqhcZjcZF0cmMZNGldmE3xOAQ
ZoIzPEU2UA0k2boelrXWSa1kT4cb2GRcU7FIHAyuCGIKE4m5bORCHyUNS2yLQxWchkLZRO5med7v
at/Q8WuhPG0/9DXN8XvR+7W/mXURTTsKJdH9cjRK2Vcbjw5DLwpAXGIh873Ty3YOpzjncYpjjRCA
YxBvLctYEJDUtSYhMnFHWxPh7fFjG08G6U2BJdQuFjbweB0NPqliRhfdsTHTZdUQnz3s/KDwX6Ic
MGonMHuSSFOJPrlsZru8SzIoq43XiOjb5M/zk5oj+iAabfRkiAUBZXitmiwFI2RUuDscZSf8X3Ji
TZNA7KI11SEqfbc9Z1dH9+vGLo+YrYcAH+Qw5WTk5D5voEQ77lN3ShYEPFNMyN1kNEQa0yg6bbW1
IHYwm4EewrEs/Lt5dL2TmOq62QYAB4yo7EVJqMEISFwcOwrEbJUU12ANmUs9YNN80i0nn61VzpXN
VJ8DHWeOavrD5PU+ATcyNnXYjZHtnWb8D/OWUrhWHWs11M/IN5lHhRX3r36qs3jrOPlUb9TSRR9o
ofSiEPdg/UihJ1aeiMZMY1MM/XiVZW1A1J5V5HCks4xO0op95zZto5yAnqTH41Qz5kXh3MS+CKVU
EHlyqMVnKCadYICYqNOjuJVqlbxzu3vTKFoSbSJOmNui5yHbDzaUyyYTrB6nEcE3wp4qSqFsasMh
o82t5GOQeXa3Ez5dLJuuDRripfFJiX3LzJxv9ThPXyPbTOJt0jojcP4k+xtC8fsvuaWCl1o2dHeZ
5jCeOFL1aLvG3AXzMmKLRqdhod2KKRvNXG7PaBS9ev7kopNBRc7Zi4c6cd0bOjOGaju6kYeCeQki
1kKn7sAcimwko7AW2jqWXBmyjjazco7TCRKqwhhNCRXOJwBDqBW5oUm/XKV65MyYrrQBYCiNpaSk
UyWzdeyEA/Ms3VadqYpijrBiLf8qi7XMvkHeXm7SaCiyTdDENHRWdae48XFQouhi9bgqZAU6Uggb
63tqUE0ZJ679paG5nPCnUYqPXoUIIPQXbV/Mo9MK9EdNdycjz8Dvy6IDWJRB0GwF5XrVpgYAQtUZ
+dYdeQokkhd+f4fZBMFNLPBZHbIp77lU24uQ7EsLnXyUecRrmQWKeMw8COwcALVkW0gVfaS/oorC
krtGQG8urGQjRdXF0ESSZ06MuXG0sTVvmnQZdnaWXJfsVKmN3M+KOMggaH+s6bRFlEbz6WJTPZ56
wyVfV0xkgXmbO/F4nXhE3uY1SGUR53eTKy+KrGno3ivvCtml17PyyIUwLqo2uY96HoI2JZx0rm+i
EStx2hmEzfrDjZhX+As5b443LRzj2lQb1v8KRZnAxm26hDHXTXMbOdW5bM1jEnMeDDqVxqHontjj
iEEuCCMu/ewxnwGJmE0ojSjvXJNqVg7rL7GJZkfZTxhDj1GaeGGHhm2MI/faioCGAoc6m/HB6w13
0w4z30hk12eDu/CTtSjSabJon3fGIV2yL5WbP3YA+huDlprG7uS32pr2M4vJqfd843xivEPwY6rs
o4wJxHeTgVjvoYuP7pg8NLyClUdENy6zT+NdlJmioHeN5z2MtG7OklbQu2dbdDoT5mmSYNSTNOky
Gg7MKte4BImAT2lZDK05j3dycOJtZE/+bYBJ8GxZcpd9JUFt5pjP9FKD5HkVs1JXkYGRFhfRWJ2j
vVAbQe6c7IhiStVt0ed0ks49kCf5Ey+6dU65obKLJYZb80p2FNo3cmrNchIip6tMp/pBDRUJT4ou
Szlnj2Oblie+dkp+MG1eRnlng6pOiG9L1KpG48PxmvI2KQOSwBz47EPA4G2XhneGkPKxUZTaRh47
b1ok5GFn+sKW0UNrq+Cskfkpwuh43wHsEQmlrFtL2wTTOuJ2ahtEF/5YfnbslvdWjX8TGWwni2vO
m7Jnq2a4vup9onQoGqKheeuUZX8/jHX56njw79KvsNcOyUxPM+WBvTFV13CqL3YWi2NjlNtqLll3
ZiOnn9exqTLCTfGtq6zrzoaq35UswWfmHFf3Li2lYT6BHqiuLFHP6vQmi6ch5kdVUHvbJCjgEpWz
u/arCjIdb/I6yLciSR7aiYLyujduLdCXDWIk6g3S+kOkBySjY/y1KPrPpmg40hD2Ie+N2KweXARA
+6jJBQ3A0WNmquWxUAaZZ6bk/ELFYjHDN4wyRRCoxoMYgmbTJEV+FrNbFBwlwknLF22AkXhm2HCQ
3aVBbNx7WcGuNxTu1pl90PssuqxtExihJ5I28TizptVl3ozOVbGUamOL6dRZLb/mxAmyg5cLcexl
cDRyCB+AntuqLJfjbND6W3To9Ua72ANqFjfajUlCEcVdNC4fZzt5TbUBwWaM84Pt5NlnzM9WpI/4
bOkFT51mSbn4srYPTSUpSgb2dTQqj6azrYafcwlMa861eYPQYchPtqUHnwRMSsic1yauFlgKG32P
2I5R0/Mdadl1d20PpX0++xVpSxvSUez0NaLRCNIMisMl+JijwlJvFzn19jq5j97gsbHmRld9Hfy2
r9OdkyVDV26DxjUnrAALrWFRmDfA3edVPWuE1YWtLAeHkj+q/DZLRN/ci3Qypk+OUrE37kbFCUqc
u/MypBSlqaSy5EOrDMuub3xX8bLkn6aAJzeorgq/uxlyfNMZTcctCPi2i4boFaTZw8JTeaTV7Lra
HT9LSIawAVlYNvbkWpAeg3Sngxa1e5dh3UbP2ubF3q39tUPUHcjCuoL7NsRjVvr1RyHsGlm/nVjm
hzpNpPEdKf4llPbfDn9dubJ/PaqeV+3Lc5k+/0h/IyP5fVwVAWAqT/xqW8VMuAYF/IHA0q3lSow/
EJprMc2PCOyq9POQw6Aywu7Iy/2BwFrYfQK0FyYdgJIgwF/hv99arX4cVzmru2/vz2gCrmH/xCcM
UwpJYOue5rzBOnNspS+zpWKNk00beGfMfgUx3xT1HmWXU2xveGpbOAbpJxSk9RcxMqtjZ4knAp+a
45j6063d9J90RVoJBOBVOaTzo6E88WCjw0OIrdkeapGRLg8WeDnZFkxgV/c3wvSaU+cotzsXoxWQ
MTyx1u5sXODtPqg5iJ7TC9Dbez8Ximgk07VpkHVZtU8s4bonHcotoTSp8onyb4VTONVz5Hey87ei
kwGFL3Hio4E3EyoJyS6wUYr3mSLjZEvD2US7nSc7cmDNsg4RSXoXYzO4zUXtUVa91DMCPwXcFIrI
wV5stkrRchHHLIftOB79qrSJWw6oHbb6pTyxU7eKPQOGcYfb0+qBXPtxca9AVhMqPdjBiD7XHJ3u
0NLQXh0i4CR3jjScY9dPtHWMS2qZTbgkHN+p8fDS+NiKOngQnY5MGtK5T5K8yixpLpwcF7NhGeoT
LOLkXRZNXV41a3FWHnfLcD11Y07pXj8++qayKGlBDqiviqDmdcceS4gA5nOehY5briGdmuLBdGdU
yu5vyxq67aRedmms9YRV36s4f+47I4rcbVua6QdtNYl74WpLmfS6mGyL56l2LbRIqdV0W6gx50Mq
3IlUU/L3IM9jvyM0YGlicVG4QBIUAAcUOou865adoc2cDNNiZu9e7NYGzuwKYmm6ccjxpeZm3m2m
rBLGp3wMWOZEb/poG9KILuGxc7Ng38faIS1e11gxkloRbTHOFkmfKVz0ZszXIu86dSgZZuj92tsZ
lbnTRPzFpoyk+WkanTTeKS9PzXu7pb/yALIQPfX+ED8Xkr5HptHAId46zZHUV1mS35Pz4IDt+zNQ
cUF8hbnBpaypNjYz38a0WukL353Ylg2NmdWRdbGiA0Jcd7FXLqE0HFSd1tB0SGgTlR6j0ZevnhTK
De0VtI44zIFfv2HZsqpzzh+G9C4NowbtZoYKzoo3DDzJR+DwxTNo72BOJbp9ksEp5/4ghFyK8kgh
Zdrs7SXDWlNUy/zQOqSkbdIx11/8tCaeh0fAe0m8TgcA1pP5sV36+VHUlU2WJub4cmPWoFK6tJo+
rNLZMULZVCq/tMuB3CM9o3A4OFUFvdEnUVlexAQo9mGzMiD6jQwZ3oiRHlbWYACKewgT6VgnOcTd
EcKiuLAMFsS9Ua80S2XLgXTbfB6gX3yzJ/azLaFl7Nmtq/2StK29k2/UTfdG49B6abA1Untu5bZ6
MtqV8Fm8YanDZeWBzJURcrUvr1yzhCbiqJ/u07IcBc8qUwPZxiupJB2UxbcIH6ZiP628k9cSEaeD
MhAQ7cb0MW1VfgeRnoZOO62WGSTFKkyqYULrygt5+8bzyItuMyqfHDOxttZMVSlNpW6UtQcnkr7c
L9HU5XthX7JRM9/pKmxVj+J/7lZL2eDJ+P8zpGk/H1/+x3+D4P+zHfry7//ry3P5rjzu7V98p0hd
8GRA3O+0qINxVtAGB4zrEu/zIy0qEaXZJog/SOtPojTxN+TAcKwwrKRdrNaAX9iUCcf4CUOGQyeP
DYUuWUUiwDXwnmJoe+pdY5Vbm8lN+3aXDTnxMW/cEcWoOT4kDphe1uef1EowGd7cZlv9RjuhdCDm
dyWjNMsvudx1UTym/Rh94fhIJ3TLOeQmiryc0LLSwKOiSlV+jld4xC7aqQrN3MgvKUPPy33cqoVR
qrMgGyFjqIFHDUms2wDXRtSGa401ZeMRZexN4DyWRZA9ZEOZP0T0BQ9huRjefeWNOOYqSK1LpfT4
gE46vTIGPfeIc9P4Eo1J7+6Ltoiof3CRLFjGZNL37cztx54YgWjTBxwbyAjSmGG7BQWp53buI7lC
JoHaRllOB7iomkDiYSJKWk5zGSa6qPCHOboGyZ3H/FOc1i/F2OaYrYgE4Dtk0mpAjaB8lcm8IJsg
zjd2PJqfWeHFyXOn6oNIrKvCgTPdGRLZziaP8nnv07rO9KH7GFNFRW2X31OeFhV2DlZlI10JpTMP
RGlPpnkOa1pCXwMwfnYKMx7DshjmIPS1xcxdwssZGAn9QmysuMz6LX/aPJcS9nkTswaSVm0V4/2Q
+TB/nWNeC5ODOhc3M5kWVZDlG9nXMwLW2TKjg9eNzl3alfNn349UcLAQLE/YlJaM9Tcox50qKpGs
aHB8I6lfJcrb8hDOpVgsTA4YIvk06QpPWulyzgOsHwO6dnwXsrPyVHOmGb+/FtVA3gDIHIUCgZW/
KgwhL2kC/HO+gP1bFOMa7je7ravHUkSi3xXx0MRbYU8GFtFAqy/t3NVwhB0BRWddX3SnOosDorxT
kiZgFwMAzzjL29u0o6Q57KNU0NzDoPZq501Vh/hyKEiQA5jNJnfyDuvlou4Lr8ho5skYuUKXztHz
dqVSJ9A3GrPeGNa35eOXppj/orTcaij617POtfr7f7z3Ta1//7d11An+5guXOlmWR9ZNtOm/r6nr
8vadh1uNUniE0NmKnyMLLNZhx5TSpGeYqegXBxv3J0kssmE3QJxuklzkEWcgVpruB51U2nvIrzLf
YUXx15wgYn7ofopTExH5NFs3aBGM/jgM/tCcjHKiLjvXE8jHXMG2YWXitB0aoPWvtRGN4CtGHV1l
dkWMZaM0SP46ZOMa1RYG/rKOnK9+1zNfG/3KTKjSSijFzRWydLIdnHujHIYnc25os0rrKpvRDdul
3MqgHnXomo1526OO+lgui6NDP/FX7A7JFXXlS4yBh1MfbbqW1SLDZDpLQHHQHn5SKrBwAE8tDD/O
qAYdXtO01t5xDLfY9f3/Zu9MluNWsmz7K2U1RxkcvQ9fIBr2jURKFCcwdXT0PRzNP9VXvB97C7xZ
ZWRQRZqGz6xykHnTTFcIRADux8/Ze21RDXurSt0zNw7S6EC2sAOObaiX5ay1WxosztyJbCd5h5wN
2psk23dZkth3ssr0+dRntEwdZaf885QyD0oUgo5V9sk6F3R4fxcIc87GobIzzjgXWNk2G2P7sxbc
ZFjN2UK/0m/PXjxyN/+cTf+tHIqbKin7jt39aHe04TZZ6L69lfYDnhxg6aufNo9Ebg6px4wvkjUV
1sAIAxVwUYwnXpR7tymrI6M4SkH6N/6V2Zm9B+Qt8XD/j35wwl9c3rz/mVb17ItTtE0+LHBmED8+
WnYXyPPrj4TYVRXxKBHcMCm8EoY3batmDE7SeOrPrCYK9n99PeRcvsNFsSgCQX99vTEydW4tDdeb
umU/9G3yLaKftS36qvspONMc3r/e+vlf3x8vEfiPwKQYIXxv/UlevE1D3WUB7GoS5BS3lhlqPHOq
MSV+Jso/uLVj6xhtQGQVFtNbbEpr8f/6Uh2qipXGGGyNOQ046UzVz2SsPxRSvrkMPRcm/vy39WzP
XH/RF3eUjD1iaJX4W2VY5LHFS7NnwOBv3v/eIEi+/uaIHMbdhPYORxeX4wl5fZ1snJwxIQQ4hDza
abnzJteAR6ZGez5DcJY094OFn+Vb7nCEP5Q+zUiqAYusqLSpgigsmbaxkcMXxNlnxtk0XU8jE/oE
54sTfUuZNiBts5A8k34FDZBZlVWMBMeOpipPmGYbv2XqNcWlVLZB/uy0eF+d0SBiaekHHqCMRZLx
Swkjq9uUbVeIcOndwQ7HYFyKb7FwqJTCWC5zsffclCko5ZzhJ3vbsPPPo22wRvSagfk2BeIrSV7t
Iue2NPB7hsXoeyYTDgY6Bdo+rciPigaG/kgQBiO3NjT3deCiNXN9UYVmEbvzWRYZkxuqzKPpbJQY
1falKMAgiNLTxZVYWFu3vTekJZmWXeZH50MFAZu/o4BIokzRp3vtJzVhYJ4e5+ii0KZHw7bRS34V
jWbt3XtFpMnjAkfr/uB8WpIlSzcI+kbQdeW5WZXRA/MDo9uSB5AMD5O0gp8LArdbaMHJRC3ciKS/
WdBPpF8KCcj31p6bQd+Z0q/TkyDJquRyycpab7q8LPIhjOqRWec2BZIn9k4XzcNJv9S6uViyKc2+
qGR20k+N1Tc1+SltnFwtQ2lY5wt9mvkHapKSj9IHjbzWHCDnLQLoNt5zxaBi9FAnwXZJHPfHnOX5
5WioedzEunb1hsZuV/+KVJ6hJkuh3g4nNO4kA0lPdJgSg6I1jHtkiN50mhcmc3rRs0ftp7oBfOm0
dtHfd/FQOZ/1IuLpS54mqoROHkzTYSxyvYQiMGZ9nTdLqdbZZpNHD9RmtncmfORnGxTeAgxpnccq
P4n70ReKStPV1ncLCqTRH5ihFc3PpbasETRnz6gzLAMJNNoOUrnWulWW0C1D78Fk0kRr17FD8rPr
QYZlmxoEoSnbTnfUfMG4LeJiLM6YXPuoK2bMi4GMFUiEamSl4s77VcqCaBH3rGGTzsWnR49WLphy
mpZx7QmDmerbbPFkbpchG9Vm6GU5bVHdMTvIOxWRA5sNLi/aOAPBQWkW9WdBT/Nil9fuInEkQLze
eFEw3wdzpC7M0snhe9luQgeGGyYpN+gEDJzRIVws9WuHYfqEFsiISqcNB7r/MXZJe8L+Wc5GQkux
RtBXxvE8b7zaNtWF7TTofHBH6fkktmr3PO0Ti2SrrJGPCVYf4lpgv6utYVlpvW+axPdOvaKJ4RMu
A2MPGq42CkiG0evULigvrQzL3LVGXYrRIJ4s46SyB0gaIjPLq05j2mNVAqi8bYtI3Tma+w1VY7DF
BOw2TLbEkNrFcjk7bZ0b226RNkl0kEn5ifnkuc91VgVKnHCavJoMRPGbYmIkLE9whiPUXxy4ZRTq
A7MX1Zyh2mvoQm+HMs/VPg8SeojoPOvCOSRjGQn1gZ/3aGvjqIMkLGAHF+w42M2O5HxlGak4AYWH
EbB0ruVkEng2kCNuL8L4YGsT62L/Yht9vhYUL/YDNlKK3KPNgGqt5sVD1mq2Gm5IvkChYxKzdazK
/TK7MvlU23BTk8BSV1FgmLtqAu3SZnF9+v6+tO5uRx+EA+BapCOVsyB0vt6VZGOCan3WQzmz752w
lKsfDusNMuHI9CWZzZHjffBFH++ENk0XCjYs0wFmP2sFmb3ccdMIarjhOMTDNeO87UtWr3yqst37
d/b2KhRh9E2Q3/mcBo/ld5qee1zrVZczQhxWtUoPWqI6/uurWIj7LGr3teZ7Dtp4UT00FXVFXiQo
w2JUEW3nWKej0fk/37/KEXWNFq9gBkQ3yg2ohTxycY6+srLoS51F4zaeoCqUm8DLIueqRdCXQYbx
Zf1lKoxxObUYkSYH01DWY4/jSV6UVaP7iybDYXloyskMQvoscPzitJH6/v1PudaaL58lG+fzyikQ
GMugPxy/QHjWRmYGOR0ogNGw3uHhu3UOUAze/uFZ7RsbTvLPw/S/R/B/Z0j44vt/Y/f49rv4/eoI
/vzn/3UEh+GLxW+14CAFdXg6/+sI7hAkw6snmDNybPwHFfivI/n6h/41WxTWSg3k/WbkuFbF1t90
Mf+xgb94MKBX4B8JRPB8cMAtvr6qL16SuteTm7gAfyppxMaBYVVb3yyZg9ajVj2REICxeH7TjWo6
I7mwXFW4B9cvlmt/8XOUM/6c0cdzLIhYFrAFUEQpiIIto3VLbH06l2zW2vYROKj5azZk/regyhZS
WqKs+hogkQfpMeJJqDfU0gYuhEFVffCI56OijIjawNEUAK1b0qOSGfDNr1lMaXgvPFVle5U3sU3C
HOd84ynD1Ujsg6NjGCCrRJcqb0MBaIkz9mmrSzamotMQjgxLsosgSgd733RlfIF40hgv8zEp4+2S
mxaRZ/kMIADqcNDduGbiOadqjkGHY4trqX/rucmq7wFjrSQMYnIe8L/7SQAF3DeyfNP6GTkzc1bl
sXVIR0r9i3joe2hKkZkwynLHwf0e4UMw7yKZuJOJFMpebOzsbmKU8TkhOVXxpbSDRj/OUze19y1n
FBHW7VTQO2WHBegm48xKt1JWFO6hP3v2fLXkjRXfyiWSj1OBjeWUgZuOL6ek8jyYJHAyUogYVFmR
u1fcAr7Z9J/tWgXPm3fxvJNHioncvv3XHl+NAU9GvknrVhWf5Syg3fPD+H61mCBXliWq9ROjopku
LCeQwXIQZtZxfG+MUeGRFZzGvdRbZRclZYZ2+8numX9WGf+vKpso+2mBR5lO3DpF5bEp+h7dTkqg
RPKEj8ewPjMmI7ko8duYAlFm97DKyaD1YXe5cY4yTpY9Jm9sKfk5ABX0slSCbXHpx6MJCK703QfW
7dY+UXLx6rMS76iCucrULqwWJwuXQea3I5kPW8QxzW09DCkJp3GVoPMcPXHLGao/7S09rnLe4d6q
R/nQm0X9I/XSa9qo/ldTpQalX2Y7t5XdFj+tQAVMqGw8tjith/bBbpKkvZ5SJ3+ozcn83CiYHqWu
5bdFWepSKctH81gLtw0bV1YtLsFyPybGZ7vWy0Y3VX4+JzloMGd2+8cRku1tjif20QJ6M4WAGIBz
ljgvt2iU7X0wBrDejLHgbGcl51lpQts0gAGWdXkaxcQp09fG2jvZBEgX7tPiwP7rteVSF5p3Ou+J
fhws78Jj9B4W9OE/4UT6pDs6dFbuTE9VnbbnM9LbHacwB8ykk4GFMIfsc1d0KwtvcjnLmFZT09vO
GN/v8jIzvXO/ym1Ef32UZmeNm/jyPEmEtLdBO/bBXsuoQ7hpiomjgocc64HnIB1/rURpiY2XdsqV
1kXebAtXGd43yDUQ9NJ58pNwqHLXDXW8EHZSLmitrpYp6rBRz/jDr6XR+zD2+rGBCrBk8VNme0Dz
jMirP2lPy5sJqP2PQGS9v4k50pJrhaio529KqntpMK05pJah+RDMfHiYZFGWu9bUwtxZGWdEhGhO
at10Yx/3YZWKvgtNZVoPo9BtuYPIjkrXGmtn5i1PSQGIHZpq3wt0ju1Z5oxVegKUSYldDj292BdL
rGwSTuQY66+21wTTAYk4cSXM/lNk3HXA7Dqa2o6AsDZqvPy3jy8nvXHqpq732ODa1jxZmnZePuOB
oQUvsd3n523ZF3w7XWAjcLS1xuT+Yoe7+WfLeNnxO6rp6BQLvIvMpywHwhY70+uNJLYmK3P9AW5h
Spc0LP3UhM1et/0H9dYfr0OVhb2R+hGj4+vruKOYyNaixbsUovlRx+P8Q7SAW9+/m6N66fluVrcj
4h3IFtbKHX+5LS6oA3OPo+Nm0tI+scF3USrl5SdIVCuEL+suGfqXn96/qFgr+peb8fodehxABNs7
7bV113951XwsZcAvRER0UVpgKmhtIwZT/c7xl3THtD05ULKjJKwa2ezMqkagWpuO/+X9z3F02nq+
eZ8OP+etgKXxmFQh88pHhO5GuBfV18BMFSq3jPZ8MLcfHHHe/pjI79dJlgWYAkL20Q0HrJtJJTD0
96qUd+4Sif3SzeLib++HU+PagrVsnOg0Y19/rbgcQZd3SK49yfvQSeiisSqji7mf6r9+CxggYqGn
0JYE1hyfbJbZTRVqxQjRQVSdB7P4FY+W+uCI+vb34RGhamOaTXvZOkZq5YxoeoYFEs1GRPGjnHUE
GwX9jZXl/fz3d+QhzFzfbM+nTjwqENMu9rSSptxQMDwYpo62i4KN/9e/kEcdyghoRUF5q5Tu5YNf
u8xZE2eUm8UGo7Axh6HPzjNdLtRVVdfo7fuX+8Njx+XWgy5BkIh4jo743gzYhpdwBcB3TF/gw+0i
Y8k/OOUend+5AOU86sF1ReQixx5EjGJydEpHbmIXN1Wn4wwBFi93y2z9jHigX+/f1B8ux7FgxZCj
VUCkdfQu+X1gJ3Qu/A1MuuTr1Dj2uZFL67wdZHVlY0D9x/cITlL9rv6w4L9dIunNm+QuEBW7nmWO
vkS1jKnZdDNsa4mDDavYd+A9JBRqcTV7LdBPXXxwxbfPPVdkKLmON0xYjkcNEZVgttAlV2ysCmmR
TyQlW4QMWxNf9Ptf5h9vbl00bPQimAWPnnrXKTvsJejuqL6nfZaNI411a7jzg7baK5Em98zy7Y86
Fn+6QR5+3gJhY3QUR3tb6+WKFYSWHI0wfTDweO8sgi73XZ13h/dv8O0rIPCdrDv2MxbIPfoufcUC
SNHL7E+r4TyheUed2emT969y/EyuGxocN/pX/A9vwvHKSyc1m3y8OW2u4x9kIBkHKYoS+3WurwvX
+Fcw5f/4TP7xeqvj1AF+sC7Ar9eRlD76HKRNRFJGOpMJ0WaHIXHmBxLg8JI5vio++BrfPifUBlBF
VzwCZ/lVo/Ry4UqGxUB3LgOGljgsrBJl64Z5ZnbnWNNIm1si65y9ZvwIPfnH67KqkCFJ2cW09fV1
+0mTWghpEzdT4dzl9SxCtD3Vbdm6/U+0JvqzUSUfRR+/fWaQIRNQuXpmKQuO6wInkbNvEJiy6ZOW
bI4uN+0feEzL7fsPzdu3wFrHxtAr2AtYPY/ujegrzQDXkowmYvuU4dIv1qDqkMop+mBv++OV+Elo
uHAx2r2vv0WdmkQ/tgIqiym6bxynW+yXS+ecuFoM2QcXe/tsUhvTCBG8CFQ8x+3IyVPtILyOi0X5
wcoXL1ybkXhBuwMtjA/m729/KsezcF8RSIMPmybP6ztL/aqNFqOU9FY0UtcpqraGS+LJ+7/U84L0
umBdLyNd7ojUUgR5ry8Tx/WUx6UfbOZoGaPt4I2y3gwkxsxbz6hKGeo54DtNtR8/GNgyli1NbUx6
60SyRp4kRze0ohis8qBK0//gQfrjl7CWFGBvXJ/C7PWnczlpRp3NXfs1aCGmmuZ+9jAsvv8lvH0V
V32D47LbOzyXxwiyAIJRzPAE/1OXGRcodqsbZdrZVgRd/Xn2++YhoW38l+xWtt21ZsZ4QJd+vb/X
tzYaPg6kJQOyxNd6YCSLpFbm8Qer27o8v/p5GTpwEbSWvGEW44DXV3E4+va4OlHoiQUcfJJnNKES
q2iabRtZrnFFjl3hXLgu0vFNYtfZ7/e/2jevjGAeAUCZPumKrjt+vPylS5DbrgrBuiDMTi20LZxW
TCcM3lDtLH1S7N6/4vpIHN0xykKmBYIiemUUvL7jQUZYaljmN40P3vLegQKwbNg7lHO6iHSUH+yP
b55QsfpNMIqgR+G6q5D15fZh1bjFHaQ0G9GDIpVRn8A3mf56k1qvwopKEQ9x9Vn09fIquB90ANcO
gFiWYVAnAu3gkuIYroA7FP1F/auJGEW//02+PcwK1gNEusgLIdlRI76+t3Lpo1Y7KkD1hNGwFEiy
PfGllP5VEHd3bqF/OLBqHF/fxZU3fHT1tfp8/UNCuZZ47iQlqmkfvyB9vwAdnXMQb4bbog41F7yp
KbDqxZ1uvIY2mt/06W3TDePB6KzuBOTC2Di/3v8Sjn5f6kcBC5yP8YzWpBB6/R2kAoudtJciTHHA
buoeii+98OmDYvVPV4FNwEKAgIUx1NFikGdqXupEFqE7NXOYNHG9pmiJD77So3UOFQ6nCn5JMBzC
Y+x1tBgk5CezEI1tKBeG0fuS9OjvfZcE2DeToR1Mwtzxp+093QXNB5jHo7dyvTQ8l7XaoRLnmLh+
tBdDCvzSdRAvTPPtVBmf2DQ0HCDbm6y9AQW5/7vDKFezAcZQQvqUx+xq69f94moe3TFVTh7YJsUE
AtYfklwP4yv+a38M0u37j8jzk/jiSeVyDvMeXhRGrjbr3HrzLy43iSVqE1GTumIHcBYpyFECb7y2
88eDNlO0aUMKUmXbidab74D+YEX3SpryB0/mRnPltHIhYW1gKOJ9b6EN+VtHd30De0OJO+1VRdzC
i5qkd5tT7+hT1AKje5ZmAv6OF4kFIE9PpVw94Hh20u/Pt/e/M8B/By704pd+MwMMvx9FiT3/+X/N
AK3/QIDLscDhrQUH6/A3/WNtIL+A/RafAps6vSr+xEtZLu0XSuK14EJXuLoA/8tv6PwHz9CqNPwH
nIOs9y+sDUfLycpOX6+8Wh45/PJJXj+QvsO4WtQECHVt7VwKumdniWndvvgy/tA9eHMRSgoXgbyz
FjJs8kcXGRCeGhCJ2+2YG2hfW+GeNM0cffAqHxcQfJfUpnQnsGGyawdHC0cadEbFGLXd9k1knmPU
uIvhGOwTbeT7yjTEB9v5upy/eJXRM3M5TKR8dfCKaYK//uY6J4ngmCH3Z4QJJaKRY7jQA9zgrhvD
VMzJmZsNATQB+68p+89XpmXAgH9dSY42mqpfHda22W6jXOcXytPlwcaNtxkZZm2bRY/g85z5NHW7
+YPN52htfr7nNeWCtp3DERir66vlS88wEwoWFnzWDF3HEaqOrs0ujINefXCoeXspwZH++eyEhJfn
5/WlEhUNObvLAOBvRrpsoqNqZNeGbj/PH6zKSIPf/JbQzThA8RCChKEUfH2xgtlWx+5WbnPYRmPY
VENxlli++gwryCt3iMHaxwDDSIee2xYJydXjcJq7A/HRTWSDUohJd0rz1L1sZh19YV+Nq207Z8kT
TnEbylvpP0xMkbdOPZn7CGxCapHSl7Q2U9W6Qo9JCkfXPcxLrr46OtKPhoiTu4h2BIb4bBlEGEX9
ymEHcRTBaI0tdxc7E/S5QOG5LIRjXsSBm0Sht0Q9adKRR8ro0OArFKmxfCG/RPyMlnZwdlomOalo
qYW2SMeWfELNJ43Qo72HHafpCM6NSy8691Phh15lzt8iNUSPI7PCr31nRU9+pXQeDmST/kK63ojT
Me1AxPZ9XtxjPSGeLkAaCmRkWO4TfB93szs793FbMcCgkJhQ3voW4CmF+uhbGoj5JzQNkTDqG1OB
1q1IrxKPrFP8vT5MmbmP4aMqpIvD1g00IN8ycifgMRMm3nKBu7V1e9BOG8dbugGjnpl8h3o6mNvI
i80GaZ9nnA8SbeW2rPv5Z+2V6rfpG82lztJmOJhtEz+ArU3uzBFc6sZuXe9u6e0RxRvJLr8gRFAT
OJ40L8eULdhK52XX+yaYPrCPJSENcUx4kzTPitpyaDwZBgP0tg3Q/6IkIg9txLcL/9smOFTPA06t
uSLwPdSIAwaXJFCwG96VsLuO8C+Zyl+yyLvbxDST+mDCO4Ayk7d4IuIFHoyC9jCE2H/TLxF2Kpyn
dR/J3ZiWa0Jiii2+rjOHfKlmcs8zm9j6vZh1S+xKWU/XVqf9bqeFQ6BbAiXxJPacaquixt8aFS2m
k36cll9zAU4bXPLCcHMQ+RwT9+5NTxzpqy/5mM7fu6LVXw2zXaoNVAlgSKzKHQArUXsPgdtYxLe1
lQYQ5GvrKxLcPLRhKRX7hJXyVNdtgBw00T+GoLc/tWbdbZNq0U993+F3HUXnQGorzVtrEF35wXTo
uABjBWNgyZKNT4GAEpqir9/0elgAZOGy2M7NEqY0aJo5OIzyvlTWRg7woEH7dC5fBwfhofxcNz9H
+xwDaNjIK1deTMU1AM8tlrQggje+yy1jP3X54e/rqP/foAzAaV8UBW8qpP/Tfv+RfP+3z9+HX//3
P1+SGZ7/vX9VSrBx+Q+MhWO1FBkD1Cn4EAiU5gxNU/K/KyUbiRRtL5/fEo/CGmvw35USBqbnxBsp
3dVVwPT4LwolgIWvNwl0uFRkDrYk2rDETh1rRdXsq7xjzSLDhuyUQwSo83fiSGgAxGq4Z5PLGma1
y2KGlmGZoNbtfv6yINMXp5qFQ4amV+RPbSHmzwqLnb23nD49GYhMPljx0mXg6mGtJv4YKWTGqjmp
gYeEXTo3KEvSVv1yS9WcUuXclwsa/TYwy3PIP2vyox21X5OUt9gqE+NXRL3yya9LsUc9koa0QL4h
8U/DpehREgXDiPa7Ke3utG4z9X2ycu/bmj6DINjPP7EeAwuM+iw7zRQyBn6SCz63hCJD4E8btnjc
n7CJ45DPW0qNBo79jRt5oIyMzgnryB5viZ0AtpsNCrmGHVX60Dl6WAOaYucwdz1xSbhwyC0EzVCk
p3UDlfs86nB2n2VZDkY8iNv0c6JiSx/scZrrrd9FWX+J1yI5VMgbL1ODIPhNssp9THxl073lDm15
uqyyIB/Dw+8o9vKD86wYioN4wl1vNfn9hNCHN19ILFHwYcGJncAdRJSElXFVKBU6G3K0WF1DHvWW
kckqaQqCBQaSprZTOB9rNrwY3JMeGv00oq+xBLooM6g7IG1uMcB//S1kZQw3VuMCz5D8YMqSO0gY
Q9Ua24KNoTYvIeoGWRGqBQX/VWLgj41DHm+jwvmuLG/IsANbopTiEg8+XNlFDy3s5MEhoNYqzeHX
yAbJB+YJuqTs6NrTsRmkF2o3rYKLYOmsbON7Wkc7Q0ze18gN8AN0HhozCkRAg9RugfxO/NQiNpWb
yXO/Rax1UUMlW6DStpCT91HcF+ZeT4NKeOQt9oLBtvLL3skd/clzCqR6a5aS881143nHPL+Y0TK1
Wn6VMgvuAuqdK69O42Fvxn1263tToD9RjZTu6RjVbfdlNALvS7TI9FdslrZz3VS6fpzmrEwOMBOQ
rE9JrsJmonMcTlXh3gRseFk41EYBNQAaZ3zfjX42HzQ7SRGOfjn+9CBnqTBD9o/gGMTvz27VItIU
tvr4HEDXMoaiBkMQ9i7TDUL8sgVfs0vhFotOnS9od3LiyVHzbfwpsZJdWxrLsDVKMGtBLJCu6Rr/
38JpT+5tfN63dTFY966LS2EbJc38rRwgrGw1ETlV2KGB3OuxkDs3C3pxJgI9o8TH1ghtUNt3TTJH
XagBl96nK9xtRyWTnCZow8ztaNQKX44am2m3qGZcvpvB2IL6tEGTbmJ/VvVZnGZNdwKBLZ7CPl+L
yVL19TXEFbMh3NDIlrsyrnEnVjPP4mYUjXCuwX0O/cacbf9XO5U5owlc0Aq+clvfDTjVSYaGmQAo
dSBLYxuDOil2RebpfSIsHBB4mWWx69uKFOhaePH3Oiuck0qM8fXsRqa712Xvw8yyU0DDpXTIJx6F
xY8SibE7V7XD60/WhfMbgZ59UyMlOpPuiN6sUk365AeTOezHvALA2UtrHkJ/ic0EaEmeVGczJcZ2
VmZLgG/ngws0B4BWc6XKLxhfrAd4ppRl/RJUX5nPuN8mMfTmRrbeKpcr57HZ1G7UDTwqfqaBjiSw
MPi3VbyzJw+9WpnA6pwbZ1DUTvWqflDNNS4N+dVgYa03I1a4YB8jVjut/Fom+6ARsJ+L1WmzKUYp
yT1JmyVH0uXostg3RQ8B0krKvAznyFD23u8hlLr9EtvJOexH5Z9ajaygXiKJgOvT4X0r+03XYVKf
P9Mc0w+JUbjRvtdtjMYtKkwNM2flpwgAJ97SjqEB49G7qCsvhfGjEIQLQoZVNz6SNCF3idXYHqo5
y4QaSS5BiqJvbXmrmWiQG3+07MzRG2iJjYbfNzZ8ozSL63FxvCvwKzm93I1ZmjwbTWsBqwQDjkIU
m5MYgl1iUyIX2+mZ1FM+U3sa223ajMOn0aShxaYoLiAaTpa5I9yDv3cXK71Ss2foYRsWHWiZFnDc
GaxXBufuEDiYMAhCaYeIrFSlFDzz3RD79nheuDGwLWYPmTdlN4azRAHkGEcWzS7tIHi7iGMJdR7V
1Fw4KT8nNALx6I60H5jNGJi23GCY4fwGbfmZA7tfhV48AFoYC3cmvjsq+vY2BfQwXESwoMaT1EXj
euJOXfcEeKC7MyZJiGLPhFbxAeviN5QwLDERk74+hHRKQ7ayJ+sRf1W83BnjSNS08vxs3GgDwdyh
4PDmX0OBTOpzhdYSCtBkwpNRNXY+UHScA/kJctKXwoA+dX9oOj58uuEN7LxtVwQoEnXh1tBc5tZb
+uuek2G+GQoFOaFOi5FUaOrsBK9gUy72RqUsxrYVU3Xby+wVF7E5qNM5YRkhIW8w3R1HYk2Ur1km
uXOFK3GybhazLOw1iCvO9s1Ueth3obraWyvR1qPqbL/e5ODGZWi3QdpdjSACToJxDq577kh+wdRW
BSwpjgbFBHeZJDJTsz+tegASJ21HmOV1nwms2cFoutdm6SPoWIa+INZ5bcD87ESkqhD57fgtbwzV
hgX4titXG4Rb11G0Z1jDotnO4NA4l1lp0YuNsAbrUSQtIbAsOU71WPlD8pCLPlFhvXJqN3OK0fK0
MFST3Mo6Lj+LmR74FwPdxxpmScKPdca6IZ1d3nhjD05DyPbJqbipL1VQlHJXpYWOEVX2DWo5nv4u
Om9z3zEPKcjBZY/6AYJNH9GJKcKENyKZwrxxGvtMOWb6E/aEV++AFtFmjnkW5xtdTLF6HID0PqaY
UMFRI4RmAIWFm980L916V1HwJqezrTv3TpWGW5NM7rp9sacyBIxfEKOzr/tYRBcMs7zlkwjQlt4l
M6Cj3dJUkjxnKQliAiA3dDfEgpQ30Jv9xzR3yLIGd2PZh6FPeFRKMHftDhscJskRnyF8RHKFwI/Y
okj045CSTcHq0OXufg7koAFkGoAydMZBeoOzdQ6QItn5Q8SzbV5i/Gvdw5S5eXyaWsrF2ujVbATe
4qfk2cDY5RbtZj1kuZ1syctUrog36MqdPVVXfEl0l/W1zCdE13C07oIKgHHoRihpdn0z2nPYeZoa
vBdswGZFNdzFM30oL9BYZ5vcsTmjZbL9agJ5rEMnHoZhC32CsN8cNGd2nbl1n10L4QLAHbJSnizJ
bHRnswQzW9AZSfYTlvazqDOD71HdlTrE0h48NnSlsDXy0HifDd0V2daMYGJv5mwmTnmhvPeASp5E
g0EXJYVt+AQecbqvB00sKD6u+ASrRP1p4VWd9/bc8YgSagc1jVs4VUjjdzpKzNsI8+N1gq/vaWnT
EadA4VbXDTrpZu0r1KC6DKKyHSZEaJBLh4fGGBnPbwIFyAEEdIJso5MjUGjPKBflAy2IlLenmemc
L7SNTPQc2o5/FYQRuXvIW1G3sYhIYrMtik6eNtr2HiojS8+rXtvEBUA465mmVYQ2jtmaqdk2s7Ox
/YaOBBL+Jd6ILvcKSuuo9S9glMSXhohwEFddC5oAipyZh2U1+DcU6vI7zuBqz7Bjdje9HSVwPcFK
c4BI6WhtKXSZEi6jP5wwrZhvPD2w+szKSU+QfTKYKWKmUTsySqYfmZnK6rQA6UQmOB7SBuGu8GHm
uOMAYHUCgbYbIcZVm2Zidf+7IRlgDb5htJlr7uM6iTuaH2eOmCwX/3OYOZIXJqOaeCKUis/CuYDP
3NM8nmis94v+p0HwP0qf1i7Fi94zEg9KUlqwzKyYd0IIet3FqFpKjAaFfzhNObsLc071OS2RfOd5
zNULr0QhT5l8YyfgexeqivGDez9q6a+fABii4PQuUAchuX39CdirmyVLWKfrwoyuOqNw9lE3d08v
egR/GBwc+zOfb9T2mKbQCmZMd9yYXfL1JDQa67STBunWb7qiDgdCiYF0jZWxkUSr4GdfJr4FCjlW
FdF49hLGKLju0PrF9Qcd8Lf3jSSK039A3nSAWPxoMNqnBIvmDhm2YImcvUAycVJGs/q7gQm37TCL
JFKRh8rED3p0lUzEFSoaDhC4hpZTzkYOdU5U/p3EkqvglZQCNxgj+zUx6vVv6E4BJ8c0gCHncXRn
FUeGzMGlme9TAgyqD57Zt9+czyB5VZTRpgFLc3Q1O6BJ0EdjSVUmeUVmIAo7EzvRR3mER2Mg7ipA
coWQIkA+iqz96DrMIwb2PN4NkvF0uq+QQtUbws9oDdt1uctAPHw0eVr/ytevIyZLJtYIH5j+c+R9
/UVKgSp26KA5Q7zsntrEs2/cONbnZjx4d+b/o+48ltxItjT9Km2zj7bQwmx6FkAACSCRipmUmzCS
RYbW4aF282zzYvN51u1pIoBO3Ly7KasyI43F9HB9/JxfzEP+kztnXKsK6/TKelyUSeQZZFIldOis
pTpsk9OmS1utPHsySSWkGeWJcLQUskUtnjSrJkyuWTAucR6yOWpsJqMKGUPWLU+b03EJz2PNJcDp
Da6dzhu5GJJsmj5aPTrguBFZDvrgkfXJrd2guLEaJ7iPqzT+8vbBcDbJfAeHH3waMOQSaXf6HVOL
QbOhWGAtOmo6kORm3hEa+s3hWq1TBOZxUrq6smRF72SaqUZx2hq6Jg8kyn6njcYBrPoU+WDeb5b1
KS9RTwAhlXgWAqyF2oc3Hsy6JFqljRfm9293+GyeJfqach+aNgQ5Z+eOljTyGRzl+BOgsKFaMwWm
WHHb32Fk8o55u7HF6Bqg5yRMkoIYmBqGeLGoptYW6mgiVZ/xRL0VondSjCjtr1mLYlvjkhy80uDi
bJANcoVw4IFaoofLBisv6SIdidp12TmkRBOr97Prp+pZt2zdcbitLQk1NTj2TufPclE1r2C+rjtg
UFimJBqS0m2EifagJztbHa9dX4sFQ6qaBmVzUp0Qla1Fg3Ye9uhTVfG6CQ39W8ar9TN2YxuSJpYv
QlJBaNKzUd+evMVKoVFw8Dw7MITGPoeq+2kvKV401GikcIky/BWQhVl7pfgr0+1rSKQLDQE2Bc0m
AW1gWRZnQTQBZNGbJFxPbAuYw+G0RiAdmp6evrfuLBG0AJGk/x1caPzrT/s0qMOkxrwEVmNQJbhr
0KmM8NT35K/eHr4zMSvaAhDB5U5NlHt4CVbIAkR1WsOO1pVBjzSIqi45z6Hr75LampNDMDvhExYO
wT2kNM5ASnkdCudjPgc3vZnZ2R0iKtmwefuzzgcbgoKNBpsGXIkiyWKwiw5UX9LGZIkh4uLJ2qQI
7otk48lfvb8pg5XDO5mr+myw4zmLxiIKo7VW9x8dMXzsYcKq/Pr9zRBCcneBvwT3uehREidmhZZS
uO40aOGFlmUQS10Tn6LmGjnn0uAB8EIGDGgwY7hYPrGArNBjYYYeMY4zUTwH90Dfx3Usf/V2r863
PCBpqlAc1EjucVecrlSyLFnaYDG7JtZJdiSc2d9jL+Z9DuJ8R4kjvLPQnvv5dquL9wB7niCcywEs
CAvEWd5MaHwqASy+ENRu5KHbxIPzfrCEePBwlL2nQD18nuMGyIJLRQfhovxKvHphgKGnAapHuRx1
v+Vc8mIe3Fox5P3fV/qjo2b6tzKTsUFu53zQ2709b42uAr5BdMwDjL18e2AmWwnPqZVV3Ugpcwxm
O7v7+E+cBecNUe1ziKwgIHALStnEP9F6YIDdEE8Ksp3z+LoTqJ39SzsBgVqozTIoxrV1OXp4IY6x
1FNd1/aMoTVz9KkeRe9H8lfvHTogS4BUqdpxs5+FMEPXuaGhVQxdmxzk3s7V+PCv7G0WgkStAXzj
xHYWAwdBm7dwTanUNSOYkWL6KzfM4hZxgL/e7s9Z4IBPKRq/QNdtXku8hk5nyMLRDQoy6Y7E1JKd
aQ29f703FxpxYL3ZgLYxWj1rpHNyiKuJG6wyoyie8eVuf7OjrlnGX2gFUgFHO06vFEiX0Uk+lEDi
WmgvaW+ET9wvxW3diWsvy/Ml7cjx0lH+QcCfKtXpgBHfxii7IiGgl7jX+SZ9628gGxM+e2lLBP/2
/FxsDuAjCENCEaiKp80htFAEDmUhmhvwcgNdsq8nEgbQ38fN+5sCVUskyZPWOtusRj1PGvUBBdXu
FHfwzIvLWzXl+VzWsXtNRvBsskgCYLgLJx248vmLD40+D0wMimhJgNWVQiZog3X7e6mrPG1cEzwE
BwPrAZrn6egpcwqonmYwdWG5taRd/Wpy3z1wtMKgSSgj1zF31mkriGj0it2kMMB5Og87IaXMeCvn
zgdiSbO+knQ4C8JpDRwHhxABP6HjYseOwmhdO4S1h3lE/MkwEDgAo11/mLSekntih+8kz8gxRA8Q
SAk3BXHdoj01Sdyaqrq3es0rK7be+6PnJru3F9/ZevCkPDgCAqwGFfrK4sALeNqUSNoEqwhnw+lW
zUeeg24ARD9cvbcl5ILIPxGfkb2x1AWACc08gLoxepIwcwQa2aPelavEzb1rBEDrLJRhScjITJK9
OC+W66INUeoBzCqPPc7u3kvHuzgI9B85gIRj1Rq4iQ9DVT5UaAhQFTSNDBXNKQHi0eCzgFMG/nKo
0hKrrgqksm/VCSsTIA6tutK6PEY+ZxL3ouutbzg8GshHR1l772j5/CnyJnIHpB+nj7bZldVtHQiq
UU4NOovarRk/UdUm79dRWTCkjEcd7tPW8IIdRczPdTAYySHH3Otra6H+u9XlK+vjiMLDPYl1fNio
4JT92sJy4OMwV25436KXYaJuqBqPdYgdm9+CaTh6o4bQsGuGgTQuNmzyyq6Oy3A/2jmsXRMWT9jY
424Op9K97+JW+5Y4CuGO6wjSv++ed9IOPMnJoHGxLvdNi+MQkmP4zImQGBb2WUH16eo6Pt+dkFi4
Sykxkm4949TiAVXh48L1gCEX6SQjG4P7whPEkIMS3GtTNe/f1y1Iwzy0wFWpBOgI2S5eq2UzZKSI
sK3AIrv9PXqICmZFfw1MvNyetMJBSpaTDBk562UaOXExfrVAfKxwhyAUx2oP9VMlf367L8vLThKg
gZmRAeQgICW3OK6DLNZFG6k4m2JJfZu0FY4fbRbwAshB5V55aFzoEi80NiihP4HwMlxIk0rEZSkU
SJ8Ktic510JI9fLv0+ZdjI6XMuff/yn/zk+8shqAV90rkO6/fvfPaa/f/Crvv+e/2uWPOvnJ7f96
/WNkCSSG8OQ3G7ylu+lJ/GqmD79akf39Ff/4P//ZP/y3X68/5WWqfv3H//iJtlInf1oYl6cabpII
8d/Lrj/Hzam/1Cub728Uo6mDOpSZFwibf0u7/Sffw7D+nbIJAHOHIN9AYIOz+w87ZLKZKFTw6OaB
LwOlf/A9ADjCjga3ipqzA3/I9t4DYyRdsNjjkjQGgd2leMMrig+VK+sPDlIrrGZEtgc3N0PBjGfU
W0DSNd5Km7KKMm+rRNK6ZzZIkJFMNZBWyhLTUr5mdptRd3+1/VFTM+R4UBXsgDqjooSJ+3nmSJxa
N2/MRlLHkFCj9tqEELtvFUPvLMrhaMFicGBNM8nLyPpcDFODPouQ5kQG+qahrMC2uBbhghrbt8YQ
JZ/TJlBsvx6iDGO/Wq0yAzRfbUAzLPGZGnOUeGutjjeT1tXFTxsxHZdrp+6sVPuka1GHw6WWO6Z4
jp1uNEFIlZOjbwL8QxtkV6PIin9T95fOcx58q00Nx2zc5TjztR/Gvz3qksgy/LppdMzrKPThZGdo
Qtra6Z0Y0zvhjY366FLw/JEQ+WiM5kThcFyJEReJT3WWi2JvFyMOU1Pn4FGDlx9S7xkWSyiHKcIF
x7LKEdf+BthleskSu32oBSrugAnXSDmGOwf1+p+tYn8qA+O+CxFWI89+1LPuZlLVVTIav0QcPdX4
4sVr1JMhYAowo0WtqaDnoQq6SXmnIEKN0W3bkMltm6M0BNhYJXiT3FOOcAKOkPNzVPD66daaqh/p
nB1xwrih6LuqZ+dTVBKAFpOJOp+pHMEK+OHsxc92x3eIfq077RbrynCleWtKcitK6sraFMXnPne/
NlJgupoycziSJms37Jz1VHvbeFCy0W9K52Us7W1tqOkD4AQ03myx72LvpnUmAFssVzxHRtJRE4l+
bfjBS6PYxGOzEbkJsqYddhD496j3H1x+YLdKk67ck05feaWr31he9xmoYB7gNBxhR4Ynr07kQIF5
FXHBA04z6ltsqjaWMn2chqbAvDlzDh4yO24Zmea6bIALZLb21BRTa+3CftC3WFnj1RhixhIFgOaF
XayHfkKkmPo0Xrp1EW1F2n0BswyQJ5i/JV7t7gPF3LUDGhEGoj571QS2X866d9PXyvekhlKRKO5j
maj+XKsvVjA+TXiHJxT1ixX8klupdUbg1Dyb9bew6XazAxZmzoB2Ja0fMKxosq+oEYl5UyJQ81KG
nhJuKhVkr68NPchfVhES09UutpoPsYncjuMExbZvxvvYQRTSY+ng8lve94aKsnPn+VHi0f2o3Fn2
9AFlup1TxZ0/zF1xQ2n6I24oWxW8wiq15vTO6AKLLWncqpi3rSule2lBTG/rGpyoN82YZko7O+kl
ZtlPY+Y130F+2h/G2bAI0bBIUfY4TR27sr/t4/pOKMaQ+BC0i59TDgBUFElBPSIEF6rHAZuv0dNt
Qdr4szWE/VOiD9mjY4hup2TRi9f3tYX3ZyCPM7MEq+w2OC9rWBJ/noKqROBLiSKkv4dpXaFyZDXp
pkcmril+xenG1uukBOFT5sYuGezuVzqRiUJlncWRTFjxTuq9YU+4QkeRpx/0plKmm8q5TePsMHbV
HZnFqadUAyki2WjgBgf8SQOt2lRGhV1fqVT7jPQ12o5kmI6tLtx0ZVO+x6tqBKtaJFu4mUO41uI4
aO4tt7B3uA7YuAXbnhU+TSVDO/aujzj0S+pwxko/oKjrSE2V2drVwuqoWsEhbMwvk1Nkyo/cQCpy
ZeOq7pb7RAObHrtqThgeFMbP1uMBoQ6FixR0493Bcr6PS87JNPYySuul8mja0aGJq/u4aM3bkKER
VWY+ZH3C/4QlOscdA6z2nQmCHYnCEC14kufa7yLB9sHO6J3R17+aIQ9+N5HzLfOUjdF7/cqDjr6a
1QqLrTH4HPTTHVeAgsMpHqp6AYJZDbx6n/TGPXwZI11zBpXGusXw7HsZKMVDWGAHrVmAgRsTZf0i
eURQ/35KwwbAK3jbbe8oOJfh7oNtOaC0Lm3gZcdo4uEMAO/KarCvG261ZL4DoG5s2C/8kT2qnzVk
utem10ZYwYa1dUsmIFtJt2Aey+Wz0wVwrlV+06Lnb6VrT4Er5EYD+WX1xjAr6x4ZeWC0Qdf6th25
w66qk2YFqQl8SI1ORm/5c8ttEpYtpdTJeQ5w+7GC4Ytjlc5x8j51Rb0rXZTf+1rGkO1x5jyaknkP
yFt8yck6rBxP7IvmaM37EX2/Pqsf0noCpTPAxDEsDNbK+lPYqDhCBiNqwwQEm0ivbgF9jWsR/xyn
UKySKLTuRk83Pxh4HP5l9L+yKtsYUDV1LLrb9DFm8yNj/+R1w8rSxpsuSI88T9DLruqHmOrZKstt
9ZvV8oD3imMWGR9s93vVWf0xVBNAus2umYMHaGV3ainanTJxENtlnW0pL5Y/vFA8VHAnhki7A8Z3
mJLsKdX32GmBv4pXdXDAun09GsV2bEo/Uoc7JRbHcNLEutCUj9NkgTBXHuqO3RYWzT7Xw19V2g3h
3oEAt9at6IF0V7YllDm6yu9Ke0I9cgXiakvk8Ln3EKND2BN/Sc5ir0Jhh6TEjZnHWewPdfqz4hws
qxfd+OHC7+sjE73Dv0AcU2YvH/AD26rjsFabO0yR1iOkq6oIX8iusc00yEQgwBSM21sNx/h4Z3f4
uj7nSvO5FvuYWgAFQI7cgHv0l2sr8CqAgTmKL8Z6i7v6Li/EvT3fm+43hDHWIorX4PlXve2sHfee
9+EdW/aRIHSd5UBiG3dXzwDxxMAxP63qOPHTtroJ4/7Q6uOu0+ob2/mZNdaDGxuPUV5u0toF6day
jJAdVL5ayjE3TAwEalUjXhD+3Ht3ueg3HhFY5vh2rpFS2+jmX43K/anr8aMAzokN5mEEUbxuZnvT
BJAVFQRFlfrowaRcBeHQo/vaoVWEJB8wPPPAU3Ab6QQno/dQ4abRpvlO2I91G1EECkv4flGi3wEV
A6I8ILUOOKZ6SnChSmFZONJuGsSzjUOGD0nV2IHZ3c/GjYVQ7tgbN2QQfK1itQAjraApHgaRYZgd
4DruWg8DNvRYaGtBx2RX5cEO5/ZprhV9b5lDcQApEu/CKR9RRN0CdWzvyqRj7xfdl3YyjT3oVPCU
toPPBI4CcfOkD/GHvHlwoqTc9QhU+qKeH3S3vdWa/lbvNo3hTr6O/WS/SnOHI7JMP1h4pX4aDa/f
kQRz17BOQNIm+AeXOExO6aPnjfuQv4JjtOcPef4MoNtcT5YldqihxWu8xbZ52tw2ngqev5qOrho9
10amwvkFmIuGUpbdlF1idGtzqDb8B3+0+GIWQ3QYhpbVDYUEbIiNqkJCkX/t6tH3SLf3jpN8LsOI
2HEwnoMp2kREYGjZrian3ZtW9qLTctGgM6XYQF5195MZC9+Dnbma9Xuze6rxrF0BAfUrlJah5qwF
PgG5Eq+BMB+1WAXsFzIwq7RM9pGDyDSWBnnl7uK4nLYzupd9UrN4zbU3sFjjcZfZqg+Dp1tJBDhQ
aj9CMbVS1C9GbPvgz/1gqp5zs7xPMBZbKY7xsVWbz/Jv2U32Cb/m5zhRvnlWeuf03QdFU393Sv9x
8OqEe15EKy/o112dmqSRPOVhHmD7TcG2zpJtPtZ3aqYdFCPH41Zbg6cF8D3qz5rZfhxRITbKH23G
9nLg1+KfcKtmNivA/qa141cP3LLbOHehUDf2XBireCQI0cObIq4+jmVwbwprJ0rwmInw8lXVFNYm
7FTj4+BAS7FtJdhYrjXxd2vOXBynFBitqB+n2V6PzY0DDUBVBFDQsLInPw+hXyZwdqw53PJiiOHL
jDdAhhDVjpvbSB/rXePEx3qArDjFG9HhxGpkONsevML4SoryNmWddCMWq5Cm0EJW+VCAo1njbeES
HUJsXZS8qpEERbZZ8M5Koq8IBE0ri3h4V1Tqdx0LrxE15xK6iMvJmASQcTGjlXWSzjzghu1Df/vu
tMqLFzgvYdbf2KW2wokFlKI9/rDSW9zivZVZwWHlyYaGv/dgJ8gm515OtX++TTzUi2fLOigDoFR7
rCE3W9UOsiAnkAGNCjOTVK/h235RB/UGj46NrudbZ6icQ1Si8O1MH2In3sMtpRpaHHEthZifrDlh
NnVbfstSewOP1h+orfOU8R1pR2NlR2zEDtH8UKrVyjG/UJnfGN3vsFQ2Yi6e4qlfx5VAxKc5OGHn
j4yRWTyocBDyoit9nlKYYBFRherTrNs7uMA7k5stRSZHSTtfzROKpM2dYiuf2u7BKcbn2oru2hA0
bfh9cELdHydvG9r2XRr1ftINn8reqNdQDnrsU5X0hWIAd8PoAkPSq4e+Bf0UxMpv2xg36AnOxDK4
VrThdGtro5X5GaYl6qqf6uxnGnomLAfHIsRT0zIKboKmnfRVaLjJZwfhdg5BczTBWs5l8DOLYijN
IPvH+YMy9mq3rrTQDm4sAwQ5bw9t+J2A7itWjrDRj6ggmqwCLba/R1WTf/PUNjd59HT576gyUV0v
wfziPml407M5ZY6BUvs01XfR4CV7o5MOinjmFLjBelYNMPnVZdHFfPOBdx40tsnSWnud2EYD+jTo
mu/4KuHWqL86NzpBSNkxxdqJlCK8Jm+lgWUcuLAwfcxcQvptazbqwXh1hVQFqYeV9+oWCZkB3WyS
6lhJ8pBwkNwNxq1jNypWk6+2k7iw39uvTpSAP++EHqnfjFejSpFL00r8v8Cfjso0YWY5FpuoIUL2
DQS7YTSC4EY169UHc1QUqOGIXAWYaeETcQu1KCO06qER+grgr4+4ROOryZkP7SHukSUQr86bgzTh
NHNhV6hTS4NO3RCtvU2lb+fsDmPnB3US3/Nhw0uoiOo46IoBHof3+3PuOKwaFDXTl2Ss0hfcaayP
s/QKVSwN29BZbbxsjUme9PfR1HzAXkc+K4ZR5W7FvDvBk8fMiN700sQlZSYrjsBbDQR8HfYQH32H
E8NZmz1vyVXdNfaHAAueF6yOMeOhyAiNXausQTkmLfz2NTbXlr1t0bZBFUSd83RjzAUO2ZYdW8PK
Icf6YL76MgcCi2a3zkYMTKVxM2ElHs6zJv2c01dvZ/PV57kLBzyfw1hLnrWOuhPxgHSFrqCWYxAF
7+J7nObKJ+3VQTp7dZMe/naWlibTFCbxm8bfHE7+gAt1+epH3b96U0vGirKeJOfq7+rou7Kr/1zq
9P87Nri0Xfvv86ebPG6+43z3b//nf8ML/9X+28ci/qtsT3jh8if8gxcuPSolzB3wHgLSYKD+M6Nq
afhrAB2E/S2xWmA1/l9GFWNL8LiWFE4GrAnMmR/3nwo6+r/bhqxscQ06iPJY78qoynTpH6hQ2nxF
hAJOA0JNfmWR9YdqOROvxTriNsg8ipSnhG6X1/wMlwgf2QoYO+Q/KcShCLtA/LvGgOReI3QfRH5D
im0wvmFeXnLvqfFRcxwQHb3d+DAmDKnRUD7+MT0XgPjL0gbNI6rDPw6FYkB4i+azOc7LAJyxP8C0
3yi5ytGrRYZvNJV7pcC5xBjLAaUtisO0QzVVX7RlwGHQdWU0fVyMt2Y+v3hwhiFxjiC6+xsIjNCh
Hfw9egVxyU6Pv77d1QvzyUDLKhtaTYz5ohze9I1i4SpAV6MkWOWBp2xhnV1jcCyS8K+dRHiJjlKO
whVp0UmIV/bsBpblqzwOj9OYFd8U2l1pcW4e1TQVP9/u1ZJJIRuU4EHQtTY6T+BYTrP+XlWXmhgc
zFa7flxrkMj22LEAVJsDvUQzibq1WNu8U7ZC1+3fWA1+i3He2yIjUH288i1yCBdbhm8BMIbwIhCU
5WpqyXg4WhSaft73FVGK409j/ADbHimSnkQtognrMmjvLL55D+JtRanL/hYmpHsUVVyTf76wtk++
hsrPn/UQN2/VGJqy4VvkyKkLtt/VIFQPKoXq6MravrC2LCClKKiDRdDZx6dNdabMTYyN3EbQrFAE
es6qVr+CsLjYH0ZFwqKQ8FvaGWQO6ZGiANzjsWUPwBVITjhJtMP8tbp5eyavNbVYVGbQuaOdmIYP
tY04wInIoIjqrgvbd7qI/b18kcyT0DXIKqY8H/8oWmG0R7KJo8mvyCnBi1Tr28EQ7vq9/UE+jN3B
AQf2ARDRaSvYMnZm5bjE7oGh7ot8nvYQQ/M9QUj7LzQFfAgAB9VCii1yqfzRIWz4wDiYTuVjkdh9
Qo1C2c1urn8K26B5JwRGKpQR8ZgSPw2seXnWdAJoCvkCmPMD3oFRySOc5901GNESLsIP5ufju/B6
R3BJnHYImf1RNUr4+Vzj2i+7NZJjO9veWrVJig6ouvxI9D7YvXfCThuVJ80foyhGp86dgPgVbUMX
DYC6JzmkOt1Kyzz7ymI/37xyqgCDsgzBhsv45M+2yroeTauxSWoMaDh1o4c1ImY8VxSKzi8GoKZg
DFl9CLhCzjptBYVcguzean0SnNrOaCtnJ6XdV8aQM4yaYl3BEVyYNuR+pbLwK1NhuTisbHQio9FI
+LUo7SNOUQ7rwBlJFJNIPNSJLTYefOwrB+H5wcEelhq4hG4I1i6ZEU6J742XR8JPPcNa20WTH7Ky
6Xw30ZorHbwwoGAqwZZQuQCesYSIRlHdj8CS6aAq+ofSasSzOmPRWlZkWs3Ic69pRF+4arllcUoA
PQ9DCpTt6RS2YdqOeh03PvRUAzJWV0DJsms8sbMB2TxUQvRkZZeN9b2CPJyvm050T5421E8xdcJr
7jaytdPLliiXMeZIc6CmOYuTM+6K1MmzrvGtzKDQPHaZBgWl61LoJwgKfWiTCUr2NNoaglgJhl9X
pvrCAuNcZjGjSixFNxbnQl+0OtogtC+8LkCQWMEvbkC0jffld5F40b4W4MTfeSyQFiaEAE7NoQSy
etFnnJJROu1a4aOhk2zaPsZMvnR5xJXFr7dbOp9smoINBw6ZvnGQL5qqOiN0bfh2PrZ2Tebnjh7c
uBSu9o3dGai41AOAuBIE2Ty1piMF0J29O5ji4GRDHftvf83ZtgK/C5AKxySpHgoE7XTlDUWGh7SO
UXIH/37lKE79wcq06AW8W3LlUjnbVjQl+Q28oOQyX2ouzwV+uhDwOr9Sy2jTxIlDzTccPwagR/Cb
E+6Xt7t2dvrSHjBOENgApG2gNadds5U+cZqAE6OJPO9nynt9C1NE2b/dytLgE+kO4iHuS5BVPEGg
o502k/RBAFRsoFtVGtxqrZeS10QNyO8wFaRAZTbNJh1FK1EXEVIxYbJxkKU6DBWWPLkCLZp0dWiS
j+nizdvfdmkELJPQ0Qb/J9Gmp59m6xk43QIVVUkVPPSGMW5nTAevRI+ygyfHBfRO4h/+pQmQZXKJ
/XGjxgKZmsyakclK4ypaRwjPH+M5DQO/qoV+Y1DivWs5Un2dGuzOQmpAubKIz4wGmAPQotJnlRqO
Dnvu9BPCWku1MuhbP8T1EJioHfh1UJQUEnTrVmR1t4rbiuKzSsb6C2vUe2wHkW9c9Dd8fW60XYWc
45Vr+eKwwHVnVGTsvjxR8HPXnbQQ7KygjKmrVCpvhWlQO+pxoGh2aqwGYEDU7DAV6rwbRqs0rxxq
ZwcpwwL+E34N1H+8JRabG7QnRvWOXJqJVj9UjAZK1VO6FyC7f8+KO7JGZ+3KNn+V2z5dD4aF/Cop
B6yT5JP8dDJsmKBKWGaDHzjGZ7O5L8oO7UPFL0AdStQulIa9YQMji6bbZEb8Kd0jLNVjod0O0cqi
fJuH88PbO+F8JAzK1SRb8MMGMbeUoY08bYxUBLLBbRjiSMVbv28rrX7E3LDzlWSmJjc51Y+3Gz0/
8FiScI6JJYDIwjk+HYipLgaBsoXqF62T3E6/03ZjjlW+4WrL33tlIiHvGjBvuTeBd74is//YgzlO
UqDC0tlHlbR5QhBVbGCeFM8pBdwdMFP3OCMOf0Vw98JNJlslX0bOgwtkCcXVzCgoYPlOMJAYxkgv
kgMF0nbXQdsoqBIE0Q6MT7PFrhG6p94EIDnEdN/pV0HB59cYH2ASOnHFkO9e5ioobFkgvePZV1GB
WuNTH94GTtl+HZpMv3Lgnx+qcMiITSCNyLF+HZQ/hrpKKhmZzZM/ZlbwV14E8adCGF/fXjrnjQCm
lrBjxLyxA/YWe6gK8ClCp3Hyp1nTfimYuP6MC0rdb7dyvkBphaeACj8fVZAlrnOYcK7XIqyQNNFk
e7s1K8SotZiDu0WpJ4onz333jSSvSRUQsrwwIB2fbonBxf9EqN3kB66m7oymVu70obeunHuXRo/T
R765ED4nsl60ooaNMKqM3a6kIxguEDQI6KTbt0fvYisEyUDsyUthxH7ayoxq3zDG7eRnGgFM3ib2
rUjC8cpyuzBHiEEg3w5AnMzM0sopFSo1BQdV6wHixr4saylJFdQfTKBkvoZozJWxO99JmBOiV0Ca
Ee0NUPanvRpTkeQxqmc+Zr/KwUgUxVs1ZlY4aEeN1+7IS52DXObIWSLmXgqwt1lHDroFC6UEXeQn
VJITNfytqskjq6e4stovzBePK54T8rSSF9RpzzRE3Ox6cjuAubXHw6lDVjqqxe7tVXFh/ORe0kBk
S76Suhg/xGXIUyqW8BMz/JUHMW5RsfG14zS6+Vca4qXGI5Us7XKRK6Jp4GUawkdYtPhQDwVkZXJe
x2AWVw6jS12C/2dAbdWBgS+t/BQ372M3UIWvelr1aJSWsVEcpXoeq9G4MkevciCnwYNMcP9XW/rp
JM1mpIeuw9u7rpzw2INxatYGEGio14UWPBmpBfB2KBB08nuvmQtiqWpE9g7z6NZHH6v01g6qG+2q
g7AzU4PTuw7kV099eSwQr3wZlKL61Vi9rqPBlU+On88oufpvz815RQKXPijWbB+EKlT8w067oWB2
EvVK2fv4k6kbcO3tHdL/3ZcJcsHG8pD3BIsLoiU3Z7DRbRzsJses/oWlKAdTiq+QQlvSscTEq3bS
mx6kEGiuUCfYhasj8NjDTuHtDl/YyDLYI9xBtIL4arHqJxjJkJWhM9ZZnd4VoIkBH4ZKdWwAka9w
F6rtK+fUxRapK6DJjUUDJInTEbZw+Db7tOt9k9zJHocpsUNEBdAl0vPanZFW0ePbXbxwfJjgNSjy
ECkhQLA8PmZYiKY+DT58+RIs2QSoT7ev+b1c6BbEJspIcPa4/5e6Jl1mBlM/mKgkJ5XqJ0MmDhix
N7sZZ/gHpUVY9u1eXVqpHPhoxJBjxUpqGc7kiZ7YetmNfjgNvXRxFUCrdEDeSVK+APxQvufAqhUf
HYHhKW4874criH+u7PtXjZHFvid8I4PJTUDuaemqoyIY0zbNOPoTkCRrZSDAdxzNLHowCre/nfRI
X5c2gIgO/cs19XZzBZOkueukxn+oOahcm2F+hzGPRWK3i7Y82MWVN8SFY1DWnyC5ETTBTF6ucd4r
AF+Uwa/cCQh7YSvjzssH7bEohuHn29NyabGxuNm9GHNJua3T1e0NIRqteT76agToIyqrGj0665pT
8MVW2Ld4mCLEgKHMaSuD4rmzXhWYzWPossvapDxUHoqVb/dF/pSzqYWERLhH7dzxFuMWg3EZKsMb
/HaaiscMgpCzpkbPczxxhvHGxizyAxC0YFhTTfGuJCfOH37kJojSiS/Q3rOWT5QxtswxKxlIshTz
fqri/JiFTQIALAhuhgw4q9Aq88fbPb64Uhwqp4gmoIkkMQZ/ZkRq1H360itBo3Xp5wa99rWqAs0L
vfmaId3FGfyjJXmc/PEYaUlRYqROS0Vf4FYBGvoumrPhSirjcn/gmVF3NiBEL26zXDcxvNIa+mPF
FSphAjnIGI1C6CCZ+uXtsbvYI9dln7EeKXkuVkuSBqJWBs6jdEi17SSBdE2rVld6dKkVmfcEFiTT
7cvAs3ZGznqrHX1zGMRGmyIISNV4TRno0mH+ZyuL/ZVqaltrRsW48QR7FiUiVWOAF2I1ec6+CjVw
f28P3oUXOXkwmWdl4SGytCxdDJo5YcjeDSwFZEdD04XFg3TscOjD3P08NJ52GA23+TJWavYRgWHl
GHQivjXzybWvbPvL3wLtmLhekgbtxdrsQWR5itkO/qRrGWf2GG9yNfo8ak5zg0fO796I/UIAB4+7
dl7ZYxwiFBtfCRMuTjQZH6R8CJTR1jrdIIkIInWcEQmFR1jtrF7rViWSkFceaWcSUAQbsjiloaSF
bgAYlNNmnAr2s1My5Ij6O7dzHqZPKbHnPXdl6/p6YHeHuA2dTYJW/Q9Fas9jxOZ+0cnLfYfboV2L
oy/t2D+/Z7FjzSp1BqRRB98NEJwSDQNAUQJ5YN2+lkS4NMKv7pvk2XWQCosRTlPCCuoZeDNMBsLY
gQnEuErDzdsr+9IlwqUgE4u8FjH1OB3gRgzITg/R4CfE3GIVg/9Df1IWkJ5MNQXq3cMfOKrI/Blw
M5LyvXpzcoIp1uikcgkAz5TgKLyGzhxag19GXn6AodasUbFvPrzdy0vTJo0MZRoPtaKl10yTulVh
BeHoe6LQ9qRu0GwPjdR9nOYx768M6cXGgMHx3Ec85qyi2vcJku9ULvyZxN0WRqu6LiNH30euPlzZ
hRf3hw0YjBiPfyAsn06fXkep6FySMY0xRd8z3Qpj35mF8jKBubwVg279GMisodicQtxchT2gnf3c
acrnQW/NetWKEMLp24N9KTRggUiMA+6qYOROv6lOaxD/vTqQWVGNHYroE6S2znmcXTff2aVVrkwz
t17ebvTSlSCDXNzbTZ4uy9pmGIpYT3MO6KnM4k0ctY9CKZO1sK2v2v9l78x240bX9XwrxjpKgLDB
eThYB5sssgaVSqXZ1gmhweI8zwxyMbmW3Fge2t3Lkqy20J0E2HsjWAvubmtgFevnP3zf+z5vK9z8
+mLvPZoGt5vGCFt8TOKv36FcdFjTJp59WtjyTqlMQhxirfvgPr73lriBzH4yf3LwfX2VKQ8HkWIS
a04RtreZrCVXfgHgTg/CajcSNv533hXEQoW2Bs4xZRnXL/Y8vZRoRhbxuZHAgA8iz45z29eXv751
765e0HqX9iGKA5z0r68SoTPnqEGLJDCT4NKSWh3vCfDqWMoEVybYA5re3OxyoW7v8OlabuwrJN6I
g/R3bi+6Dni7Fp3jt0VaWpZ9XKCaWuFkDSjK1uGuKgl7czMd6q+diVly/ev3/u6woaUG0RA5o6S9
WTyqAn82lulxNQyWtcJHqa6EPoq9X1/lvemHd4S2kNQJ6KFvlsworGVziKRx5WMHOCjNaO1oTrVb
Eb/8B9PPe4sHdDGVyY56GTTW159lWqs6mvUEr0mgDIcE9+K1b7T5ZgQ14GaMgm0gRMPnXPaVv3Er
qT+LS42YPcg3ssKLsVqKRkOVWmAHqIzRTVSUipNlufrByfS9D4wCD8U5zopQRN48gTMAgKhPFWbX
Bsgr3ucM37tcWH9nEQS6svQ0FxWmtbyOl++GHU2ul9OIa32UXGuwprU+ldXq1wPj/Xfz4ypvnm84
0jquba4i6q3kYjtOXWm26r9xMKRZzAEA5RQfzZu5sQoY97VKwUFT/eG0i/w0dIdOotgtkv5CFGNG
Oo+YDh9oi96ttywsWS69hMq9HYtl3mLdkjgTDJ0qYtfKK+Pot1NzzRKgb/x+7LcN0tv1XMT92WCF
nJjnjwKT353cSEdjo8HJeMGLvP4g1VlqCmnk2UsHX/ZSyerXvS6W93HjR+tpztUnUZ6VL7lsNeR6
NNhRgrjVjkEazx+cWN77sF++kjfTbExaSJmEMwcxvexwToayF1v1Rwixd66CaJ8VkNoN3ZS36Bui
G9Qg0gpORHOfhMAwlBnfTVpKH3y671yHYwYHHvZUHHneNtzLTJLLrGmlFcS/bD/GBJnVNNQ+uGcW
n86bggrNdQBbi6xwQem//vRimSy2IEyl1VCF8jnWq9CDLDo6CRZ4pwNcvpvjsSKdJpycOSlL8YPr
v7NxenX9Nw8o4TxVrSmhtFJNAedVr0+P5DPk6xpd1iYl9AxPHjqX9a+nhXfWC+RJFHpxFSxSrTdX
rUPiZcIgkFaW1InHjLOra+T1dGngkf8bV6IOyS6fphsD5vX9hYMzByl2/dXQmNMJ2U6VOyeVcCkq
5If++lLvDBgUSpAilx66iVr09aWiIS4HPzIlyp6QDUZDH3BLhf7q11dZ5rK3A4bDNsIWnRIYhbjX
VzFrza9r2HAk4xooyCy9CW8tHMLTutfgKuyDPE/yD97ZO7ootmgvLrqM4heLhZ40od5auFz8uqqf
8Th2Z72Kx3mOFhttkalkEHdD5qqCAU5oNkdpTSKNeiNHwgnAcLeIYN0EQIMef30z3r3llrgIHNnX
c2B9/bqGvJ/jgmL4alS4bpqkgUtkSv7BLYf/8NNN50iB7IfzIqoEjqyvrwNWZbCEhvI0cXAkQxnT
XH2esZ+q0vxFmXAIpmadrLWe0BYH1E94RT5YkawaKbSQXHd+fggEGldOC8JHgIkgtdpVF9VCcMYU
lJ+O3YxJsQP3qNt9FZjirsos3OrQHk19GyhyXHpRXRvBSg+CqPQK/Ht3/lhix8ZHWJCjIkzkvfrh
OG3muZsovrSNHOyzEM8noBuWeSD5E/FtWS1MyTrzka+tyJDDTBTVI2odMabssZLkoEFQ1Eg6IYBm
Y7nSkGIklXI1NV2ofMF+0sr5eihIobeDHKiwPZoVsWdmD7HEJaDOb3fJMJWtE+FnweYYgibmtxRt
asuDQW1T7JIhsMnBzeQVwKXiSw2UT97kJB3lXiNRAiXeNtYMt6lzH1OwAPLQGwMNjAwxC/BReEu+
QapebKzTEPX8Ti4rc1ipgaLEbh0qQXfSKVVvOfS28P7FCCEckcyQwk47AXtjTaEBc6hpRSR24+cE
oigIanWzGH+kdRxX3Cop0eVVYjbzuazBqEJODqfG5owpVF7Ykb9m870GCc5EBN7KVInwZAE5OS0q
ofysaQ1xdrJR78oJ0wW/LSoLJx1IncypOSW4C6ZK2Ak9uyYQEN1M0qevSXYcTNZEuJZvUlIPlLg/
SWUyNHFtNg0szkhtV5KZ0DwIWjr567TTE9KKfN/Yx7pRc6v8WR7X5E6Jt3KQxRNd00Q5RMEERcgK
WWe2VOxixTFauZEdfQzTal/h7JIxvDf14rTuqhNL8VE3wmKcIcJ2ONscye+NatObUKXPZCMXbgjt
6D+Tbg1+0hiktAPwm+sPE0P4Xjfz4ayWMLWa2ZzR9xcH2eZUJS421Xi4ElVw0MB662FnFKALbBRO
EtlpZKi3FiLkbAQ4YAbmQWwbS9gM5KCOXzrTbDU7BqqFH7VtCcAjnyuLV2kvKs9jTh4d4BklXvdC
LTwXBKiqsEpwCwFxyBnCYp5OF0yZ4CvmfM5utQwmDkGJVLkcyrnhXRyX5hYubvaVuKLoOEhjH5/5
gaHeJhHISTtFFSbbJCyF4gogrF8zeDJ00pnVYsceAvgsWxLsGrhk2hTd5j1MdiQqg18cR5kQxhUA
5Cp14GXVTxphRIWdpHlOKIlR9nctbNdyU7UYnF0jDrRbkg6Hfk00gy9DyeqUsyQcLY0OMyTLEA2T
4LapNTd2qE48paQMZp2rJlYpukZtkJcpC7N1lgSpgMvc54VEGMMCO+VDW4ItJ+mp5lgF1FHpH8DD
CAKIMS2KCBNM1NsIL0Vgm0YJHSsJ4yhZjYh/ahelmmRuLVzr4iqyTLZ18L10WDzNHB1lHm7Y1UAw
O6f3MXo4UAVyAcxZmm8tNSK8JipzRXLruisD0BNEcdrpWEEAkoOYqOtOkOncj2HUkfwsJnm5Gkwe
91NdFgbNiebaAugmhCS4CDDTyPdqlLBecUzKP8uDSIZz12dFvJ6smqdTFkMzQ3TfA+biSe/gncn4
rsm1qfHwRLnfIquzlPx8HE3tUgiHSob5MNcZ6gJ9kBZsaUTEVwfEy/ZRQE92s+i/bTwSwIC0IhnW
o15DOiM4Vp93Wd/kUrzKgJWguO40UikJ8h0FX2oeECnmo3AuCsOsk5UCellIr4sxMQlHB6wpN6Hz
36DmhQDrdHXVN1F+oGhpXWrwO640uRaog5J57+qRnu5iwBQANIaIiUWonLoy5OsplGK+bDX1NSSv
khGVFkL+wU7tJzmuiciGRh/qK2qZKJfenEcDpKU9uBZ1FevBJbcLHoTkT6SciOmKeAu2h3ldrRQ/
eWKZIp41FkjUQA5tW4QwOmXXXH9b8v+/a/of1G1f7H5+ytC+ir7W9f2np6+f8vun6Oun/xKAwqzv
/+tL2/S3X/HdNg1uEvk2mWic7akHf4O5Dl+b9p//IE4bhRG1UuYtkkk4iv7LNq1Iv1GaQoQk80yD
qFy0l3+AKKXfaJSTjIEOlnAlHLJ/BUQJMPv1lgqkNSYZnV25vmhq6A6+3lKl/cCDr1Eewq+4jUGU
1MohKIuHopTBmcmphxjziBTkuvPNXamkO0rMpyU5oWpyQh9OBx0mfjFKyXAEnelQGb8Gs+JNWbBX
HTIK5lVh+p4U3TetfMfzODnEdkHwmtLS4eGuPbSt+1wDBIZEyZHV6l5W17K8iS+t+AxQTs00pNpT
6fmmq5Nkt7NKKjJrzdxV5vGs1Vv6pbA9wFzuqXF360p1yc1kE+S3jiyBYrKF1iO8024MmCkuc6FI
fknpiiqEnKOVnIPPiYoLPz5hP1cR9eWvEmjD8PGqtZwcwK9Y6ja9TC/jFUsd69Fzda2IF9WpJtpg
O/kT+ZSdzvvUSz3tVvCJtLezOxMU3SV4E6ahK0FyMGpXQKiir6F0kV/CP7uq0kMh3MhJy5Q/2wGZ
DbagwPtE0lueVvFarM31TO64MBJxHjllBCgxm1fbdNzTddvo3TnBi4Q6V51xwnyZ5ikZ5eDy1ljW
WhkduNN9nh6FO+FuehS//VP89s/lz/C+ff7+Z3gvP7bP8uMf/+uf43ttra3Vx/5ZfdTgC9rDklqn
T4e+8fzJs9ZVspeN2FYtUFBAb5SO3tAuLbO79BA3njhYQOa/VDLmcHzFtvw5vVcJqOxSO7lC5nMx
itukBYG2tiWn2IazCzp0ILOppst1hgtL0rwhXLFI6sVZXTnjfMYCR0OK32VIa/5cOL7FmVlvDKWw
58nW7QwFvp1rXii4lOW/jI7ZU3Ei2ZKT+q7ip5cT++XokD/eWbZ11zvqmV27fJ95X6guoC7jbp3V
m7h8lM0zrQR+NbmKuA4IYjTYoHnQlKYj7zP0nYozRrsC6zjY6tV0DB980bOaYxadGPluZP984mOO
3YQdSKdmMXheBMJj0Jxl+l7epp0XrPnxIrwZx4tRudPy3VEXvVj4zFAN1GpFm45dGBSVoXcWiJ85
FR7CfywYSEUXLFm/TRLaHE6kntRabSvjMew2Sr8WZ3DXq0pwc95woXkGdO1TVj5HgPvnlMFa808V
/7TcQ5oZPWhA7d48v9OgT1qUHELHOqvbXRgCL+ahdib5qhGOTd85GWw2TGOxeIxJJH0Or6LD6cpb
menOfPaqcVUIh+H+VLA1Ik7txHIAR82zBwaVmMBedZoDQr1m1cyupezr3k6vhLM+dPmNMlnlgdtM
7ggTsfV3qbxPsmc/umVbYycTJ9j94KjtPWu42yiZo4rKWoanpwqarWH6gHsAXy136kik6SVsrPAk
bWNgjQ8AciDe7ep4n7T7POjsMtlbNasyXBlem9W65VG8hzEYcTq4seDbXWTVc8LmgqChLB1dA27h
xay3HICQZwIvMZlgzmR1FzfiJn8i0EAOHXSuPUHVnGBay+FEyX+bT2dekPLS+ERje9yCalNoJTiS
cZf4BN4YX61BuG1jL9U2aUme7MkiWUyXwNCrULpVTY13us5FL8lvcvFGTN0SldbBvJfjyG5CIHHs
EufdkJ4oC5XRdDt9sHOvS4/idBXLjlp6fbDvTo1bqJX0Uorz7Nwidxv87MKEXP4lP+tOm9Nvf83f
ff+KyPQKUi+352VCg+fy/f9a4zRfi1NEos2wZWKcT+bbCY5ZQOi0aM+A6FD9jrZ5rNSD5jvS9MCw
R30gjEC5MjtvDtqUMpJuBdGFMRB1PFMVWjNCBwXsl6n4IOXzKhAujFpwgmAbEIei8iqMfNuw20d7
ANceeue0o5oalttau85cf3AHc5VMBrCtDhyXr39uROZVsJrlBXc1l5yFKYYuiMR2O38wbZ8rrwB8
zZbskIkMXNRaF/ASOxswnlV+TgfdS1c55yKjhC1oW/f6Pn7oBqdKGkcFh1Qc9OCmYE30YW/lGzNe
GQCWQ28+lBNSUwda2Ch/zqEJkDwLhEdw/HF0I7LlM5GFRJ7dKZGPLdC8jGB4obqvJcvNd9SI1lF7
q2qjW9LoslrN45zsxoXvoex6DrTUKWOmWDUjwbYAeDysEvnal5IHVvMvJAdbMI5GW0XcEWnJql7K
d8hg/Y4EbXWy55lAXoXeTO8ElmKbneR0qrRtct0V0vJkwbNpk7lSBLySRe0Ow/MQ7M3mNhGGNRlg
iR2JIUXjo6Bg6QolNbKJNF6pU3QeabnqCmAsx2i2nBo1ii01gPass2y8lILRxgDrJrLKga/CI2fk
tlySBj/0syck604Y7zSpPySxtAeGdWak402W6k9wg/eBehbm9399l/ofjdqzaDbZhf05t+ff0gXa
8/Q1/bQu0v/1P/OXO8/ff/hfe0+qZfDwIWvI1NJ+33dqv+mLjQyHO11z1L4v9p3Kb/gudbapiN/p
PJsU+v7Yd4LrwcPARvYbF/0beh7o+/F7TRRePGD6H//9Ke+yYxHlbfPPf+AP+GnPyWRG9g39Awwy
6lsAR1RWAoAOS3Qqn8T1KtNVONyoPzAQbnsz9eAa7mdDugWPcqxVUPJB506FcQrOXXWLtjnRMn2T
oUeBj3ImCPqu6NUDSuoTc0hu8EsexHC+Jh8CKnpl7NJuWPd1s5ESUJ+5/DABOK9V8aJQaVsIiZU7
SBKeMrB7GbYQG2SubkKwsptsWKcpgMEijh+MJNG/UnFpYlueZel6JI9hrWkVh0Wh0Ha9abTOEEvK
dgwz34ZE2N20CZJeRU7HO3HyocjBnHQESTDPQ+o0SXMfJMR2oJtkY1Hqj6UYjaCeNcrWdZPtAmvo
vZw6xRmn33Cjxg3Z8qWsstdsA3OrK3GKY72G3Dwll4GoFY+UNJYSDo0SQRbVQxt3mleQlYRXlwo1
HtIKIGCSm9qGsHdg3MyCU2eZSAqEwSkbULuTVsvEwJRHKmlbJYaMCxSjc1JdYC2s02JVi530RUt9
ty74psYYdknWBOdWVm7bCiBQxrQa1b3jF8na6jM27N0JQepOnOnbpb5iJCfNkJyYcb41ldqpM4h7
7bYwFdsXc0+oC9vU5kMUwRuf2GzFfngzBT3fUBxCleXGqlsOHmXzoAWGl8vdkc/+y1jOQLfhNJuf
qfV6swXbXs23c7pu2AsJxqWRQUPPKUTm8It4U2rbOLGl76VQQJw9dkeydvMvJcB39oy90TYQmYPy
sVFmbRVrbFEltWy2kpwnN0orY5nP/QNqrC3xz7U35uLdiP3iesFgAvkTN6Mfx2cI9hWh2Gl+/FXt
T8CqejxtnhELlCVkchrJTLns48RgBD/WSZMe2dtom6aLdjHOrcTnJWZVL9DQXEjl/eQlEtosRcqf
GAiCMxuAN3lZCYUWvzzJ0vQs9Y3sFNt7y7FK2494BLaKCik+EuHJGlVj2GYbnKkztPQgCSE3WsNn
P+TM9dcn3P+kMDXEFH8+J2+b9L75ZH+ts+7pvnk5Iy9q2+/TsaCrv4F+gMKgoH9h3v0xJy9fQjHL
VIildmGrLV/6I5WC6AncSLANRDTl8ASYTn9Myrjx0NIwn6JSQC/0V4oB35hEP3pa1CIWVw2hMxJS
OXTJ/LZX7aWqywQd5w+jWkq2oZasS7PjXOY78CLpG6xG7QK9xKpPpgMKnk3Wt2telI1q2bFgR8dG
si7YD1TTDX51RwKBTcXKCTkXZG2z8VFtmoKwK4OUyNAntb2zwPGOuMXMMLgtk/q663LPr3QvCOON
VItOPjhGzAmonFetHjmCLyw983XYhreB2qyoAK7ga8MqzsB5sK/UlTVAgH2yjRVrU+sD+UA0/6yI
OqGWwdtFk3eliNpn3+oviGNcD5HgJlZ7omtrJSGQKEtWHb9Hgob4Yiz8vgS+XPJeNwt/vrFvincY
BXo985vaY5pc2hH2oB9VckP7SvN+faXXnbifr7R8/UWHsKzo/I8lH6ElHwX5Sy99IPF4k1uyXMBc
tgDoDg1QRt92CC8vUBlIn+V4qD0zOI1EOh/m5ZwwPQGJVu1EvMKj71jlQPZHcijDE6XIvETWV8yJ
rUluSZu5CifsOg13jYCvpL/tlGYlSjcjAyckuouoTJi6g018hLP8rraa9vD2bb0NbEM5FyaI74j7
4pbC8FS4U1m4TYzjQKXlqHCIEZJNXsC6Bw/NulwVwvcJ7k93L296sL/fADwkPCP0ljGUvL7DVOIN
vxz62qv1gFccrcfHOBAdq7vleLFJpNxpWWPoSgEHxdCiUtHxPZ+X9+sP+uchxefw4mW86XJnJKHr
U8DnEFu+jVvenghHkIzeJprvgzHF1POi1f3zO37T6i5KtaflNzItKDMsFxEGPxx28aN39Man+Md1
MJagYIM7+la9ZoU4E9uEO9vIV2GpbWNCnKAoLuDjtRDe1tZ+oePAMmYfcjELh6Lo3Wa+la3ImVXu
NaKMwnd9/wFqhf3ru71UQV/PjMvd/vHS3qjd1KYb2fp1tSeSmhKOxirhPI6PmP5D4AZNhdRHcIU+
uPj1Zd//kH9c9s2EbAkjORk9H3KlpyuNllUhUxMsey/1PyKh/TxxvH6Hb6aonO5TGXRcagIzQNPX
DrK7X7+Zj67wZmoKu1pMrJorDNNdbVw13QdT0/s3a4E+ccNwIy9ffzH14eAgnNlgku2ks3Z67AxG
R6ABGH/89ft493HgmET0H/FROO5fX4cAI3aRDdehaWSj8iq7G3G+/PU1EDK+N+LwEBJ8ixuTTf7r
qzRagOg7Y8RlpKI0tFFLCsthZG6Jnl61CQAMolBNOutdNniRftJQip4DKkWGcjNy4A5K41nWorOI
ErhZU7Dn6H3dt3SV9ahmixvxrSa998TvCWvR9tl4HSfiBle6F0qJk4fhmQDHP+sSF4LwWiyfsMB4
IoXczpoPrfEoVk+Cys8b5U4oxZ0UHji62aT12FpL6S61h9kVlKeGhBqqR/W21cD1qMmqmq1tn/P6
DZ5uKpaY4R1Okh7uMW/IYqbwcksJxQlFY+UTdFPPN5Ug7ZQ+3qRit2mHNeort2jSg5x/FXeRVDxE
tfGsqf2Nrs2XdD0vWmPdyochGs+71HiOOzJ0OOP0EvWRWLwMe25cHJ603Dhy509mwJsY/+2I6rCa
ia5ZErQwHGsSnIThrqa8L6iEGwzauiDbp8wSJwkOcmW5DBGKLskhaSheVk8dW4h5Y5y31WMyr33W
xuUtDFSmfWm2J+GiK+5z/TGY7zr1tk4sFqd7LcqO/ki1e+pW6mhh0JpXM7FOxRC7rWW5AMG8oYlP
59E86UZ5PYTXQ1V5VUJugrWWM9NG1O+Ic3waT4NHCOV+GS5C9FRFmTeK8dpQwws+npW5COJZKbJJ
WwWFtp9C+QmSuKea/iXhVinnBKOhs5nskficFgjxbCEYDko/XJYVcaRGsx6rSz9MbWs6IbECDhEY
e0wNGG5PMhPmOkcbU9+ImWYPy/IQLXAmwo0KjfI9PVm/potNobh9EBANTCHzuOBE1dPIN0VZTgES
KfFDSyqNHgxuZEnbqlW3RnACXMnmHLyN43ukJWzORI97jnBg1benqvh9R5CCIhe6jRGQgZGUjkxt
NysVNyuyVdtbV1l/1mDKYB9iTZSj2fa13YMMMCumAC4fCpImxKNIZgg5FE7chBdF1nsYrlegZYCB
95/jQGX1I+FvqX0m5ER0tNCD3JMpi/udxXwsn1rg4atU9rQiPdSGeg937o6Ap7NcLw7FPFw0g7nP
2MqK6iMHzB2+Thte57rtHjuqeVle3yzlON+47iv2LiGl1uKhnb4OlOfFkgrzGJMhkLMRmhyhbi7l
Gbg5dX8ynFbhERWT3cRPEgGaSst6KEluxMunKsHGaa0OOvehXEv049CPkTEEMiiBhzc5OtSVWBLc
NJz3ZUq3Xm5PMuq9pNScjkF+V/LbOll2TbJWZDRTlF6lJQ6rPSuShvswuOSa2bree2TJrab4JtU4
O1TkiQgZA1LzkvKOs/HR7xQ31FWPBOJVHZRO28anpnmJpNr1Rc0RRGPdE7s8abLbCKT0sJmUG4oT
6XmdaVschST0KNskoLZa5x41CXpv/o2i1hs91lcmo39GtpMj4SdfQa3GvTUZZ+B02aKJtlZmpV3O
DMus2VrGbJOAs5kL3anT2VneITlFl3ozrnv5rqd5GOeXUIATPpxyODRgpKMs2oY5fb1aOI/aejc2
/p4oDicOECIIewJtnSoO7YaQMTmhC4/2hem6hUGPwwolxiVmfk/iQlJZemo2bFWfPJxG3aDz2Y4R
fM65JzjCcvuGAnthIdE+stFckafMWWG2I4ICpyzeBMIKidpeMSvXVNW1nxgnYR3cQjheIwvZZ/Kz
OFp2Ix5Dqzsh/oqmbGVPwV6LgnND7g9KdafJwUXdjdu+Py3Nhe9guUKS2hP+9DolHiXf5nIJtT9Z
K0x3QzwehDi+qX1St6TwpNb7M4lKw5wkm06THV+LXFlIt1FzWQf95ter4Dfcy6ttF4daMC1o8JF1
kx76ZkkXprlBj1LUnhYVu1jmFECpX5PJAzItW6Q5naFwCWQijpYWR5esdNFyVTM8wYN0OrJXqs3+
KIQ3yWB88NJ+Wp7fvLI3y7ORmHnKhqz29Iwyeu2fiYgxZKTcWnOT8llaTea1bbr69Q35aevx5qpv
th5KF5Oj2ZS1J6CXs9SbtovXqpx+tNld9no/3XaQYUzMqF5+oimGBgJAUU54czRF9I7QDIHddtce
OxHqr2CsinHRJA5nywYgDht3kukmzd1JX5mfAz6KVHFLeYnYQpvWEcKzxCiE387o4aCRMDLbaqde
q9TndLW1a22iE0H7UnzSQkSUk74d9Jv2oo2uWlycoxU4SSNR/XL7jcKRsDeBo9ZLGItNmA/luc+l
7yoqu5OgcbtSpWM3eFOorRv61rXSHlVj9kyFULngGArNcXnmdKm/0YLsswDAg9CWY4pELbWyU7/P
PSsYbkIdm4Q1nDelfDcQ9WuElwQVISeuwRJN8yUpFauw7zb55N8gWfpMVfZi5mgiyvVakMmV5DRW
GvHzWLFh6sxVkFWoTpGiZmw0WEgUGnZT+BFo6I1KiCPUMkB+fHJvnd5MgX49idQl9ewgMieGBBVC
TqeMY87mvucezzfdrmuKNXOvb32wM36tJVmujpXqWzEK8xEy+mX4vtiBN5U5anCNaq8oEEB2XrkN
D1Gm7VsQ8d8ehP8H6qP/k9zcf4eRuNQBqbwsfOA/r0VeddnDp9P7qag/TZ9Ov1JGfFmP/PEbfs91
0H4Dq4OqHH32YodbtEbfG0Ua0qUlTJ0qDxwTDI+c2H6vSZLrIJu0EdC/I/tmxPFDv9ckly8p2CNB
BvM6IQHof6UmucxoP6YiA403QwmeAO0o+k4M79dDSpIzCvoakkSDvJukI+puKMLPsZI8ZF1Yry0s
Nx4C2he36/j9178s10mv59nvV8Wihqd2QWmTH/z6qvxFpJOwpK2kkljGFpw3yibUf1OU7Xo1Okx1
QYt7KTdm6RFvhuE0GRqQpA6vYxpDK1pf5EPlser99WH/H62d+ft4o3Tx5yP23x66T6ddQ3P3ey70
9umf//jxc/8ap7Bs6FjiksPeCJrwxTgVwWRRNAILAqjUYl76Y5xqvwH6e11x/2Oc8qUl+2Hx0XLG
XnKg3zQxf9XUfKujW9D4Igc+ivHAGynvv6luCEQ0DQtTcFW1wU6ZaPJPsU9YGiUzkYahq4Vx4g5a
iO2VSvWsk5crovRRtMRTWck8bZamzRjo23xmpDeaWTh/fez85+zMGIgY6ZlAZSV/lXHxrZjy54Pt
v1+4l+7Fjbv6H59uEWJ+rfNPl+Spvxp87/7KfzXVLeYhhYlvISFjO/xjHC7J4kvXnAkTEQa+Ubar
f/RwlN/ozFuYI/kpeBYLvuZHD8cAMIJ5cWF9feu5/4VxyJT4esZ87168XITBmCs1aZSSE2RAn2qN
sGRJD118svMmaiNk4EMfruGmnGqpcB5TNkE0suoC1CGaGu9EhW1V3eVrKKeHrk+oJ9EVsZpDUjXp
nWmOvtMLBNNmk+6T5xXIHNv0WwWXrB2lwI4mida5WU/qGdW+yI2j+TnVgi/YA3JvIh9rL6Q+0hy4
MGKaXQwlO8wsCf3zrl02i32hbksJbajVIkKZsBBhlw59VDsRup6+qKuLWqZTH44SOVpdNK6nYUnJ
MrDqARn3itFwiRU8bTJT9aw+v03isDyqERpADRa0jVXmqlCV+7CODnmmX4jhUjEX4eFVZggrKTwU
inGYi+iGY/J5LEh7xNinYSSv2aTObpY03R57Ue1g8gIEEpezo8nkdNaGtYahIbt5I54qZfYs+rFP
6noscW6X91k376dZxG+uVojM+qWtJopfm5Cmoq8fgnCk9kJvjK8LiWOOteaN7UCbujG3VN+g6WAS
2uclaiGpR0rWJCdKGSSOn1uXiZ9uC8s86+RgXmdtMX6tm+rZIvbYCTXqn2kybVspXTUJMMPcvC/9
cesTe4wkoZAJvaR5hhbDHXzjLI/S526qceuUHYWDPKNCYNTlmT4XXtClKMXimBRSJRRRZjVB22zl
ScQrUwvqIa9Rb/ZiXK+JBzbsjnw3Dvbjpmgk43KQHgxASgSoNtFuisLLMJBnuv05x3INMz62A5+2
zhzfRtF8nYUG20fQkiAcSAbMx+I4hWqxb+thOM4aIdm9MAi7OW++NE1orTMQq6aRPva5Unkt8os2
lH1X1Xpjh54gRv8w5ieNNO0NQczXQj9eN+TbUQBpTdXBtoSAi/zAWLRLOd1YRnaWxM0VNTu3pfwY
Q0aJ62egOh5MHYdIz3VFXwh6hkIaduj2ZWSHQbktUOnW0101SfQFKoSRutNM+XmbS+uacNc+K0+q
QHZy8UuP8sKKR1erM1fwYTbTtoL5C51O4+GwjqOZro36KIbjemh3sUVM9iHpTDvVOYwpBH5qpznc
H98kDlMQpDO6yrINndcV8T/lPfbY6/+LK8e/wz0y0+6fz/7/lj7c568ne77/+9QuS7+Bv2Byl4D3
0gpfFvnvW2HJ+o2jDdRpkGtYhOkE/WtqVxFGUVbgQIw1Y8mReTG1W/T7VWZ9kLGLip8v/YWp/c2m
VKb8IVqLjQAEpqwD+3+9Ka26KqrylgHjw8E8T/I2rWyjjwW3IOX3I7ArSVdv1hFiOkASqGz+SVTD
2PlmQ1NpmKuCKaFQWxfq59lqowcRHRH2zqYrTk1B7VpvMHPqjkUmDw+IdKkCpwFFpimedOAveepT
uOq0+Gz0pyB1g7ChEm8R3n3O6V+XViFNfdHxiSA5adQWnVCWl8P/Zu/MdiNX0u38Lr5ng/MA2Acw
yZyl1DzlDVGSSmRwCM5kkE/vL7t3H5y9gWO7Yd8Y8GVXq2pLqUxG/Otf61uHadSljASNsUaoCC68
FxSfJKG9JI6iednslihNjDoPPTOvXp2s4xli4KJ6KNyuvofTMPG90MCIzUV4yKbgH6dYwyj53iVN
ephx3Mowo+XHj3o7n1dkiaZxQr0jmU85eWJeAsSINloWL3vtWTNh36fHBqeCrJTPelW7Gom1wapi
5ilSNoQBp3OKP+qtV0l1qoHuPKbS6/J9bi32FNH00VCRNrdQtHXiuhpKVdveT5NnplSALMb0G+dE
624G6jIuaR04d1mSXUMUnAPvfj9qSzh1peleKzJnN9JW2b7CRFFir8ymZm2uB8mNV0BtAVHGn0R+
o7Ufph0kbyKA1BejrpUeWAS9n9nK0JKHWL7qv2xdIKvQp+m/mcukLJJ/Q/VZIaDO29peOC5H+pfJ
LWAJmCKVBsbDrKWVtbfZ5TjYro3xIZ8tl9Y7yP9DZI3Cxy7u2RMdOcodqQefO//Eu5bNLFeC4Bl7
S4a2WPFYJrfaSBzymudeMgVoMKwG0/6lVT1SZ7nmVroBXZJ1tB0v7f0yD9Nn3sF3uK6fBh7XYlRO
VNn91IbAP80XmGndGhUsSrZT265It+m8QF+a5+UFFRfvF8bVnCeojYJJXqqkj3KqiBgkWe0AtQ5w
lNGHq3bWYHe/BX0acmObf7fd8pa58TuKUSOz893vNNdyI1zKRX+WKZzZK0+yw+bbTPjDDb3rMcyW
0/huz9ejymTTkl81+cHclBDELhz2qg0T5YK26eqOyz4JcvYV9riwJ0nsOagOFS0lwMPtkj1JSan1
DxaKBfrPYNJknNMM/Ookonop9RUvcFvnsArroPFCPUvoYC38pUc24xqFcdhd2qdU+D5blrQa6+3I
f6HYmIVtqkgTgutXN/nuTysABIREiwudVFwtgnBarZa/L4zMCh27WBuSNEOPpWZ1rJ8hGRGy0iYg
6qghCeFUbgZVx+izBG2wkdpWWGsL1RWzvgQavbOsJg8D5MGBDCCRvQ2EdiqhHegtmMmLjj2eaVSb
isJcbmnWNK4REU9LhSwj9SJqaLN9okF5+NVA2KHNWk9rb5P5c3mZl4EZ3RwbNkwJP1C6sdfU+j1b
1KLc5s3i9RiIOhSvNTOEcwy0Fbs9Hut5Y0IvlkjL7UC37tXwT4JRt24BhxRtVCtkRq42GZseq1/X
LrTd0r2sLnAiIkJCLlFTTvIxDTKc4npXTvdOUDrGZm19E+dzYXlV/H/xHMbA8lXTyivSbPi3/9c0
gqvb7T8/ssO658RGy9r/7tbfaU1R0J+Gtevf/scBzjHtQu6mX+3v3F0O3X8/wJnNgKX+vbfThqd1
RXv/MZvZzt9Mlm1McnjpcMBdJ6o/ZjPOdtBx5jWJB3yEE9j/Vw5wmMZ/PVOvbSr8g0yBDmf4X+Gw
auQKX012HtkYkjkclY2lLalK/9bQ1xINXTb9x0B1TRGueFwdnporjv6qTRUyFCNBvs1hVK4xhpT5
Fwt544UN9pRTwr5KBwBE1+UbtdJavRkm0tcb5Q9cDRyzbP1D45YzXUyTgkKl+mpaOV7xpJ0dXckk
DvpF/+Ggm0v+qpuozThRAUq3iVa+ak4vkxA/Y7pG0smx/CXUsx09c9AdVrVm8EoMQLx1NMWQThsD
g6Q+sd55zjgbEgdZLKyB7R3oImZfmDgenSR1ahp7Q0wsb1oZ6Ed/AVtwOwQQwHbsl7uTP82WFuIp
AEjmjd1J2GXwpFeBcSuWpIxxMfLPXknG53lM8jPbwbIl9jo1hD2sqapYXKztDqcEC0WZFO9Jmnan
sqo1jiuXj3gkitnBqr0uMAnqlkOaYErOfAkp9adn2ZecSpvXPW4LLdDJkIhAxNZcdv6mnfrA2lOF
qCc3RVeICeu0Dl+h1csgStwuw6rWBOIyg74mNjV4wR1TtZNF7TA7QZhNZXqr5b170bqKh8zoyemr
LnTvS2M1skS0t7SnweHohvMhvH2a5Ky7LL/KWKnQOP3i0U9NYI6uci+eqCk9V341nHuzZ8Fu+pMq
WVckvMsyf5gn9rWGeeMWTXIxKfJYQnE9P8xOI4mXX28+xlJ2+wpHVoeZb2XwW6nYcUOjssXLVObc
MvlcNC+5V6WfMnNnFhpJ7fn49qv1rfI7g1172kBw8xb77/9pwLxMnRK7PYQy536dBGmhukFwjaVb
ehRT2Z2ZnFx3ZHW1skTzNn7iGqd8WXBqNp0QTkizEBEm4WbD07TafGutN5I2XCgnL7ulzg/YYcbP
Mq/ms+euxSe4heGsXLcucfGnxs0Kh9gkCe6yeg269BrR77nsTLY3Xp/qhgWwQoORuHEHt8z4hOXV
7SA1ndHQG9jzr8186VNuzdEKlWHFAVux7l39PnvS6BTFdiMW/0vkk/bmIzgTghxz9UAbk3E/Kt0e
IpueRdgNJh+6LZP0spOZV9Az6eWTEVtQWawNGoG1HtH8jFen9YiyFlM/PPtmwqWxsxdoXd0iPRQE
+CEdK2uvzknUyKbjxkAbEHddpQjrGQFoKaQXNoIcbvcFiYY3oUrzK0iq7recrdbY5E3FC7cUDz1c
7ffKMeb3kg3fowUOA2JNT0Q+6lXWzLt6Knw9NMFfPCYT6wH4CEZPxse5moqUsbgVeUi/C6Jc6gOJ
PiORDzOdxNDR0lWHauGG1AE1b1o/rF9cBkjSjnDWC75PnRtK3Ugtrhym1CyZCAIPYG6PQ9+UZuy3
MLLmprA/hiBtso25JMbI+3nGcmdbXRArOhltnMbD8tLl8IU3uQ/mKr4aIe2tv4yNjHvNkJ/lUhmf
aWHhswVUq08bZY8jc0wi/X7TdIggJycJjNdubCEsyN4FvJBANXmtLIi5oZsUqROjV7k34Gexp8xm
q7Ukzor5i3MCHoBTt1espm42Jy3APhTxIeBSArke4JnmG+qtr005E2LDIcs+E2UjbOg1qW/yOluc
KFAWl1dNXTP6OXJvda7STn6heec0KOB1eKDWssKVsPYujusWpUgVlh7h3odyQDSc02AdVrO9XoZJ
KYg+6Iojt7BMRV6T5BpIQ6TokA4skBm44uoFTy74inFKXW0/QVWcola53A9pOdJf0SZLbwen1LX3
kia9J60sIJlUblM6Ww2q/pk3FikKl/xF89CKBES/1/eiI2+SGj+LnMySgHPl5E9rs5blsVtWTXsB
8MKXM53YFEhoLeA5ChUG/5Ti5yXW3RiYfUYO7Uswe1yGoSp4IKM9b/C2GqH0s+4W62Nd8zuNAy0b
iYd7rvqkVbd8c0e7Hvd1nXinxDbKIZSiH7+GTMx3kza47Ykug1SGU3CX6aOcNp2WkR0WaGBFnIxZ
9r+wNv5lS8V2DCM0hmCL2BTbI/PqFvgPi09bzog5vsD5POT9faWl2YFz24s1b0g3Zi4dKCmBPC35
5IX//044LNf9D6/xf34l/O/yuwa68B/3RXz9H5fAv1FEDyYqYD0JDpDmjX+/BCLCo8IjogDSIIRx
rUv85yUQFcfh2gjY9bovgh/2Hy+B3BchJOB558+v0Yx/QcUJ/noHZI1JJyb6EmISoED7L7qKGUiN
CbPIwySp9U9BoeK9rWoVLqis0aqPFe7bsj4kg+e/TF457K/w9pekbW5a+pd3QamRFl1ACNaHvFom
5L/ZD+0JFKbqODiEY/ublCEEcAHRtlxNX5XeXaCvTfGkLQ8JU8vOswBAqjHIotWsi0PprmOk9xSk
ThzNl84Ql1b5H82MeCpr67So5EV3M2srhyXbJW13MvxK4wkiXxrXGM/rnP9OUEjaGodETdoXxmP1
1i4TDtx28Y4mZRg7yxyWjVEZALu13g8HQw1ftqY/8q1UtxOstLmeOwCYSOHS5jHcNYt5l66+2FYG
AAfJDBaxUUCYmd0pTrTaxS05nAaIMNslHeVm9d11O8xdumlq67u2V7K/s5+HhVPtRj+bnvOyebTS
5jsptDcbRg6vtHB+NGUcfSWy56To7D0T+j6o0YEJBrYRtrH1uE6+/IdV+V+yL/yfGBP+NOztftfn
X9Xv/r/+SYr9tz//T3aZf3x3V6DJn/7HRiI+LA9QTJbH3/1YDv98d1+/8n/3//xjcfu8NL//23/5
qkc6d/jXUlH/KZ16DVP8Tz7UYz/8ZQ93/Qt/fKq9vxmujoiK5YCi12tVzD+k2eBvMMwh85NXorQB
nC8P339+qIO/sYQjGcV6+J95q39Odu7fLB4TNtMez+vr1PevfKhNyj//PNqx1fv7CtoAp37dXP+1
bCVPxZD5q8ojPZiSYz9WUVBCN5g9Bo/M21peewwAl4AxsBp9z+Q3UFx48UQOrsnEvopKmD0HzjIu
WGmz4mXO643W8m4nUj1nz7S1cJvB05RACQkqi7yjcNwoKFg/lKbaCvHcLxhWDXs4TAYHHhcyl37n
ENMhbs3pQNQzNIv3oXfqGyv47LrxuJg+hsmkCG3VFYyUIq45HnOkolQ1R+VC4UCFvqXFPnJ6/6El
sCvtN82gCCpYolLzDm0FowQV6i6b5z5OVhgNCb6vmTFg8bB2d7f0oYTdypWvYLVYLh/KmAf2KcWu
NeCtQJnrJGmZPnmfFm0PDiULFT2LAgxLl15qCVFmPhrN5cola4T/7hYbUo/haH2M8rth7yPV26SN
Jj2pprX3ggqAE3CE3u2PROJf2rLa0dTwMhb215ohYRVB8VKvR5PsuwiKYOtjmix7IC45zaaapU5B
oe29iUiwEWxHu0iPs8ntP8iJ4M6PlkqOcybVq4dzrfefmeu8tuPndPxorIyIx/hdl+PqktRQ7ApC
c2vuZQ/Ud2+7TN/DPdgBbrrR1SWb8uABRqz+CqOpfTY0Md7qSf06DGZ4pV/DZ9vos/9mDA2ohKuY
2xwHDLt194TfLqpYj+H2ZxSrsuFKI8Run3T1vqzNjRd8rr52W/TraSjVFDfQbvp1PtLhdkUnWIcr
LGryW8H9t4/amSkuzPH1YYl/lOvyNNt5+7mCHf3tN2/IfKGjll+cV3Ga+PdjXt53uL7L9oFz8oo2
C9nnEudTaVxVSM9Vg/AdetV6Y4KD7Tv7mR6J/hXl42Upiz5Ulaz2ol7ybZsnkus/PIixNnbKMqLA
smJG4ciRL47nb2Ym/bV8MN3m5CbaBIuENBgbuywPzsk1hVSlMYnZfZU7D02QvNY1Lymu26I42qUZ
9kUJ88LdzTXCQ0XVd3rbuAeurpFV6Sil9l5pNQCKMSQr++Ijhzred55WUV2fCpaAOPXq0Gpi3zk5
5rjlMDuZLoJo0D+bWfAkyq81PaVL/sIUwJfeghQcN+Zkk2m7rNVn0D+4rNOtDBpJvRvBFmWGYidx
gvkUqhFTMjCk06wNn0aCcKtaFdnZQ2Ly5xbMh7ZjfQzLbuUWu2h9JFvx0i76fceOdLmS+VZ7uzI+
G27EUGywEG8hwBxLbKk3AazINmieWzd9aEhyq/LgJZPJ2GXsqx7XcwotErNq24TmlAJIsdRe67Uf
JTxxcvz83ii6W6sdf2YhLlU3ZrRm5+91ujIjZDrqh3UOTBgdoybaWObO8mWsbfq+No3/MJc11oFE
DjFbHNbhlvGc2dN0RJfv7/ByjVutmTRefm0+zB2YohyuWSiD7t7snafOqh8Lf74lJ7TLy1z+FOvi
vJbeDOKIPuewNZNn2Ol8PUKHgorUPxap2Dp9dkz1fj9l2u1INKYDqdR5/YWTm7GPMQYF7NNA5SiT
4dQt2lMy+HAs8w+c2Fi45YBONqVbyWYLYM5ibNLxirLUcN5f413tr0SNYVpLiGqTeSetn7mFWpS7
6n20TzX3EnSt6c23uOxPEPq/52RWIc2yGhgk1h74eiDa6Akbecvr0JmqVb/MMIZvkLBoVpV+vRH9
MNBhrQe7XvI2bf3rKNQ7Wty313U0Hv3UZt+bDMRYrfa9Mn2YMR3djvBQOSdW/QvvrRUFdQl1Z22X
DXTcTdu+MT2+517JYiF576qj1gX+Yyu+KSPl81x6UdHmrDIezHw/8eFoFK42ppY7oR9tApdjsBus
LwbcIeWjAb7Aak8LF88qnS5uXmVUjtJxlVrHogdbw9uwqXnLWr/YArAUlxtLYPOArFPMSFnXbYyy
b0vgeSpZkciMbKcv75BtGOy0D0IssddWKdwFG4brir5fejU7CX9+RI3YkDm9MX1CClX+mDnuE2tc
Vu56WZenpvLPXiMuvVJgskYFyQTUIAgoKgyEecOuCiMBCJ2jqROv8R/oNfuohIjTWUaQguOxv7Ht
J0I1vMF0UjvpBd5CbCJgaUOxS2sV4UK5C1xyD/Wh72769D0Z2ovW86FujxNuAAeVbKy6cOJ6G1Rl
nHldXGjpuSUi7dXaraPKD+Gpg9u+VGX37jfwYHkKnhCeCUql1rKRbO9DP2GviU67zYLBO7tNCmiI
KF42ddB8B2MO+3m60ebigXb55mCvAF6rNIVcqtao8gjFzDsvCyJ2BOfS9sN64re8BN/20m3TFoXF
Bz2WO3Ais7Lc0bV6Unl7GCEwpQ3XDAydkVNP0yGQpBBw8yxxYxcftVY/J7P8tAHHqM4jvFwlMR13
UcU7GCfbth7q6YlylW1W+N+mKtzYTO3vwQ3eBgPrw5wOR5tPfpj2IOXWqnO3i2loJxoeCG1C9Ub2
9iP9msooP5Sr8cBTK9kdUBv2XL4bYOsPqgXT2Jo+wCGNGEfFD6NPz63Ksb4EQ0Qt/Ban6ib3unfH
qkCuJQ9GSzl9OzRbwBdsswTGG7QJsbN5VGXAbA1OeJIW0bBapwbKV6J2o5VH9dhE+ZXe4U4HD6Ay
cI52xDe0KgIH3EzWelP4xqmuYSnlB9B+NKBTdrJrPV6dFh6ZLI7Sm/bs+q7LvJOQwOr4Vy1x4BAz
cbInW0w0O/SUGLXpru6QKXXt92R1YRN4BJTEg1G1T41VPSzaeGe66lHL6o2ykurDsul8Ht2noh0+
dP2nqqzdWP9QEnSc+5OR/kqdMcoseZj1MVIagOS2BDgGWIWPjc61Tt5mze3kXxLzqE+vBp/oBGKX
qABoHJ3lTQZy0+rLvsj3AZAKSZZ5IdSkBa9oaZE//+orH9uK2kLGE/zFSaURv05+d0SNdIcBy4lk
rfazkXFcVJf8esEbdGm+daVDYxMbCssPfeZVxweRbM44Brhqn4wVxXoSoa6NT/nsu0R8WBAk+Y/u
81Eai1NqzzcCDEjoddM5zw60KZwUXcTSrfQz61QgT/YXch7Kmm5fA0l7il+2Ojtk8Bj7pmQQNhsR
t47EKVQ/uIXJ9U19yqbdz+tI+Axsk+GbR1O4hzItw1pf1dZx6xcfsufgt49Gf4t4DvcJNrz48fQi
XglJBrV+7DPzaK3ynqy2iNfKz8JuANnhja/UIXD/GDaJSAzApclGOqQ4RfDK8ucguDqdtVI0GKkS
I+oLHpxWtvCFdlZs0qlSLqFAon1IfYrfRe7X/nbAi1T1R8u5HStFqqm0ftxkfalnfgS6caIUkewx
yK1k7zIkR2Vu3tcM8piPHpym+3R9HYaK4nfiqvokcu2xlMFFLfDDDe3O7K6x2eIw19/om3HiMDhU
2K6OpT4zB6API++N64u0AWF1vKB1f7AKopWraRHz82/1sj8aXfc62BgNg+XNyebXwjNvS2GcOCei
mYE7r/UTMkYszOzWrOu9qZkQo0iOqL41I4LmM89sBcnBqwC82Nssy00exGazaUhstq6+aWwIgKu7
hC0Wx6oen/N+3cPEjRl0nhdecm2uSFlcLVarvJmk6cf9QK7JnYYXv1LcdUedVop83eU2BC8dqbfJ
h1+9YAqYR/2Lq2v34Uqe/wU9O+e0Iok2iUnu1sIcrsudRcYcuk6c5NKGN+2ZUKi19gQUQOxTc9m1
jWHtEaicQ5mnsRiSJ+QVAiZKk9HUd81Lt2JhJJZWzd6dtqjiTlEtELoG3Dh7wsMRgLlbV93mLr1L
sDmC6vBjVwZbbyyvWBhejExqb8qvExAPjHqTZUKgHNR2SazD2lmAdkbnmYzf2YcKzhve5x3Z1Dgj
2G0Z6NYuYEa57mtg6bBjx43vZdpb5jMO5KRyL5ob3Oc6ITy4oMiyZnG35CRozLnoDyWmOYh6LBvw
QCO01MciSB69ziJ7XzdndOcmklLed5B/WWR9i9zZlN1gxq5NHrMVBfnKSv4y3Dy/F5RlfRvO2u/9
0i8jWgOiWXB1ay1rjWZgOTu/1vobDCUyAs7DzUCIqCWme+MOHGRdqoU+mdKjM9nPZNCy2HJxTZdM
Wo6UsafMX5PZW9taju1e4LuJZ/jAIZp6hW+qs1hHeruGUPDcNHm06NiC+mD1+SVtG9kZobveDW1x
EF730Ovgzbj+ZSIJwUh9e2sbzvY6hm6Xxkl7JUaVN3J177yx5a7Jh8W8ytXsbTH1aEx/tWCRRMXy
nZJrv6ttZtxh4NeWrNKN2An326WzTOiXS8VM1F+aznyfO+PRasz90ns3ddtuBkvesbftT4X4aW3/
AwrCfg68HynymG3b725yULiTX7TN7M2KbcJrOhuvltE/daX97KgqOyZL9oXh5pfT9Ze66j88bXwU
Fj+9Zpt3FYynTbe6v5qUj4IuNgtEhn2phkNvNrEFaEWI74oh/pS5tYj9hMXfNFG9iBnIhSVFaBVV
c+25SOTj+tbpdKvWGobjdilRFZqzpmmYbtYHE9z33iovjYG3ItWnOhQOcVIPC5QDcCt2x/52Lfvs
7OXYXeDUsZesadCdrqzZ154jBMIghEpGQjF+ZopNiyfXhgeNq2J/yHemGo51mr6VMnuqZXlOnP7c
kMt0Si5Tzfo9iTG0OHihWhlJ2BYZpn2O6ytPhobBzeLrKJj5jqn8sQS2MBQ26ytv+YWme/S6ZLrx
/PRHcM2Bb34q2+le6tN3wNoh5jfL0O9hhFvlu796W2RTzMwe+8FWbmTnv3d5xQukA2aWDcR+00sj
z4wxCl9EPtyLLNk7qxta14PEdNtN6eflBv84w2oal+AfIf/tuh5nALKlNKyTPo/gxsYXoJgaiFhv
lyiw/LRfFMYcC4F/W1iRw1UyDHhSFe6y7wYVein60GiZbysJVnhZyBtGz5iNG2geDtnocpXyyFtX
fDV5McFJODSH0ULSUIlGCHwsyJUG5U3KFXWZ2HpajXUGnx4NlkYnE1N8rdFi1Do528SMa+s+7ZuR
hdqScRUlfVourGOzfBjeuBGNN0FrfiGD06CwxgaJ99DPerS0KXXO00JAnUlcGQeWleI8e9fLiWax
ioYV4KsHb07LNJ4dd37IexiOqBlPVgvyINet5X1ozCNbRUQpDPjhMGUSl0D/2brOJlDfubJjuuOe
M6HOk7B+15JAol/P7Tm1Go3cot0tL2nizjAW8U9RlsDJa2/GRV9GDuAuBerV1nskbf2xTeSJb3uI
cr1/kgu/wZUPyWagpjNUlrqb6mHDGjpyJl5By23uSn7zWlChfAOa1MW2qNx6pw++jHGburE9XF/z
tYz9mdYOga+szF4Tpyb6iywzzo6DFz2Bu7Be+wEYka18eW9K/4B0bm+l3WNDamb76Pb1YzcW4mZc
1LLxYC3MbDnwiqsj5RkVQE9P4Y7Li+e2gz3AUkFnGZcVsdYUdKQhBZHQV18Q4zYOgaj7fFy210L4
UHo2k8geg0OcTNPWqPR0q2MhazeCXTKE1NQ985Av3vwrbD5nFuB5/TEuAHLSmfvL4Fb46on0Ikov
Z7Dt6mWpxPJLK/X0p5CIneO5rbS9aNMv1gdilzYWPvHCweLIRnxCFAE93IUFCMCpfHUM5ug6idKG
2II/Ok+jR3R+UIj6rrubrEOv7B+LChQAs3SUOeJB1XJr5et2SlIGsqBdb7Pr6trSD5XWPc58iOkB
yR57HWREmjg/A5Gz6x3FcrGx6DdZftIMPa7hF9pOvzO68tm3vizIsHjvNoE9PgZyorqztW6xHXyb
c8sp2taHqStOwqvKvbkmjzmU0dY0drpCmlom/nQaeOuX19clK8VjV+m3lRco0q0TIefWEm9l8tHn
6sYcHoPqsXXlvoavkSRueocw5bJcpdpg1+QKwIDXGpe1X4C55o7c4M8H3FCe7V7diuSzsZ4WsKDR
5JxFZ70vzaZz3k1kOSQ9Bc3Un/DVKHBznErakGmxJvHVt/3EVWR9R/M4kt7eGwYKCK5quiQ4/UqD
WcBon6ZEY34TzocGxSSUBR2pLhd0l6PCL/xHgfEkH9zLohxCUG6wcTuTdPxQQczI21PuPFPtGjs8
ywaO2BEtQabiVNbsalzEHoEA1Ovk4XVgCFz2zIq0BAZtSufm/QLrFYIyzRuL/waOrwudxA9nza6Y
pOuw0fCMyuGj1+56RGksJ36DD4SDZ3HIkwAhcPs8tr2Vx9GaBGmsp2p+l7bxo3npz/VT5U50mch2
p3X6+4Cpinfi+thIfl5CgmRWOnlABz32nnNwM52SEhHltIEFbwXvHZXoD2NVXwocq9E0JRuzKQ90
WPCBHp7q66NCe67dIK5XJ5p54XM13E6TvWuvrc1zsJPqC2vnpQ+yeE3eXUSJcQKp4//OmXA0xM9i
rOJqzSJ30XeuNx4LNWyzaiNHsKxPmfptVr9K/32BBJ1k3zyyT0E3bYyRLpLioxcvKBp6JXYNUjvo
wBhN4dxjA+h7RgbDONuBBiwXarEj+1OV/jQ1p4pR3XaJYvWn73woKslCWUvW2jF1MlzYnIhWqDBp
cn8Lxslziy1DLi+gnR7N7JKZ1kGW1UGb7ksDBblwx31X2XsBUKR13HtHPvnWrxL+NlbazVSbj1XJ
QN/Z2m40pwFocHHXi+KUMLPhjbU2BqwkZdHcvaJQt9r44K7zZ2Wn37XBKaj65r70zThv0weSPMcr
baWV4kA5FYuJKpPQpcy3K17abd/a6SzZgiTzq2GJbZP+KHYJbRF15hsNKzN9KEH1Wi+KFxdasLtS
m6mN+nGGP6mpx2JiFaF6d+eqAe+vf7TFdKN3NYJwGk/Wu1iHg2jm59K8lPMSYg54nHp7ly9APlQW
G8kpdT5s4e9lQ+X0EHgvI31rfJPyxi7ETrTlqR7ukmCsnw2RoTdp+zb3QoNlckWXkJc8iTw5XT1M
FGCwf122OcxtbCy0mpkc+n40yPuW8OoKtr4gjGU/y3GFWWxWt66gBvQymscFsXc4aKSvvI4E7pwT
8jmy4zG6G+Yo2zhVzS0WFmpzeDsdC//Qi/WgpUfJ7TjLNwUXRbGREijCXYl3yNEvGkd4ftPUOJ+8
fc79IVPPNkUjs9iU+sIBArODZRnGYAL7uILauOQtcx0Lba3ei/U7oZWRAM0DHfRhq958m0SA2YdT
2d+iL9eYuqS1woNlhJytrS7TezPAfG0Q17X2GfHdDnx/wQarpvYgt7kmoawJf4qplTx4rXPXcllK
3nj8YwuSG/3qJjk55a3L5VPb1wNS0dYSBl6m30q+Wv0baSNhcv413mNb8aVGfZsI5BDWyOXkbrUV
0GylvXYGUB/BomOqoI7bMFXW3dJYexIDkQ86te7Oncn7NiVhNH9Y+cPaxwuAiytjEev6jZQ7X4wR
8vBg8WARPKPMrR1wYdJ7P8o8CZOmur8mVdhSsPvw8fYF3kkztRb+AKwg02bTXuZBKP3mB4jdyENm
3BfMXtydNkW9HoiIh6wJaMzKyUiMAJpq4k+VjkPPSrw9ne4xmbcEUjaZI9saWdZknDylEba6Xx3s
pWc2K28aA722HG/6daj3Umvuhiz5Nbv1xdKYbYfxDZNC+5ZPpTxi1OBGaBTNLc0xH4V6X/W1D/W+
/6LM96ar8IHD9ZAu/Jex2fhZPOj+ttLuYKSGV308WJZd52k8i68d8HewZDA0Xv4He2eSJTmSZde9
cI486ASATDhQVWhn2lnv5hMcMzd39ICgEXQ74jq4MV6NyipWJsniqTE5zIzwMHNVNPLff+8+s3hK
O7omDBXqpk5fXde8zr57mpsILhIsI3um4oiV7V3xfcnZQzRLJ8Iyo08dxFWp+Dfnz7EKS/k2W29N
dnHsaMUJfbUYTVhziWI33UYk+5zhZnW/sKoe0ro92MEnQZmnDBHWTm8R5v7Ab0N/mXex6EPOCWNO
60FxmHWYRD/s8aESz4jcl7Z0OH73y9oGz0IgEQ2qa/pnWkhBuPTOh4ReVMiPYFAn5TkbqViyNRGw
rybgaVIesmI5m7PzXcVfLtrxhjRyKG1yBknkp9vGry7IBQ5SlKLS0B1Og8kv2ZkpCQ2xL0WXXyta
ij68JaIiarZv3F497bt9EJKkCBAkpPHBmM0d5bME6vRHvlSAPRe8gM5jXBLqML30d0T5W1dAQhri
5ZhOVdjn8Z6eoBZdrtoTcFRwILmYG1Kw8PhRFmd/P/gAwCq6k3B+Gl+1QSvSwhrXgGFc5DJ4CNJ+
eMED+kmRL9YQOT3Bn9lOsv2j++ZAyNpYzXncs/VC8Jeok0AmWYlM06OUmfnZC8Pbd4sOjvhyL/7S
rxvxObNnpxiHss6uRGGJoXMefDmfCfU1ZC1hS1U0hiMJJs2jIaKnRTN8aJG8SjumXyFA5EgiqFox
+ON9VlrOY2ltI+kknK6vY9JwbRnjuCpT51MmC2Tle2Oaw/bj2vBIgsQ7j/uagA4PLjON3pkLJZeQ
XB4yAM67gJK7Y9loS4SkPvKtj/K+cWmoUP70Hk98G83oTqHbvo9jsDcS8QmLYZt7Lnts136LzYUJ
zN52BfVRNgUaQ3NgQbyNgwbkUHJQtnnqpXnxE+ybmeEBFZymIz7ElcIRdJqoFNoUi2HuJFfSzffm
B6uOB/KHFZj+KhfF1lT+TKQxK4p3chduFtqIJLuuc+1kY9qZr5mSHBtCkxe/pLlW9srv8OEBVOLn
brI5241eEXbK6Y84mb2QJY7zoF3+Th1LByRaYljROgpS0GmRgiViVk/Csaun2mI/CuPEv6rYbnZO
lfVh7qX2q9+pcz6WTsikiYvKHymLU4w2gyJ0W9YoFUti9s8NokuIoG/dxsJMiF7OXr+nt5RVtZ7K
BcuEnc6PzdCwIqfl1dpC3E72hAWDVelYRG3VLx1oC/xYRJXouohr52Ms/ebPcNd4cbRD0h4Rmoqc
esYlpQBAxov+zT2I255itytmUT908hZxpczYBRPUOpf8OYwMM5Rnmiz4T7CMcfFOW3IK2WR+D2qm
sCAp7Fvr+W+DRCFzVbTPcG7Qglc5H2zc2UvXFMNpezFCiAc8ParR2pjKpJSGcsgfIJ855xb9SILb
/p1UjdvvK28Up6Ybnc82ZucdY3f4zSEWau7ccLI3CWAnI80aUQ+eTUJGOwov0Rw9lmo/mm518gw0
pzra8130PBsncaya9nc/WOoqZMLgyDaSV+7kr5W1IPXHxuBytBvNQ0LlEM/4UV+sYhY/hkpCHLO6
Tv6Bgk6vi2saw86+47WB0BExyOp5kzDQ7FRiIPtGyZ1nHbPOYgwu5uJ36/r5s+4j9URHVsf+ZKnx
fi0/sfyWW7Ncit8yq9N206ETsYkdlMMLOa2yx07HPjQGTm936gpfsmS4G4Kcs0Fpr2Uz2h9Wpe1r
Y0Y2wQyrOSjsZGd7JFpgt8K+lMwPHHIUh6qaF4y9cbDbEyNsIIAlY8T6s4BozH1tYf7NJOrgmAQ7
1RDgdYMK4rls2adEufJo/jiT3MJprCc3+FYCgDoLbbPdeJhbruTR5BdJa7oRF8MndtyKcwQyemty
RDgiUHOO4n167QZjevcH8vV2a3s3Ys/d1iOohFaphPfQto68BLlDcED1GGEcpgpHGggSUzM2TBTe
8FWMFFLuaI5kbIkKc906bWUe2y7g/WnH1pPVYwXnfOaDbpNscxnA5k2dGjXCXE42L3b67owjxCUa
Ws/xTaP/hsyZwy33Jv5+fWCwlLb8cSt1n5wF1bD8mTxFnYIaiNrf73InFiTLlPkeRNECarNMp71L
UObnkPeUWph5uTRkH1Ljyc5x/fi+8W1G5YTKMEffZXuPEwLo2oAsAoSHl6pCoYjkRcaIJm0BoqXP
/ICvJRUHqxO3KWpK3pqVRa5a5THKhmcxKdaUELhF5NzQd6go6jBEWxcvz7WxyqhYZ0RQFjRIQ4eG
EWTEXiy7PiFtIH9nYtj4rtgEdk2sf86CR1/F826KxuzBbLMhrEccQ7Hv+fugbvunqJjSR8WI0dh+
eck4S+L5GKM/qWrncRXRRnpWdXqbKBHdJbglrao1t9p32ONSOLmfFdCpdFDxjzH3qaoZxftYV83V
7avpZtv9wuPadkL+WjafdRTt0ZD6hyaPrB/3R+FW4CC/2qqaX0dz4EvgmniKc1vs5hZaF+5SriK3
NQ+uW88vIMEQXaYSRBaU+02KPPFotrZ+RKhSBpt3EqSrwBykt0nG7I4MNFyhNkVfviYsEqJgpLax
KMeHiHL6YzDCz1UNaLspsILfbgpFLYPWsK0VS1/uIXYqDQMPMRR3/s7GZD6jx33VmoV5F6idXAYW
yT1NiQ/0g1YXv5ZMUFnHCb/PS/eQtHBNvcnmEh4d+gkxznQyOPh+jeAfkPStzebYMGo/qsrVZ3aW
7tZqpvnszN0cGn3BPZa11Yact/c0RZV3JpOgr/MgJkoomvwNtiaCk5K2q3EpTPrisCQh4pmaEeed
Ib9N/ZRuk7sY29vJ01y2znXmuyUULAwnNGLb3xfJ9JZmQfEoPKlPxFSid/KTJoJb/sNCZ1iXRmdt
lmmq9y1IbTmAO7MG2tEiTo2vUugf0qYSSI13bbSeC/0WjA6tUXUTU4PReBRcokv3at82RA/ElNvn
LHNZ/Me1ueX4wxqpmFm4uOwpF/aj1zuXdsc7sbwvkh+mfHQuXeNR2pAvPxF60GfqcfqKonssgYqL
bho9OnU8SDeTapdh1bNIL+53ox2qqcQbbJgRy+KSgM5Q+Wnoj0W14cDQ89LgIFLlndrO9FuViHkF
7mCGmIXEUpxbVMkMXkU4Tk0R7FKZf1oVX11k4ytwSvpPVnl6t18000i8N8Zy0jdl9LuKreA0o/o1
WGs2i2Ng5MmKjSlrf22aI4kzc8j30h79rzKXODPZSV7xcDj8oJZS2yUBnThatnEx7YS/d53vo163
iDDx5B1MCm0aVN2Y6XnuI6rqZkbztGsKrE5R+tTja+SIGQw12Rs73fecP1b82OC9KOgiaTDWzfB3
B76WOLD8YdN1d64JquB0tXPdoxphYrv4ZmHdSKxMh8yOMvyemmCs63fZu2JGwPLVUAatqN35M5ZN
enWLxVvX3oA0TRakQ7iQ0xHzKwudhP8eJV1iGaxTEKjmlpOo/+omn4+u9jTjUWE033NfL3/yoqBn
bzHnPPRj2Le8Ee8L2Cn+iQFDAP2zhq2NBnW0h4HMwyhFAoW1woEdW/3DqFHJx6S39gvM7I8+Xugv
k4LTtIP/WkIxOCNj1WE5wnFMkumjYH7gTiSYh8iBx+NFRxPQmJxEloyigRKThQIn26Y2uQPCtNYm
xr+lntpwnlEtpH0HARbJvIAKbjCxlmPQXkmr76cMJInilXTwgso62jDLcCJN1bnpiAqlxM2uU42b
p039p4j15HbynewjCcjiY3hd+gdt6JpCK+8eH1l+NjQ9v3S9xJ2V1Wxc/al/MzsuqtWUmi0aXe8/
UKGDP3F8dLwYxbDDi2DO7aVoMmfXV7a+TmbEejrNffnaelrta+JhOwLeTWjUunt0jPuLYRoK3kJ+
yZO0XyA8twHpy26Zg8tS4bninjFOiWO5X23Mh5k4NmVmcdywZa9Q8kD0WKsoXsbHJcs6vjvPJGyv
vKxaTxRAhrnILNJZ1pdmqXhgKwz1GHWBDihj3lbplJ2jOeMeieKMe2EUy/jpyVk+wvsvIjYfyYMU
t6hM6KhpZffdTKRBm+jUwDxGzl6RY+MI0EbL1rfub/PFgHuCVOni0JfTgxgwHbb9yrRcHLXlg1vB
WOlbKRgno2Xipg+cuGUNhNrAAUX8YiXhfvDmiHZYFQuS37UvfsnGiN50WSX7AjmD5Tkb+olYn2lw
sAcH6yvLdTdFQaLBdJt2bQfJrrTaPUiINxMFUK+DxYpvgXMMfOOBXnDEvXZkd1y3y6HwicCmMUJM
ys7TntWHpn/AyJdTFOg3o+afOAk/zUbIF/Pvvxzvf/fe/5099y9gsX+La//T//yv/y8mA2xCOv/n
ZMDqv/+3Ik5//UPe5/4n/iUa4P0NGz+cUs/+eznV35MBhLfdO7PlDuqCQ4jR/9+SAcL6G8wwD6wg
PQ5B8Jed/1+TAfJvhJfvKSCThQFxAvc/kwzgR/x7fuFfwQMoKlLQqeWRNPintI/pZlNBwZUghcLb
HBsd06h+14X7EA1tv7VxA/y7D+Z/wy68fwz/60+kwgU7N/EGWHn/mEWjXRV4OAw9XohQMawcMyba
spG9sGZ9tiWHNKUVbwbnXWrxy3TapyxVX3PZgKMwnG2rxe+EQzI4kbXXdD9qZ2ZUx9Yaul1w+Y9/
V7Ib//TLUmABQB/6mUeTrYnB8B9/WT2zWkXwtXmpjih91C9yyKY5JEnxHhA6tSqOnUm274PefmkZ
PR/zlFLYpB0Zg5bXua48mDMVu0AnSv9K1a+cid0Q+JzuUjjJh0jx2+KImtdAYZyfbCceW9dh4wR+
ytF4t5bgCh6jD5vc2XYjD7O2951w0PHwWqHVbIRfMtxE6Z5gGQ9nFoVfk03UmCMag8/dxmpYPBCs
inJGRLm4Q/i3eWatdes0u0Wyym7tKT5BhfE3JgfndevXP8sl0JthKRCfugQ4V+VRjpPwZH5s+sF4
pGzQo8GFxxJEAGev79Nzs/jUpGkzlEZ/8fEEbaOSkxMG7Nn5TaQp/93hPtjq2Jg2vc0uRGgjNBm1
kCDT5y5ocZWW1XvSu/LgB/6PxVXPAod5zUub7G/B4oij9w57VL7zm2U5kYiTB/rT36wJ64UJNmDV
THxApuQJCHOK/UtLaa5ZNx2GNeMoh+Y1nkvzaRmAa5TLUIWWMRhnOZvHLMsrKNXgiqPZ2fEdyn1T
1/oamzSTMZ2Kc8pJvUyybzp5ylsho/QEr0ZbGyrSk12KArDKyyTfseTaYQiASdc3pjgIiUpEIXnk
PgQzjJuUY9tzY+M8r0EbrBs2ED3Dxyq1I5zgiFjche5rmpdsWXJ5kIv9ifcckk9Ns8iMuEggripD
q3Bu6CZtqPul2lQd1r80aWu63tggDXmNBKzuY1HO8jIpNNYT+DlrGhn+ZF4Sf6PRfXZzX7DeK8ps
fU+x75VX1o8LQYRNGQOrw2PFDBlY4AUwT61jy4VTNiTxlpDir8pf0k87MN7GpHCuDtutE/CSbmcr
w3lI8Hn6S138aLzOfM5nBM/E9BFrYhGB5Xdi99xqTrv2XzYJkSXjuvIVa61IXSR2SKJ9vFsZvxPW
APHdK+fnB4NueNRYi3hNSylEq7xrQpvdS5/6GR+OAEnT4n9SsGYuUYSpNi+k+PLJZ2A+J9FskpPe
ulNyq0WBj11QqpuVUiKdZfFrY05POCqhrzsx1PN+JqcS7dMEM5by2nHTWj3hIcpfQtwk+7YtpzBg
PHoqXHymQtM+YVdufTFMuXzMtj9+6CVyH4v5bt1qE3YpgM6jnY2XcsUg2lWdfmg9NpClmMczIqur
WU0FuGf8aNdrklwrx4AdwFHWszAyqqINzT6pmSjmczr6ry5Cuut07klWIyS6OtChyO9bCUIP/eNQ
RnQKG2rrtIG7Mz3crOPoN80KOnIXdqmbbnI9Nd/DhK4dt673EUXdWwlOifVJhek8VRDahcIRFo9E
ftxKfy52qS5WHrh7v/XeMxrcX5nbusfO0dGl7qz4zGMoJX3QWWEeB1XYWYIgQi9r5hLkeoJnwc/Z
qLJdyrX6qBrFniCtqJXL8mHt14AjIk/M6LQ5rryUmlQ7Up9IfXjRsrr/g6AGbGH246twYTW5BLGx
a/b1j0YlP+dy4rPU/VM/m9YugRL5QICfWL9hXoEsvRi2+z4J802wePaY11V8zosm2edQHry1De/g
qXPM6SgK2zoQL+k2BQ/J39ZU4fzlBt4rK8JiwpkNpaBSpcR0kcXWAV2VK3HQ6YPP+mje+Pgr9o6v
uK87ICpMA42zN50KeQBQo80+JAccUc+NuqpGmAlvgkZtiOrrD5+UaEpJg3ZxFyY4itdV1Jsv9VxP
fLJt9cdVmkKAHoXEJI6TnfzY2vV+hMktLb4JrtqbtAnqB1eN9X6Sbo7+5Uf+F4iVeusYabQZpEzs
1VQgIJW90x5R0OiiLbx+E9WxOAdOph6jtsgZ0Yp5H0+ucYiZnZ1VrO1fC5WH8AADHb10vrbYdCVA
IuqZ8oGomZJjv3TVY5xpi31Ae7ACmdFBgny+MkU7bw2zXjY6mext7DnMm6XwxaaUKMF9IuStbiNO
wF1ZHHU2bjCdCWy9uDAciaN4AE51zklP/Wlqd7i1CCtya1Ucw7lraHsxmORp+8IA7LJkweCnWfWQ
7JInHSV/RlSxt7oFnW7wnv/sB59uZO0yhjdoqtQkJ7m6KO2pHadyRLraIhqxlEN5VVnkfhkzntvI
GZf95A7PdlNFx2T2NVtvxw0VMlCopP6dlHFx6aayDj1/tO5bjSPZnjyEAd3fOpYo206U7y3zOfID
hCTeBnWyn9PKXMe0d26qKcjOhWnG7FIHj8cEVFGcW9J8rA2b9QE1ulQuBNRLOqq5f4fG9CEgUxSC
cg1dUABfNtekW9JLPuKNG/LoFPAGIhZJNZWaBOI44f5DpnnHbYq2GJ8Z3dTW6FM8Y8GwdJdI5k99
6RLwAntyMnrpvDucPYgjVNVVBI27nzVbuCFviUP1Iy6H3jAT1sJ+cGoKxzrkrhX90T7hloA3xoPR
4cu0XNWyQ8r+pF3gHMiC1g8NmLq3tOMi5ZFtTPSod3pu2qOZqWF6YkbFnh/EJoqb4wb7+c4Zgr6X
FOui6hDFliTbYI6dzu4dd2F7fxDgXTx69UK/STndZihAd39P57ODjc9tYuHnKmy56TzMX7S6kFz9
SxlVgpCe6YnL2AqW99pQP5Z0ivYNrJd9547RQzJF7Skepuw9NtJl25GBXOe8/h7aYeqxfUiaaYKm
zY4YFxTBkzR6GHOv+21Md9V1LOM6tMt6PI/x7O0cGIBPLua/ftTJpqri57GzqsOASkcvmGnvpHO3
IxIXRHwX5sZBYN4HPH5CHfd0rmd19lBbhnMlmOCtg95xT64XdMdKzv1uEf6N3Q67nokeUzfIfwu3
ibbCQFP0k4rlOcYQTRJuFffAf4DVcQNac73Rzjivx6Gp9kOWWhdrKnD/iPSUuKwTq9Z/GVm7kj5i
Be4O9ndVj/URCuLKE6XzphATHuNhucuCNfpk+93CisblxWQ/jPkKJBpH+CR79FmphKka9CN7KaBv
zhIEF96k2dugeXl2TlzzdGzACfl3OyQlz5XMvN8AQNS5m1r7LU1j+R70LLRFNss1mVIcfyqrvFsC
weQ2EvxIoQJgR1k8ECkrsgaIdWmmHoREXajT7AeOWA6QNhEvakkoWXSK9mLNVDHERpHx7K5vkVW+
uB0pRtuqTBYNGX2LWgDgmdNnNh/npuiwINht2PtGcXIwbdLBQ1e4J4tDZmFvqluP1LM5bIXysTDh
FCv9VIbC5002JNkf1eoFfdb5zrX3WUb9y1yrx4V57Izt5hcb80/yEMlLfUcJW7HNnqV8URy0j2Wa
/CjcqffQ00klSCvfoNGla2kUnCZLLr4RAuI2b4bxkKVRs8YAqdZFIfQ+jSi3KeeZMqDMBl3cTOq6
lMtzW1fBFkgbTbXdRDaGSEKVuje+ybsc2p5VYaon1Hp8syVvUFcrWu3r6Nu4Y2hUR5Jr4Lg5B1hL
8znBcmlSatTwAsMvh5Ea8R6fb9WpF4/+4lNONHYn8McAeab0vBkOWCfKcyFwVMUK0uyim2rlkKnj
MBrYNzMFM4bw624hKuK5X3rw0GxiMjUGW5Q48TRO6htDHt70mSrczPFJ8GTDahLkrEbPwWjZmxeY
Q5Bz2JiiEPo/fWV0+6lNp6tb0mA7Fv02zoLloSKsgUvUaJPTzDKmGl2Grq6l4LYwCKb5FhYenpG1
B96ftOVJtU55S1Lq460eGwSw4f6IQqnxjeXgNXtKN9ZVupzyaQrwW9fvS1F9mc0y0pPDkLNyUE9X
hLGGrzhHBgfVUjzblEfXKxxfXKi0U+ClagON/6J21zWK3GYu+rtTEC8LWbRY73Uj91Ib+7mCIrHy
oceQuclGxaXHmLlE/R8QiSK0cFeg99bUki49G3kbtsam7cyPpqNKfcLgXAbUoal0+hjHQV6nxJa/
0JDoX2prdoWckFayI6FsId5up7wud6lwn7oSDCFS5GObyy82PM9Fn8RHt75LwwujZD/7zymu6b3N
ZuvHVHnprmEsn0rvtZdBjVxHYrdo5ot5f9L5kuBLkpFsk9LXYVm6GLSBpiA9c9SvT7K0DsGsinVm
++w37Pq700v5nMf3CH0lzJ0b51c0MW/Dm2XBn0S101hqcNwpv1mj5ZHf6cOb34o5Rju06isDu/3U
+pCLvaJaVuU0P4kau0ZAMd9HTaUMz4jYY2VFt5IJ+hRf033cnGgM6yVb+nZhXuL3G7YmOBCcFtyw
CrPLxk576rMJNZYhVO0jLWzllgso9MDq7+TEEdicTqNdZNuOWXztR09yzvPzWEW8siTuC8/2Xmu/
2Ltxz5cOgfIEaVJtF1Pi9+a5uEA1f3bqxHjjzM0GBqjUgax69MsnFrAm36GPVMduFpV3lLfpo59j
SFPgnNa+rJ1NzYy+McSojpmH4L92HWW+dizkdmxQjfOCxnFgM95t/ba+M7nL5PfizOrX4rTZts0I
Dv5/HfEvTsn/hTByRy/9Bzpi+pvLFa7BPwKg73/oX6REx/4bGDpgP/R+OHSi/M+SCdv5G+AR0I2u
91cVigOA5O+YEeHxj2xL+LCqaIDAwvxf/hUgic5oc2UFPlAuyxSu958qmaB86R+rmXz0PKBB/BQb
sQwe2D8TJAc2Tnka2TSTRDBcCUpyQLWmhn2VXiAFcpIiHOcTOUU6abURHEQRX4exSWmZj5bioSlS
f1e51c8Gdiz2QHzCSy2ILMwGagjcDlthQUQXlSvdmY9VrOc96ZviGZmLQDahp3sa+djk9PwFVO7h
wsbRQqYQiwqk4o3gxX/E2LCbh/5uDh70ptKuuSEXgxnaIqEpna0s8NwzECtqiXp0lNIH9Jb4onyc
OIDsYaV/KLdDBcuSzaBpaIri7loVCyPm6G7aKDFPfkRkPXbibmv6PT7P9iO1/ObWkJU/wPsbV7FP
VmUmFitF8LMQ/TmpAzOMa/+PhjEUisEk55ixEwic5rlIqBOepTzbxcCvn8wfPn9l5VqfdDZRGIgN
bbSiH5koxo3hDuXFxu6wrsyE4GKuHariaPLbBozyu3qMSPe1zmJAqmP+JbqdvVkBj6F5Kevv2SUO
NmZju0+E6++YD06WojivNEpNxogEA7rNveGWHmqwMPOL41kz06QfHMrS0MGKAe1geBr+IyljtdY1
mX0Jk+S1yd1vmactR72u3mIr8fA2k36NFvkpDGoIO3wTBIjt7YAjE9NLzljDKwarnLi/OCBhI4o6
BNba2+QM+dlAp+QdKAH8O4U8zE2N2NVl/hr9SOLD1QeHiRofHyfCoU7HjcpzASaB9oamTx/S1vop
Ewo+lQFYBsQMOU9OFTP7r8VIDLKa5J0AW7Y/LZMWvjRuin0yNpieG0F2B87lyClo4DXhfWaECu65
z9kyTnFhbdyigcHLkDZphxdzdxoxczWWd4LlfIyr8t1D8+Mqwr6KNEweNWut16m7O/TpIWvKBM9g
g6gRu/sBgDvZPrbGVmste2ItTWgKjDQw9vGc17oVXOlw4bnj3O6tnwoRMPyT/C3SsXlIjGh4UXo5
RNwpZK2JKvKpY7PhnQUgG1sp+8FM05KB0JV02EWY94I9wNvgyunc+ZUZXHoGig+FCroLXVNTEGiO
mEmSZu7XdC72J8ucnGMnGpczQ9v4YY1FMSzvzjaaVpGi8rv7agT84AzpOYsc77HoOzwWMvG+R8ra
ZdmHZJ52derUm6qAp6cCe9iYIjNJZQNYJaFavro1lpeS9RaRqTi7lUo1eMHFfByBDK2jgSX46Ohp
ly+aYUJrUkKL6Keby1Tjd7Z+XuLYBjpkkBNC9iZI0t1jJ/2+zzRgEukwlc4R+XuDjE4T4KsfdCGO
Gpg7pEN8V8U47uiZTlbEf3rcTBn7ff/T9xr/YRga5q00B7KI4HnmEQ8oZ/YDQrEuyqW2Wqx23kI5
o91hqxgyniwMMOtknKKwTb1Xj3uaMkFEITvYybyMDvHgh3lFE4cXyCfI3wNmJ99YYyioKLov/S0x
QB6VGdp92hk42YOIylb8iNh+YktcahVhPkp4DiSZiG61wl3KtpN4Lemk1DPIqcs/irNlqeBUDGn+
U7Sec15YVIIE986mj/W2w4TJzx1ofkBqcsiycMHC46Ukb9D6OhAIOxHc6ffJlBIfbnAGMbZsgNA0
lyQQxSvWgWBtWAC4J4hxiBcKeUT6KmzIAe8cpwOFagt/Z/LmwHpNkjEcyl6j3rmkFJPCDd3M4WQ/
wMlOV1Vd3wMVQ3EvmCbtz9p9LMM8sa6lLD/mWR+SZXnJeeLHrX+c6OFlUlxbcghd7fMymteZpIkV
PB1WLJK0HsXsXvfl4fnFtMmvnZ4itrvatS/FFNximR6FwAs/aG7G+rHMgzZsZnwoWBpGci0CcLoG
1WFc++F9dBNaOZnEs/nRxVP2C+Wz4GRvADfh7zZJqrj8muQaQgtZazJ/pDY1bNRMMUV+DVlwnpl3
8OX1bEcw6SaPfuKYV1nXzgk0BBTvAkVw7di638wTaBg51Vi1eeK+qDj4rsuJNllTvIJJGXeikQPB
IuoGVtVokxsSzfAwWANjy0AXR28mf7i4gr0UWW5vRKNS8q9mGTI2gP7r3ZkFTT8BossULqGcBkmg
8S77I37zbkKjA9v6MFf92U5gxa6sboz3tKOnZ5s4Lbj1AKpdMqPx+GMTPKk6iD8NL7fevAAfy4oc
SL9z2zJFYGNUPk+OlR8lh+Hz4pjWj54gxNTPzldCr8w67jLvq83xRHbIezs8kLz4nQmXYdfbYs/b
hudxbvLiwaE975uqaF4A6svL7Jvq2nUZD4qECYY70Kt2uSobLrf7/+fZ8e+6xVCaYppotUSB6YPE
u+UZMTOj44DtCdSeYDgm0N0+cEC4IMjoNZjRaFdegZTdYj8LOxNNnWTor2XBr8JDqcWVlOjyxFIE
yjIP+y1gieeaeDOu4f4rqmKM+hVkkZL2G2azxTrEeF62fi3b0PC88msYEnnmwvpZC1rm+YpiMMd4
iQ5NWuCTaUXwlJTavxTgmtZzt3h7zIaXKEg+ysjuD5NaPipR3tPRLfeCNldtyxpknHPzhcpU89Dn
sthrTDHbSkz1e1nSg0wfhuRLT5qzMQ4O3LZ0ieCEjsFpApIaGoqXGPgsY4tE2RMDTyAZVv1yiuF6
78YFk4z21DWTENMw1ptrnhCjt3KZbtYZyncG42FPjQZ0VDTeXNztrNS4k1tOh6j+qDDIb10VTMeo
x8e4CTqYHtTnxJvMwcWupShC2wke895P8ImX+U7DVUKClcRCiirdaWss30rLJvPR884aRmAg6dBG
IIpUuZNtsYEaxGmtPXcxAiKivN6MrjgbPfjGpQdbbcL3ssVzU5c/2Vw+F3QNpCYJv57oVwesPPGi
W2xFkFIColVYOAhBESql5nh+WZZcvP/V+TCn804WdfYrYEcC1EpXx65KhlvdBVdvrlmr5QIHb5n2
X9kSjZels4yRxgCrCIUKKgAB8a1vh/zdN1zx6uAOv3qKLRIt7OT2FVkmIPv1S8GneJKx3W9SYTaw
dHx6sIaZHa89ovcIOTDxkonsh2j6zqMAsEVgbJ0FybSnXwCDaPkrpsCgt4kkC6m2fj5eWmlD4CBh
6NGcnXogGLhIhVJP/rQc3HwGmxIfPO0knAHcsPOCNZyVo50FP9Jpeh+FIi9rkoAWHOWmmO3T/2Du
PJocR9ar/V+0Fm4kkAASUIQ2JOjLu67qDaJcwyPh3a/Xg7kLTV/NNwrtvtWspsgmiczXnPOcQfJk
Uul68yrmg9c0x3o4FmH8kmJwnuFy4WDt78ceM08IO8RJ/LM5kwcejmEwIps5LEv/4FUuuqCcBbhB
3tKn6FXQxuKSlTPCeBk3PwvD+9nrEOsKlITB08+DV/zyZmuPKI09Ik9rOXo3kAQYubbGdTmQo+F1
Z8ZIu1jjOSv1Y4qc2PThlVWLCdzFeojGqPgextwNSO2aznXfO1dVxoIb5V16aYHe3LQjPoPcswNm
b38YDiiVIkVppOL22ohcopcE0IVIvBktV+9UIIK1bbjImrOOt5TkR3CkPwipwZhicooRkMo1Sphw
ZuoDEmLB0GeGzQHbYIKSVmFVEyUqsbiNgiyd82vVefI4VIl5VzH1PLJJRc65xKzZxxsD/XyGJpjD
kan6fefYN0x+kg0aUOuAQooctaQcDxjPoocC2fv7OLOEX7IUUJHov2WMlQiE+0qmivrAbHpYQqEa
b9lMzzs/rcutvzjylrHNjfT6+wkVFJ6z1HxXSV7tKZ7i7zRJUNcS9P4BV+JmKgcOMMWzMww/iJ8s
n30oiwD9wIfEBwCTq+Vtw63AJBw8wFZl1XTDmu3LLc2KRI6mw3vDVSoFUlX47cxaHPc7NlG7zQOo
JFE5+7Fmqjrr3GNqyZoNNl4oz0mpv8OexcAyz9a1L6Pn1oLYH9qaXVb7kabIfPFV4c2sZpTlZnZt
dWn07kOFiEnGadNlq1GebkPTAxcCY/wd6HSLWKxJ9oO37DKZjDvKTms7ZDkQjVbtR1W4BgMYrzjO
cFvBWl67ahkfsZ7eux7SU1XW99pZo8biVzC61+7KPQij5AO5YI1eLtnBpjwaRNZxv8UbQ/TJmRQP
+xrXc3XiPEousYS+57WdG4hCuJAp86uwpWrz63LBB47JDcmu/BE2kwgKW7vvZS27N5YmgewgBEkj
SAeQThSrOw1+Kq6cl4KUmy2dD+I3ecyJBCj7xj82XECH3OGpHn2sH/26ahyjZ4JsjPPkzfdWnny4
dogXsfCyA/bj90GzCkCq4znZezdifq4mqTDbWGLvOJTQbcVZhCNpY/eI2Ez8+1fCJY6mzvI78Lu3
YSjUxurk0TTeh8Jg1M1wfbTdY2KB/iwMbLdu/t5NAzh3K81Pnj1SyRo5F0rE8hAZaXZMRkc+kWnI
TN1pvL0rgeu1KOdwpeGyqkyxdaX12SfNSQJ2u1hCpDf2kk87X2U9qJmertpqHv2Mbgbtgr/Rqvrp
jaF/9IikOcKxz+lwVq5wanK4+sudNIpnRozYH+zqmn31QDhDfpZJ/QIPnPw1YwBYwpSZcAf6uMvC
Dn3HLscv0drYeFZ5PDc+EzcgVKKgUC7sZ88xc+xDZkv9ZRmnrs1bJP+qvDIUy6umZdHdqYKnm1Ua
LqxlwQE/xNiDk9XpnpssccrCiu+SChVmbSYa7Ss1R+eUw5Xmnv/219z2mRn6xhXJfFU47jN+vOoo
rbz4CLXZPKF4tnb1kpTfDQT682DP5V5NdhbMVlhsC4nm00cvHEhLhhw6MttrKGOvNdLHt0oW/bul
PODmifOdWj2pDl5OhgM4lT34dSKyPT9C+UMy0xCLdf8GmlRNXDt6jKuz8Ga9D3OZ7dhdLB9ZXBmH
2nCBYbJ9DjdhblQPfDXok3O/Ingrgagwu9Ow7fsaZ2o5qEdUPdDxkWnd47OQD51UOG0aYyqO3YB/
f+6nkm9mJrDbdvo7OdTVHQ24d6VLMSImQjU7GYxRSSfIt5lHatScomCtp5YKRLPaNuIq2pWAFPe5
cpOTlxjiCcBJch3mFiA6Q2XXKewtoP+4LcO0PadhBPexMYrhtR74GrrJn0+20OI0CwdwJ24D1/vl
dOy/GUZXPDojJ2s5QWvrSwsQFtIYZ0ALxj6Kpe5GzB0dM2uGD1vV1YESpoSNxoZW4eh96OPlVYri
Ohr7+kbklbeTOuOHGa1TcN2ZX3XYkHhpplz/roONb5OV8DG3emrzxymfPqrMgDALK+gxb+UK7CNW
OfCj8A1+JDhAQGFjYNFWr+08bz02iEkq9cygr2XogqFE3cxkLoLJit6sxGNBmihonzQ4176hOnRB
Bmw5zZbqLYQgdYzcbuCAqvjY7AQEZoV5KxQfoTMTo8Snc6HeZHRmo0HqqvwR6cWbAXsRLbbJmGgo
gnrAiBm589nAZx2IVklK0cEkiKzG9zkX3mrqTLHuZAb5EfZksgghInI61WMe+ZtxBcCFAJMDE2VL
MM0MLbpBeEdX9/kP2ZvxsUwKzDSpuVwaftuXELD/bRbZLLGh6/7wcnHb1BUcsrYKOZfrhYwbrxVu
0EVlsjOcKmw3FebcUSwDP8JlvnFU5tDTlfG91nVxFgscETtC7hiz9WBT5KdkfozdN7OZELTbtJyB
MFug140mSPE/uKk0DgJMx+0MZxEV/LZmyydlBvRgmsKnqtS/WMZ7hAtQJ2zTMUO27YNrbhYrhRYD
qopBIX5M0RqnxqTnVXJ1FbqoEreWEaHNbsMK4pJJI4lwn+1HAkDYQYuVdN4Isdnfh40LExa9XApz
qRaKejuD9kkaJZp3o5oeyeKIrsigs/Y9uZKnxSJ6pKIPeXOh2OWdXI5NGTeXYsQeQ+l75wrzJotV
/lQ5Lf1SlTA5YQ14cp2cwhMxPD6bWl4sO+T2nFpx7roZbkiezLd6ppCkCbXQpHVFkFpRuEHvc0Qw
0s1EdKu9g+kxMIvhXVjqK0REnccJFS773wKeMQI741j5KEPUBI23jk1GEm0IKyEdoITkWY5AxY5/
TpaDVAmeYwJd+hyNOhhIngcjnC7mvT3pFQy57PHxe5uy9v2DNFmCtWZ97ycdE+buFjrKtViq29Gn
Ep4FKtaa2EKbKQsacotjq+p3btG/8JOmd4yd+2Iwuk3oi1cas7M/UoSjpuG0GQ6agIdfjC8YBxuP
ZaEi6tY6+grBTSSkFO3L2IYuBtxtM3KC/zCFf+4G+0E4CHXwN/+CZecjMy3KF/zSCo8jmZ/uggK0
ltMH4bXhPhyzB4zHqxcnHH9ARMluOotQoW2a43ccsD24ZvxWMUkZK/vB8FjsFmdtYCgz+CD93Mc8
pvfMRrZsGi1EeS5Cnri9KFc2tPXVcON2pkuGjCrOsmm2i+dcAdLBhJj24Pz7+XFezG43R/Or3TgQ
JUT5y2xaHBgiPCQVMXj5bOEkGb3DyPD5mKRlfZlIdNkNVXyGkNVfz20xHhG3cKYAbblkvnpT7hh+
Wcw2R1iFeJbqp8jN8b0kSFsuSNA+aM1NnMjMCdpMcZXMCeBOZ95qyl9I3APb8wajYUE5ncSQyAyn
nK/aXmQN49oUS25P8jbL3y65FcnCkdPMpmzJcRN632JGA2NADA0zuKzHaDFXQ1x84Aghtk0XBLLA
n+5hr80En7i8+KLWETSSB+x0yQJv3THoCsbQCbdLnVdfbufbNzqNjOwceikgNxSo3ps5IKkAsmvq
T6zpvhfUVpN8dGk5na02GslMNpFhT4T07iqiO19woLOKXaafXQQxjN/KD4GrapUKpPHZMyRr02VD
mcSGX7SM2YjJuRK0Jo+lqqOtPUlxQPIreFY7/yaK2uJxLLP4spBS1aGAcsihiUMRDOHQMyG2MXeX
WWrue0yqoCpp80iPjS+igpaGNcQ9kXkaEFGOzhhi232Pa8NR9s8qdnImKmQgCB+xJvzyWX11EFRJ
AtLMwubvPkmLHxW+kqvODs/8qeYs+1LtKwxQG3cGkuPPkNfCBTHkskpL/bjytjNk2wP+3594h+47
c0hPS4XAK5rH6AEzKqA22hqM+4w2yyV7DglThh9DLkzIpsui/uJwHVPEOe0uU0hbMzs/DxmNnona
oq/TISAkbt6ZIRS3yWKpkRfMttMu9AInrR/M2mXkFt+bk/A/h6GdUOsaoI4Wrj9yfpyBXQ34fWKb
osAauwWCZhn290U/35Fxw6kh11Ilc2/mrhl3th55iEedj1Ry1kEmS3xqo/SZ7uaZ36i1bfBjayne
YjghkOOeem85NaV/X8aj/MXMq+Ybc+BIiZoHKC6zfNejpopJTmuevHmC4C3EVzRCrMiJnoa/K9Oj
JtN6l4e45CZV3eC9/rYXLmNwN/K2YZ9ju+hLR0xiTO4XnLEbcgS2PbmbP5m3I8yekE2GEMsDTTGy
aS1Sjdx+ldxnpnPsYdRot0VYbOMng/720BjdKWxDFkM+PTOnPXCWAdPgkNUm+nDp3c467k+19ty7
rhj7bREW/d4dIkDLa1C1NzXk3E/KffUN7XLCCARtqEC4wgvjNc3hWC32jOiRHKXyIav7/JU9Whks
FLO0xyVipeQXqJ5tnRufUIKIMooq9BdWvh8otqKsMk8g+/Bohf2h0uWXx++cCx7xorFZaqiuVsL2
JCt1fQw1DXW31P6BIcCTb7ICsBuKIJ14X1yEOXoqnIrEP+deWF6n0pnBUZV48UXbPNp4I6/XL7NT
kGucRtp41vIHEijWtNTFBjPFgHLMsTQgfyJTABYeWOfltkir8lC1bRuoAbgONMNT65JSq4vsEy/B
szuV5zFeNrmRsdd0GGzHqEw7wJiYn5sXj+0Q0l+syIjk6z0BYqxaa+NO2RjVeTbs4taaioGeOzmC
k5w3AP5m6OPe+JPy/L5LhvwmIa7hRYlV2iPTMLBHRz+UeB8pTTJ7HaSnOwyZ8dWI3vahnlPinVhT
3SOYhuTSaQUr1F9l+/6+nCJzmyfCYPazVPlTS9kI5iwko6vwjZPX+ekjiPV2z8+w71Yu3bTFsDLv
C6SRAaegRGblwvV16y6gzP3k7rQQqo3c9g2LzJXIlYI0QK9dJ4/SM9yLLIiicpvsqorBd41VTHWb
ty/Rss7i4FNiG/m2zO5kQkLdz0VSPTexdw1LUyIwoppBqY98HicHnF3Heu9dAtiayQNkHZk3ViT0
Z+n0mGbQDG0xmmHJUDSGXSX0aQ798sZzE+dCjnETVIIs0CJ6CHnj56j1t3O2LrNayCeByNDgD0tp
X3yiQ7myAUpX6Y8OwhRbLcVtJrtrPRn2uXbr8VjBNTCmrnyiRwQgNVpPBijrTeXou9JsAf1hXd9E
fusAq0eN1M+srWJgFXYDm0zKkElv0e/ol0oQllZIw2RMn8TqJdAliYq+dzVUrsooxaFhApy5xpfR
I/kv+WtsNlOoTWnN0rts6j+wTzb74XrVf7LHhSD80vX9dzciyNQlDXub0yBo/epF00wRwFzWymV7
Fy/Tdmrisx+Ou64Nd2jUWWczQN7q2nqq42Jbdumlrl0fBzd5y/fRkhJ57+Z6t1hYH1IBRT0bIVGY
ySYxOV7DZlU6FRE0nT4MlMuvLOvYThBZyD0qW4Q0OZ1af+8PbnZOWn2VDPAaaze5TiAisBktyLdH
BG/sx7FgEazs54HVyTEajfQ2rEmgA5nBINfIGmakpfTO3cSE2adZmpL5rWCBEfGUnviEEIUCyFMg
GWlR5DaxCh82FDtAm5XNcWxD+2DGaf81p5CO2inqHjJ/qahgsQbuUj0xP7XCbueUGr75aKYTOi71
02E6eDFxVTHfcPct5uaJnwxjbglillrE04396Ok4ZXs9VUe70y4Y9XLFS/bpDVm9HfUSEZZQWtJt
MUO1FjWTYAKko2NVmHc1ppZLP3N9xZDnAx9bDF8iOc7ka9gdsvXMPqIDfRvX4y4LQeu6qmd94bJ4
LEoLkJPGFKFMK7qEqjmbS2mQX8i0MvPeWmyZvKuYixY/FKSWHqwvJy1MRXk9YgiBPXeM4uarxdbe
wqHopvqQdvmDciHADBembdvYQthQ84gn7H1NFxd79WryBa3hv36aX5NXDQ3afM0rpste/WiA69ok
M79Po6VbYxbcuQtz+HQ/Woxaa+vQ4St3B/OmmzzCqwcgMJY/kpTRnEe4L7it0F9U1olxLdO1YSfm
ISgwKKU8R2Wd7SqYE9Mo1sefrTApfmWXzfA4JWOFhLq04qRe0BHWhXWqoIknhvmhUmwUPCmpx6ow
wm9AyDAmEGdXY8YBBgy+scMBNmL99wfMQfJEc8CwwTjHplIsogsm/awLw/xgUnaeFm2btxZGC34z
BcwqrSaSbtCR7/Bjiy1T0zsiib1DluXTTdwBDhyr/pg67IqYMfEZCvG8jMYh1lN5h66625q9x3Fl
e/GtBQUrqHwUwohq5sDqepAImJGOGTPGa3O0fiqVIArRZnbi2bCzK9Ki6zsk9va2gyJ36uqePkBz
o6Ev/Zhchx2t0LcLWaKBwYqUe9x+BibI4ZXE+Su3BWqBUpMXm4b+IW6IEWjZEKKwz6G8VUugWvHt
lfZ8myjkcsnU9rSSyRzYQIGZXyv3x1L0PMA5Wz4G62SfHFD3bxpcdKkh3yQNCwz+g2+BqabbKD3G
EXKsgr4GZsoUeptxLO4cbR5DVQe2i67S9JIvuphdU2sS0Gb/GCXtGdBGvfOyacGY00PpaUOSDVxJ
KpJkSPbqz+ZJJphLhjFIdW9Brif70rSmE9zBOw3dCInD91z7+xhI8Di4MUdtshDkJq8V8RIelumi
JTUUFQo+JqxpxBwkw7Xr2ntHMOaHZ6hMw7xv6fHodbyHDDijYcOTySdGtIQVojlmeZNClaMB8u/4
JozbirbhTZotbXcXNt6hx0dNQm6bWDekKPIuGGdVog8UIq7ql6TJY6FIfP1xGES7NebZJvwVK70T
swaY/ARXSzc/sxe/tBHbfMvkWkvlSinLvegKNfSjP5Jt34cOEmjE8QQaIGBNw8SgkgENKPNLRL+v
UyLuU/fOJdhAJfXDYiQv4DYPUxsdvMa9S2z1YCXFGvkdG9B9cetHpv8YWTXLq25wd2YKzCVxYrTD
dg01QvB9IT2OxS+SwVAhm4ZqfpganKUgl9zfOtJLnxGeYiwc4jhK96yle588XEbgSy2RwQq4TJG6
1+TYh6BwiqpnPGNy6yEnj+DAEzSC994FxRw7gom0qnVM3Knlwz0beCKDxaoX98lfue86Bp/VDJF4
nvDJpwFdv+Mj/Ux5nB0deg9Ojt2qFC5q4W7R98jMozPVJNHyvlwnWoJzaUDx+x2DWYcp5G3mZgl0
l1u4zjMyS2q72Kl1ygmqktSImYIIvdmN06p82wrzVmm04chxKlTVgGf9cNXPr0esRIJvW9FJxVFz
HSssrAjkSQmEFFEkcwxCsftBsisdgkSspJsiup9zrmaPFUQK5BBx17cAbbqMVgJn0Zt3kug+kmok
UCx/gLznpjhc20pgpHfQ18d3gmNo6mAu84PDvN+cq1zfiAl0SKaf12novkXPdrI93BNyhEQlJKsC
H0wTsIfEf56nqYHSbtw0mcWh4DJwANiLbaBpHpCZsdxcdhOz943Oo70dLbdeFm0Xd10Uk00faFM+
mMaM9QhYgSPyJ/K2qoNwNBDVcGFnTB6IAt6GIaFm4EUD33CHMz7D6WzcVG0XH4zY7w34G7gbYj1/
FCSyBqDNfBBxWGNkzJwt7eqrQVGvlvVCLkMbg0RQs36gnnQvqhc9t09pXEGccg659ccjRZJQZdcW
3Pk02vb+9FjONHOdqA+JN007FQpyqmMgOzhUBqqziI34QESq7kekT2ZPiK5MoOUs0trPyXSmLqkv
VaWNQ5PpDhx+gc9V5sVbhH95q0BgX5UJFV9dja9YHcZjaguiesJWByICLdkvzXJgdefdJG39PbBZ
wGUXjTugPsmdMbScaZzPAErFrvXDz6LsqeniCARe2x6NwR/3xbBWrjZVGeOa8MoX40/WsO0RsSbX
pzJkYMjBx3ojIvI0XAb1yxjd9UxniUownSDrWb6E2hY3iOkQU1vV9NRStZx5redEJsiqEaIeMEUK
8pjKOgSjajc7J+V8gIgp9q4asicq/Wk7M0jGgCb9uyZOmvtao3CfYXzwreIoixoxXhxhLdfAYggr
dyFG7HwvdE62W1Ea+T1AMrPHz0mK0L3MHetCOzReVxbmkc2E2gU68ay6wHPxzDEHm++LNuu+8OpU
tNNp6D05g3VHGYnau+xwAlMwdmxMgbHgcprjBmxihsItD8CSicBgRczugoVoYPDuISMhdJ/Baf3S
lRXXP6sQ4Nc2R+f7yxpqh0MNTdcm9mdJlJJjI84FkGJeWtlq6qOqvW66eEj23bxqQDChRB4WBBnd
ZZZe7iurZEhDdiLFmIZ/EhMTHVcrMhGAGOVGQiGTLIUgayd1Uac29a6SldrzPDcBQcKflYPhyVmg
8TSFQsFhJ1RtuO/bIyA/kJLenVViIlf0K0m/+Pe9a7YB0lZxsRuWZTs7KcHtZPZo+nSTqEMMpn2B
n02XUFpPlfbzNScwIUotuxptv7o3B4LV4IS+69q+Be4qcaawMi48qz4j8DeO0JZ4XjWxQVbEEC22
+csuI0UoNeY1gR/gnjW+Xc+8kymBMoPWO1mq29JjEK+G15iaFjzuTkLPbrvhIvh2krR+1370I+Ua
F3HcBkwDrkLXP019vhMWUz5qwx2sOfK4zcHI9j23IyQdV0bnOgJ4ilkhocmZjcsC/CVIu9g+UAV5
EKRHeYlSh9ec2JizQRp+Wu28r7QIyT0a1d6MsRoSEJbvsJaJM/E5zkMdsw3d6Dg031uVQmYYqnB4
WVJDreaF9L0jpD2IZ7AzQSNDAhok2T4dxW2MgKQJr8y86l4pwO4xXxEDgyoEJGTUDgdy1HD6FDrl
ZuvTb7dI8Ey61YOWNgEEznwbW+JbO/BqKuOEw+dKpJpgn+mmroZtSxRr0thXhm4ew9L5IOyDK7q0
6RsbX5LL4oXGfkqN6tm1WBRvEGffZGmCw6vG44HrB5BA4ezwHXJpo5sn+r33ptx7zxvFmkBikd02
Swl60GiKt6mjsoujBNRQQ4IeTV5+kmPp7CwLepkuzdt+bPoR7GnsXLkjg+gNzX30FgNj3di5dl8y
ODWbbCrzE1MTwG0JwX0hd6Iau9siFtZzkeUU9nGC9KcGYUNKFqDlwQz30jCsN4auD4LN0FnlPB40
CMZX0TsGmvZE+89Fxc8k0zOR8ZWXHien9LdhIZfXOLEYe7BA/kZOoa/tYk6fEnSzLCkM41RaNZ9H
Zb4PjvVZ+VS/HsjBW/jqb33e29e0K/MPYVnhEQl1cz8jBTq0aFo+XHqEU1/V9a0QlX03Jq51IVs8
vWr5cG85ldlkNDl0gYxvMmvK8aTSLPuAooMqGJmGP5ESbvcM/eTc9FeltcQ3hTEXu6hogtmN0l3T
mD4gY1/8SCf1kcZDdxlGps9ujqobKL55kzqzD37dvi+6KBuPGT7Un1HZToEiWfyR53XLzhTPUOKK
E+roq6wYf5FvdFq6qLvM8PKRmAwpTv++gknk2NP3WKIHS/K5ZMg073XYN4HTz1+GGrpdm1T63u8r
AkOyLuHGMvN7NcyMGoUHWFXj1qVNm93HVPOHwRMSbiQ0EW0qwwPWOj87O8tIK4Pb3nZe/6U44NB4
OMQaI2nFpjvEDKnaxawOibKsmwrKxM6U6YeODNYKow0dNm6/W4ymHYQ0vEXa6NUjHZgFTjzCgIj5
mg179TMdWDiORsJj4xETUhXzszbkgvQxIdfdcU6W4ekb5kH2hRkbx/H67M/p8kbEDgh8Mfst+sXy
EWADV0GLwv/Yju7PuPf9q2JdenhTWT4XuWsT/Qh8bRn4UssMHYpSEed3MnxrV85kxhYvjFKZCS+l
sPayW+NrekCRBxl2SVBKY9mPrUB1X8S5OnbaYfwyybYEzjAURzkMDtt1XPOjWtQbvQf74849mbK/
dDXMI/andn90hRNeTGCWB9UZROHQyDL9MMPTXNjptl+tmbWfArxWHpaIzmM+QaBVtlITSk/BarJ2
oJfwQEzcQG4ae3fh0pnoTgA281QsLKWW8MkC9/FZej7G5BihJSVDflwWEhpHhQJbUHS9owpEG2kx
AFYM2qn9zJk47NjYOQAgIMCYPwbiD2Cc++h7RyaNnN3E+DE3oThyG/FYsM7fRkbkb1vXbR/y1j/7
kihdgFfXWsWfyQIUivVkesV6lAYP3t0uRT4BUa6k55FwGY7g2rCko5PYDlP2iRfkhQDKD1zUGcK5
uj+1jj8dOwMK4LQ45l63kBJNb36ZYuMWOTaDabBffWIBJ9TibfBB0ITUB9tErHLi2j+5ZXlT5vaj
72MUG1ULLCgr2u2At4dxu/PsUkgcyjIUu6HWDxZX9f3YZu2hIElvZ8bkIUjDJVnUQxsF0D0fn62y
ukd/4JBy6QOnEOtOdmYiKzD7rszNG7YKu7EmH6j+4wdSls6DRMYByW5edjqmWrMsplCEirEx7zxv
DYNox0BAJDQELWyCOdDvJdR5U3QnVJ3JkXqbo8ddvBcMVoRnVTUjPW3Ux5p0p63vZsSbhFC/YsNw
jk6TOldxx+/Si/AaoMHt/kDNy/ITQY06Jpn9FhFauh10di2MRNz0vWFu49oO+VyI2yq4f/a+wGqh
HaoadCLseLueMwdR7iTrLIgW3FL9QJ8LMAU7pFndjVYtb1sP2b2MSKDYGnjhXxCSj8dmqKYryq+G
HZvxuQzxOh8yJXkjUCXamnpnTgtmS2u9FRUYKxc5XpEXMf8TjfR/4oDdVt/lY9d8f3fX79Xvcd7/
X6Z7u9Cd/t/euyAp34v35neI1/q//NN5Zzr/IDsbHw1QLoa0vgIF9c+Ab+8fQnkAR21bkP3tu96f
nHfqH4o4Lcx6lsKZx3/+23ln/4M/Z/n49eAU2aZt/l8wXs5vnCoQYp7klXkly1auzazhd04V8296
Q4aVHGkrILL20SN0FcvkhPCfP30qfwHwwnv4J37XHy/lER/OqwjTlNJbg8Y/3x+SMmr/89/Mf88S
FQLLY/lmSQbfvJyFHrzNriY1lFdkkwLTaIr8OcXHfKiSIT79/cvLv/ineko60nJXgyGf+u+vTxM6
g0qAk57YWRTfmVbsYVpgx71PJYk7KEdwuG4kDf71jH/uG+N5TTJaHJmPSg7qM0pVeGfZfoPwMZ8F
ASYZXonNYjYo0uBUQUq3FjIsDoptwK96rCEMlW5MY47Ej37PyAtGEuR8EOXa1OWvKdRsPAqw4iZ3
YGc+Rh1Ggm0DhuEDcfvwg6vMekZXU8Kdn41uN5Z5/Pz3Hwqw57/4VhTmS2nDPZXSXT+1P30rcyWQ
3zDkJ6HOZ9TbCxty1OBgOp8rB5+MgQDuh4Bw8563LuMChWRkRJ7KBpajUNZfC7xLNsdxyBorzhGu
E+FdfbbmxICL+UoREnudeoq7LHLSQ1708tNE/WIeIifrnsLOwuoRQ1z/cPq4zvcGm+DpiHtSv069
x0WWuCFea1aFCHy9eFpZrAa4U9/DKENgEw13ptqCSHYWO+AZemKjpra2YE5QVN/GYZ9mkLJV0Z4E
MZkk36bAXzeFX7kEWLsWNodspJHE52DHTRDDY1akz5fdu8hZt2xKd2bW0/aWcq8XTysDoKkkaNSs
vezIBTsSWjhgsNsnzaQUXjo/USS09N0jmrgougPlPlnbsPbid9Uoyz1a2nIQ0CEPGrYuwBcCvdty
qXdZt5p9qpZNbSAWlrqEuAFaD1In8aiZmLKugrDB7ol4YxZoE6k0iTroljGTV4MREojRAmRiHmG7
hESwlRI7hlClGVhounvAZrQox8ScfOuTf7DrXFj/ucxk8Esl9+j81XgdRhDH9kviVck+oYvALsWv
gsKHqNP8FErJ+jAcstbaET7ml7epma77lyLFTAAVPJdBzpNDtGsJp1wSb+1vR+AqyGrDoQ0/+sWO
k72NkDKi0uAi3qQG60Jmcz6OCJX5bHZFWRBR7WdpU+G9QuhlZCGQYYFpbQj+/sf/VwcSJTwUWoki
TDgrw+9PP32Co+ZsEH23xTzrH9wY2WvrrrHUWEGWTT920w7zvN4TLrUCYfrw19+/Pu7pfz0QfVvZ
AhSj+4f5+vfXJ0AxSliDD9uKqO4d+AT7gskvOVt2YR606adXf/965l+cgL5jen+0pdwezurB/tM/
2EWNpgGIgsAqmW91NquDZirRszfaewczjOzIWuygcxgXgsoXp7yu5Icm2mPeT/OaoMJOZ78gu7wA
dI3UP639n9N/4Ib6iwvCXG8ADUJBl6ev//y39YaAWuPBlGSEKSxbit/fn1UIf6prRL5QUPmD/kwp
L1N7NwqCmTb4p0zKPSIWy6GAeKsny9zKzkYmVxjdAZO2+F9urPVG+P39cF8LB/muz91NduHv76c0
2lLQOAggU8w9t0M6ovJUa530v3wx//MQdqgRbO4kX9me4/zLIWzC3h8RLBPRrcfhDtIc2ed1OBjf
hd2qb2Na26EpdVzaRhCRJhCrhNvadmOWg2Y/svjKgKm/1s4ikUK5TQ0iAywy9XMbFkGvVyLP37/l
//nbdUyXMpcJMR8MdcjvH43nKEcNa/J5PCzVhyl1Sz4jETQJ7vTHhCnn4e9fz1y/+//+LpQQtuNZ
rsWgCtw3j8y/PKyIoTUESGtdlOf2CzNRH3JI46LI8SKG5ogOcIIUJlCA1M+yl3FsGHKPTMT3f/9G
fv9NULpQvAjg+gCpHMFIbv0q//QMxYtT/Rd159Fbt9Ju6b/S6Dk/VDEUyUHfweYOylawLdkTwkks
5hx/fT/UQeNaW7raOMMeHOAAhs3NUOl913qWrGRSB7ZnjHeZ55kbcNvz54+vIt+7jPQ5VwtPeS4j
4/VlMMezMKa6Doxy8u9nWkaEAsNbvY/7bP7Vk5Ox79pm+TK3tnE5t0lkBRPGGBB3CRj/PYLqlGS0
ROh72p/Z/ce/7vXEuT4D2xfsHG3T9CA1+EfzCLUis7VB6wVYIMPz2vGMHYA4fcBZ8yXq02Tn4SEh
PhbdHjXH9uHfX116fASOUkIRPfH60cQNukMbwyAdgk5iSM3gk5dpTAQraTTtlnQ74zodTOz4kk7h
rsE88/3jX/B6uP5z/6YJqQIts3IB17/+BZ4rNHs8voEBK9ISdFVIzlaX1JT0yLhHAp5xWJzbYffx
ZY/mx/W6K9uXvb/DJGkzwl5f16pLZTYVnQ+szSWBDhhPvmRRzc4IACVcg0S5O6PF9ufkKiGxfMIl
vo8d1NRb8JVLtafsoaftx7/q9Uzw8qNcyCGsozCHbdM/mrT5RgRZSUYfLCHJey4YmvNecOq0M3u5
xFvvPX58vfXL/3si4CFgzkdI8LKNt4638da0YEZPWcRkYflbsuGcXSrTbGM0XvdAOqG3o406U1vz
1Ynn/3ZM/n1lx1qfxF9Dn9pdkZEw0gd1wk4RKmm6C13IIh/f39Eq/fJA6WUAOebI6JJGcPRAUY6q
zKmbIcgqnZ9FlO6urcZKkTHL4nOfrYFEvfGzb6W7t/MWZlbsRl/8LhLX9iz9izYv0/OksYsfzuB4
J8aeLd5++5wTHMUEQDy3L7yjbxBJMaV/X9VBW423UY2vNjYAj28KsnrJSubBuBTu6WR1q3ceymm+
g0qAOpUMBp1OaUC9N70kLQjQR8QpkWgni1gNAG9o8jcy69SvnIpbjIOXxskWYAORLjqV+kkBfUx2
FEWnA/iP7MCHvyCF9B+TSERXLktGuEsNj0ZmL2L3VoMKw/PPvu3Z0b5+so0JZVSB42KBg1HRNs9B
vGBjnqr5F5riGjrh6JnnY+/k03bJ8fhswxQjTlMohykNntQ3ux7FJ4MQuJzqo0Ku19EKxU6KlW/l
T8nB3YoujD+ZxkhnFCiGeS5K1CnIc8wKE4pvIijx0sp5GEt0B0E/4gDbNDaRD0Exz8MaiadQ73A4
QNheIIdqL+aZmMs8LoEps3v2nr3aMEhYmFT9VUmQL0AFBYM6alPsFU5HUBFIYDcPLCd3lm2VGfEF
oe9spiMkx9ts6LvPk2OVT1kYt3+8yKoXNIR5QaRM2yR/tOQEcM63SZCZ1c6ACsBSjD/ZtcVAwtgQ
fRY25aG9WtABknVtYXlJRJhG+8QzQ4OMRjl/KvpM/qEtMv30pNY3nI0H6zMmn/gxdt2ZEwAsx2uq
XUBjmxLSBNXfEihWM5kWtjCjp6JLNhOUA3MSXQoek8L9poqYwzZjtfDLWBlq7yarrPhJW4u8cUcK
Cwh4Znzh2MspbnaU4evtZGr/ADYI5wpcY0ScspgXzJgOyZxNhnANDT19VkAD6W9yvpevNjgrgQPc
CVcDBlmBxohHKkireUCi60DgBF7TJl+9cu5/JAOK+cBKhPhmsjf9zVFirkF25Muzwvr3pIkFK/Aa
THI6n4mDglSEsehzY6Q1SABYBKUp/TsjQ0KwRSGXXNDTioi4LXjwq8rLn6gfLNMNRp8SbUtlze45
9+X+WpupqPVyN2WglbZ14aSeClH9mqtYq7T6ZmdWTjRcErfFEdGAwW0eWiKn8MslY4Lxrx5LIuvo
/3xCP5giC3fikhMo/LnzhIogIC9Eb9xL74n4wlJpk25jXAZ8pWFtY8IL9eo6VGX9Q+VpR/KzS+pi
QGmAjuZEXxB6YTXVzwSo6B9eaVHedqalRx8fIylFxwjdh3A66lE8zp4efYoK2LuYG2VnQZ2mxvkw
m9oIUp1hse9Y8X+GaP2J90byXF1w+/h7+9kBZkv+F1uwHoQZZZlqAvzSUceXG5QUHOKRfaMnPNhV
m7cbtuCVCNJO2e22D4mXOsQtHwspy21k7Yk9IAlp6UrziZM7caBeHFo3KWNw2jSwevIzUw2i2zYd
zcbdqj03tzbit89+TyuJ4PHUvyl5UR7plRHhUwPDvOI1xt1VbaywpUjRRcbyaXv8g2SjPYFnh0FJ
fRqAw+Ik6uuI0nbYqq5f2eH0SJ9sC3AHIHavN87hHrhgiwiQ2A6YUX5ns1vfGUNNCbknblAdjNgA
AmHOhHU3aJfyHXUY975UTZwFWGoYVFil/G+mYXnPne+HT7lTLJ/LPOvX5zqtA9Dy28/zvJBfYqK+
WNX0OC42TgxJEc2LZ3yTzuor7CzMV2A6HQuqAZ33PQuiA7oPUPR1F4Fi2KmFR4MYIaNXUg011YQK
xxAkhslBouq1aIM46ZEEn/bjQzWz0MAhkKQS2XNCeds0HfJoomXIr+JYOnjCvU6Du/dLcWmJerlF
4pE9CDGC464yusfoaBuHeg4IhBIBaIdGsEfeDW/bqQy6ssWgg3ZS8qYqyW1b1drRmVzWL79g7/wb
61WUBVM6iYuYL8Lf5lkj7WuJ/ZDoxS73e8B7g2HsvU6x5Wozm+No2i53xmgWfzDdJY/8C/Zza4R0
c5OpLr55eTOiFljSON6iXRf4ixG/6O3s2chXtKLxZWkBLGPMmvheAhJZLgEz0E62TKv45JlVFyI0
xiMbiOYln6mev+K6GdyA8/30OGTlVF3MLR/Lmd3SIIP81eCzBjAhvW1bzVl2NskFTjNZEmW/keO4
PDOHyhs/CTnK1y1wQEg0dKe3S2J1wGsqgTJ4BEsJMarGTLARJNT0dNvKFDo86dukJ/XMtOOV1qoF
/ImtDU8hsTxIBTN00SS+AYWqQF1/LxayCpnGBdUoUN6pz4wgG3s+EHmeW9cSIe9qhCwTB3mi7Ro7
ywQgRJ6k46GoRyoQ7kvRDyszUgLcmaXG/mqDlQMArYa7tHT6PcJa9ZWennG/QLnvzpcsx38/tayJ
2tRi9RP2fX8ACLbLxtK4Gvuwis/sMK1hUjX3MdKHAv1jRDOybq/Bc7d/csDKj7IebxuSmTbsbi5o
hmDAPrHFe3uAAnbnWUL6HCUtjqqvd5JZyfCMm2xE4J/ioSmQCUQBEAVSotERpb9iJ+lXwniyfErM
SeZ4YdYtAh5MNCx8UuNKLGXG3CBA8vj5ru6/A8dFE9PVhl1sHV9AVWrFjLqXkk3Wn9jzv3MS4Si+
/nTKvQJD59FpvJ5kRaQFbmpcM0TxQAE/VDNc/G1fye63cOsHO3aQFWuZNudUlwQaHHv6HFsTZeNB
AOE59UiF9eZcQD3Cpkxgeba57qJfP9NOc2goSLADxMesfDEIlARn01haP5RHSFrgV7GP+Iy0Jawi
HvahqklrL5BjnHzNhYV6cvTkcOcXEP3pxAsKpwxk5W0ozrwwzaT+45hK51sfsiqdQ+01M2c9c5jX
S85sfA1D/x47taZpaKKyA7M3GQ+RVWU/64b28sVCHiTGV8c1znrB+9oM0sCVOQxz+NDnEhHlSK7g
55DP/UcrwsnC+Ntbz5RrxbdsiUDDp37d5y9GawTL2D0Jeh3dMV13IWgBQxRK4gxFjowvVQQ7NYsn
dLY6tJpvmlbSA7Sk3AnyYqjXGPG4OKCCNdnpdR1iYZsqu3FplQnp6BBjEZ4oBRs9o8cNjDupySGO
2QtsRjYVzta2iC1EVSwU/j2WJm9olh8oIxKkPMgwy43b+sIg9NkhqCQfjQGzVIZoGnsPwberKLDc
OwUMEHyzZbjLor5+7P0G43TvuJUV5B3F2aBo/ew7OYQRc4lTEspgOoM8eHDSn+FGhDY6jMHed2wf
mYpAfMBB49pVECcpZidUCN0nf1kV4BSIsiuWMCS+taiqdjulyGo3HGira3aqDuGbpZEam9HXpX+i
sPn2iIzq2VYYC3n8Dsfk159mE2HFEm04YCfxyr180bQnFmtBgVQC+q46cb3Xdd7126cqsUbz0FU0
TfXS8/nroIqmTzhj4zEtm4Vz6eO8ecQDnu8ljr7oxLXeTmUOHTWuQdnSdN/UbHtyjeMsLElQly05
F5LNTZcsEUURAqgobhc7k6BBmDOJuFFFZ+4/nkrfPlrO4bRVKT3QLLWtdVb461YlpDRMgBC4G8SF
NwvhxQeIDDaevx51pYJs8/H13jn+WpQ7mLtdC/CpezTLVNPijWnL9qLAIv3kVVg3CrlC3dmwfPGb
ZGRnGGZ3H19UrtPpUc2DOVRRDSSMxyH66fVd0iBqhgToXND6cXWV+eDVklYMF7OP4X5qOKGMIRIh
Q/ch/dOC/okB8V37VXMi2Oid219lzeCyaFX5zLavf4iBbY56hOaHlKimW0w+Ox8MNLBJFD6ullVA
uJ44//j2rXe+MT5n86XC5IGiPVptUntwAZcMbWBl7fAbfjMcfhSYLDcj8S7dvjMQE+JIbPDVFWoC
ExT6ev6hOxA+FGu6GL8l9NcC1fUS7WsoBUgZs76/JolIQYZ1Gw4oNviGbo/f0vgmrJYtson/b5kr
dBY6IfVoSWeS5H3r2ndg1CCSRS6KA6sp10y9oRzoynlTtUFAlIGFMoto69HKnoK2Bsq8jegmtgeE
TS2tOWFA8yYQONyVZHFYJ0bkO2Uq1zKFoiPpwSCwj0rHNA/cHGzkGOR5bj5jJ6A2bLUJVImPX8s7
hTiXCiwsSpokgmLo0bfAlTsYf+TXdxKhGBtbjhRSyR1wk7vQ5oQZsKNvAOc3RIN/fO23w14xIDzl
0hfwlHKPvoglIhxRTSAmlanlwXemcRfZiRdU/mqXSfzxxIbnnevZ6DGI9GJzIezjTpAYmnKBOtgR
HugvN6zoNeqiYgo/dQx+oP00aIwTt/j2NdIUBLqsLNphSq0o579nNrcH4OdW3Qubvgl05yFR4HuG
I/Dxo3w7uKjlAEqwWP9dyeB+fR3Zl23b2Ezg7tzGt4z5NWqLs18kG+Opz6l4OOzJzylWDjsrN5Lb
jy//zloFD9jl/rDXICA4epNChHoRA6qMYeq8fd8jgJd9NQW5EOXTx5d65yUCbfLpqrBgwZE/mkUF
VuOMGZo7dZf5QfeRGRISRtgzCj2Ilzptv/77C+L+XV8erStUO68fLSNRGE250nvQRO49uiUkrar8
c+0qVH5qTE5cz1xXn9frBL4cZdKjomfE+DsakmUxq1YJvpkm53wVpHVhdRumgWJbg/g+yBYu9iEd
+/lzhdENFXDt218NeHBrpkCN5VKlia7AWKv+RlPlxU+aRHYTeM7U3yed4SRbUYEz2sylX4ntGLXy
VJPjnc/R8dd+ODOF63vHn33e61bOFjWmiLLwRdNPKZy4mJJA7WBPdp0ouphGwoVhHluY3xEknhgP
b5c4JjUbRYyzdhnoNrx+aRGltb6ADBO4LdFqjZdbh0nM1XMXpopKQjSBu0Ki8fGX8s5gZyY1hWOh
r3HM4zm78kGMtA242gnZ9GahnXVh6WS5/vdXQYFF55axvjYYjm6tRGWEJrULFKbdu4bNEi4Ct7r8
+CrynZOYS9CkS+fSYpo2j4Y048qlvoJ3lErGd+rLzSUCQyrjHDvO46pDdIrb7ZaiMFX0rsZNHGvz
ZihyfKlCIYOOBgJPT7zVN/1j9sSeJMnF53CH1skxX9/7sDR+HacTFoPICD9BNK/OPOJgv3aymvtA
iVHtvCrMxQZHbPKNj4AsJRNm14lns17maITS3KGHx9qMxsY9WpyLLrI0gAlOqX1tu5BHbPNLm+bm
Qw1fnlRrt+80TQAbKagAwPTHawYfjmOs5S/20QBwSxKdohONrXc+eY9Gs1zbiibP6OjZtEPr5a7V
ogsxwh+FHc3nVksgihimZefHnBJHhBAnnsTb3cMqQKGBRC2PVp59tHH3MsPLpkijTS6WhMiwKNtK
G2QDdeI6cFkMdguS9CsNxeTXx+/gnbv1JSuAZbGN5xcczcrRxKSc+DiXxzIVt5qe6yfDnPNNREnl
bHaa7ifH1PLHxxc1314V8aEruVNvXeiOx14Z59FaL2PsqbIB/+L0hG2yscEQ17LAYh1MOyKwde3T
xgnZHBK5LhD2X+Gs7R7R6yecmStbF8EstAnwNrLBh9peT7Iole4xobRZyRu0aPNdT+DeH905zF+W
DCnQRM7k7Bc8mODh2fKqgx5jE8JX1M7X+RK2Jxbat2s6sgdWdYE6hrF+XIohYsiDX0kdEYI+pDAb
8As7qxaFfVyef/xc31zq5eiJgNH0XaSwq4T2711SGiYAZUpvCXKz+7zUxnSAKucEldbOv/1gWcY5
Wq/9bPoo3vEgib0cEN9IyYvqfrwdZR2eY0srAmFIyB+tDHGgVu29ZRbt/uN7fCsG4WP15CoRcyzH
5je8vskQjboTknyNxjwTD8B5s401UxtvPFWeLfOibrMCWaCx0OCjqWLdtElb3km05Ju+i1wc0XV7
05br9PHxL3uzbCl+GXV0xvCqSFZHC4rwcwvaHwmjuMrCa+316tKJUuvi46uYL+fbV7MmW3x00qtQ
2aUXYK+D669TPgGMZl6XJjyOEiHgPpa+QeqpW2XmzqVp+9S5WfkkJpTxQetMAJvDgiSKQ2GV0NZn
yn+g22heZkCaKNNsMBs23/0p9X4SEjnJnS7Gwrs2ObkXuzEV4sEw6uFTDiC1xgggEmL0krletqGJ
TYcSosDLJ4FJ6nN7rE0oXGXUgSZD30z3iSqU3k1tXjd7OfTeNbzbkOwEl4r3RqSa4uJsx4J8kbHh
dJouLYVD3PbfWinRgpp5g8bJdnPA8TQZlz993QM8KnUGtrjR0EAvonpFko9N3w4rz02050TIgTNV
pI/MQByMkPYdc72xrYg1aM96mqXufe7NEK2XiA/i2apH54tfT8NvxyuX4kzneYKjx7UqxIfwvlmB
4onYeE6uNM8ahMoYNoYB/jj4n+90lUCaDkaUs7fsJ2r0GG9q6EgY9oGC5CEKaNeI/jhuBJO4FUA0
aNjW9q+4ts1yM3d1/y0tQ/uZNrR5uUwmElKjSSt/p6AbF2A/suKaZpBMLhbSdXFcoMhC12NF3QNN
QNzUgmMe5fH5hUSD6qXfCDVnpEYWLccjN1ZsXKfRwtvb2lXzQPxVI4AnoUbeOkOHtnXsiuVrURXi
S9nZHkCeaZUggMYCt0eHh0oq0tM63PbtWH0Czzj+wto0CQyvzfy9W8KVm1BX+Rejr4FR67TzCEtQ
qQWIiTNdDnbRFCHSuBEowojsF6LmIlMoNmZUnAlkSc0Z1QMISGldwcciKwpUlmtMMHXRiyNTqNOZ
fDwULeYzZtWGPL0GUBdnJKY4qEaGh4lXSKJSCifVG380y2ukeiBc8MjS/MzzdIwCUpHX1kFeGtV5
3VXARpG1Ed5nJ31vb0NdCHgAYeRaB7De08+Kzq91BcvL3wvCDexdPzd1AutVgYpNYrt5apjlbkul
PQLldd1fI0MqHhMNDaenZ1/u2mwK+22PHwwvm9n49z4A2c/k2JOdQNZG+FPQWvzZLsOIywzx8VPO
Zk2RWCIX1PQoTlHxxLiUIOfXzgonhJ+6gR9pbBtJCRj5qWF+sRzar02z1L84AfTneWpZcExI1kq3
GrfZL6qrkIbaARxiYS/UnjvH5sEMLVYYHHGuV+81nWFe8WyUGVAD+qob30MjDUmOIbnRee3/dkpV
P2XLau/qtGWjbzFldSmxq/6ZxyFiLlB6YEC3SqeAErCoboifxehIHRgak4VOCrKO5wxiDzLNiS8z
dp837P9DKOxGaZoBdeLIPLFGvZ2P1+IvMU++QqIDTvX1PBl3eKPikcKvDeiPZAEbJ4VRLafWozd7
N+oueFN8Si9IP1Givb4MoYoEDip8y00/0kJt+Fy+ZxL6uQ4N74Jvqb01M2+4rOxqPmS6rL8hPuCb
Aa6NvXGVisGeOJtmZDQmopwDXeVvYACMLyQSk6Lx8erx3urpkmKFz8WjO/TmFE4WXTvQ6RUBhma3
2Edm4X4plEfzIqHldkkTMIFIqKbpnoknvK9pNZ+DzonvxiJK+8tVDaWASsnmkZYI+Ssf/7x3NjCc
coXr8Oukzzr/+lmyB80KnCJQ8/PE+tnRpocYXpApV+oTW9C3RyBeGxtexMywn9cG5OtLoagoM+gJ
2M1p/ZKPg5KfXaeX/KEsoj71k18fyn72AjpH0bWOp/JyoNt74nS4bgleL+VkfVG0e9nKSFqgr3+E
Q/ASiyatT4qTxmGc4cl59fTNcjr7ZugreeJo8+7laIXQmJB8scf3PA2UIT2XYuigB+smEnn+c7KX
FEfi6nny4/DU2HhTguEh03hRaNmVixvoqEEAjg699EQBS02jd4ZOt/pcSjx9GTZOkGh+dxb6xJSD
DPXuW1pTuwrd/akaxnt3zRGX7ZJpAoQ8LtOTmTKPy7RarcJm+GY1i/vDSZI/iMHJJ1lC+fhvv2Hu
mW0ZBRvbRGlzdM+ezFI3ZScY0G5qzzPAGajqcnXmzvrhxJXeDhdXwqjxEH9yfjPd9c//2gmG/mxo
m/5rQH8rjoMYHcu06Rsb5NfoE7FM7FD7jbpDFh3sxKFKC5s8viKlkJWdgW3fk0XSP8ZGYj500Im7
DS6UpcezW8kvypCkmU2xc7MSie8ETfd8U4spy6DbjuAOjaUSPzH323GgEB4eMkptXwie1j/gVUao
tTgmX45D4V8v8eDpvWkPK3KzS/Jb+N3zsFFEdbnbStbLYXL8LN4mGXDWHYHAxY/ZlZqMbcOqfjqA
eCGmTKPNec1GLNMZWHY3MWg6k7wPA/yya0XDM7Vn4PVmizU06EbS4a5x1E713ZBrVAHY40kUo3iW
V7cfv4V3Pi/Jl6U4z5q8huPzCE2HTjlWzVFoyoDKKfNqyrkvYxjRYyHzKE7Mke9cj3MPJU1OeLSf
XvpDf710Mg1jAnJKdi4+bAweSWigznJxZJOlkW0nbYtTc+U735ml6Cd63KAPxuFomsLF5RiSMYQI
d1luJlayTVRZ5Q1ymfZH2Wkk9sTXw/CT855iWIPoGO25m6qnyhfzGeI1bzck5MIkEE+bE5Pauz+O
FV5y7OW5eEcVDKMeIf/bHIdqOcWPlvZTcD6DS+1KqeXEAftN3YKTlycY1Gg9aLAeGxG6Ph+1Yblc
y4d4Edd1fUUqnLhEdEq2CEypQ4jc+sQNmu+9cY7YFt0+NhiudzSj9GVC/pjDHQ7axyAFIUGFl0Wq
iPetbBO8YN+SeLF3x8x8JIoPMyXsQjJnOySRWw1MAI5ygS8DQgGVrE0TASOtvNDKaAEm9SM6re4B
fLW9BA2Y2mm/5LX3iX/TdndU5PrdQLgVSPoqKZ9RCtMd7I2h807s1t6qaDjRm6aEMcKu0OJVvp7M
BobsRPAA0Xmqb77GlKL2lG4J3qpk4e+ikDQoOu5GEBHqFOjMQi2QGp2N00a1V03tN2cfj+t3to/8
Hs+VPodtIY69LY2sQh8tNVKtokpjtq90ZjY0jaITB3osysebgNXfxaaHfg/u5+P2HXFxUHLacSRE
eo7PeilK4NxIZu9mtxihdRQoOVE4JfrHQukHkiqLKZzDPo9+EKFA2HJGvPs5lBgCiu1S5feCTYV7
UdvsuzmNt8Rx9u483VEymh7jzBAgweMRRo3datJ6HKLHUFPRXrxMCVS2gTGr8jdHXvknNSeXU7hw
insMvcmVO/v6NiUZWm+UAQV07xH2QWL1GNaPcqkQb6UuYrYALZF6zsI6I/+TtACGhpk4p1qCL5Xz
V5snpH00IVnX6WHZeMdffzBR53qg6SpgstqHU60MXLLGElojuphlQH7oykeqcuY9ln+/26KSnXIi
hT37a+yE1l062EV0Fy5pa++BKpb9lRFO+Y9ixhtNyKVLhcLn1/c7t6398sF1EzIZWUvj5h8n4r+C
AFzHvxrQiM/dMQAAv+CvkricmCzx//r/DhXApvp/RgWcN9mP4jdr0Z+XyN8X1yN/4R9QgOH8Zz1L
caKiMq4QO9jM+/+QAgwp/gNRg3lQ4vyigbFOw/8vpNf5D6uUQzF73X9hFuNvtSVtgv/zvx35H7rV
q8F/bZXz951/gwp4PSc7bGfXhrRJl5h2MV0CfsLfWy8ZuUCe0SgGtWl+U9JZ9n4FByVZcoLaCzff
/vVkbv/5qv9X0eewJItuJQC8Xnn+uR6/fDXrox9jM/36eqnpEX+huV4LJgZ8e4jHojIjYl6Rbew7
NXQHNHXozCwwX35aZk8N0DFWQrs8r9pivujGCZxdBUk3IzTY6E04URl9wxO7k9er8cvvdGi40jC0
fA6Da0jy38/FB5mxFAnhsLHbfK8Jn7nQVu0H8VzXJ+bNt2+AYyJHe8GLxo/6smr+tQ+SfSvF0rIa
Db6uD+M0qQPRHIQGJV753Z2Qan/8Ct6+AZcW1SoK4OuicXj0xoGQx5QjS1ApKRUbYD92QOkkBiCY
ztf9SGx8bBneiff+zk1S0+dqUtItoczw+nFmSZajr46boLBILQWasJri03TbkFN0ZpXG88f3uJI0
/jqQrq+PbwsyNgPL5bh2fFbCRRkxw6UYOglWpHAUY2JEtoo0uKSe+JRw1mMv3kvjwXIr6UP8b9RD
nXnOb1fAb9qMhMMNm2huoM9jRSzd3WwK8ly5h2XaJjI2vrS+bH7psRDf69gpoCeYi/cAwUzWZx/f
zHvPjg/EogqElsI+7l03cS2J3qrqYCJ25qpomvSQt9NylUdpuSt685Qj7u2nTwWINXX9QKgtvGxw
/vognaSs8ELSBHFEXF8Sf+uSqJiIXVPDIfj41l7vTdbXhK2STSjbXsF/1vrnf10KdNLkYW2rkEkn
1oajfnJGI7Q4cZUjpR2XYYqlvcMmb3Vjo7Z7fRk6cYaZNVwGd960SyrwqRI64s9psCTyL0xQDjyC
baGdZedkZXfoK/IsEJqpf6W0e/khbA1p1NP48VZqyesfErmqMXCiwbscqEl65BEEFdXey2xq6BjG
SIOtyJcnNvvrgP7v/cU/F6WZAyBqPVzjw399UXds8GpQngyKzEoCi9G/CWuD6EFYaWQpAKIaROdt
s5jc5I9f73sPHuEDk6jDcQl379H9Iopd80i4X20DXcLLB6c30QCWjNy8agw2pSNa15tENeZlP6B7
9hI3IoDAPOVnfTPpIZrjGxPM5JYpOXG+fgayD1ETlkkVpDnYP2IOrnIEChsN6ziIIt8gMsQ7tfF+
+9xXFRt9LeZ2weJ+tK9TBSewosaS6OJsImHerIOlEw7GPbheoYv7CxMVzeEhKk688Xeeu8OGktXc
4b4RDh198F1ouPWoVRmUyk1I62qqy67Hy20VUfyVEFjC2qhQbqCk6V2sGkJhexukQGNGh4+/gDdz
iccPoS+CvJY2Ls2+1899Srw0b3JaC2shYwP8j6g23E1ETlEm/vhSb+YSLmVJRRPXtgAVHBcFs7Ee
zM5xSecugLjUWRbuEOacOsS+vQpf0QpWgh3B9ss/uiE0/NqmQFOgNxfNATp0fD+BO9l+fC9vH5ti
xlrJEQjNpDjelXVynAAgEK5cYX3muEy8LcBuOCpDYe4+vtTbkcGa4vgUAujW400+GhlhUg+6t7iU
0WiM9WNlG/su9tQuT7AA+UuPwj3Dh3pCtfR2cLCgrd5yiSCLase66P0188d1g+3UxBvRulBL55U+
MmVhcTXIkVN+h18zZzu8Ud2p2RAoFP/0q/nQZVlDp7O6XNgmvAyevy69OKqziEYiTthw24swStbM
Ezq+t3Es8HIheY8pmQvwpG0/kW+LH/ZpoIt5WUJU5R3YuUUy5AyPjfSdhKgM2yuAkJqGilGpRmre
xa5i01HjH/ljgUl8qnvbyM8jO9LXus0jAsFS024Jx2vSC0ySCdkesyy+Mv46XE4OQKQDvEaPaA9a
H9c0sMiod5HZX1RWE90BaqR317oKN5DtaSJnsJyisCIbMbmfeuLDqnYQP2pCdtmVyKyh3ug3MVkO
c+vfd6RUmTvMcxDzsGTTLBugYHubye7qrz67+mZXVil9M1nG8BJZTzgkNxWkwiUJa+fM7ivjVxhP
zld27Nif2UrRU6uW9jbtiTUNajd2z5Ad2ndLIsZkR7y4OGvZZzhX8ZRntECgDMEWFTWN58b7YpP/
vmxzHaH7tqyJbE+XvPHt1KNO3I5jKH6NVm0S/EdUzW1t6tU4PrcTvfKSDAegNxMN9jxcIOtGOYlb
5Hg3wgkGKvnYZqUjx12JH7veyUrX4PGqUV+7hWt+acAKzCvdnmorsF9JBaGwkIPP84jrbc4c79ow
4fRuCA/ViLiyyKOqMVSGC/I9jRui6Cn/bvzW7b+MZsXhQINOrBBnxPa3FvILnqhKzC153NVAcEc7
EEyMcLsNyGtuOb5MGN/14JawmeAJkTAGx14Hi66rm6rwYAAAC0SjzkxO1ENULLa9b/H0jPukAyhE
d9ONyMCuLHrnhlRxHtTsVr+OMZ1M1tEkybcKhHSITae0+H8S3B79qlrGbeM3xrcM3BRksCnC620V
PY0TyL7WVZfjroMDmkyPQClWzreHOQllihi/jcPCV9T4yfTDrbDzbMaiq2+1086qwlBZefCVPEyq
e9uul5tZ09DciY6i6Tbpp+yge/JzAoLQhyXA9D6RftBFGi/93KnbyqldfIFxK+ky+sTdpkOHfCEM
9Rzteh2P1/GYpc9waQgUs+SQPYJgH2/VInrS1fEFewGC1+iG7O8+DWa+6HGPegAfOGiJ8RPmKfll
EQZlEJzF1bkmpzQlvh7JRk7Fbtj7FKOS7di56udYDATo0Ikg2aIqpLPRHM8ISEKb0eKpLuLf7tDL
ZePU5OTsrKY2b+VYgvMSEPajnZdpDOPaNUj1bemCnffRAlGOaCynWBN4sQkQoiaeefBsuLquwtC/
zKN8ngH+Cuy6RPrtOoAw/nZxl6bcOamlkBY60rhEMC6L7WiHxOJMhVhQSOnYIdpwKBjr2ontKzLq
B6J8CJxpt4atIFl0eYavu4+E0W1zSM74vR1jhNNqZA5JGF01/0wsBzV/Y9TxbWd4eKM7RBKE4rU5
oafKK9WTidWrAY6XNcW2gHa3c7MarC5RNv5vyKr82JDi7uc1iOQuHzlAHIYKdnQwVvlZhR78fh3V
9mHNWCNTux2Gb4Zd+Y/twlDayAgSAnHxRkQeQQUCFkxd7v/x6e0sHBGhpONNdKKNJsOb3E6yQvn2
RpPSQRtF5UMMQJMqNg4Fgw/VbK8o7TlEFfWCXMZZNequLUbmBEKrSNFrWl1+MbuFvKpECOc32Qfd
944TcXkYh9YhOYyBvZWRQGzWAYrHqk7VkeQfWEX3qogLgmW7YsJCOySFCTrcHbB5jpMYznVbh59S
OybycagAw+Kg14SxkxXAJC01GXAkKVgdjubIejRpdn2u5lBAMZ/N/jttwxqQdDcS8CJHw4bPXppq
AyHaaXa5SarNBmVlTVBgA8ePAO2UXAbtXzMeq+96mMtfCoLPCPGhRL1UScroqJoI2aJdasyXnMX0
J+HVWboTlGJNeAiR8xvsV5OQD1OZ3/u00chLWr/6lHS1hfShWKU+pH2Ia9lj+tpoDvHpflBOa+Er
sCfvmdc5FvdkLjmQgcCfdHBc7Xnmo4rM3wTbZsAY+G62sCjcL61hZN8X7YoFmKoEGjJlYy8uSmpg
XZB1a8Ojy5P/y96ZNEeKbFn4v/S6KQOccQtEhEJSSkqllNMGS+XAPDijw6/vj6zufqmQnsKq123P
rBYvs4oAHB/uPec782dOgEXMOrLaBLZ0kD/q1q2ai3jK4IpksIdKfGECOCq1ckUGuzdXIUVu+/vk
kcazixc+hoDKLVb+rDUnDwuo4nxekUjpHr2qoTELsBw1Cwpw7SinZsG4I9WKfdpoYBNCGEdTF+dr
fZ07M3GGFMlw20s3xW0zuSuxZz0pCtrBJLr5VhYqXiKJH5/I2yWOHxeqL32oagnJGbFs+Ymli9BR
Z7bbXUshBAdzG69PgGX7dMcIXT5Uoy55GlXHIr4YE1zp1WmECmQDloNJsvQ7/tRp8JRWhUReNlTw
9ZbazY4V6lN0DlXhPnluXBBtYMykKGPUYXI30m4lv6U1zWv0PWZHJtZ2C1RGuo/SossD4NotiiBL
QcCHvrbwUSZ0RIKhb9bPwllbvicLYCKqGlf8qqYYvK+ZkgBMFWUFIzmSsP0Fz5KWh0XZeN8NPyGQ
Dadq+3UyRlmhTFusewtuYhkMmcjx/euYp8x4Mr670tV/OqAzIldnG4XoZop/JRMwxgA8elvsnW5t
7jrd5F3gEGztaK6K+DrzRvFDrPOwK8ERfiXk0L6NU1QOOKhFd1cWmvkOulbeseCVX0jjUndepiGw
tYFlU8CHPbLzp7rY08BjkdFFuqdF0RwzAocD323QbEhRT+QQw9T+2bTZ+sW2U+tBa6z5ynSRvVEp
7TsilwirIZFqwXlLatgYVURvOu8sUVv9BaGM86d5NThv8uB0ItRccwmN3Btx+LfrNzX6vXFMyeh4
QIVnMq+aLDc0gctlF9MIl9fSdgFF2DE1C+Lb+70pN1jeQNpihpKe3W6AeZYPSy/K8bJrXZzmzUgF
KvK2vxOy9C6/COEmbK8yRAthbyJNDw/nZHxYmyUWkayW9RPoKWg8vbKXm7yRsNc6cDOkgDCEfEqu
RIPeK4tcpGCKG/dBzu1Uo+3pnS0QOLUb6AtG0vv7vI4HFVEZi7+NpiBKC8zzg+MbersFhJjkTeRN
/1ilW3kn7jv7M4PWfUhhXl2yzkEcBHqitMhQHp4WNoXSjyw9c9xAlk0mI3f2oHDrphzSfZy3bbzL
IcLZeLVR0F/qpdccJezw7KDlGugFszTNz7AzWBAdgobxCsIKcFlRzPQagIDY/CaF+USZoAWgoBNS
tMv8Kn+SnuqRp3ULuBoEgLges0pmV9aCVoCI29K/1xEG+nAZzCbZmkn9hyHmX8Qnns6PBqwP7N8T
ZJPeyqsvC1kF91uX90db6cuD4Q4LMt480xVQpaxgE9biV+IIosdfQGxNFvLwgZAiUWpmcpH5c/2+
zxo0yaVbAfmA+SZuZdqT7hajOgAZOCfM796UzI9Z7WDKV+nCbm3IR+JOTTYCEsK0r911EB03n7RZ
H6cmYUoiQaD4YRU62z7Cj9v3ixGbcFyhY162XbvogTtOHq1nQWTyQRG9N4VTRWNsVwjLIzXFb9e7
nJTvkt2B2/4AKMVyDZo9Jroz61fQHclkHEkqd0jILvsDglwTTNFSF+FkLA4c/xGuGk7e6U4tKXt0
IKLA4FEcEyGvm/1yqznzNIWLSVnmPbYXXIjxms6A76fV+El8O92VVOuwWYAWhAWVSGrnigTPOsgs
bLyRPTfpfNEUs9r11pCpnVOWNBzcEYlq17mk1umTvtGImEx/Si9xkVcTtYtHpFiBfbsVtP2mMjJn
70xj6kYJIceIXQtoAOFgFjVjiXxCXPFFGQddXHBANjrweaGRofsK0a+679BmF2LvTkoxDwDbDzpX
J1xOMzq1xctuhTht0fX3VhYvNuJW2QjyjUfaGOUyLFY0Szm8c8VCJEDidyyjBbrgQrDeszfnb5M6
aG+B9yTZ/HQSSwAkINmhZmdc8QpVt3YX+Ua52fP1DmzT2lJeTs6kHrb4t2sPdgcBMmz4j4WB9SuY
AEofZT0x3uKyte7HSREnTWPk02ToEF1GvkxA0oNUX2PTROBHbQu8jWQ7SAehNfe9LYeOUxwr9a4l
PP197KKcRnZbuA+0+bUpUI1nNFS8xhX4O/0U8EJIMp1QY1sA9SCf1D051ExsUHKNu6RZ7Z+DMbDD
l3GaB52oql++GPrvGPw9dZP3a/sFBPHIdhA3G5UtGO0daJWmrd6PfSU+j4h/3dCzUuQ2HgoTUvA6
H0RKqvd8OAkckmKXsuSmpA/k8JTivl0/9UNnqSuzUzSk+lyJG+hwZArrgpp4WJIyc7F2C0c6xah3
yENwIdn3bHkNlreq2s8eIdgEWqwEJ2pq6T5qi+lPEe/euIU9s5D9OXVTVI59DsRL7+1Len6OBRNk
Srnx2k+v/R6aC/lODlJf/nMkts9GUz8UduqQ/jlA8pel4b9TeU22UgtYNJCyc9aQ2mb5BVWyej8n
sfaTZSEmSWXWde0opmJ2w7ma0Gk3bFzfrck2pcxxPhs7tkk+sGK8JST5yNY7mNLtv/huXfYXSKaz
4yB69cMn42c5IDYfIUF7WpZEdMmpK/jCTp6sUei8sAaVt8PmCGal9MC9TqUxF+RHrTxQiTeM8/Jm
RrSKocYsNhXQmVgQfT2ieqjl+wE+4kUKJrthv2wV31Y+YjtatLG6JniXp51C679BfGX9yrvF+kl4
XHeFXsidLti7cZhTCP8+mqtrEyOQMF0QGBjHeEYIMUECuhJ8uvSE1tWyTo/dkJFRSZK09csSqlkj
0bd8ESsdFUE8LRKtAxgHi3q0aZhWNPWdfkmxwvYAcSUrgnijYhepMBAcG6kKi5MkFMb9lEskDg1Y
jfLAIgtXeUBKCzBlBUhO9nOnXSmU39wh7nOmoWzi4KxBYVvZzbXfB5Ow3MjG3nBTiGL9qoZhuO6z
RfsqVaV9LSk1e4D+G5MFfvFrgWlACjYILKJDqM1tJy+LfFySPYfH9ltHpCppdN1KumA7NKCQxrZK
vBvLqLGbZLm77AhohK1BQ0D/MSjPIvBQ11UaWsbafbC1xq0O9jBbn3u+YnXE1Wf9XLJ5vZeIGJLQ
Lwlb4jS1saOa3LCJJLZj8uwTyQkkKCnOXBVMwvzfReM9okWq/ENmWSgcRAMLi9PESDom5bkNJ0Wa
cnGcxeRd+3WR8ZjJxzuKDgwGSV6pZEtaj+LJdXKaF8DR+voISNOeIrft8su+qEnprAEFEB/VlC7N
7Jg0Qtz8EICRE1F4C/o8p61T+k4VjngLqqirdHlDCwwgWWlVQInlsPYfY7fvbmUmKFHrRZvG1IGc
2tpXkjpNWFdm9yNb2GgGK5u9PKiUTs72mmhp5CRF8Zm+DydTQD6+2CKzqQHGDZ7+nT62hbxMczxh
bGY7zpeB3RsEdSwsNnPEn3rDLTkW9lNm0KwJ2mHRWAzrMf9EWiSqIZq0AOqdKi5n8gGRuDMOwY8d
DMp9v+idedcrW/seAHpWPbHEqeveqJw02gqTBCHpM7l5tcxjoiX4xy6BwlpH5LQioWdeil147FZ8
Jzs8LxQnTE9eUkvJrzhQLH2gjRwoQ9lbznqtkSoggJRTUyAdte0HCDzA0KiyTL5RfFDcW72fR21D
Obg9nhzhcDgS3kiciZjSeecs5vTE+jsOe7wN6TtVxIl9hJHn1se8AZEZ0EogMDtNtjpO7oD+LZtc
ff5PaIaGXg8aL5da4h38sfV+9pLh5j/ruMAtVc00e0uI5pHOon3RldRI9m+Xyl8pHDMgBL3l3yrc
U6q+I7s+XucGhnsBCnmmxnKtaWIk6KmxrrPeVpy9ySNkc+Qf4tzpzzQ4TqTeNPJw38JBsnW62ji0
3JOaORGTwK4qCLW+NWAQ9PRlDua87DDjyXyna2V8NEywbCWlYfItlLnven/5p60JfgTdy40NYdE2
cE66Wprt9WS4AcFbCca+zORoUKsW9k1pq/r27ef9oteyXWoD0MKFpSF92jwyx87ROosZzqK8d2UV
pJvIdGyP/4erbN50hK/0c06JF72NN126bPdFsqWoD432oW6K7ozK4+W9sBv1OVTg0N70F1vH54+m
gyem2C1ABobS0tW+FjE4PituhfjHr4c22PbEhGs5pnfqiK5TRHRzOjQhUmSD+HNupElQRFbDkp25
1IvO0dZHMQT8mo2mzq09v6WliCl9yK2FrTvJ5briQdCSMr8ySE0/puvg70ZcUmdayi/6RlxUUKtG
zbi136yTjrJAuNoarAgUuznJjRO79BmI1aGz6ycZG0vU020N48Itz/TJTnSdv78+HioNI4FcD9/m
yRvUtXirLfL1CTDUxLSWc5kGdFaHo9ksn7B/iWtNmdTKHFTdXduNVw09Gj2Uq9dGq5a0Z57E7xSX
0z4WmG6Dr9AmcsbcHtUfQ8oG1NNw2MBYnVQ9p3jSklSiKoByKg5mhctwmqdrtOeAffDcAXodpuNk
deWFb+EiKFKOcxtF5EqvOvkEgDG+d+KSQoIgo+gffmMw/H5/WyhRacA7Jz/VgIYae8PYQDlU6gHU
EZgsoRcX//wqm+wWocFv48LJ2LBjkMVOWzWhVZneOzLMP2+Zf+//DxdxgcnSX8fx557Mf9PId6WP
JEt7orAuZkOWd5BcvXOjbRtNz14uT8xDuoSrfIsPOB3no1DdVNV4TGkvWTdinii8MsFcs9nWgp6W
QGD4W9Rob6XvgWLm4dqPBSwZOzcJXsnri8o2sysPi9ZjY0/et7cfwon9atOUOKhxbJy70NJ185R4
YILqBFuTN2Fb2b/0LJFfSAC8d+a1uRIAsy7LfmnC1R4ph7izO76DwAN41B3nGyfBidoQV3UwSdT5
9PbvejE7/P5ZqC4QS6H50U+kLp0/LhY1d0I5W6PaJ01GdWsCPudXTnG5yglTVA0xbfF/vH3dV96W
tQ2JTbJJvdM7mRs4imA5MBgUhcMedIo9NpExtddZJ9rs7Uu93AUwInCnIeCzIZrQQ3v+2VPlnbRV
ZqwkRUV7tYXDVpWL2FUlfeQBUFc4JRnUWkwpN7aPB7P013N5Cb81ySfDc0OaAGRCScgyfTL3l/7C
lnugPTBZJsRrszB3JWqfwNVxPpe89qOxKP/SXuPqm59bw2NhluB0nSo5+knb/ir7rt95bmreVV1J
vwknuPMhXTa4pOBwDeTfoK83WO4npVv+3ujirgkdqZ/To74yYCD9Y3Qn/hDdyOmLqxBCzXE71ry4
RH2xgffe4xKpdvaAVnx1Yw09ONoHzaeD+/Z73F7TyRO0XUgK20rCqDmV6OBuGVqdskpYGdb4NJNL
e8BuZN6j3dHv5eKf+zSsl9eDVoS1E5sgX8lvxeQfq0VN7xWQtFmFJXrCe6Rt4+1SW+LMovTKh4CX
3wRdYKNphx/4fHAi68hyA3ZyWKdSfgAJKpmxkoww7NY4szs8IdL8noNwWuCwQLwCtu4UIKewADPD
YKfoBiMNDVFBAgD7ckUOLn0sIueDYdYNKvs630pmtgdQTR+NLL5mpxJfmZM8M/m8fMI0kXVEbsbv
jdcp/IQSG87SqYIZrxn5werRdkGoTs4spS/HDUIdlLvsIZkG0Ag9f8K+mdDW1jq0ISU2oRq3BDnN
/nxRo9q9aWrKJ2+P05dvlOvhLGWiEejQf9Op/hg3llYA5jO5nmXW2b7HxQovmSRanFLn6DGvXoqQ
INY7PIAo557fWkZdtJSqLUN3HLujvYmS1gJKGaTW/Mw4feVdbbo01PWbMtI4Naz6BW0tt2TETGTm
7knWsA4p2NYzV3n1XcG3YJiirLKckxuCk68XauaGYrqMvCa7u6qpBIWDsujROcV0ZgP06gP843rb
n//xrlwl9czrJHfVjesH6XhTgLg836eqOqfcfe1SgrWOhVZA1HJO9lqd38czjBSGYdt5gYWfKOyH
srvC0W+dOaC9dikWOptjp49b8JRHkphzq4yJynreDtYRtH1MbnRl3DT6oEVvD/YTJsk2pyCJ51RB
1BG1pb+DMv54gsDTaR8PCAtqwzSepNMgjgVBeNcCucv3TdM54VhZI8vZSq+77xa8XXl7RyBgHOZ2
KyvyN2MvGtCb0yAZWhlhrjDOfJIvB+/2IxlUBjo23z7Fo+oD+8Z2ZJJ1VAGlxgCrnVBoPjPRvHzs
ONgxQICAYVNNjtfzwUTpHr02jE6QHG11SOOqPErprJFFQOKZS704SXqbH5P9Luvwdmw9GUxNNjol
boSSJu1aFxF9Ffej8uhBLnD660AvcauFk7ec28W+/D438CO3CCMLmewp/Qff8bpYbKbDaZmdOKiT
pKfKbwwXRG1f8eCbe15+f8lQX29I+p6usLM1hzTtkx2p3tAVc3fKHpVR3On25D4Ycl7PvOqXL2Fj
/Tr8ys1LaJw+mcQfVKsPqA860xs/aHrSvBt1qggpuR9nJquXL2HjlzGmkP7zEtyT9y2rgsQPlRVh
qfn+V9MsvGCie62iWbc0Auo7Cu1Leq6c9HIsY0vEamAbzJIwBE527Dl8q0q2iJQJ6e4fvVks9163
Ot2Zm9t+/PPdFru7v22JjLQXZuPWhjPtFQr5O4XXy1VVSNpG6p8ozmAbo12jnzjBij0SRuYEfkmz
/O2Z5ZX7pCzDdtlyIXwCHX3+NRErAIAX72HIXtrf+c2Yk++ukg9vX+WV4cJ2EmrzdhDZoLrPr8JE
iRqtH3IK4GK6H5bpPZ6I6rNdst68faXX7sfHkGLg5WGldrbR9MdEucgEqIs2IfzQCZeM22p6cnW/
fXj7KsZrN+RjXUC5T7nHPCUzr02LSacc81BpHew0c6B5ApiHYHcoRlFWEDfu9OUSWeZA36lcCLN2
5u8GsZt7TA3mjmY5IsJ8GUKSkM9tdl8bVAyr7RQGY48TxPNngKyFSu/cb5DitL/t0U+FdUF/gyND
Sa/OpGtsOnG9Jz4M/R0miTOD+sU74Lkwapia8TrxJk6mTWbILh6BzwR5PhWPqeYX78Bbns0xfOUy
8NE2A+Pm4WDX+fw2C20ue1ZlIivQNCxIstP0gFUWxV5dUuMnmc4jncNDMmMgVttV6frNMtLpUKDL
22nZOOxIyXUfU7ox0e/h8f+O0//YBvq/d5zSU27qjNXuX47T7V/423Fqen+xlsEUx1G1NQk2C+bf
hlPT+MvdSkrsd9k2bKXof/lN/b82fyqjmLoCO5/Nl/k/flP3L9BDeLcpMTJT02T8J37Tk8oRGxaO
bN52fXooG33g9KMxW3PYDolRTdnqyl37z23i9AcNAc31sC7+ZWZU9dW2aByoqLgHgLE0d13kpi19
VNenPxqPl3Wd5I9/PMK7vxeDP62pzzcDv3+YR52NH8Yek6PByQ9z41zL59LSI44g8qqGkcDn28/8
UD6z0IZs+Y+m0O2CTGsuJyvY5xikNmPwn1Oopc9d1qvSpIkJBUzvvO6yE9rw8e3bel7hYHcOuIZr
2awJzJ8vCuar7JXiUOBFq6eA3sYr8GCwVTp9KmE+5sKUn+KSWAtbb8czq9HJCX27NmcfB48CzZvt
Tk/uMPYE5x5XJTuxOsVXMlfKy75uV44LNoLdrhT1Adj8jPg6J5O69yC3rOloHipLd26YW5zbAf76
l7cfyMma8vevYvNGzYUSIVsr8fy5uy2UFxEncUQUh7aHLeVeIPzsh6DWtuQhf03vczXf0trqr9rF
LYIU18+F40z6p6ImRohD+XtkCShHOuHSjz7z87ZZ+19blf/+eRR/f8ewcsrY/vyPldVbXTT0gOEo
5vvefiA/OdJzq/ummlEB3ykMBKVakwUOhY2DYRDy7Xc2wA7lNCB5k+EM2un5tvD3z9kKRlBasOuw
PTx5Ws4KZzHdBI820iHSupNF7YZNJOqQEfS18lS5VxXi6jNP4fRrZOhQHmMmghViOgyI508BpWWJ
QQ/Uz1ZzDfNyEhGx4OV7VYqF7jfBuGFaZwA02tV419nefNAkr3RlWQpz0+8PBJ0XO4wx7aUWp9qj
TkPkzJt65ckwvLc9s81sQR3q+U9UPaIns3SI7MSL/L4bYrVDrjpFVhIryjEkG7hd5Z95Hc8XY16H
oW8xDcQ7sYek73YyOsyxFSPE1XzXuHFy8EQ/HVYsq2dqa69cxdrmQoCS1EWpxTy/tZq+q5/R39up
Al42S37uhOUoqvu33/KLJ4j5C/gFPQSaQ1jgtz//Y6jXGVMHGSJOVEB6fEdooHWsaUGNJCAN8WGF
kXmAtOPcvX3V392mZ18Yl2UN5NYo/4DIP7m7wap9m0qJFTXVqsUXkJe0X5ah0nrfLDLdV7OBCHYR
pQ0MXeuWbhfXDcrnbp1N4vA86O+Rxno5bS2Y4UOhSTZEjUBjtTmwbGCl5oz1yFra+w6nEexKQu7u
89xOrrdt+y1hfcZ7SXnL3rUDfYwAImd/Td6xocJ8tJcyQDK6gVfjRh1G/NmHXs/N5obHaNsB1Bg+
wFq0ezy8E3YcZaLqTPyeBCHSzoePaaucG12r5no/pWZzyTiBdapcdqphYUExCIusIF3XHN3yQ4/L
RQ88QyZmVM9jO0FfJyTrvUL8f9Ei4PQOwiBHEKTpVH4dbAr6O18s5UcC57MYBL6mTdE6sHiEGDnQ
gBpW78hDJzlwOKM89q0ff5izWH4srRyZSdXV/d+bwH8bMP7aIGJ2Ekgi2LwwVz0fRAQ3rlSzTSLo
zEqLGnJrDphDnZ0jUfmItZxu0pLkg7fH0PZtvxhCeDOBSfHfApf1/KIz4N5RJIjSifR0diuQzp2s
2zYygc7802mGWZDodK5k8D+Ky88v1fdJwU7K51J8EMAq6frFaVqErWitS4b4QiKOdi6v9pWHivJK
ODqULDb+L8y0STLFai2cyGj84R3cUkT2LlmlRozm3GW74gyd/s+fKSU36Fe077DXipP5lMjLVMMv
wI1mmbWn8Y1RKPPqvZCJe6ZQ+mJ1odpAEZ1Ty1YTYF/0/JmymUPhOjWMmZWkPLwz8mJOWoRa+YyS
RXX9meud1BW3aZv+H0X7DY3ENts+GS+la8tmxEYYVQ4GPr/y/F/+iEwM5JwC++3V43zQm87ACdkh
bNKJIG4PemELN1xbrzk4m44wMvNOv5MJTkZCKvvl2NeYtc58Tq+MbFD6kA5tukSswNvS8MecHOP/
mbWhQT0H2/h6HDdfYRvrodP250z5r12KrSnqW4O6K6qm55eaoMBjbkB/baSIt2d0pcdc06CJMhmf
eQGvjGeqIdvXugk4aFk/v9SSmr2XT7kbYTiLr9Eg98HK9rUNvD4jUX5AtkIg3j+rx/9+6+AWtlh1
KiSbJOH5VRvfz7CErm40ukVNvQfEYIfCHe+GMg9vT0gvRzSHCTQ/FCJgQ6Kaen6pVK1uicXUQc0M
QT4n6mIn17GDl0h/mHpIeca/vf305xMgtQe0FkjRgLqI38F9fw6TVBRkNtLdBqlr73ttGa59FtYz
g/G1u0JwByBwm9lpqz2/K5mh90OsYkeZs/io57PxQHbmeCMcn3YwSX9nrsd/8uV9MSs4TH28Lyhu
J2OyLHyfI1kN8tuZNEB/maqJBTOsiSY0hpgagalIY6r6aXvZK7mStjkPWLDi3gAF6XltjtPRI7K1
B7ICxdBxqgeM1HmNlFnERTgjcQybXrF7mOQgLvx1WB/YwEty/pa2/J7FzXJIMzH/6omHvk2wTpl7
SW7QHJQincc9mXijxFhKZsoORVl2g/i5+0pELrsVzbUgM7WdnwQwO8svMocmFFh6AmY517vxZ9ps
sBMcZtiIZmHOT3HDriv0sfcMnK5zecV5Tf9udTDGQl599diPo3wseNu/irSPbyBzIB2fpjUuAq8b
9I0WqNUVoTRulfIxGVYe2LpqnuzGGuJL3y3t7SHGy52tZaC7LbwY8b4vMkwHS5V2N5bWKZi92uii
oS8I+wy0IXOvxIh2GIJ3on6ag8TBkiZO9c1pB1ntFEanB44M0ydExkuC9Ww2kuuxFCrBgbeop3jq
HLy3LaGsAR0L5Nkwu4dPeK3rdj+sgiMdIuoKUHcm+zU0UiS9h0y5NjsmJQYR8KOYkEDOV9/Xpdfu
sUPledTIePM8b97vAHeBA24N8xKsOsQB3zcnwS/HnGbuq8iScd9lc3JfLmVM7C7OqVu0jO1HdmzD
gEA0I4Yxm9bag3EtSVeWhN1B1y40kQRZg+sc5z8eZ/gC/aAF06AAF4E01t1r6NXxeBwdb3gsGyS+
+KlJIA6EXOrLwcTKEBSrB6Mb8oh/kBRDr3Q8DGSaIZpbwtb30Vz7Wd8Tz41t64o3qIyQTecMwx0V
fR0sieYSZ94N/EXQSBkxALEYb0YP4w4ewc59yPVaayO8Lp73DoxHc9TsOv1hNqZfHPJGxMd1mIEg
kE9QHzNRo/afhJ68n5zVfOBCOpm8fdd8nFW93jOuM8wsaTv9lA3ynUPRKH6tWbHIBQRoyFuSjs9q
+Z4Xbrd5mc3DVr32KCR42JaeTyvAC4wSUJUZSeiMBwknMGIJNt/hQJ53bDmqQOjzHLnx3FGlONfP
fFkW4fLQQ8BPgCLigHtSUAU6LqVZNWbU1jgTA6LFZdSVm3lvQYZaDUQjj1abRD32yKglQejWtxr3
1uSFR55NUi9xdsuZXebLtXgTFXOaZYeyIUhPlqpBq7wZNqITSY9DBTL94k7zsK1LUJ3v316qXpQA
efxbKZ+b35S97ukWA6qbGC13EBEQpPpqtNI1BCQw7M2pUx8WcLrfUtutccvhijM63FicO5pwweDK
50z8iQs07GpCUbZ/+4e93CTQokHUxKkXcfOLNmRW4vY1cpi3etcM1/o4kzksAL/vG68dApKi6o9I
KOfd21c9EZZuoxHGCzJOdF0bguV0kdP9sVuLiajTEhHSZZsx4cPr7C+8bBz3K5kgQCoL987NBvdI
dHNfbUky/VcQ8NXnfgBu/PbvoRB2ugZSO4ZKSKNKGJvM7GR3jEdN4SsTCTuIaby00nK194XDaTCQ
grDlECdbZh46VBo3CSiDIjRbhg8uPR1LCmP4x7RQPoUdU7tHVWADDauSzkAgVnJQdrJjfxnGdtG1
R07KzHU1uOfLpPX8kUgAyCxhmwj7YzHq+oXpbJC62pBg+ave6C7MPE2wWMRN2QQjUiPSMkwmyXBe
bOdTaie1E+rLYuACLEwR8zGN2Q2G0BRVngnNN6i8Qu8RiGrO92bpAQCnRj9gbknL1sEY2s2PjSUF
jiiNwIGwtebkaED0+CxagclGzKA7ok6Su8FfBo/wXSYN0ZDVMuow8ilQsa5lmmegr3UVgkBrLzLX
vLVF2z8667wOe2MV8nZk3hUhsXFGsrfyBUd8ppzuoXepIOxGE3XDxeyZGoxoW3+HY92p70CVwWBR
yhUGwSF6+VGORECmCgbVgSY5da607Xsy4fATiaDJBjgZatnsyWKUw51qBvtH3ni1dmBdLKuf1bTo
w0O2Mj4fVz+1Tbq7TUpg0tLBehN47sdLFu7+uGL+vNmUtdM1SHvfCgsBbDRaStVYx3weZHdY0qGA
24u5zXhP33jcg/MWEp6Up8egt70Otgr6UHxCZZ/ebswIUoeHfH7QE4WnyknpPfA2k83VPnZkJzdZ
a0iMYRC4953Q++9pHM9k3yzJd7AAJCYTl20/sekFA7zFNJsoSrX2M0IVFsoai98XzpKEbZd5F+dh
ios4PnrLnAEU6ueJEh1W8gMw1SwPsqLXrN0s0+Gh751t6ldLeRiWxusJg6zch0bOLnC2rlT7NsMm
HjYuCeT41eOi2A2aIpJ2rRmm+GGLlqAJNBO3+ZJ5Zkg+YLXgEB1SUijMoQfws/R6QJJl4gVNl1UL
RXmqoHuCwpuvktbhElgqHy47ikw5uc+zzU5Pm9qfxGc06QW86hHEPtIU4jmdArZJOXbYP2SZ2tc5
WWglES+JZ+Kh2i7pLlp/USsrBeWAkgNCxrLEhzYegOQMK/aViPGo2muyOHTgiDVjke6I9kSEoesG
tV/1btStyCMuGrwXnxPyOC+0yieoLIt9pUeuARhpJZ3wyziMMDqHMd68jAUthmjpMcYGg8Lwvx1g
NaxOi75IRletvs4apcRIqFJ9XrUVLFriM+gC2szNQXZq2+Qk3met0VQW4BHz6wjt5pbF0fb64whb
AoQO4+tSrVb+03Z77X3S47wO2jKbngA7dno4u6X+pZC+9oBSGVwGG0ztfTUIKCcZ1ZoPQyXjIZqd
qfxS5J7zeTL98cE28uLXPDnTuy5pwQFofQsaooLV/kigdPJUDkTgBJChkN7kxWDBMutSMwn45MZq
BwqDKOtSGnRCqcFJAsQ9mwhKjxCKJozjxbWDGba6H2ztp51p4Rgjr2EDD4mxNG5L9tdQJjD3VgeY
leIrwPfCDctCLpfeNEOgGW28Wcctxqjejfj86U+hJvuOfz+ZiTgaCnVFpK417VcOmXexkvNnVdWO
RRe69h6LMcFvKqUhIrOcFHE06Zq8MyaCqAID3vESEuDglVE79yb2raJyJd2aRdgXLDS0tudmxkSO
6lDPju3oSg1ET5XdVHVH+nk3bM464ZWeseucZK2i2oC237ZN8xFkGpqKzMfmuDPNqf+BBZ2pzUty
7XZiwkx2VAHGKRx4sPjMupx8e00V+sd50HzgRHyg3cEnHZbXblrpRz2GXszqgsMubBRhJE2mNxKZ
SkFTK/Gaorh1raF2IhJA1XJYfZ9wpEUS9Dg3o/aJN91JOgMCBqlMZ3bcdlKCOkP/l21OaMP/DAV1
CAAN5bBlvZwqQQkMLd35xeg8TnHN8pWMTfkjM1Ydy7XmFp8GPZHvJR6RNDLGur6WS4YRFs6HZUMR
s1SMlhnmUaQkWoxordYOMorXqKfEMUkZNtlCf45JEHjqUi2eLtKmZkEdJlEQcmz247UC10HnCW+L
HuBQWtxdTKcBvy/AA2/YNmojYSafqw4ly0VaC2IpdNgvcQRZegaFTUQINeCK9sHfjZr/b8H/xyae
+fct+DD9SUbX8xY8/8LfLXjD+wsHCoY1SJPEk5gb1/TvFrxh/kUxiD47kxlhrr/tc/+DfDb+op9D
l9alE/9bifi/LXjL+8umsI32ArHl1gwT/6QFj0fltMoBFxdRH0YxtrmsMC/KYUnhaeRZbp74xvvQ
YJEGKOtfYGB7zGutP6I/h8ye6xjv2WqRCOR+k2SBBKSwf+pqXYaZFMURoVgedd6TbhXvM1p1m/lo
Bk4UUhKDyq5nNVM2hmro9u/Wxq5vyAO/cqscsLrPplFb6gNW4ePKZsmaBFkMvboqqb22qQGiB9er
nZeB3zAbN+800AhkApLTXX11Kv17M8cX1tBBR/cRvYhLvXXvU3Paj9YuLT+m/s9GXU3+x2HVL+z4
MpmhbmbXBrOgFATp6UsgLXz99Hvj5eDDn5DC/u63T8h1sU+806HzBDF2QHI27gZf8TEVO495KaOR
MdXH5b84Oo/lWJUtiH4REVD4KQ20N1LLTwidcyS8p3Bff1ff2XvxrGio2iZzZT4HlDlskY+9yZ7P
WDbZel+Ls2A2gEB18kzlb5arryvRDRPh0o7beHNb7hT3ZWJQwrrimnWfa0WoIV90w824khAQJ4d4
rs/Ez3dWugVFZuCTkm9x2bBf8h5IHzc9QyUQw6FV183ggGbpzR8lVl6GljS1RQFcpfQvXfyNS5AY
METid5IcNoXIdhqJCAs9Lxu225QAuk0EtBP1nBjNblVjA/OwYZ7rPtuu+fw36+ZtOXalN8648Ofp
ZKvTNVk66EFO6OTjv7wL5/wbVKDu5eqDl1ewP099IbZpDFWk0nbuqHA4Xg3yxDcY8vHJEUP9FPM/
+wgvz/WDPt468ZYxUGIAsWmmWzEcHpEo1TiGFNSVVyRusk9kfRpzjXIKWb8Zdc8Mrza2dosqXMK2
7hddd4ut8d45ufRac9n2emU+YB5kJy7l5wz1BOPJ8hTXzlEf1QLahuNVzhqqA1AA7CVhM6nPvcnT
XfFwU/4NG0G/aazar6b+GMRP+JzR5yV7U/tyS44tnixMB+N7Q0u9HwBJZiZu7YwSsF3Ea092DZo5
byoFqXfAQta9O4yeOVRHqCzZZuzrq7WcYbr9ZvZ86d3CrzrAM0O9jcD6mfln2XT+KCefANdjKnvP
qI5k7nDNEvg8+NL8XmTx2sXuLsZIXrDlMtXx1kPG8WoHdqbEmqYhi0sxYfxLtDU0tOJ9EPIepRUk
ZwaPq8MCs7sQYRMYqfkExwWAVrEvDGU36dN5qdW/bmF+onvgPfhw1x3dkB8NK6Cebm8Qr1t3x7Hy
QT4cHkgZNuTHUcxwR1wckapxW6xx5+TRUzSWv0ls8rPgPt0Yk6bxfktuNPMi13H4tkX31+3qQ/L/
r0G0W6JCHweYMCvACBBVH0jz/eRGfHcdPg/F1H97V/3RBAkWqTO6eI44IKI0YHR5FEoRyC72s7i8
oeEI1Nl5mqXShqW54lbO1SoEq3qHFvLpmvnqk7hoX5WFXk9ZnX1SY5Jd4mXxF0eJwzkprqxM0fKN
3SuInA1IkLOqFjuVQVlVfa5NkJrmR57f8indtRH7hFYHRPdXixY4S+Xqk0XlzU3yR3PaSwJoUlBw
M6xbUy8vYAmkwNA2amSs10Ka8zMn6eRr9nLSKr7pLnEsz6nBvtjiKAq7vdeJckpJ4NpzsBvbdnmV
8HRWQ4ysg2wqh7L1xtq458Rc2GuaBsYAL8YBpeSpUX9fQPSUOO+fyr66kuoZ7x3Qa6EVN+su6kC2
1JpihWvCN4lFL6OWTL9y0R9hPwayJlh5hKyn5CenNpYXs1Tfu2K5sbg/ZrZ50SqCDI2jVMjPa8b0
B+DjMz2jQcVn/XSka27gZDhMzLNk5y6CXqtwskNnlLNfmvNtlKbyqQ8u004yCEE3mtDr+gX269hl
bWjB1rUXPiNDiU7osLtL2rYU5SMU1cYoTrYZteSvL+CMGqYOFyAV6TktI+HlrgycVLc8VVfGvXAA
hKqN/goqq9xnkWrtHWrWu9KZ0re7OeHEVs8RALePQeJxsaw5faOamkKTUf8TL0aGKi9OTxAb5mNM
OJkf90a9s4oeMITTtEERKy2sTYiFBNtEXIZZTpTPerY7N2xXurQFEKYik21M+Avn2V9TnQBQATPx
StMo8LcTmRkz8gw6GucgTpp6TxhJAe/iXzPEd01RdjoO8nARz6Ch9FMEwNsXXSODjvPqxsXLNzO6
VnXpdGMI9WQY/yAKRVNVGIu2R8vNpYzIh9NWVBeoWisN4NheMSpBxbReFHNu9nNmczrShW9mqubH
rReLL6NSVT9xhO9OennIm2HeFo7Pk27ojtrIW+Y83w92ZQSWpPRPlvxzmBM1TDLygRU3eS9ikI4Y
pOO5kXtgcvc0X6qzYWf534FpstcoU3aImFx7dWk6G/YWjb+AMvKMlg5ApoW2nYCVhTx8qgFL/Cmz
rAX9pPHWWm0RKnV/Mw1lDMyqiDZGA0HTbMoBbsfjv02XKpSprrxWlfjWYc5vTSInvD5JdiQEvbAI
uZqqQ7J5bbYnqVIf2G9I6dwt+Dp902XzulHq5Y/IGskRMWOrhb20UXtn2eXWahB1I9uN0p6XeUsQ
bJeuv/GQaj7DcnVTWN37WlX/Rit+wjihBoR4cQ6I4owg+VVP+30fL+ek1J5WxQ51vdoNpnwRXelr
AMwwkf6d7fyrJowGSOO247GnabFF/L21HAnOLoyME0se9vSPUsk8pL25dfNuk9DLZNqExCXaTH1y
WEsnZeYgt0X0EJy059rMD+5cXmNXborp2vbmrqpwkDXNNtKtANwn9BJKtd7QAiXn+zC05sKzp34g
sDVzDw2RcJ8gV8bjOq4xPJiEjyBRRzpZhTTIvpyyFZgv0zYQ4C5jANWI9gAFnG0eiznsqnH2h6RW
dGx6BiDVoV2xd66TS6702jeAQPrR3MU2WyN47WlGs625h7bR7eMDsfAnV6gbEzUi0LCzchwRg7qt
mzV5Qt3KvYj0pQj7EUkIWTrq1ooLNxSlMbO8GsxA7wWGpZVbqXLb9ThCiXrWEjfbymk1dzLJtdPY
1dkXbVz7XJN4E7DHpUbqgdzdDTp9+MgWeB1AuboBWmUer6YAp9U2prrLirl97wwEZ8akW7mnjik8
M6WqIKE2y0u2LkjWXFMeemMwf0sNv3I9TMOTqyrfJsAuIGBtNlycAe3QHNdUMyWt5SVjHhBKp0pf
GE2re50/3RsT1X4ClG372QhHpdDsZgcMkf5WGYlHisTA8ZfovjXN5mbSpvLQpYKrw271JeT80PUd
k83dDLj2MLrph+j72WDTqZrvWiHSzTpqid/bMrsByGXgwFBIlxzUduJlRG+9WqN094ZSrfyomHfj
LqJIYRKy0cpeIdsLtvKaufq7npXRR6n3xUHXJ+jpZblSKKKu/F4Zc3hKqyGWN+xebidSks9zpWQf
zLOc/ayZrPXEVDLcqopm/LfCJ9vNI4QZJRm+YHmrHIi64tuKNM6idp5T19yajDsB5aR+Zzlh2wkf
08yhjccHBnIutzxJyJaxckbYBel3fjNybC7LdBHMNHmVxnk+UrX3PpMW9l+LAtg4j750YwoL9LyP
aPZTqmonN+EaXJxir8r6BQzpq05SVDaQbWLMHE/1C5frQe+dQIUo6c9sOgNGOJ+K1IjDUrSQ0VQT
tGq9BlPW3wQsxE2LF9k2ASy6nJcI+6NzQQxwoyV7l7WIshK4mk9N4FrxW53PKMWia48QjPKPyGji
RZMDyH3Xy8VYegQMxpsyNt7XSRWBHAUP3+42ZPD8cWdr5B5g+2QtaXrIFqN5EaIlbI2h2stapHKD
BZ3kYXT+RAtrIgTx1PlN1r2uxeo+53mOXjZe8TIW1qFEli1TOw6jCCliS6iL1+S8+A+Qq4dcqAnm
RjnEthGKxn1etK86ZSzdPDKmu23EDIUbJbCR2JHkDQtKCZp4OAk2wlZGVQlm3JNkwBPbu8FI9Fst
adCCbIZUDO+K4OguO7faOxPj9p+rjf9kT6Qao7fKTwq1CwvWfRvNVJWJrywlxtDiAdARTPlRXeXo
owNiWGLnZBxTlHJvKCXq7/iA4eISKz1ac1XemmTSvNQ2nW0BhY5Rb7JtlA7ej4EWgNkQAoCqn4MC
+y9tC7K/kNvCPuejmW9XEac7M9X1d7XjiOgTi+20lvdWaCCcvRSMqgLScdproqdjAA8rBSYaO8ee
YOmYJk6UoYCrEtZqYewgyiYHJS2q11lR3IBgxeRWEM9CDq5uv+tY77eW2nXbgUUNodLr7L63RAnc
yBIfXzNklnfblGKHX20IJaPpdOMUrvkuTBQiydhm56JS3HtVEMXe1oXBIsRhKYguqt1ralq+T2R8
vTwoCt+zXQx/RuqNw7BK5aAiPuxD2WrDK3h6eZV5lR0UwMdfoLGgUI/5OG6NqmNOa7qle3Ena/gY
TBHdcxiVz5pMuZhGRqCrB0uyfJH6on+tlkESM84gjXW8ILtbd5t5JzP4wILE3xcTu1PoVPl8yc1G
Pa5aSkNm86JadqndI9E+BIGdcq4AUO7Lzm4vEYsDok+shqOfnM7hke3eWicugfUIYZ0ezjG76p3M
5YiXZlk2o9oZd1AYyQe8xK7zdejz79I1BxEi6xSAdIt538WZESCPrgPFzNh/o2Sa47QbcJZ14nnW
IJDS1UrTF9WS82hGLmqndzfMb5O3IjOMoLWq+OaKMfmVaE00r48NyLxRvUpeLTtBDWu2ZAxEQgtX
adMnwhdfjvifuCPc3EGLMrJqqauAxBE9yKbqlPDWpu681x6ut35lpc1WDGLP5BmD9VIq3Y17t/cg
i3Rs4zARSeOulgnNTB75RURbQ1I3M92W1FK9WrV/bjlank7ePKOgdMMEufxZZDpcxiLbp1E5BhXt
eiBN2DgRQZm5m3/UkSi2wk7CyTWCTOcMt4lgzohC9YgrpgzLP6t6NmnUxUdXlpfmoYOR2BxfHDg1
nmoiPh6rDki7jfS2qdbxWKCtLZPflZEJVjtA5+q7TKK9K4tgMjTpif5hLRAr0sgo8odCP4BiZik3
rfzniulUiyIcQfF5Lq2Y3pQ+remjmXwiUBjnH3uRnRVJ18c7Z62vGUKNpWD2wFjJAVBay+RFTQdG
BXpd+1Sse9Wud2bXgS9HhULrpzVn0fwM4rrWVF7sTLwiK2m1G5uZumWysQNHoEzMNWwcLUAdXfeY
tiE+jIJviA1Vr8Y/mVaFWWn/NHNavFalcu7nqQvsR5iMW0bGThM9Vbegycqz5kp7tedR/lOIlMPW
GClB3A9hHs/flrBuHHKc+Xia+Wv/wcYO1OYjUmDPYipjPDxOGyRNsTe0j04tA5ftFLm5BazP/31m
2VxUyhsrlwClCt2p2xxZV8ujmlta+BA+95HlBp1DUC5EdeLJSyaHZsRv17HadE56EcZZ9tla2jXO
m79K4k4+dl8CDZR8wWqKWbqsamPLLQT1r6jyoKtLGSYJI5V2acCa1GUL4RFvfinq/imGquy1vcPR
Aq5Q618QjJwi6VBl5vVbF7fQ2JxvglXYJ1RVutXU/DzmO1fad8myzhP5etY6lTz4cpNk7jmOVB1L
90BiTMbGtIlQZfd6w/DFXQioUE+o7a0LZ/YUxFV/NFDtoEmo3aByBSlSIHfJ5jqpTIUCOKzZd7xm
vIRWW7+v9fyrTYNJDCndqNoVWcBu7sLe6OASdsFk47tgPXYyYuske6VijKZpV1lZ0D0nfb7iLre3
BF37IlmONdRjmQJce1yA8Nu5ZGz3bPEeYI26u11Tv+kTudNGwVCX/frEY4AVOI9Z56lJwy6hmM2T
wvzprus8m5h4oM3QD5cuX7dWGj+VFSW+Poq3hQacxb970UXM86rKVWU+05OWgt6iHHPelvgVBUex
dStpHS0wQMAZk32/1qGDYCbokvmmFaX5UjJsTB0sNnFJUIFRJPa2rls7BJeVbZFZFIRv1M6TksA0
neKbWI0D/0/euBPPDzVUaTvfLikVO7ztHIUZdyPpsMAg2DFqKCnnplIDKJW3NoJ0BkWOBJQ83bJR
Q52MniRYDOfoUgG11bx8cVlp1PppMDIXOslcY5YqVBIf1KW7janWXCkNztrQH63HdzFOhu47U/aU
u4qNATz+0cYkD9Aw/YV+LTwW9859LlY++7x+YpjGIdmRCUDoev2EMDGn9qjlA4w8OsjdVnFozMY8
LURbXGtFpLtec9MwnSQDmqV6UOH0DRfXrbDQi6WN9YYAbjstqHuF3TQ3Lp5t1aruTmNhfB1MNrgV
Z7BtZlfNKu+OyeJ81P+Nzfr/rcQvEpFBwSuKm5vSxq+y9tW053wXG5yoyxCq7KVKUFGDbN906ysF
AXKNZ1W/JnIfR7Vvi6cxYZupfisM5e5ObT4aHriQGmhhj07MuC9iybfOsI4vVQTwE3uZvGaVrkD3
zfcdYpCzmUiycDLnUzothWIKdZ7hGNN2Dl6WZIhrJqBAhYvgA2c5fynL6EwFkOxG/ItSJPkxaSK/
Uq+jMOdDptQthHKaLnsMxKgwNm3JMqgNlLV8EJmlu5S8S0GhwogW80HuRntVU85TjGSR7UXjwJ5P
Xx8paRAyEDx0ShaY5gBekwaZIew7Wv+eiJ7E9IzSxskB3fBBXt52nLl5hiQtMpx2I+j+9XLXARye
UY3E/UfeDhV5ILV5rOpe+lEqjV1luAkTBMqueuh7iL2lSeLbwj2YNb+J0vpznbeozdRkkzdrFloC
LDAjb8U8sMlkMWHaatgP5V8Rk2jbVifmdvo+l/lHt8TqcZRWd8jzaV+WcbPL1NL2ZERUjVc2hc/q
AviU7LUfRy2G7STkqXg8dtb3MX01LOi0GAJtAQErdJ5l98fVooz9TsSmsjKn0+TwkqeRfSAVpQvJ
mh19nXSwQ6n1fyXOvJcssn6SCvZMbBwk8+QpqZQQXDY3UuxOMFbJMvWqQdX8OS/7P61jfucNGTm5
O+ovjTO98BrcZAmostHjH6ofcSJj6KBPlnmcTeUYj1lJkDDzYBfdRoDfBQLEHBGYkKNnzsA+S2Xa
k95dbcRKQ1mX+jnP5htdw9WK43dFAlcvDQi2a5xt20wcyph9VNdSCxRlcsLoeXD1B7JQIOqFqV2S
tEFryy5/o69zUJZwZefa9XT9nMiDXe7s/KXKz+xXr7StgIHtkJW+xd1vFaFNsA0eoU1lK1DrO6R9
Jd0wg8TQaboz4T7X0dCeiJsGstyhGulWheLGvcI6nb2VzM/QLX4UxwNyOpGtUCsstsv8QRLe6epw
I976bg6wsxD/XTUwv930yE0Xy0XmbI9a9V9kpZz0aYqaMR3iTca/4WpLUpxyaygBsUHAxTgHTP5L
7dRfSu2drTgPTTJancW5u212oq26DpH8VxmpfnJ6w0WJWjaBiM3puijxEcVr7gGtfx9iE8tQU3Nx
X0qleHLjwWN0uElX96Doy64ajMxfseBZEMAmt3d9Hj/OoIlArXZ5Gh31iuX3NKmvZEVR3hGIUU7b
Mu8d3yzioOz6Oz+rR6EEy3CkSOoj97Y81o8NXsgRhndcdvnVqNejXHDP8mvGMQMyIlFAjEVIURN0
DTg1gfQLpsJFvY9N993m2vTAel3sTkV8cLMek3pNeZdmagWzSK743xff0fn4ZVavV3zINiLpOvJz
aZt7Ziwfbls/1SN/yzy7+0qymoq37UrmUwLOrjTdT4DtnuSdnvScraf8N6I7IwvL78ywsC6uC5PO
Sh7g23MbtfDMkrCga2wk3732WQgMYKX1J1nLo7S3Dp3jQCBIgf6x5iks3dmqlLMxywOL4o2jKqRR
2dc0jY515LRcx1lGGZhuSmAKQcf87Y5/a9gatXD8pG0ZyVnI1Qt1vbtsfF8wBpt3IrDAF0A+fdHr
KQPGj7qBBREk+yMN88EgSo92DaaAY8mvqa/NjSxYzOHSmXxMPE8ZzQgzbKP3RYtSWVuVPcEZMYZa
58etOCeJHwPKLFayaOqEWxzSipe1HeL9UtsIY2FDnDlgE+iIwLCBmCkz3x3lFZE15ZW6uBSFRU8j
pDzlsjsoRfzUZXAWHOOaKEV+6JJyC6KKHAB3OArhJAfXUKaQ+Lx3+M3Xpcv3WtyhailmO2C2Z3sk
HstN1hNAX6rzkUwY+5Xwi19VZd66oN1/hLolVOju3eY4ROc8MAGrCmOL5685KmLYZUbh1+P6XAqC
zGhbnkYiH56SIWG35ir8TU1KZSVc5dQkfVjmw3VtBS7ijIJnRVr2F9HmVTWfqzrakYYFCL+gqevY
Ehd1KHqxBYT/7HSNJwaX5u5fT/AFNf5ucHKOGc6xfZplIZKZLbS3MGUWRzY5m28rdNHy1FpHYg7W
RTRh2rix6+NQNX5ivFh5fyXn6RQn7SUVij+Dbbb1qXn8asYnivE+QG1lbAaZC4SuFjlbVkxjQwgb
hOhV8teB0AlT6yWJl03evRnFEqLjvBAqE8bdPoNsP5/AL26N+K9LT042C9joh2oA9WUnPLP4xf3P
1QtxJXfJtUo/rGEO9eFvYoSq3nwg1/uOFuWmTg/1ge7H4yMPjfEQWIluOBW5gJn+DeN209B7ZpzJ
qIYBLQcDeFNsm15hfZYlwZag4qFguvgT0wOaGb+x8WK0RMC8NPiw2Owz1ssNzd5YvM771aHvBvtu
qc9ZYcf3Lu7bW1UyLWxgRu77TnG3iD3ERuhd+gfeibElMK1gmcOhtOl6MPps7/ErtMwZ2EymqnPM
nch46Av4U4HmnJtGEjWoV9N2GMkBqsvKeKtSQSc395z7GRpW3+0MDLdJc4WhrX2aNp+y2SwDU90i
/u0NO96rOed1Zqj1u9SGcaF4xQvaZU7zTHaitQGq/6qzhB+9zHCWA+EdRFwJgvkoC15mivtNXBW+
rvVs+cyP1o125Crds055tQfkQYxYP/GgBA3ZCL5dcJjC/X7qVcPh0npjjV5v6wVLRTRVhMrRLlSp
sgEUinGBN/lAoHDr51HxV2TWjU3eG8SkvUiSXxwTtBqA5gcocgPQXEqX58FxDm7EvLeZzasLI4BF
pX4l2oKJE4KtoGEt1kQfnPapT/AWs2LdL+ljRpMdIcJ80pFUPpQJVSTbDUPUEzyD4WmZMLw4dXnr
pmG3uvolLowrYTpfijCf9Uk5ZPoAK73bZibafvAOOb/iquziPLsVhKVSH8b3Wc0OpT58GNyyHLsr
N7mRIIMrlJC56eS5RnJvZ/1WqhDWFabVta5vppllpGR9o+XnKKpJqrLlHzP/7TSpbFSK/A3dKsIS
Rr86KTseHenvgOqSx8nhTiYTmoYGyRr/YJkpUgviJRMluRi6fHKGgWXMGm31Of+Sbp4RstL8yCj5
o6s1ZTbBk9iAK+JdlR049cGbEhzoirbVjTbE4nhwLdZBIJBYc8dH8iPfKBAvukZuEylIt1kFA58s
FzA33hKZBEWW5SnTuVZr3eHD62JmBY/jWCPGCoVbNC2LVyGk3ZG3oXr4xD+alQsrGQ+aMT8WjZHX
VK6vQu/ZNiatSzR8LU15zaKeGsBJ7mpiKZsWrL81Rs8SUKJaiK/KWPbGIK9DlYUxMwtcIb/CUNQw
Fu7LI69h6luGvvbDZa/6hmy3TuXoIBGqJRzKWQ/WTBDCiN/Tg+NxmakYh1K/jWW/t7KyI2kk/sZp
6HiqpXwRWYctqNd+Mw1nWZU5B1biSDkdeUtm7YrA9SLU+Aod1Lf6gfi7/lqNXajYy7Pt/nFliG/6
whqRXJkhD4i2TmlkXL+YHqFxSCPVcQfA4MdkTUqafatx9ankxAlM44p2JlDVM3pGLaXY43DfIBV/
XuTdsfco63cYUJ7m8i5yxR8G6yEOMGPWZ2aHtL2jfYvyfezOxxY2RZBMgiCKhFwBkkgfOJUiaLXo
mqWEmhLKsHoryZibmg6XyTJFrjr06Jhbe5vZpIohijySWZngyGkQ6ZTWP2UtT2hC7qZMA2XVSq+W
o+4Rff409DqLmmyBJsj8nMASAm/igejP5YDo9F/cDYcqMZ7Zs5NeY52ZdRxoWxdPX9h30md6tQXD
NR5LmC7t4ttV/WA0bInCIoko6zQ/G0B/PLh7KOjHhleOzSTlWEEO2niSjvrPyEimNPTXtin/RHZ5
XNzxRxbtP0WJtqqMYt9CY7ARsvs7ONmTYpLfwbX67JhU3aO1Txtyh0R8crOe9RQuJEliU/Kr4ukI
DPuHDJRX0nku5FopmyGfxUWrxXFWm2syreqmJLilGd1y49acoxLQMQElkIxnLGtNVnxQ7O7Vtvsu
ZPIx9ZG+pYM8zpP2toztb8WCl9CcUmEMrryofNoagyg+ZwItV3AHNadkLJyNdKxvxsggA1JDBvAv
blzDB+EsN8fBpkfqwEOyYRdayLJ/QsYOj22V+Up+rf1IETxlVXlldGcTUQAt352ak0Lk4yOwAGac
tvymkn1WR8U6TI70C5WNbdE3fqzEp65vMP0yOfN6MSwccvXKea/snXZUiWThf6TV5kMKxQXoL8Nb
hCpa2FjuFVaheoryJNnweHAMWsWmFsqfdRhQSCUvUrG3WjqWG3vMkkDPneSYJg8GdMOiLBZ6zauo
HSt2D5sON8Vm6CDERHym3AyYFdD6bDtrNDaRSH/NzL0vhmQ+nQlGd+XWjcevwZK+Y5yqhi3M0vGM
kyz1bdJWK+IBDVqFJGyMJfKMBqmGZb4h+/fZm5oMOvoxWEYl9ZYq+SYI8dVELX+sYBv48IrNP7qi
/pKVyHGqfU8TrVbZNJ8iJccOpwcLifixmPoz9OKzRhNpskzNBnOjAFNBXUTu4/ixuignpoLSSRfl
CUk22oZ0T37KjV/qqLho09gq3TJEwQ05e41gLVEgg8A26C3JVfZnN7kgFxqiPAsGy9pnojnEpDu1
7fjsFEWzVxu+KlOLXszBQi8hEccsGvJGdzpY+vxhZi00iFlgsh7U+9osoCLKozaPF2yWL9jQtoQW
hHaCCZ2hmDeVlrIdFGqbWP+M6qeOtFt2dmuIeRWUvWSlVSbPLeNppnKekbhPGgrHIZ7fY6v4atdE
3w5Tdu+V/O+IAjGyf3Qqhp6972QS5EiVL4atMm2bfL+Y5K+lLGLz4vz4IrI6LHCCwXWSQoaufE4Z
CUxBbvhLR2ursudoMg+/SqgvaA8XxkZDmYpDZRIi6Uz5KbGRiDlq8Jq4G+1qPpbuZcXU+aklZuwl
bZPouVP5QxujVw9iGdIfXNnrrpQ6eUk2uZhFMlb3FT3kr544XC4Ct07OJVROaXJJS3NafEGYNdvX
ZXjHEjpdUNci1ieIA5GBzI6LMjj7ZW310Emq/rRQ/ZxKM0/+RFXScZvTuupRZ9EwzWpYRmq3U2D5
eRNr0o/Jir9BT8Oyyb7tlnWSGOqedQsGJk+xRYA+sDmNydqdCyxXF1sv1b3Wj28AlTCjRAxCA12p
3uwmJyhVCKkftMKJ2Wnm/7q423DckqmihKv2yFa2/KTSrnWfvBNjjajNeutTtKZaWrWP1ulmV0L4
SsXRBkCjeWkzS3mSLrNP/bumpoDLQEqjVM9Zk9/a3PRiCUaFGcSOUZKyZclcBi2hHbt0HG5taj8j
aEufJ6vx8ZijoxLVfOgQUBOE2ieeXchLbWkfaToca/E3kyqxsvQdLGfw60wDK/os3+YLAnbWVHjf
Phz1PEUurt6TZsWhzdoltm61Pe7Yk3stNZ2t/SgT68VE2WVSIWug/dKzPzgBGCO/8d1uGAm76IfW
L6rlJZQKA7+YxOUHJoA7Zlm/dfthjqXVNa3aIk9iaigU7QNZkbgVskucPcxr7HGXGAGhSN87Nxoe
PUvLqUI6VtYHOHn4oSsUWsqtdugTOPhE6htiX5flrX34NHD4BXqhRh/kyZShXlNTE+0zEyzhz2v9
nlSE6KbHOl2essc8aeKVCBLSOw9L79LXzoRGd+O9kO4pGh3XiwesMkRNzXuxZnFQ2N1nV9rfnB0I
gLv8T6QqzhvjwSTUV5eiv8G6505qOFaPZQCKtrzJaf4N3faxrwZa/ihYutTatA73ajFbtlcUeD3M
5BznazjO2vs6dMd+QK5bmdt0iREuZ+4/V3BIMmNRPm0Nd/GCLe+cWeQSOsp6VOppi+tjmyu45pUU
ymiazSNFlsAkhbnZs93oXyJYAw5IXwGvn1uZnOzhJ+1V1DoG9ZFhLuuGROlv7ls+nglJXD1/EAca
1BWqV4f7nH157k1u3eCypyoryRvN/nZNjxhduOfJpviX/BMTEalnUmEXTTdsSGRj7FoUGUfJ5ASp
3iQX5HUepzPuQzxRSvQfc2e2GzmSZulXGcz1MEEjjUYS6OkLd/qufQlJcUMoQgru+2Ikn74/ZmZj
IqOmOqcGczEooIBIRUgud9L4L+d8Z6h2kR89zX1U7YDaup8EgGBPYugW4Fg+owG4bhPzC2vueDvI
XCPCdgq80HlX8CrY1f7uOfiX3Be39Wf52Lefn/31e/1v6z/9XrGET6K4//e//rH748/RZxW89+9/
+cOu7JN+vh8+2/nhsyMv7N//7Q8Az/o3/0+/+CeO8GmuP//nf/9eDWTF893Ibi7/QirETvrPfRX7
pMzfy49fnBX8kz+cFbb4DZ+si3MYsCGk69W6/Sfc0PzNwesI3RV6LSoIB8/Dn84K18R0YQkI5gDf
yAXzMFz/J9zQ/w2yxAqfAuDlCvAZ/4qzQqzO7Z+pGOBy8DC4oO9dXh0DQ77+ExVjQD8Qw7k0AtZb
zpekjNjZq07ClksRX1HnEsf2PM8JKypzGTisqkSMtL4LLX2k+b3/xsv7v3tBSmIzkfBneJD/bgT5
6QWtRaXVK5dw1WZEcLzQdz1EkU3igkwa/U7u9DRu096T3jasVzsBTMnqJYQE/F7ATx3/L14PzmJK
dyAl/J/3C14DhgxKXWc2AtNw+m/CoHIIklEj2Kl9A1I55fzy1a1JIEO3ZrAmLo1J3BcNgg0yG61U
/mFf+qfwqF9JACY+HA9/DrZroRxh/wIYMVuDcE8bwEhcFoQHNdVSkyCrNKGjalAjE6US995ewTpo
ybSrGKz6YdQffrrE7/64QH5GT64/5S+XDYFGQNZ8EDhcoGq9Pn++bNgTpLPP8zLg/Iim7dw4eLYk
tlkrMAdlIczBkrE1nApRd5yzhP077An3xl9egKWw/OM/t1dyDP/75W1A68bDx3SXHW5t+e6lLqGZ
tMIV25e2169eMnp49JN5bXeVM5OROLj107jg/t0AMuzexsSUw796sfCqoJSSdGDz7kDZ+sWHjvCP
QQ9O052OM+s1g49kbXXdKyKjC9MuqbHn5hsae3rvRq8f0GDl+TWb1a7bTO7QOn/zgv7xY7IcjzdA
wMBl2en+wkjoWquzvdqz6crH5kWCQiFOMms9VMHubPlghHT0qAwnJoKt1G52/K+vErYTv74Cm6t1
vWCBJvhcML+GDy0ty2lGaV7QloZL9Wy2wtz6CMnRKZDoO95zDkQi0J4d3U/mXDwW80ThPK0521uv
zqNvtiavkDmpSd6nQ56z3AD+dsR2WkAKxHOpKLWrxhCPnE6y341o0JZzNKd4b9TQiy9eN4NZTNPB
Sg6aUY4OFLmoaAlZ145BYSWqQfPsG28Tcd0/UANX6BEajxlMzOGrNosDzgozgCQrfjTQCCG+UbVk
CeHq/IV8GEqYlArLwMJb9bhuBjrgHZtnR3B6SkLW125cbso1CfqogcaPG2T5TRMoShmD9Elbs31L
0HsUPj5qdAezM2174sg8duazTR9OzgT6pb4Pi53nhB+pH/r3C5ZRBt55XE4bkyhtgl8MFtIotHT6
wyRNVQWyS8DQV5HHS++l6qM9BdJ8l9dh9ThMNhbUSpnD+vKtrg+KCoIa9wz7om2CfXvGeDx2AE8H
1Kf7obf6kABZLKQsxpeJYsXJW0QWkW77dWrhJkfgUeb7ZAwjIJeWjc125Whl1KLjkF1CwPVUhLGC
RzBSCzBnsTvvbmosxDsxazhrzyAkLHCfjtYQxMDzsGkQn0qsbEj8BV2mkE/JmCQJ5XHcTwERo6R3
omynex2LbGh2UWsl2KwEfJ9GTfKTIDifbeXSb9sWX4WhJvg4kyXPdtO76YdptOeSJsC4W0Ykn/Ac
FE57RvRIBySGaIJxcwJlowJdAh9I1NZ3OWnFCSIkhMq05/BrKKFpmhCyYa6WVkfPaMiWC6Yae30a
hlrMV1GyfMdSzrJNKAQAEIAo3EMmDCyJ0OEnEOShFNnTRrEHJqrXmqz+kXVvvkdoCcem21WLkb5h
qwV04mYRPCTf4QJuUSU9xEbXxPAHGJC/R0nIqdOv4yMHTRaMyjJoI5vKdm6m28nrZ0T6OvO6IBee
SXCmbY/osCML9GGFwdGPiuOIAZBRb/dUo3dkRpe74S6RJe6BEMEtc+Cq2DQNzjwcTJNCemXvNbQf
+xTPFWHrgL/9Y9WG63MotQ/ugjD2IOvCvZVuxiCgz41rTmtvY5jrHswZn/O4YIDjMRionaTn4/dH
wUabSNwbLXprE+nsAaKWeClMUurPDlnN2WHCdYS8LreO3AYHU2OOGEsG9T5x4/lgfgHsfU1U6fLO
IVvc68bo3s3EZYbDSKt46HRaL0GOe+xhnKQ9H5zIU7jrjFe8jfPRdsLhMBd6ORstiaj8jesKW3OP
fqugzIbD5jjFOmLMORdKPOKhitYuSKR8JwLgOds7I0LpvPYDOolObjO/hn6PE4YUDjM8dpoY0SXD
izCVu8bSa3Kz3MDwPzbWfJg7NgF4+I+Mky+MQUnnOjUhPWZekhIux7xpT2FnGTxfJjTYYexdEuws
xcqxYmhvju6mNy0daIbixnXGdK7bLipNnutBGLzVeId2i9EUj8ixA7a64J3A+mz5PMYbQGCsYtm7
3cvM7Y4RmWlXlXTHr6lf2O9uZGEnH4rplDfqzh/kyc/dU+Ivd5wOVyYJq30kn1Bal7u5K+aXJoeV
Ea1nRZwzj/KnQ5xy4pkObZw2k31EUHZAUvLRKSbslC2UjMK96Yziu29YB3OM61cChpcbtKyL3iFr
lfy60tyM0/OIrpZ5Gxl97JW74Y7Rq8cl6kUHwwf1NJPALZ3krOswPM6h8M4VCr9OMwVgfH7CZ7+N
Sfjb2Iljp7tZABW76irfCV8KNTp3fh41uLsGa7Yui1fM+b05Vi9ViGFN1Xm7PIm6dm8mXZbfWdG8
l+EU3UJIovdOLSu5Zu2phw+kgqK8kM+6DsRMGG2vOVYC0tmtimegN9YZE2TDAtZVx8TSrDk0ap/E
HfsUW02WvZVzliaHDmvvJ+/zcCW4CGoYBiwqGzFiHcYEhrCjMsT44rtVUxyAl3kIGbHP7PBBuPty
yhYegGP8HCk/BpVWF0OAzJpGUjCnOACG0+neyVj/QuDTy9HuY/MYi8S0r7UiwLwIB1UEqWnrwKhV
T2BtR1CzWWK543fW3j5KImeXFl69r40JfhoOPdMPakUsGVym8sEx7Ing9jlOvMCNC5y5cqh+qMEt
OY6XeH5GdIA/1YzJsjgoLr+7uIcss7dzPNUbRtj1jWjh+WB16imrGuwK7cjof4NBrMYBkprLqfaW
4XVYhNCbpTF7prquTvGhhn6H1AnFNlNqhn3bJeo6oImJE71Pc4Tap3di/dCWzoIDzrS9axZV8any
WAUipuwTn9yodXuOF2GNOA6rJmMlM0wGRT5J8B7OUQLNbypbhK9L6MXWdmrGSEE/o8AMnN4RuJr6
MseeRcoeNk0mIlUj24+0lUjys3Z4qRLNSrvP7Hvou+g7lwQLTiqa9tILy2BEW7c4yXgIJsEK3whR
3m3sXC3QlPvEmFA9ZwX8d3KKjTviHOZuz6jQjJD6k2TetCr9TNnUbru4GQKTGQoij2Ep9+xoeQTq
46IVNRbaO59pTpErZ5NPKPAsNEGOLU8c3jNXPswZsxPVqc2LO7QIPJQVpml/hG2/F3WZrUMsdt2A
ZSBZG0k9uvsqHOvp3kHyvUc1zPPJgEgHHysx9lOUqpvKqa+s5ms+sANMu7h47omqvsSWsZOZHMAl
GeGuUuMFncae+HZWYbn7VI7Ru49Kn8vJ3+pC7C2ljraobnOB7CcnOnSYnJ0mj3s/LcsD0e5RkMSj
eUJKwWo+GqyHbInsAN/1gXnTu7LTsQ3AChj5hRvMuiExyXxRUbOkLGYmszjh3InEyewyczc6nRmf
mz51UalaiBsIMG8Wd1kJyH5Hhaq9GIzedZLrqnqIIRnoO7M0C4ZLDsqeaBeKePJ/CAo28zbPhTm+
iJCY+F2aLyEzzFgDWN6D81k8QpCVxhq8GKrd2bh72TD3EQSsPb/03LyaESXNWlYCOdwb4HaG6aaU
TcOqPk0zbo1I5uknHr4Ki/wQzv0D8HHABE3u5i2LmsQCZpSz/ciMOH8IpfvK461DZODLLz60qpdq
mjCu9Cq/Umlk7ofG6m4dnaVPdedSVYc9akKVkOechNl+riVq0Fxhy9RT/QEDKN0iqf7W9FbxMdW4
7CExrYA2rzyp0fXvJa3CNQE2cuOO9cjiAJmVPTURepuZ6z6GSp5W6KV7Xw7o9auYX2tityflMHHL
Tv2LjAE9UjNUj/6KfVwW6yZJZcmBMgg2IzCn0Zx0R21ZLEiFRiBhaowPtUx89md63E1ISw+0rPll
LHoNyCYsd4VmU+mUU/KYRBL3ZhmBpTHNK1suyL/i2rl3qCoCE533q49L+3aAYwhDqQixbNTWdK8c
Q2xSv/3SrzM9Ss1xB5+pxrky9YHozOrklnZ/Scu2CwYI7betHpGDlvaxzqLkwBFlvLWuvuE4wGBr
Oiz9zISmJJjTjK4nLOr4hdP1MvUNnChc0qwW66Sg9O2/DZPwg44hSeqWxJbOtbePLXTtJcicbT1n
73VZP9dpKi88s26aVUjGgElvzMjxHlKvjPbG+oGoumLPKhe5Sq+Sl7AJ7wRG193kp1D/qvjBVtrd
zZbzxPMo3ruWFd3XU73K9Fx01rbs3hFbTbtQx8i7zCb78DJZnuPYoutGOASxMzQ5BhYeCbo+y8Yr
L3lOKBrfaN6kndd+VhpVVh0PxXObjNDE/eEO9re48VC0v0+ljrbDWInbjqnyN+quH0Nq7SqZcLx5
y8WefI8R/dhd4m44OXniHhIpq7eoip8d0WOqGPALRaW1EX0nHwtPhDSPc7QjvRKTAy7FmS2B511i
mvQruYpT0wq3q5kOzEWt4bIso4Y5Rc8pa7FNXLUbR3u5Ynb7TaTg2XGG6cQsntpyeGq9prrzvap/
iidEn9oJk3Mp7HdL6mDAJnFtx8ntWNc4S9usueIszI/UOdgk3GE5dAjTZtv8Qr8IMhNrgjFwKxV1
un4yAZryVyys1mYGgBKDvHSs6lqxjXlB93VEjmIFoXSqq0bIt2ZC9uulbXRdRnGON32i8qq7F+6f
fsecx94UIeWX2SLAtsHgrZ4mh7fFRVgpw01r1y+4RYOc7AK/YeXraUxWS8S7mSZ0Sg40egZyOUgr
O9lNeKADu5YXBTikKlET+rPM935thndKUAbj6zwRE9w8Wnn4hdiD4uhAbsfPAmA4HFqgnk2Y77xh
JsZtNKz9yBZ/49tFtRtbdGnlKh8pehMNLRou15TNZWl/2Pz2lXa/YlH8yHysWBiwkcAAuKsMA1FW
KrYs6LPtBAYW8fA8fmVenuxYjX3UoBbA+d1MUdmefG/RmxZO4zabmmC0TArW8rzMrGubBThEdbRJ
exty55R4zcXBl4aAvrVpPO2hvmRpjodaZ0cJHBttVcca+ncFLdal8s7Xnr8FaKGeW1zb25IFx2EM
m4vnR82u41nq7KsC3l/UoP67Bl5/aCUTfCfq1jE+an23KcIfszcVx9zGajTH7alqxvoiW7wzdtL4
Fy9Z7hkIlaccWmov2Oyyi4vuLOVvhx4xn8hmbgqfva/F15PM2U4mq8y5ul2G6daN+vuG4cHG85L2
PBX5ckjg6J4hURESGHM9Wg3YEX9a7lW1fF0q9UWHLn7n8mmOx1tl9hxS5Zp1QR6d3UJ4ctTi3SJg
2TnIVqwF62k97zqjPyFfRJO+DIcJHB6CshNNBfZJWLCmmcT3noXVeWzOmcIIKR3rPm8xyuQ3/XTM
m/yZ3cl13LQ73aesRj/t2Xg3rIqer6O2Nq4b+pAW7Y6ToOqfUEkbxc7VBseL2PkDebJVOe6guB7C
EvzWOPUfS+y9ESa3JYCBFpIGd3T0brEvRrpcjzUzJA4q4wH5lrI2vruM0Q15xVH84S+jHd627BON
J4YnGYopw86x7ObejGIjLTAKJ0Pmpfscz9h8VXvYL08EYNvWkTFtMh15Y/r6EBlhj2FEM2otcaSm
aZ7C8oVW/dTUs0L/vRQDkuJNZzMh2DjLXPvXjUQqe12nsWTdWtXaZ6nnEg6IIEq6RvPqzE5Tv+DY
goYR6bq1XsNwcotnk9UtT0XDybhiR22hFRusqe+PIlTFDQEuVhS4TRb3p774XSrHKresaSKIT/tM
Qlq+3h2+yqhh3dp0X6QzfHAVbNcaelr085gYgEftsAjCMrLfJ9/gPXAKXZwYyghqRyqKYMIl+44m
/Wyauj4wJGFjFY7DrnD68AcD3y4Ii7BEb5SyL+xiwtSKor1HLaD2c8jWDfEfs202WGGT+9dQ+PUt
d7Z1zCaV39aMXTejMnZmbJbvuYjKJ39KohIdQ9YGDMQI146MZwl18qtF6ZOa35Yknjja48dW23IX
NVO8A2LHbecl/VcVpQ9wFIAv8cz7Kuru3HY++3Kh7mWpHBIAE2yRbnoaGTMaLnq6RKKdydJ3uHTg
85EV7WcIcChIQQAtdpOjG6p/+HV2rSkNH2wHEA+HVWc9tco/DSXahXK1G88esrleL80RfiNm7CLB
moK9ICWf+Bxhqg7gl2fHxMO1o1TPVMZg2m15BWL3FOTadurdc97jdAXTQokVfTe4yFgt0DIjeEwg
GUbbEF7iRpm0wo0x+JdUea/msEodhpYniD6mQrxBuUaajjsUTNCSZpdEAXso7PKuc+r6xDdkC5TO
GLv6brj0Rgn6RHh3jmUnj+i/kZ0YxUs0UOvYc9KBr2RgOqBMHMv+rjby8EaOQ3OV1cUW6PiRY92/
g9zI54DypmAhbQxnKJxL4NMkMow0WFirdtxgAyXTF+4g0YFW8gqwBPiq1z/JFg16G0/DaTH6+Vpo
+0irOx1EzeSWfFLSvs0ZOC0eG2yXvQ1Mwvfbm9mIjXeIIfGutWEHRTOlaVqN9i4H5EipnDrikIE/
CEKfh7yfOShW5uQlHbEQjqXj6u3iDjhTeutr5WJekA7dcjNDI3Wdh9xOYdHajkGuu+U+2VQnALxg
a+8h0D/nnh8fubU4k5fxwQDrt4Xxn2xjDJxHs/fI6KiY8eKUvtSUXIEPigeZellvkEzpa4gWDqFQ
K4okfrOjwrvCMlsdGXiCjaXrQIc5Ur+HU3ZW6VgduhnxudcAlmidBX8xM0lYCLlxxXUoKJdziQja
iqbnFuwJEXhwR3wlqXiW/D3prPvex1/DihAbuZbj1tSFdxzceDhakwRvkH5qE5GxhOd2yf08fel6
9IbNmNyEZa3PBoEJqGzkMWd3f2WYhfEmQjyXwsRP4Ma3dmTvxnK4jRnHbYfawXOrJM5yOhfq8gp5
VfHoaMu+qQsCRQeXd01IqGh9SV0/p1UMT3bVqK5kMbiob64unPOIsHvT+hW5xg4jHEIHvILZYbLQ
zrDnZyg0htHR8bsb+IifjYXG2+VJy6AfpavN1ZFkxTcvlfEpTDh/aMWvlHQkf0K6DUES0WFYZZd1
QL+da/XuzJKRsONeyiS5IWLniPsfY0oX+dDOfTtjQIICbYFIBujgivFkhLu4vC68pd2PUo/7EmYq
/RAt7bz4L83c3urW/4LLU03o2MPkEpZZgqxtwc4RDy3KLtc9lKl855HTPIf++DJPrGmxXCAtd/Wd
T23GhHLOo6M0bDJjw2jcFYZrYylQ38cSvTt6xPyb2cbmdoAHGCjLG3ftDBaMpmBdxYRiN5jNHo7+
GhXeki/GQPW6GMDeIaBjR5yrCwIYecjL8dSr1N2oBGv8qOf4OOre34W1fpZW8xZ77pNFdgoLlJhO
P13u57HdjbK0D9ywFECdIFpE6eZcKPcoyal4rTMjveurqof1mR+aYflaVQTYFFiIFbARWc3zYZKi
2BulzwMBbSgj8ioEjRAfmKWZNw2xfpuJKUbQqsp9Fa0w9qzFkdMLV+xqQktmxIR4iA3/i09vFVgL
gAe7lOZdBnSemcLthLh0a/Wj2hY47PdQZXnzcv8cC+MtjQRm7gIElBGGX4aig9rahmb0XI3Obcdo
adcMiT4IO2yevbZNz008saokEaHdZ9xx+8bJ9SEbOZodL/V2pTHzMYStvatiNOJ9YRFEgHa0HV08
oWmSbAcbTFKD4HCblnnzlJZDTzFh/cgalQZWjxzSxdPktvZImVSal6JNnivckKMx3g1heFVXGuat
7Rk3iAI+m0i2l1q6z1aMP7xoz3wGgRPW/anQmfvY5f0PWyRHTFAGzcogg458WtZGZDoELp7QTTYh
TGIKiCAmGjYOe2/E2860qfo5vraisUOkFRZnvHLlyRsH90aHmgiG5GGeYswQgz/VTAOSY6gaiks2
RzCug4jZGTuo6VCXnX92odUc/QhtrtvzLmh74Opp+g5hbjVymNkpAHpl2c9G1Nt3lMHyixwQa00M
Ls7UyNh/qGoubWq0TSAdUBQOCLh7VjzNxZpQjKf8bUqQ+CozORbEiqxLExh7eUQB63FS1p5+EBNq
X4aa7WapZlAcvSA4o0qsfjdEOH8ZFZ3pTLL9Mo0MMflAd8o2yWqwvHAzTIA14LWqG6umVdJ2uOsm
09w6A17SHjXn3sLoxwLbzC457q2T0/JgNClKAt9Jz1Na5Ud8xGAlI/MxJGH6c2xHWMTGSJWMMG3L
KrX88EjZvbgz0cQVey8oS8zLsVIS48vs0OwY9wmjusmYJQdUZAzQcjO/5baJHuzU3o+G6R5nfuRZ
G9nBzLroTslqZItNRyO5VhDF2rEZmMZ0LdCQnidGqdRizv2A3ybIDXmPlYdShsIT5HN77gusjn36
3ov5VrgTmwtVcDS2VPC00tOYfLD/dLZJHl+kiTYt0KVND8Z+AmaU/93trXE7DPke3mNP7wpf2Erh
+0UETZ/c1kt3KP0IPqjARmN8XZAzR054GG11DQP/OkILd6TBqZ4Ba020zvn33IK6tXiAe3Wis+vZ
x7m0El1Knd+XUbFqfZMFybhhnVrgfCITUcBs/xWqQxrQTs2nqsyaewbU7U3lz+T2Yaje5AYSEdn0
7jUHGfcOAbvBkKK8rF1kZENm0IESv4UYYRpuPLqkG7B+R5dXfYJnrE61pC6UtvcjtOAujGSyQ8SB
JQmIEY1o3utD7CTNaQmdOLDBtX9PWdjHQZTOxL8t4bEazey2kgVByrndPVkDFVs8ps9UJjg9Rq++
FWTu7heicClrsLUwtQNTRV7JFnZEeTs46AU5+HElZT4abOkup5ZTCAsFd+KwuOWhdOJVH2k08AQ7
W1x1aSGArVXD1bh0GZJcVXRspUGXB+0ooecXIDmqwFc5o4Kqc/RnxSCH08FKpqusoz3eVLk9PCKb
GSggQ9Hif0RZIs6FOYPU6ebev1tSFeHiT3u2WozQxsceotojwUh1Tt24TjidVhUMRIxcYfGN6b5S
GzjBtsujyNwKGTHvCguANnSU7M7Wp3n1ujRt8t0ER/MVKU/z4ikqE3JySJQF8GBguWOVSTnFxMGn
pTXtL1Tt02s3o7zZwE5D2W6kWdNRUpjheN2PJf00lBrXCxjQtflHx7xCQ7lw8w8wLZxTvW5KmCIe
kO9L12YlW+LUpvxOZoZZDIlC9ongscp7PA4rerOwnKMzp4m5b0rHZyjVQZvYwg7L3pjmjMx9YN+l
m3k29KUI2QAjxNGQXN1ybr8AmedeqZw4ji45YA4UpmxTqp0FEuh2tN3pK1RMWF9iKutx1VlhjMBe
J+y9oZmxXxTcojdspF11LLC8fCtzBSPIXKLqZSBIB9ghw+OPGjnt96gCt4UaD34wN4nCwOaXbnsm
gpBGf+6WD8nii+slK5rPUiT2PYuz/CusHq5Kl0B6scesXqQnu12wPzdZY9kB9V79PerxuW2KqPUY
0yStVWxa7WVQyaNslYKZFaR1k5P9x2hoNz+rph+x3Sy9dzRpEGQnILOAGcD+dSDErABu061Ha531
d7gpQFci/M7fBTZPfEpisJlSt5mDnj1iGLxbSmapl9zNJmclsS6vSZxCnhpqrG+nmDUe2es8c551
rP35yLIipGCMQwRFog/h8jmOS/ySVxN4sOE9bR6dRvZQ16DGAcqZvWY4+WU+4sLLUS/VMcqQLXNP
7TGrddH5dkwkpl2vyhzoQYu2IpDYO55NGzL5VrQlFsjKS3R5Guq1dHNbrA+YHYowJLBwgjWUd+62
dX3xFYmClwZh7I/IVv0CTUOU6u4balMwPUkJX2YjOsloImrQ46Z8Zt12tgRWT+xCbRAlqgIuCxOw
3y7T1KQPSMoyXqyp2pvRX6RH/jxjXttKkfFPQz1FgVEgQ93YOD3yHbF/6sG3JLeXmevuxpud1tgm
WqRvmQZIG7ssxdHSg3OJI2S1bKqcFcsKOA/rtoxjDDU8RM/SjES2AwyHxCCEPY9g2Y1xVWpE2V9q
EPFvZUIPA224aqL90mTVj7pO8DTjflveHBuRI/d/Yd8XawApPkCeI3qp2qe2YBO4BUmaezQBAuNu
2oMEo45xmagUBPu9TEsp+n3e9k22T7kinsTUjhc3NhD5+5gEEE7HRAFBcGoU/Tf2XP+KnXey5ix5
akFy3gLW9UWCsMLpWvFY0jHdZL60QBiRTrASmyrf2KVl5X2I3m5YdkYDTh0CJwAJOXr4fXdpJB1C
mLiTkGFn8zTiwY4CqJAz2/XE7wgEsh3xrR1SrXfwcQhDYlhrjYcpS4eB7l/HKe1gTx0ML3vkSjWr
Dpd0yPW+IaFJfwcp1Fk7srhg+y5TIdw1qIR1sqEyzWQYauoU+J1AYUFFiRmccZXH+gbbH6Z9nfo+
J29pPTE0MVyqUmXfYrbjTJ9lBpxeuwI4SzeNLJ/GKWvC7dJ08qOkizinQLSCEdKss+EF2mrb17k4
Z3RX7iZ2NJsmvhuoiQKpc7jRdqfsFXXVfEnGUYCXX3wyCqbGRWTdERT+lpAyD7m+M6H8SbceHqRM
029d404vDSOLbuMkXrHsIoX8fOsuFKnsF/Nh2C2iwi9A3oq50WGf7pRZ5ai4+tpwOIUy7PV2lDMh
zaSjPG64VL3FESXZvotSk5ug9fk33sC+Mi4z8coAF7ymTzeudmmMMRQOgMduhSUxFp6SVCCeuUj5
uXOqhjQCI2zTr9hV4DxVqcVnj7qEa9HmsL6Nu1nxMQqvfZq7JAffjEb8tVViYFXX1UwyCW0T95C1
3eIclqEHYzTuqxTxfyXHjQvEXZyWhqncxo2SFcSG82TgWvJbgy2hxXTfIc4WwbwXOgsr9AyWMGTD
4qto/EhRYDYGWSE+PkdeBWS1DUC2HGJj0fnhht0n44icT70Laq/nIAxzP/vmDV7IkhcP/QaJ0IxW
HTmOc4byzgSc0Do2/37v2AQAdPOc7VTtps4RnX10r1KHxAXDp2/asSd1i+PE54n118Pf6KWCmWDa
lLm9+R8Ewc51N/sza68s/IITHZ1b78op3lMj4cwiC3J8M4n9ivfgh0LJOyfs79qb+GVdYRt8+Jak
01AjGKW/CWgSa0zjz0JZ3grhup5LQJHFTs//RRGqy3oGZ+6i+iqtGUGD4cPOsXOpKEhtf2KjYgjq
iB7H8KrMWdsN03VxkdRu/PxfqzF/VQ7zUngVqL3XyHjkqcD/f9bsOhnVBxtlwoHRSPhb0+6znK1i
A1vGLJtVYNguwt+UTtvDN1squDWjFdl/Kqr/3zkA/uIHuE6+t8BKf/R/NQb8f+kTWFXQ/9wncOry
9+6/7T/b6vNnc8H6j/5wChjqN8tB1oxRwPMs35YOF8sfVgHD/U0piVXA56t01Yj+/9MqoKzfbHTy
iv/oWEQmuihw/7QKKMGXpEkcrivoMj3H/5esAn+9fhAsoLgmzYG4LxcsG4nUf71+UrZ5Qg6lZO2Z
dPdd6ouTbKMnJFgwqsYZol2bIFVEDPjVFgOQXb9st+hu+3PCAnsvWh14tYofvdmDRSm6D0+7/RVm
1ux+Eu7fRGavyub/dd/98WJti/cKjTwicesXgTohEHPTrXG17FKHB4ES/EYBvPwbfbW9qv9//TG8
+65gfoS5Q/1in9CMxdJqlSpPoei+hCU4221dtd5TbVf47itZs7BJ/ZNl1WDYNWbHh3hsC3QMbgr4
MSHXcIfxoNinse0hPORAy+O8xwjrD8BNnGQZqMpm7H6kLN2YTdHfpA2pcjUPVcSMkuFZrCBjDNXi
PIK3xTcnfQMvQBoWHLFVYa5j4THsnxHkSaZtcVV8kvKaUtQ19fjVzwr0ij9d1nd//PY/ewPEP14o
vP+WYlsGz5D53C/vfa/zRTqkRG4blFJO2s/7snXz5y5yxxs1tVipHcICD+yxMWmFuLSOSWQVJhU4
cqx87D1AM0rC5+6zGwRYQNNKVVsEdpDwxOLKQRFBmNLfvGrrH68Yh7vHAhlgCw7J9eb7+XiU0KsX
fgLVDZsB+C2lbnZlopifNfnBHNRyL5gQ7e2WUlsmuXWbO+68FT4sDV3BotoktVlfqnaeP3AAU/cQ
9qVp9gwgAvp2US04V1O5yX9Qdx5NdiPZFf4vWgsTSCQSZqHN8668I7lBVBVJeG8SwK/XB/ZoRFaP
mpqdtGFERzf7vQeTefPec77z2NHSoHNlVl67yvScwD+Z3Pk3NpEfX/fXJ3OJZOH6L14EwRP668/B
E9B6LS/HugEb/EDBBvO3VNZ7R7Q4GZGxik6mVQVPqOHAL5T9TKMXhfPOTfqQ6x/WBEdpaU7PZi27
Z8QnwD16XIVMeYI2uifZarwbh74fSZlnYxunYSJRHSsc7lA5Jl8YFKGSyIIFBmQJF4Ow4dT06nuR
fs96pkIFEv1snQy24mypC6zkUzdlm3YcqztsGt02MKq+XrvGtKCO3ejRhc7zqZeCQAonyu9xA1ev
vcmXB3kJGG72q57wsDAa12OOky+y+uYwCa/92mYVWV9jxqioL/Nm2qBx9q8k6rRb7bvVTYnAE3xx
J+K7v34TfthgPt4EXEwOph1nWSQWd8RPZiaaWA1tYHo/hEY33xA6pAc34bJIiiyYTCEY8K1Gwbsi
hJ2urwj9ndv39n2iZYYt2+CetOZ6sJvhNnYTF2IrTNRHRIac3jNP1jcMF7F0OMg2QbXpMLnyp4oB
RT0HTbTVopqu+qA8VFHR0FOrYm6UaQcD8IQeVb1guhC0KYVf1tv8JXJsmVgB0ePUhuWtMHqiY2gi
7gBVsoq0YXRVNBlU0tBJkwe83dLj5DA1a2kmZKe1Q1gisSB4gLmTNqYLY+SVqGw80F5ASiBUb2L6
6JCu09bCSh7m7ZXbl8qh7WlV17NBQhthldGp1JreRgztJ92QBFBfIoY11RpMlbxFu3ZjtN64Kfqi
B/2a3ll9jQ+d/IwdqPJwV1SB++KQItjuHFogD41HKi5NauNsWEGnOeoRh5gL7xkK/2K2l9m9Nftw
9n5z67mzH++8z/7jKI+8cMf6sDGQjZrinOqQnmY8W/HUmJeUjJXrmsHPftaSCZTK2rdyjszf5FyL
f7aQLZYowbbng4T8sJDlMK4DUPbWurWqEt5kNX5OMH6eG2WdW8zTC7Kk3is1wNbARpv5jDstGt1X
VNv21q94VDRHp/NfXxDL+vMVwQCpfF4DfrlUy9f+6V0Qo12OXjYJDLyx3HLSGPZJ1TarAOwMOA09
7yTxNGuVom1RGG1488PsKSyDjvRINECOHMw9BhG5EV3u7UTc7Z3OFpsoDULQbBlKj6yQ79RQzF1b
zlR//f3Vr5X8UlEoh2/vYwYkIQvf2a/ff+p/gBnYHwLDTi4OBjh0bsKaikOQiodslgK+uOnF0FO7
+lDlFbSSHiUe9PJ5cpj1jDmEhHQErFIHCQ94yAnkGoISc6oYy8ymcipx4VVH4NrUXsRWJyL3KgnG
eFMwrjxKMtLvVZaNJNhBYV2IizYrCBkJoTgbdKlIPNEMXX2b4y606YpjqZfMhyZl+bBlO32yOkg2
WZCIT3ksLMabOKAG6A+zvLdTUBNuo5D2820vZhc/cSIl8AYA6EZMrbMJfizowxShKPzrSyuWyvHD
y+Ly3DuWicWSaupD1n0ys0NMHKTWLmkFjxw/g8Nck7Yi/bjf5zPZWm7BryPnCEGgN+V7vQh9EcN4
R8AtPMaGF2yjvGsujuHY+7/+dvKf3PjldKxIQLaUqdzlwf7pwW3DYWLWZFIYYDJ6qWvpnQ0DzgAq
0V2ROM4uM33JwBKrZR/BIIPY+LkeUn3yEVMhNI5hFZkLLdWg3Ck4gh6RvCNbE9i76BvshBfZT3BG
1aadO5euRDVBb0+Mrc+E8HM6lMk1Upxon7s9CE+jNv7ly0+3gu0JPymeWxddxq8/0ADI5+W15geK
1LotK+w3+D7EkrwEDGDs/EuTpy6UVFp8pr2hVzqgqNk6Dj3FokdtEvbOV5Mt5nfv3AczMO8c3wzP
LZuaxFpofjxyVB4yINPJxVoUdnJruwi3CHTr18IdjqknsgMIXH/VeZ8ck11L2Kex1/5vjvB/ejg5
hxH/RvC2L3jtnQ/vfRwn3VjbxIFUlX5Hd+kcBhxKO0YK82+WyD8/aXwUKjcOExYcPE5Zv96IkcQh
g2kc8o9wzMBAuf4zP4ykFtdN9uXoyi9spnhnukJVtzApWqQmMnwWqMJQ64wocAYFiRRFDlRu18/E
G22Fgw+UEU9SZgNDnxftx7xI+8g9hy6JwIVxvgOG9470puTRrJMqWKdl81pkLrQ9+jz1yYXd5G1t
mdz89Zul/sml9Yh/sn7Y4HlbPzx4nDUHIvdqwk+pPTYQLvK1TfLnRROv9QTuyt4O5VQzI7bkET5E
Ampc2zdMe918U/Va0jHT0QPhNwpVVD4kIayNqHoPGn96iOfmbKInfcybAnctQRylWk2517zC+fCe
2bgVw86Q1A2RpVS8ipaoEw7xArZHC89Q3V7j3iRIZ4ibByIXuleLnvm3EogVemJ0UhlOurPEc/mm
2YeodSsnvSKxY0Qq3SHrwJEH/reN4F7MXUbSUg2mfEV8j9P146cKC1u29csnTniD2MNdLPe2SG5k
bqJbiFor/uM5/pf6Lv9jN+WXnsv/Nz7D0g35n/suO57V91/pDMtf+KPn4oNgWJoqqHUWooK/vHJ/
b7mov2H4p3zG/a9cz6Ga+kfPRYm/mZR1UKIoCoQkhP4fPRebnguJmA7OYELjbddx/pWey8f2gosr
gjhrGgs2jTv3o8s9rUkPDKCGL8lysLBxGM7Pdqr8U9Hk7SVlAmf+ZjP40ycqm2aJVJZFlcal+VA8
IsequnZx7WdFQ1JspFxA2VpjWCvHpql2DG/n35yS/lSwLodUj+bScupeDt4floESzGUZmKQfjg65
vQtxNcdpPC4xv7M1uxwpKnfruE6QbLM4Cz/1dmnYcGzs7yNC6DddWQOYNinHF7+TeNJ+elr+STtj
+cU/FyeuwqUM9IpVCo6M/Ig6kGWP4SVE8JGWE1rJoWidaRPMrXOjREkbfyaDeFOoEpH4X3+wWH73
L5/sWDbPkABlTnfJdT5UzIQOuEnU4CydBmBJ65LOxT7M5NysqjLqzWMM9hI9pWM1N31YNeJcxz3F
b2a3nDgJFoB+PNE/z+6VSDFV/ObbfVy8XYevxZdzcPfTovoI6rCp53PtkFGHMW4kklAK57axWzQ/
DbZFStg8dg9Gs0CblQOKeU+qRvm99GyepTQ32i+96uK7nFhAA4B5HAI9wjNQ/fZr+suu+d+Xkc67
IwETELDlCigrHMV/3VVzL3b8UXExEhUg3A8DTFXMK89pmpkH9KBf2fjmLX3Z5jkKtf1WFwkWa5v9
76bxiuwyJaH67HTRojQshvbOYCMmYgm266r3mto5ch5Xn2RsMIWvYph1m3ZQ4rVnF+rWiV5mHOmU
Rvs69BdMkmd0862e/Gy8s/1YvM1B6diHygrQ362qvilSRA+4nyEJQem8w3g7W1uJUBUYeF56CTpv
unh4e7qwGQfincSc3EYOU7I9UnxCZxmRI87sWNxC0kY6+AsPFPaV4EaN3hupU5BlmxhL9BEVbrcb
JhjeQF4r0v8CYJVq5Qu3YoYNvX5tzCRnHhsG39YNSRzBdJwdl/6jWXYGmyrnhWTtuIPRoAHQ42vo
RpTjc+HzMpCuY8eXKVZYKiQ5pVsWHP6Pc7WUIIM50I0Mqty6a+AzbJCIKCLKqf+vbBzdzVURt4A6
LXPkTwPvbLg2UifUa1oMiJixAnMpuxLn3L72RwS/5WwhqMvxKo77yTDNNzyp/RWyzrcuscJkHSpC
7KDP/RiohvWpCpjb7boZNO/j0BKi4KHZo+OVRsl009MGxy1R1tkzZA0o38RfeF+zaXaxuzQyWuei
x3eW+7P7Zk5Ni4UTJnS2wnc3IpfqWKrxOamzMXTLqdSILLUyvZZVrSo9891ropRRsu8HVx5shp0z
0bhA6zAgPidW29vgRJ7BF2uwUKiryB+coR3CGcADjpKZmM4g6aO72ZPe15hmibGaYmeFkBtPbZsL
cUcPv2tOHNg01U2i/PGxt8mMwspTRv4ujzxBgH1R33ImpReI3LV4MVhchkMgI+ehUlU5HpUxeMB4
81Df4eGKwV6P4SIPbvxYbaFFlcdllArJuhMn2lkITw3a2o5Rpq9zZxvWe+UEza410+TrlChVL2Nk
VqtGTqPYqr4gSCAv+vM0O2cIKfNXgW1/Vfddu5exNbwvEsIrcrLMR7czcybiPkFE5MCO3aHTjbzu
ApWjA+/bF0RyciMXHDBsinxTAkRcR21X7hTNJAhno0VqC2A5ImYijCxwJYcdPl/s8oWCeLa2MXjs
xryjC8dxmaVct+J9DmHZYJEJrBf0M/Q0RVpoCZU0aQ6NUgzUA7aKnTDdb2A1kkcjsf3vtVGTCtzx
9/1122b5Y1mh2FhJz41PohmN9cQIboPOtdqqua0eEpvsBySMRfKSlma6iRtvCGk3W0DmyVqE1Y1z
LzS3ZkgEZt62LGGznuaTO/XqwZ4T9RaPU3EDSHeEzI5iLOwL9wjZq7yUJa7WVWWq8lyRWEWsR03/
BCFemnQ7J2HGt6PnV+2mWhjfCE1trhiOz9seeQ4IkDKITtqeIgmYuE+/l+1Mrl7ASQEymgF/LEUb
eItk0vP3o1tybo2b+d7ERY7nxbPPadguwTytAYOhW1wFWU07RwyZAFrRAY1oLbPZVjomT6ow2bxM
c75ZYkvY2DrgPchxeVgx98krq43cXdvX4a2HfGifpCkKNdwy7XZQnXWXovjZcGXkwW09AER0E59r
vypjhFUxKc1Racw7v7HAIsWWVeJkBUqOwxWzYq/t+DT19bQ3wRR0lxLu8lEW5rQntJv8Nqjy7Ro5
Wf/A5p+9eTQfrxLRDLs8H4PgrhMz8jvpezgR6tmq7+H7+NAR576/m6SDitqMA+esBt9LzwNxM9th
Gudbo6Dxo0yNzZucC5azqKXZ3rfzFxm2TM3RoBEQ6rvLBhSWtgdCvsyNu5wnvTrGUI/8A3uyERzR
YY35RrdMuWueWN7t1L5uXczbYDv0Fuua3pDyZqyxKvcbg8zv05ip28HTR1SGj/D3rUs6TNOO6J29
lVr72hXvnAvvse9/a0V1L0gMInfubQrDm2bWRIfFt3h7bESpbX1jywZjQbawB2W/KH4jWmCVc9Vx
YNy1GCs8a1TnxI9K/seo3eyAMYngRX5a+Ei7mkEonVo/OQwTSmNMR/LIPucC8YyTbwF+cuQJIbjk
sne3qaOJbbPr8YzYA4CDycO9RRfGGIYW+HOZ0GLfdIQLRNM8tjuz8aAcKtkV8alRE7KyhsCWc58I
3JyNmVXrBkp4trLT/jWp5x0qODO+cuDHaKLIyYBF0NygA+JaBuEr4gyUol7gGQ9VHIY7luYohGbv
SAotmWfqEASh6V0hTlPeFlBF+1iarKeE6QkuLhh4pkp9cF/Uct7YoQwIE4jQgdJsCMJTXrR4u8dO
XQaCU3cu6IN2T6Gh134zqmgtY01QHNoavfL8XjcXOVXjNh5MTItMfOHX+/VQt1tT2MMBaYiiv7zo
KidpoyJFI+9E62l0kXESHT7fJzgweHtJpRZrO8rVZ/Cokb+1ctRRkBPIBkqyEFOKSxX1xOtaX5LJ
nIjbMjwXt8hQOJtkyqvbmbVnl6CcKLZDG2ZfPRTXyzXCGtzQYsL/OSkwTUSgPrpU9nRoNIaR9SRz
x9p7Go2wa8SI1BI//V4JzFh1XwGWTDPivtsoDMMtEmoiwFxgA36YWk/YBL1PkWXn/akuyWHBbxrb
JfNTGK8r9IuoY82yxndJwwrfg78p4rphrpMX0YGNJLvxULp+xvtX3duJgkaZm97dwL9mCiReBi9p
T25qW1eERIXP1qTzVR9ZnfiiOASeweYR6RRkkLdb6T6FfdNumzLo37my6nMnAvPMjeOJ4ecFzSZv
LKNDz6yaF0K16PY64yy35JZkm6lo3karBL/CSY48+b46tBbUhhXmJ8jPvksBAJRG6kMfZmj3UiDq
HhrUk6hLt1p5A98z1bIodqk9dLzySHjnMoKfK8fxhPx22PcLTFRXJdFTusKe5FL3zZXjncw8rGmw
ViN3sveXLFVDkTdPO1pfBkee4zAZTvnCeg1mhz9M7b5NJjIbclOcbR/0x0Am4d725kkR9dzq61LI
syar5B4/rF6iyOVwJBgm3NZG5d1q1YnHNFLFOe9EfT25dDUhqttLuHPh71JN8l8gcEXN5ng0piH9
wsEUkZ6v0eSzYew90wMC4eYEjkfYkonCTphRKcl5iBNj/bWw7OCSi0Gcm8ZonxjqigOpoLhG/A7P
gS7D2xohfZi0N+4cFJdq6k3ivcKAWE/jWCRN+skJSv0K7Kd86qlz9lnm3MEN31O/TWSQle0eljvG
dXfILk2vWnCbebtCx2XtRC36q9nI3Y2arYS9LNO7kggxZII+6UyApVZpnVePUnNCLz2yx2C+L+Y8
5NdxnIIXmKqLm1U4UlG6XvspmcEAV+CtgmhYd7XnrYQcSb9I0+CoHWRBEm/6GZNKd6oGbZCGmONl
UYWBhzNiJIfIrOK+12jUybhzIRDb1vMExWbvyWpeXP+akZl6i6oopwSBlaVJR9zmaTzs00B+q20i
4naAufMtTrTgXBsMpqOI2MMimqwbmNzlo4ja4iqnIYsAN4xdkh8khfSErA+it955LvaKqXKd9WhM
0yF1DbWpDExruV20j9GcfscC3X7NtZ9iyR79EnhtSK7p4qiKex3sqzDJ9hm+L4r9CBq/U5SXPMq/
oqAKdpTdxdl2sKu6FnpyZJLySyqDaR1WFf79pm2vXfDbSMrLlmdqsc/JpFk5BUVHMHNOH5yEWxyn
+5bc8rve66xH146Sw1gPxS7TdUT1UdT+VZ8QPVn0DVrCpOY5kPgyTNbdd5+i8JvLAHTVDwSHEtZo
HfM2IODGc1KoTbb35NuYnNZdl+mzkRFzHg3ZszeHrLmoFpDEFYisfKt5ETiZjC5ITl3po6FkHMjB
Sgzs+hnDTGbROrwYzUC3sId6E9fjfCHsQ+w0qerck3EFQVCi6g3IL/X1M4q9Yj1B+D6Ok3nb2mLe
SoZHnGAIGgDiuo+muNhK6FrVuq54RAannDamJVhe8gm3mSasOk05wQAlMx8hrMmDQRV19CgtOM4x
VoO/ByGm1/eyq7A+NoMfvZiA0zLgZjvD8r45prJO3G0sAWwtRz+O9wzkp21Td9dTNuozawEHN23k
D5Rq8yG1u2wdWRZ76RhfrF6hDixy2yNByXd7VIsQdwejhGbks72HvN4HGl/Bjrr4c+7qaO87vnzJ
E0IF62mgqCojhmzF3O9cjV+zTf231vcekFoIMhKThva9YHAgCKxxrOlg8AKtCjLzLiP+7K8FmOAX
ZLlcAniW49HTDOmnubjNkozcRe3igiJppNoN+A9oFOdgOyh6ggO+509oKeZda5PFxWmXJGE2MGjS
A0ynWXpOf/RGWHRoLHt0PWk3cAvBjpcruti8SDWnA2KHKT7MrHgLuvIlG0fvaz11yZm/mN+4LVOl
Y1D36soOKzgcUdPYn8K+JHxwKIdrI1PTK/6S5pZ5/4hwRU81zBH1alem060dr6muBvQ0rxDlqlsn
ISqktg37qrEKeWujClqbJScLDfTpjrOkOgVeWmC56quTFJDbyL2MxJHBf38yCk9fkYo33pVR1lzX
sc8/5gibELHKBxItEFRMtv7S2IN4y3WXYxPq+mavCo2YMG3T6eCnRSpXLf2uI7TIlj84BLSwiLY1
Zd0TaV1Egxn2vPUZ9H2FT9XutfJAZLh4R2imiwy/Q9GuldFX+zHj/LP1gxRLCq1U0W0Q2PioKcYx
JnivzeWTa0ndb4NSUXRCVHwp50wQQwhe5dsAy6lD01LXd7iikmc580mbpBr6uwDVyWlswLNnadq8
B/XoH1Ih5CccLOUpLNTXJdD4ZE+ILwxHuo9U7A8IoeML85MOEquc70Bami+AaqJtVI39wTTN6C21
vfRbhdifloBDmdV0e/xZ7WnIZ//SNWjrpi6tHr2h9u5Mtym2CQ/NwU8WJH9CmPlYJcMaq59FzkFo
3Fu6uBunKsLO1t/1pSXeCeeCCYn5hCBn/RnAMIKySJidSeyDUb35ps0QnRWpWZdpGXYbDkgEcYCZ
CQ44q6tPY0Mwoy5T4uychMBsLjiJAWZ4hXffBZxpFDWOzcQ5yYLIz9WYL6Iyqlh7h+CY570bEZYg
bST6CQtIcF9lU5oeBsyKgNybESufNTnfXO3MhH7o5KoKy4dcBmP5DtBxsecMlirEXZi7SIZLOho3
Q5qpYKvVMp8cG1OcRN/UVOf9bJH0wsKCUVykY/Rc03vCzOBU5pvwK4egp0z3X3wKr3Q3QKPYB1jh
eQrd2ToDtLXviBGmucQ4mc4ZsyYDvX9YWTaCPSLG0hiEhRvi2RkWUhIKIcc7q3rAtgiYfPIOfgHR
71jM9FouqPBppJVGgDFH1MpKNo0QIJU7jwMW9s5wz85HaG+p/f6W5bRIX+tOxzS5UzRwpLu4vvqk
iWkW11E6ZM53+m9phZtnGjokO0wgWTxxgZEjsZM5JTcheU0lbmwnI8s074c22TGlTL8OSAkfLQ4E
6DCy/p6R+xicXVtnz13eZM+cnsDaBWZuf5mb1On3ceGp+Rq2HWzUGLPsViltX/e8ZUvCjIXXDBZC
nG8JNJyvwnKC1JHTScT6jgjstrEIX8OX2cPULbFAbQy7yC9k3huEcXjRUm6W2YhxzItiSs0hvItU
QIgqSwJkgzaKieAriir7jtaRAaZYBBhPTOG7bE8GNmt6JMDjbkOrom9oeYKE1FaT7UVmpi3La2GO
qLZTt0FXP9OWTA8SMQDaNgu/PNl6M/e1zX2mJ3Nbj7fDTBLTxgkde7iPMGxaN2Pb8p+7lJ3wXuji
PQYVj+dODCZ4JOANRMOmcydwvoQRRnc3aOjgReQF0BkKFvygDmp7V8IpQIxuYYh0khYhXyjc/oVx
hz4MaZSpe6eEupiRd1CvIUui/uKQyHFZFRDnqMpB04eMH9ayH/OI8G8GT+uWB4JMAapPnBRhqhHD
9Gg9V8JLIxPRYEIPnegSUq1mkc7EooxdTLgEFdjGBynn3s0yZlqO7ip2jnKAC78qKqnhKoQGV6aA
+Zg7M7wSJ+nMlmWFZj+ZMMX4CE/EpUrGQRYiiJ/YQAYbHt9xRnwH+8DKWTPGsvoa2Y3I1z0H7s+6
CaLbVsria+dm/bNjaVBU6ANv7NYU7coqXRRQagHlkyAy6n0vMeEflINiFi+VM3rHsmlo50a4mPRq
0Kq9tDW2i4iy6tayJJlsPXDP56w1gABEtKvrTVVXvmQzLdWTMifSUxsffjLExsh9nWs0APgvS3bo
sfBI16rcIX+JF9MK9U7rxt+Z4NOsR17TpwdGypT7dJ6LfEf3pfUvIXvt3lcNvr0Y5dq441vL1wHo
areS5D/ztE8q3vajy5MnU0ufMGjEn0CpNI+4wjuIhWm4p8fA44I2DFdgR+0YHrpOzel5nlJTr8sq
hIhIjHWebeCF8Boncy6tfT6aFFWGIaxbVbu5PE9Zwa/uHGVlWK3iomcgXZOmaAbhGOB7JT92HYnc
P4+Mua0bbzJY1Lq0BVcyQfnr407mJ9OhQtxyTuPB1gm1/sYhg+RLrJaSMzZz/WB3ESrmqOx5IwgI
J60eXhcEqnZgmdeZSzkxBUtQWRz5PCkdCZQAucAM+QGkmsOMQuS69TrfukGIblo0IwRlFfQaYosM
1+YnNLyRsOUrgyOg9eNZN70w+oY9yXJwUMni2uJHyk01MN/04A2G5B015ReMo7Jd1dohlSpou+yB
Nq73Gtdd+mWy8NGjIpPZs0XBWfGipvIZ2HJBo7HAR0ZWYo6PrBuHG7jJTsJxAA8QPhHc4K1PY+Vo
4qLjUP3j0XJzK3W2EVwdsl3CgCw6S4bmtQ0h8i0Y6Dcj7OLl7MOOWxctYRZ7VysM1fFAyc0n+rmx
kTb84S3E8WqXeiWVa1Ib+YXpJV4fH2XWtY0hB4hZZpp73TWEgzmB4WxNhBxyE9eVQQzDIILuaFpW
S2YRjqRxb6oZ4xP6aOYqQzHYGfyiDJllPiArh1XDskgq85y52z636hvc3Kx3bMD9hh7HGOw43OTF
ZbGGXVrUD5wR8dDPnxw7L98n11Ut9lHCWc/gidLxro3wQY+rXFs1WIR50hATy/pJdy6e7jovGW9M
RuIN9z/mV1Mu8vxozrFNXA7jr7ey1f71kHjNtGsJ3kLdy/7IvNavwoc0GSzrMBjC2Tq8bCB2ot5/
Tu3JjTmLet29H9MzOXoNAX1bGEvfWp/wUlnCy8bfZPvHaKBVhCPL656VCuZxgzsSuXuZ5or2ds02
B/PO1pegtnyYpG3h7xXqMFifNPeLw4CuAgqtkxFjhDP4goAPvEPq+QSJ9W4bTbeJ39XhdeN0vLxg
aWccCuNAakdHkwT9ZOqiqIPtzBCRs7PMjsrvgnlTk1DVcoPy5ntDmihsyNlInytZm9NZj6kVfLbg
KoPEskaE2LIVTfdqxiZ0VitYKgNPaPJLVDr4LpZq16gf7ABrNztguq1ER66YA5fU3tD9QQ3otPR8
YIexXzA7iXGJc5U4WuqqJ28zd9kl3uwZG/sM/aDJ+1ua8Ul7l9exhdxkLt1tW/ty3OEADNXaq1Wv
bnoDTXZehPHGG8xzSqrZPUSDdNfQFnwha2h+D2MzuFIznl3Ce9SZPI/5BcZcTHXdtvdk2iA0njyF
0tFhiNM53iGlVLqprbjZWJUwq00RzO6FQo5PsioiG5nHug+2dLp3rHUhj48PsM+MCBFjgp19E1Uz
fG/nEAGkZPVBCzzU93FSJf5Z97l3dqragd+Zah1j4cJ/qMNgegG1Gx/apEJ2DsN1k0az+2W0/eBz
a7r+k0HZu3E7HgU3jWr4u6H6lse48mDMudYVVmiwAgMB3hF2SvcQoVqwTjqYRLbKygp+VJl0BxYD
deBIReApbZLyDTokHLOk18YI6okkYKevo1c528nByEZO/572z460x5NCtwFzxPBPE6LmVTim7nXk
V9bWmbrOQ7gOXmVjj8qGkcMGuc8JmHqIYnIlGF8VUOTDhuaWN9uQ0OgOvlpdiyHY9dMb3qDKALGb
UVC6Udu/a+ln9AyZQDHuHpJLh7TKIkOUx5CBdIxuLuSUuxv82k+3JZnENzO9Vkh8VctQVYUgo2xR
AZGx6iB/mFUWfWeKzWInBk5rUW6ayZp2ciXXTQ76Nhqijjha8K1batripLtKtps6jRf3eV9yW0WK
2j8OjrAWs1Xief1nZxbZpq/75mLNc3iEVcFMTAQvWJ0K9h4VEPfowmZWBCXq5mXS4rsX28l11Q9P
rhIY98gwxVkHJYOx6XQDtHFJnbCb+L7stAJ/siB36XgS1Ba06tSNyCMccAOPEaC01wlU60UgroAw
uTz4Myb9nakIWx4VeP7EB38NxgXFy4LR8OGGlVZwzFALSmKeyex1ncoBcJCbdfSWy9Y4MW/Dr9xU
8GqTuNlDcyRIxeADN+TPJeRBcjIGLagezNHLL2hIiJpFPu5i50/sg8U1Y0jNIf/W7idih6EflVdz
UPlHDsfZM9OGfNOlPZxhMu6Z0AdeDCVa+3C7ir78MsYD+yy8nfJJV557Hc/J9NmvamuLuhHEGs35
lwKeJ93cji01LhuaFTKFuLfrNU2sVZNnZ2Wwk2NWJKYqNK1mo43qOwi44aCKqss2izho/e+ABCZu
NaYXgDn0RHu7s7ZcdgwxmPWp18KgPCUxDanWSsJ15uli+9fyk19VOYg6PDxvnAXQIlhKOj+MWT+J
chvWS5P8PNbcBCwikR5SneegH961shizmQDnE21RVf71x/4qj/rxsZiE0AIjSaVyU8u//+ljiz4e
we91zLGJswAAnU020X70u1lSMZ1AgSgG7zeficr0o4JlEZ0vGRrMdEyX3N5fPxUcsN/l+JPZhOyl
k5mUJjMok8VrhXaoa6CV6P5xDDpmt4J6GhmElxyY9XPaG1Jn7rbR5JhvUwZbn8NTbHJwdduxelFW
p4yjY9At51xItHD3irVmKN4rZSff8zSDDFECrKFcN/GvnqdEdO+uXzL+6VHuCnZmv4DgmZXFXUJL
g4hUhPDXg6j6J48Trl7nHWXtXYlPGQGQ2VfdAbQrqL8uIZJ1m4IOrDeiU4zmwECL+s2f7EU7Ai6a
VZSXjjaZb4pHhOAMTuukM45mMKXYebSuF5rKMB+VLJz7USbkY6ecE970qNnrotGj/0pptZMGxSW+
D1vaZB0YM2WhATOD/huuHWLw0Be8TG0xHZ3M5KQ2KkXPA2FPdRKpg+SZcky+kEZVF5tKlca3vICP
uSJlB+QWc6r4s5MVltrHyeB1W4Br03vmjbG5Npqxr1fpgG95mwwjSgBgvM4Gzi7JlNRtIy8/PTHI
+4ns62OWdxBKGz+lXey7TXP24YPxRWbQzaiGFqpd6JYT7DCcBZzCjLjYY6FBJFc6UuZwcJCV02KI
MpoBIvVZuJHKoHnNSCG3BSL1XT1O0NL9yRz/0Mj/S9rSxxJBQ/7RpvuLsPR/Jz/dfyuvX/Nv7cf/
1S9BYf83ksGw1f60fizJY39PFFt+wH/829UrL8zPZt8f//0fylNh/00hE8WgCwTAEvaiSf1Decq/
ER7uX4y2gpAn5CH/EJ5KB+GpJREDWhY9Aenj6mvLvov+49+k+huLhIVYkYqEQSFK1v9KRPu7yJFL
xt0gS+3v//yzh5OP+rDmLAp01O6ITjFxInVdFuCfVjpTh7kRpsA8FWFFMeubpe1NrwIcDD2IpwGF
xWsn5e1/sncmS5Iq2Zb9l5qTQt8MalAGWOfm7uZ9M0EivKEHpVf4+reITCmJ8LgvQt6wRGp2JW/6
xQxTFD3n7L22VnxbkrM7PPCO78F+2XNyw9hwB44LDciphP3XdXcT/rC627fqo2Hqe945mxR4UNwQ
Msjqjpa9q90sOt1q63kRlxwgYJPDjBD3utyRT+2PF4p4g+0HJkOb9/GDLW/UYue0rMigHAmPlRWZ
ns2GRgfDfXJVoqCuMZEUO1sQK8ArKGmPNf8TAJ7AZrBRlkELjAu9+yZtP4qSlt06nujOIl5hnB9m
fWYct2GMfDdWGTmDn3SHIaQ/M8PcaGXzXYvm616dDwBfkRJQI8cIg4zLnDFJqgDkK5/d/LtD9kBK
teegz1IGHSKeHWiRTx8QtJ7hq/mbLsSp5jwQ6btk/EYmz6OFVAmA45ZanZEyIMcyevQYURF3sIVh
cBE3SUixiG5BO6Bl4ib220kb1z5UyN4e5A4pQ4x3NPkJPHxHTrxwbub01WwOI2UDNOwhvkiwYlo4
PFXG7HN7Vab0plZGPWarKXorIZ/MElDTvlA/tOXNXe4V75tmD34Pkk5DSZfM3xl8IkFMz16U3ENE
CnNnb7Vx2OZgw7rZl86zmi6Hma7XQCiqwokWwedlhKqGRAOYCCE8kk4i/qgKP17y3RgP1xJWUWrC
BibyOUekMCTGbgZxJuwhbMUYOlJcGURcdnqg6XWIggavIhkriu5rLsnADbYFhocYBaaUFsnFNCZH
EjV22dL53cDca04voJMxNL/DQCyZ+xAj13BCqRyyifuDpA5o21cqiEAHFlkx6SoYHeHO5Pc1dhIG
iW0VYbVS8MmWrvhPods5UO/QdQmkV5Hv7pzscrz4Uc5Epi+qdAcEWcBiNvD2pGCm9OIY24/j+CIW
eufFZdFFfFE+A0/CesXYetXQnKwUvLJ6yXHM0dRnDnnI0jdHThBacLAaMmh42lyO3+QVBBAJN0uC
3jfSfYqHbUeiq5ku+4rohRL1yBSTx62RXEdsEtM8Std9VYIBlhXs9orY8WTm7aBtoHMTgKSDuj1D
ivAV9TRqdyKX12X0l1PNqpH/RZb7Y4Ox6GLoBidm1Vn1xT9tMD+090lPY1gvPlMIbl35sLqLp6jc
2uCZ9DOK7o2naMHSuiezyUhpL0NtTEKxyK0STUxOoq20GckZ2haiCurLcxnB+PA0/gwbvva9krdL
sVnov30kOowr/kZrsGxT2eA0VuvtmoqwMr70kWzs26XZ1o7il8gQZlfbmBDvsNxQnetkM7nqo0di
rc7TbBOVObo847QTF0Cg78Q309tULuzugvZIUHSHjPIPjBMV/JiTHnxPQjImvs53LSy9NvT62xLo
jPWf9/B/u21/kYzzVlh37Z9u6pfz6eDMZV5Dw0dk8aD2+dmssyAR6AbJ4CkrIu3BR6rP9F0Wd6fN
bQja+y+/q/FPLw6kGgApHFPncPZFbl2NiuJOHWr+XHPw6AEpg54rg7g7cxrP7O8LEwsCiRIntNpQ
dX1LvzXtQ6U8N85BRmFeX7NVqDrDihNPvTIfEJLF7g4bIsMSZiV7Ogdspn/xIn092HPjPETirMUf
KI0fOXY/rUaNFZNqzExAun0fqHMG1Qboe5rz5S/356sa/d8XwjNi6NweMjd/XfaI5RC6TsyQecr0
ImDgXMa+K3epu4+bv13L+e1rUUww5eEcoWJx0X5AD376WpOrwjGMkgFz98nlmOxg60u7aU8m+n4k
7Kwyl6BiYqplxvPEwNq2jJ1mHXJ8wwAZ8umSYAfQuku1yefswe3gAebFNmYKPRflk4poP+Y9n6Dt
3ahw6av6LouRJRqPCQ/vlPbvkO9D9n8fSc8BbYGvrrs5AS8ivpq6NxTiu96az4sWdIyWJbxIeW2q
NyQ5htCUNsTPtMQAEYgKRvBztug1GJ5PIthGcfINmQYbqAOQ6cDOReIVvtehVuVJFj2tC7aSSYbo
NfZ6/Mj0jj22OQiIjoCe93ERZstnqZzjHJ53snPhpVmuDjZDBv14hWZER0YSl4xCNAZwvBDdBl1O
dK8Wh9QVG6uH3XhTGzO7utiiZN1oDkUht8F5oae+ncSTYj2ur2GnzXfW/JSQJGg0sx+Vy95LWqYq
d4JqOYVtNZMNLTG/zO8arl6XXEAU84lyD/6Pcup9dunflyFAJOSq4yb3Pl3t3eEW4KZXmtSfqm9D
jtrFuXa026y8Hvs93pC8vx15c1Af8dM/xfkYqM2PN0BZP4FbDRrX8lUtDRj6Isc9TVpgoP9X5g6P
gQJbYCCpb94txoyOH60hT6vJoa13jzn5p10t2T1nJN2Tb3anhkgu0OVwuCRaWONAyXfvFv0uiV3e
n6kVmOMUFI65l2ZKSAnDsno/8+WNXGwAUKIeIkUhe9MbnvtCwxgbIi3zvXSftPhddB805M6Z37K1
X8eBx+A5qXX2e959Q+tb8alA8VebaEY5m3G5KrHxzpoH1P/AVB+Z+AKePerdDsIwfDlEtjnF7iMC
zHAcmr1jn/vBZCt3iF/LOHIBGpNZIDjIKFULT7BCP277mPet9B2Xxo3Mwwgwn5b1O5beVs0xgz67
TAB0iz8b4r0hzV1suf5oXaAtDPI5OVpAYCz4YRNtlhxzwcr4amHcV93tolt3hfEwWuOlQZuGsvSo
iV0UPxDJvmlc1BKxARcvxGEQ5IAmy+gWgOTOVc5JhDN2uGlo9kmD09fkjyq5Z+pxnDkSRCnQNZiT
3RFCF2cYuMDl5zDZnEfs0K3128psw0JMB7iBvi4+a3Vv97f0XDcZFFaerYiSdTJB2efuxoufQWWy
VrMAYMCGvLRDAqc9PU/uxwK6zE0413krTC3UtcfGBSgKBZVAMU5cpcFLvPR4USv3Vvo0yHvVUA90
5dE5JXd5QZoIIY9aRUqjfg0uI3REux+6N6Xm9zKfp8H0Ey8J5mk6JlF8tx4pJ+LKwZaGSB43ZjJu
cX1W3ZPIBU003hk5o3F12w8v9LYeyAsMFjAa5HmjTdoYHcHvl50Xxu7jyMxwaRM/jT9B8u5m5PvM
yH3sUy7Jkhy6Zw6k86qewMCAvNOfpMNSPRdEtwE5QSJ0CzB84w5P9I5jttlufELUCB+GdamZfo+Q
xaTrWrkymPXnWj12SihgE8wjCZf1oWJQFSEdMPSzts8T2oQmlM7HRkkgMLPH1vmjB9Z8igrfxXax
lhKDVlw7ZLrbzbw14Ns1ZYnsqQ8N+rUjZOaSiBeFgass0K5F3XWDmzu25R4f0aZgGAy0EFURhxAe
4/Y1Zkjjlc2BX4tRweOQPWjVZ8VZScFMa9lFgGLkEK180Oyxc9SQ7n+Q3RXy3aLsaTAXS5K3uAug
SnY91oSkRIQVIW9O2hulu23y5bAGNlROsrFb07fTfbogs2baHA+MAbF0LIYM3eqOV0O3Ksr74l6d
LpKWVVocRhcd4jeNfKj1o/SI5jTlTCAOOA84lvEc2i2ftCbdxqKdY71NE9MMjccWcqXBaiUmZpZw
17lcYylbFtIW8RQDesDxvIdyKlu3RWBgWRvdebLmO5SKgcvodMlpX7rvGlIetrwh0i44eu1ietkJ
Oj6gNN/d5Th6+wlUfo4uS9cvQCzl6n6gtT22kLz3o/oyAfnP+1NDt0g41cEyrxVrJ+nBTzetQoj0
PlZ3Ijqa/cmQd2Acm2hPChnf4OS0IDn60kcmte8aNeiUj04+R9RenH08C0pOrrMXXAj6O5m9m5rX
pXoU63XK4qoEIqgw6h6t5pXAb/i+6KUfG2JXXRpPnO4Zy92jbTmlM4UEi9ZT8fXjK6sA5pIDQ7RB
ME1gtkXsI+e8Uqi/+wnye7Kg+6tf3XSfj6R/yOaiJxuKRD6TGjYPY1XekxJX21dj/jI6r4g3HrQW
cqD2WZLsMi9bkdXB6iopJOsUxjLkyUWlMEmg97zKEcX3so0qP6IgStKDAaEUBTBxIJsfYRRgn1Ta
WQ4beM5OJAgbvVn4wTLcKWDcA/RDG52lKgc0i5SuwsZKGkiaeXiH+KH7bRPBuBhjZrfHls3UEruy
N/aj9rB45o3OmEG6CQ9LvsvxeUh4qER8P+EO2Ux4hmbKq0Tcye400NZz6KQWkThpzKN5K8Nuhb+T
hB6BIkw/DZc+CRx++aEo8xU04INiIhzSmYJ2ZAynCDt7QcF2qLyQrgQ/zIuCfLD3PJBTPHgF+b9q
denR2Wa8vonydVZGOX8/Gcz3Sov2whCimtvWLGthk2MBCH79/u5MfZQQekYaGoE8TETjHVnd92BR
2U3Wl1x+XODheMxqyjEKM6mENg67Sg9cMm5lxUg5DlRSkloWe4YUFWUD0hSQxNFqdKku4YqEdkJA
Cq8YFG/IenifMwOvvTKoyI4sEbUypyLph9FbGtJ9DI36YkQFRChEkZscTiYfnSTBA/JK4VlO6KsQ
+9JgZ+l0ErCqKLCcs/SOAqmMC8I1XVvBsPbNZRebjLho+eT0W8tWQ45gQTNYTgYVvxJlH6Nq+SNU
irwUu9YQe7Mrtkj9r5L1lGJ014wkHgyhorjYa3O5Rd0QCMCHtirQVpLZG60xzXWQD4+SJIehg+YZ
sVKzzagYAaE1V8gBN25eXor+usw5fpRtKNeqVVbf9Ky5Gtr4wMwz2pRJH+QomMrhvWPLHO3iSBsZ
w1q8dc2JcrX1ZXNe5pSxAe1aezl4HESRVriImR27fDecZDuy7TeVRtPlFSrWVpcdHmTm4IUVRIh7
GLz7uc7pk3vk4p4clS2bca9eGCpZPKiySezZmvZL6d4NwIdHbBVu9cxqNiPo9urOZHCT9UkAbzPI
44QsyddO42SilHsTR0VdLygBH1udOBqD3xtSQfVAUaALtM+LtYWNwB62bcW3uCB7YrwsF+U5bvPj
YOJEzp5j97nMOVJOI2L3S0PCmfO64lqZ2isEHYelb6DiTzuacJZZHEeOTmBtbn+0W/9/X/p+FvSX
3+qh6tv59iNO6+rnPvM6IfrviQi74QPmxcf89S/+g6HU/6VZnqV54E5cjYLYgV317860ooOhNBCg
qaqmoVVR1+tUNSPn//2/TO9fkEvoF5veauX/mUPJv4KqR3Wtwn8yNCguXzrRf+pM/8aEcUg9o2dO
LQth0Na+MhHArPWS3BaJFTVhqq5E+aPSDNmVUyvJxWCUhN2nlgMoXPSXntpR3oEZ4QCXOtufbto/
9Mi1X4treAx8EoSiDk5P7gQDyV9LecJeqszViV/PmjxHQtMa+U6Ui/V9INXlcaCH52GivTTzJO43
g+FYu9aa4pe+UwjojlFn3ZhLZ+77cWSfbWwtvVXEvPylsfHroPTHh8T1vtIDdIIfNMf89UOOdofn
zOB2NeOQbUnfMXYtSBda4hNRMX7pRuIvGBvtNzIAQwObzCjdgJfAbOML+wzqnTtGpByi2GGHXBJM
9nVyp2hr9LM919vYno1AiYbnNLdjSjmUH0YvqXPclIwJl4qe+Lx0N+VW+++GyP9oP/h/jW7i8Yv9
98/y/yk+ym/Vr3iT9S/+M2Sy/gVSi9YWVnDdYtrEEv73o8y0yLZskir5hWBBWip/858n2eKPwJ3Y
gEd4lnVE4v93yGQ6/9IdaCiOAaEZOe7/7FH+dWk6qkZgHs8PF2GSziLlI/zcAV4cqJJGz/kiIljB
IWaKPNWY4UtEkZkigmkvbc+Sbxg0u8NP9+gfHt0vTbj1ytwVHbKLZbGjmV+eXIf+JMNzeJAogDlj
OQnAgMbuIzr0Bj4xQhyZuB/wCOUfHQjsevPny/9GhaYrB9LFMnCtO4DPjC890t7sBKG4We0TQYRc
c8kKJCWuDQKo7qT3gOi7+ECPx6lMyRdyRnuhMV3r1L+xzX59UtdfgH4nQgZd5cOwPNb79FN7EO58
0TRoT8D0LtaFSkDOMzaW6TgQf/I3LOyvu+WPa0GxMXXPtGHM2D/4gD9dS0xiWrBcMNkrI3O8R1jr
BhYSEuWyN3TuOXwmef7zff59gfH14LYQMLASB7/ufZ2cZD+o9LV6IC3pBmSplR+KHuU01n5F7lrG
9OLKoTnw/c8X/qf7ShgO93fll6E9+fW+AmJwZl1QNykVjkqgtxleL0Ou+mUlhsz/56v9vppNfKjA
Hl2XxbROfn/9Fee0HCTYRD8vCuuiK7t3IgL7YbtAojJGjYzoeQGrU2AC/Mtz9A83mB2EJ5f3Cl/U
+nJlMfSGO+dwuEhepNeV0RmLMWkHRZy9cz73Dvm6rv78bddd4Secy7pmkf0AqzPXCQPD81+/rVzU
wS6MpsSNaanf/83gydip/nKZ339CZlLsnQzp+WPYMb9epjI60hOEJGLCYntAqcGcMaqG5R1kCCLT
P38nTf/tS3H7uIxlmey97tcNwaHGrhoIBf6YmdkjcnU4giXF/k7T0qELpbDNPOhxoqCTGTBebwDk
ohecHeq3pq5g8JUJwOK/fKzf7wHSBHZJHZ7/ivz+skHnrgofDXTr2jo35gs1Kme/6tFNX6bIwHd/
vgf/dDGQWUwqeCM4gIV+veGQ6cxExgV7opisC5TW6c6KDfyynTmJlz9f6/c1tL7cNE6l7AwIOXnD
/bzv2exAZGEPNRFQg4dUYWK3g3CML//P1/n9yWQ0gYoCghS/qvqVedpHGmVPFaNymCiQ4HgXsF8R
JhYwAWpGyV5MCpEs78kQp4z+87V/32857XFJSLDs7RzJf/2OhJDHvRR8xwRZ23c4UMu8QYScMr/U
Mz2/HITOq+fP1/yH+wpB29Th3jqMMr8+NPQaY7siRxZj5yLPylIUjz/wWH++ym+7DmQyly0Atj2m
Uv7x1282IMHOMKjQB2rpB7pmFl1GjWse83SI6IK44k7j4f3LOfrraFXV2Fs579sAZAlyQA7561Xr
VqEJMEpgEIVH4REZsbsvSkkIZ5csLkLfZY53IybaNX5lYEFhGYvfcZVU+04dF++QqU5u7HNAFH8F
qP523/mhbc74BkUI4Lmv5xmjzr1+HnGCLLB7dq4OGWKX2VbMYE+nHeJUTnYBOCg5R2Xs+XO2wFnI
xpjHeMk/UgeIBLNoq6nhSw/p357r3x4CBxI8YiUdPL7HsefLjRtliuPAgOHTQ4d5avuxfAW4vDoA
wG7fLAzO1cu0UFiYnBM5BmoYBfVwXnQHQ7Awnixnqvb64IwOHKZRP8KfIuLGbAcnDrqilXOAkIIt
Obd0W4ZtRmsXwsFk4gnmZtF4F1X+XrcsJn/U83HZzhJt4naqSl0Q2GxyADQFuUcbNZaM4jAkfYyl
Vsl9h2Mk2xLNgrlf6LBIaS/CCwx1NUfCMXsDOerrs9WqsCnJrJd8CG/ob0kvSs+qEVVbvUzB9KuT
LN4crWC4ME34YYjwRu5hck9In1dGea7zRRngxRvuBU6Jhka+GDkRMUejMZitfadUNWQf/vkx+vq7
sKtzjodv6FKXU0d/fZEWuCbLcU2BuyrA2kD7K0Ii7O3hL5sCFcOXJxZwHv99fR2texi1XfPL3p5h
5CE1NnE3upnayTdFV7yW+LEZLbGupiMQiJakxhHET7ioOGixThrnKG1XoCeKoU2H7uhky9i6sqtY
VEFse8l56ZZtkSc0z3UFHay9mpinzPR5p0W3S14uTWDw4CE0KglCXMi62ukTk1wniohZnfr0dSFh
nvAbFNY+6Wl2WMNxCHElqt+mbt7XxF09q1i5aEMCvr9LyZuLoTnNLgnprgodSOgjGg/4awH4pZt1
S0y3DU1EmDCOOIMFcscTtIfMF25tt7usVyOSH9yEvT8eIgPmiOEECWM4CU4KxLEPnmBSIXe4zs0k
WusyLxIAPopqb4dkHWpEntKszC1h75IEYxrSvbZemfrLkxGnhAgKY/nGjw7epcNMBQqCWMidYhim
SabYhNxfKcrxXsUxABRhQBQlMGYP/ZzdaKNA0dTzKQjSaeAow411UbSXSx1koMpvInUWt43p5He6
npQfZjd0YNeThnh6rbA6kGIC9lo0xNcDmnO6DIWLfJUGjPfZCq2tedQU6zmCjzr7tba4OA0M6fgo
0el8t44czhCTmhvNGosDYMT0RAaidVR6Y2u3nrttDWlccPPVq2o2cfObSoZmYuiIkdWQQIcxtp9+
r2rWRxLNr6CWZ0rJYfKeW1bUbaJYKANp3CNDTDGsF5NmvPRqo+0hZoN7KKJHTOr6GYMxiMdFf9ey
GPd16rr09RdFw7BHwAEoqYL8rJgZyuVc2tkFrXjrVngatIBliMngHjOasVys/ZSzU7t+rXA03Y0u
qQdXjAve8CjfpVnnMtHQJwAHGD6AIy0FMiViKR6x/VYxo19dZ1Yi1Bs9w4aZqZYEjCQMIriXt3YC
djlYaNa6EQSSgCJzC0ikxwXmNbsIilIeUL4Bk60z17dZiD2jR69jUDVwB0lftsNOUfqj5rl9GVZR
vobGpa1zr8ExS2Dkx0eKluKQt6qRrD3ZboeVysrChXiGJ2BFqNbq3KKxXsUxrxGFZHQy/oYz/V91
hyFbDQbNxC482PJImQ10uE1fCA2FNpy1d2Q99xsAGaAtjG2iLo9tZj1mVI7rZIqQZqU6zDKSIYYE
AZQAMRexhQJFeJlvi2bQ8IJgxHzXCQGle1X3OEg6zOjXou4Y9y9JTNQUgz2Af9MSpgUarSWXa7xw
bN4kTWIzVXeJEaTpxHg+IR/T0g6OF9+Jpm9uhrlJ35PRLg9VXZyyvkN4TsStXaIpba1vQi7f8BsX
mJerfHzlpPPumbzYpDJ+b4FEP2cgAlnLpnmQCyguGnu30ouvlbmuLlSoC09ZtFxbkrDwPE5ftOW9
rdIHN/beMVRIf3Hn44zXng0KD/qA3BEaXrNoDeKXpgplZ75gFR79wtKvNaVL/d4S26xaHgwH5T/z
FEz78rICVcSbtH6ISXREepJ/DjMgFld/8SzxXU3SB89i5GKTjOqXQ+OusOlvKI4HYs3E/MbZDjH9
cu+qubpVOnofuqbkG0tAXaqrskGnH58E62vNjRtb7baJYpIpeeme6tLYtJpgrjsCeWtr8ungH1wX
5syvs4zST7L4xNETq0GBLi0Vts6EYVauyp5m4VAyO0UnjZGqU62jhKEW6O6EWqxkcJVUeAtiXN+V
5mFwauBo9YZAT8EATwEhuqmM7D6emELDR+RwYDWh5BmBfopfGuOhbvD8kIB7TXYemWNTySk4/QDH
Yx44uWEMbxvdZB6iWe8Mj5ARZ6Ui33vIcM9Wr1VHfOviRMqi8E1McZpI+ehS8cCkjNd5pylMX3R5
ZyrkJGpl9aDO5B8h4g9bby0w4nTwdSQEUqC/193LpcPw4DW06hZNBMXkwX0iEgOszHOVR8euLaJd
Kqtqo5hYJUwaRTRyPN+ypBHETOZCMbrdVeEUD2S51VCzNZUfpnTuSRtV8HIODxlQQ8WKbxAeZljb
EDACabrJM/eN7uvos79CmGmsPhRK8tYRjxqMOrthVTl4odu4hPnVIbrS85j8QvGmI59uktw9QtjF
UVVUn64ClIhrp5+UholvFpEaunOdvGOHrC5arEpMurzizrT64gFOJz+KznxrFMoSqoKwuH7QmD3F
RCXn6o4T805M+rxhTXzogDVZdTQ0hm5OL+FEuodWzLeJxthuGu/KSpz6QdwSSJg9E0p5k8bME8kU
nZGxuG8aKefkZhcww8dWp5c1M8ZLEaBrDdlnBfNUZKfEjWT2bduMt3i2wCdNcmdQICmLvDaahuQl
YT7UOYWFi5HChT+Y5cmxUSySHccbPWEmPwzjlW7mV+it76OFWZ9Fx2KfT+MnkSkwqsR8IhuQfQOb
6QjfBg3uCn1R1E885gJCgqFD3TIIZbZ06Dh1R5JDqa+iwOnkduS6l3W14YThEJksb4yK1b/VuJH4
EPnBy/7FiccucJAa4a824WtWSX6lxrDLoLdtdK+qHnANvVHVJBuz7aCE5no9BC1NP9bigtIoduar
ppuPfesBDBq8FzZvyxfp8hqNJFNttJgXOApOzijwR7VUVy+JmRYIdi3fqppP7AE0LMbPknw7pgks
UFoYJRkXSE+SNCJEc2Ro3C69gtZlZiIeZdgN0xAs1y5h0m6YM/+fPr0l6ZgQmSr+9PAz+pPiOSgB
qnf4QmC/TJClLmIR10SLU5pJi8jGuK44T/uwIO7tqjnZRUZzRsdNV3qMIyftAgYcQgbm5nsrJiMk
S8QUGDqPsdpcj8JOL4tydhCmR1dA8iJkFemuKPODCgPCifcgdIJ5FKHZaBepmlw6SYZSteXNXOG/
nyJirYiqrYMeRcZYNO/pmLyR7HSA44BCxF7uLbVlPruYzmGy2twHM8FflLTkWr3QmIsLwiMXG+h7
ijgYv47V6mcX+Yul3jWWiay56Xa2oTxGVHBTNviQAc4ayTjlOhM3cxHQ3XgnnuHYpfXFoiq7VtXB
3qyhzx2KgDift6PjnukwP6hl9J5VJjRUK6SLFJoEKta1czdZ5fXSMYhayvzFabEwGxMJ8QgJB962
DK1DczQh5DLO3hpucaaXWmzlMKLvKg1idIwCSFwFw0Qb+EmYJwYI1rurjGjdrLc7sGHs94ye9p5k
JaQI1hILpks8tXcNgJJWUcTWpbfGI8eHKOv4Se3RxjlSPRWKekuM6pUJdMy3pXIBLgudiZr3RyZH
JEeNZsIUPL5QTDxQtbXAdeqVisAU23tN6fyEUT5jhOwNC00+2Lk5u1jc6pTbcrwiM/rNmS3Fd6Ys
O9Uup3NO1k8EYJwdbIrXBGEleyjnPEUur/ISzYuuAIOZI+UhpUK5h3r63R6IwE2dw6g2t66Nqi1S
/L6jWSht8zN1XGQFCzbg0XFeVQ8lXWqjTJycRmMMuFymDA190AJgRJzxhVb7t6HHAxq1DtKKyr23
J03fwD7Z1hVBDXKR2dEtjfs8du+SBGW7NJsbZjk3DEHrK1W3COGsl1cil45tL3DiQsEIWsO51fLo
0+miKCxjcVbytPC7SGK9tZ0D57UdWN5u68mWdJUESRH98+s0wkvT1XaDit66qZvse94ONu7U5LoW
BUcvUrSQwnfNJ4aymxJIA/qQH6ps8dipeuk3s3ivjYmYZ888CHc2HhTSejb6hP+hiOIZ+Vonj+O0
XPeOBQNNj8etFWdAGpoZdSTQmG9ZOZz0QlymvM+OzaJE5J3j0+P1lSJAZe+4ZNktF5hdX3qSqf2q
nNn2OJ0s7KgnhwRgJBuaTSxPUr8RLiiPfe/1vpOk11BrrqsuPU7jMCCVyrydqFcBxOwoGFSgrGgt
QcXksejgkZBCqPrShpmBBgRaIK6CrHxslm7vuJIdjc0F+5ATzqVSnQoLOgstkGAZqgeIrR+L1bhn
FeTwpeo287F2Gn1bYqMi6VVTwsKe4ktjbNCORodk0nfMiJSXseLCMJZ2XomYGNZWtKsK5Zy51dbt
5sd47B9rL2WDnOOD47S7NXJe7cHcdtI41X13Uw/66qxvTgYCHs8CP57PFYZ8wZmHWNnbwXPu60ya
vrW050a1nufKu/YGYz+UqnZoXW6T4iJVLIYpzOLuAe70g5Y26kXj1jeTG982Wn1bDjgi8iV9Qcq9
g0UJ79syT2NRS7/u9HXaflwWNH2NuJRqS4VCMcObewvgiS2qdrbm0O4mKUNaGoQN9TCl0TpeuRb8
Kmhl1XzSW2sMm9E7pGV0g5Ip9kdH5jRPiJgUJQSkCSt0SdZ6oYVSo74F4UbRrH32Qq6PLsjLBBNv
6BQOuFMiGckwwMatUr6Sd+JSrup5HTTZNNlb5CjkyeTW5D1QO/Z3BLoTK92oSl6icAOWSFB7FqFv
MjR1ubIgqOS3NqkzQPl7r+j2IBuSy6ZT8hsZ181nVzNw3yhtxwmygdF3pRctok3CqkzlGEnaPxDM
Lf2dpo71qIyl3CtqMl31hh33u6kfJDo9q74WUICiVZ+tFFuQcvo5EszLg1YbI/sApLQIe0vPXSQ7
MXpxtQNxJgbtvkbNp50Gq3fubdEnZ9yCcTDE8/WiR/cETd8AZ1W/S4n8DoQK252AY/+d7PXryWkN
zG56drRjbMIbLcmyYosOpH+R3CBWWIcZJ6pXl00y3lh6CWeP1pbSUTtkyWWkxPfSBDVa8bmlLG6B
+2yKZTjrsXdDTxg8YYuksPSsa5kUdEHmOrvUpUJUeYzc77uVZPk1MehhncFmxt/sR0vmBnMDjr/F
fFjq0XQomBeztdeTyR8t6NcV1q5vtbxk2ik+LvBJSYqU9XVdtRfjMD7lQOQ36CcH5I76S+WKR8dB
1qbNwH+kWu6gy9EjQQ6+z0BHUotE2obR1XKResjzMid5SnKroSPZquO+ZFPZFJ31WMxucVeK+FmH
kMLiE4jQcr6ciV45cIqe1IoRsDAmxKp3aSbAm4sx7RkB6KgpKGPQE92IbxCWxWBc90udglTSowtG
7t/rPKvRmc7yLhFKOZ4GOVTfqNdiUgla91yIvNnK1C1uY0hVPoQrbJi9YjFfmG5pWgZz7B4T6Gpn
OZLnpbTxvCO/go0t06iwsiQ7qVVs3fGkf+taeU455UOLabMavjASTghQygP8G7qwEcOeu7lvlwOv
R+g9vGDvRUntV0D/PTtkVx+dxXtC/qwcXc3BrZU9wVAbLmoTdEvieMujQnITAk8z6bCAuupDUVPl
D0lOMmHSlw/eQlPBTkvrTotjvgKoPOSphnuQfeOBYLCns1i85A1Zi/1mIY9/BGCEeLQ3HxukSxeA
yYprDN2czy2ZXRKpOHKkYLIOME1FkyMlPmqm2phtfCnQ+GJLCsFQMNjv5BtZA4C3GqZqU/uNaTeZ
CJa4mRqIsCKhI8Wjsy1XXoSem8kFI5MqxBJeHsaqh+gI63WfjpHY18IaHww5RyAmPPtZ1wAhNByu
fY5U2tbFvFgHuoQgWtfeDT0l11eHAf5+T2LinaCw2EHIe3Nr2OmRgvqB0AXAW07+IBIlyJfFCRuJ
DrcpObqlmGqCop67bDVF2vVd3JLXEpS63V72YqFVZRij+mBa8N7/i7vzWJIbyaLsF6HNAYfcho5I
rZhiA2MmWdDKoRz4+jmo6hkjg2ym1XbM2nrRZBMB5Xj+3r3nItNM6lUUpK90R1DUjK7Qaybz5gUA
HLFfiNvkS044Obv+FmA5LTE01schC8tN54gAdfeSLjGIuj1MtYO6thjJOKqt3DhWk5teq8KtTwmC
TGQ+MaIeTOjIhf0oevAEkugy7S+Nwio2LqG2rzmQmteyTVG+m+04MWvzxFcrztSOIEP53cfiz3RA
arBNUaK++lnDPozZeY4GVYHjr5fuMvukJkWj2VOR8G5E5DNZccoDNzmBj/MxmygLwSG6clfPPTCc
je91cA1abRveXUXSFMyT3uaBO0xK0aEw6FTz/o5Ov466NPg6C4BntBbnOKCy9iO02WacqOpIfm5c
0pmmn3syiQm1v4OpH3g7IdmFwEDnUr1B11DjCwx4Fn3iVmT0juo40Zdi7vAb8wy20RZGdf6lLbq/
JxEuy1pPzqKxSi2/BhcwUKatoWrQQDF7Ye4h+kvnaGrPrdjuuFHyALjPfY+Awd82bPQjskSXEYJq
sjY9UoZONpVD2aKwTWr/Loe1MpzsYPDkLuzabDxUXdE9V25uEkOXufwPGioBytlJM9mnAeIZ6Sm2
NIGecKYkMRetpWHWjAqv17VsbH2bT32qdpJ8jAPJgW6wVk4cso+i10gPWxWTeC+aQiBRFn71vbOM
1iY2BMzUNnUK22E85oho00QjoBylK8w3tOIL8khjskG2DCwLvJi+MOjwDHWQnWQSdv42pZO6UYaF
T3zYm7NxN9maLqzfvBcgGCQi0mCs7/WYjS9VSss5MD+MEfNs1d6oDH8o/Ax6wTXLSWA2h4G28t1M
ixWlf2xecLdfY7f+Aljqu9+JGR/zOL+2eQKyhQ7k1GIEyWZ6duys6DOAQmSH0+nR3UwpjZZl8x7v
7Kr22FK+qXhU0VogSlxZUWvu2L2HxWog/mQdqW9J4IO+Gt/MqHOvK3fAYAcLPxqi5ob/i/1Amzx7
lEHvfBFmnR56R7/7nc03Ol6sSZTV22HO0evnJEScKn7rKs08n1tMe3LbKlnSp4MgFeR7W3SVezcS
e+GBsRlYCLRyJ8w0g49ruZ40r4jbFPKyh6LyHtkjAWiE9gz2qWnHAms0iTjpDLrSSsdD2iZs3m2C
OfGwxh0bAFLn2IawP+x7ujp5gFbYn+zLpEmJeW1q3wnWsaoX5DDxjN5FmRhEpECIhLDHA+MTojwM
Gmp6gRLyBmiL5x6sKgGFZhvICkKgmtkVNGThEg0iZHXk9uJlNkGHzcTcdfxuz2tYLNGJMHlFwRFB
3246K7ujNNbRY5dPubzMtGApcAeD/55YgPyVEFXQbWTdCkxnZXipwEJ1O10GbbyLHRthOLkIIKlJ
MKokbPF5kg+ZHElWCjqnzQ8iyefx4BdOVjerf5YJ/F198Ta4ZBvf2q1Mi6usYZSzEWPfEnwr6wia
dAAv2LgK3NrCOlFJ2CPE8+YXZgctq5OKGF9bsZWyvGw6OVXBJ8/OWpTSBGPu1CA7YysRJ2DPCfAL
SKUhoAVG3B4I68KqndPGuM0Enim0Y+My5/nSdC3pkmHdBhtFxPE2osC8nqMyOTJ/+yvw5mc+meym
qLQvGiWnG9bt7oJswwvwNfmhiAP8N02/qD1G+jbS6faFVc1bSOPVujVw8phNQO1T2uMxbo14pZaB
+6SZZa0dt5ffej81dszJw5ewtFpzaafFL0WbxOOuhZVesptXKj3QeqaIHFQ3XZYK/GjpJjwLDs6G
i9yTNH3gQwbXhZ70wUr8lt1VkKL4d8oQ6BiO1A3PMiV60QIYX0Ypu56UNyC2GZZW8JrlB8Ej07ZX
zmUUZtm7jszpzsAseze0yYjC1Ad/4Bmgp2YhHnoLVKjhEGCBJANTRJNDZrYWd/7UBO3OiHrrlLBE
NCf45sYevuP3PDKw9wVh82Api+0LjTibM5kwcOpKvUG8G+F16+4N3tYCeA7IZSpt/ISeA+BSVAbX
dEqQ/JcTraxZCfswtzI5lWaobz22pLew+ciPsuSzXc6Q8JjOWu853QKGZV5nkShhT08Zw9UvcSar
OyzXL3KkgTOahb8t9BDehWFPZETmT7eGWTt7qZDDeVZZX/lKeTTpO5/oFejrtO24T4JYKyaSbTYc
AdkDj3fhaI9wgfb1sMCygCVek7mAe5nOJNtsB6ZFvKx2TfzFFKG88Or+XWVWvkXed/SSUF9OunGx
U4PFDDpPnpAU1UyVsA14SZaEG7Ox4ACpcumNpnKodkwQ5TZ3mjDBByLt996II6CX5BWZ2zYreMKy
0Z2+Nl6WkqURGhb7+xQMBcO6l9ieupcx9/lMSHFn8C9dSXN2b3rJNIjaopxPgmlxsJkYk12PVCG7
1iiHb7bTtHflHLe3hupPqenRHzLd0TvQOWA0R+YTDSGSlIgWyqpZvgLw9lfdBHJCVlN53dqROCiP
2f/KR1AJLqxPs32REkrqIs4B3iDm+C0OXX9nxJUAYMssm7FrTdam7ZN7VNSa/jCRE+jMrAuMVu4e
5zim47iwxvVYOwKacG3bSALi4KFXJB5NCCj3zB8DZnjxQg/JLfblHvmh+KPLeTfbormKjEG9QzOW
12k2fO9FGRBI2cxHtitASYhWhqxXGOJYAnU8Ni5NMycLnAszoV0VzsLZ282YAFuaQ/tOW974Wre1
FWzCoZmuANQ492U0UnSoOt/Oc+lf06TBfFOFhwHrJ3s0smBED4BT6HskIFia3bK7UwzCKFqTasej
jxoiEOmuyRP53JoOuzPggvIYOTyEK60r7z5MGPj7VZofA6jzhzrtw0MP9v3dTYJN6ovqxNt6zMp4
fkU8RyM7WgJRUhcDoh22m5iKnl1rm2YPvRzNl9GxomuH2AM+y1ZMr8a1biwNg9JdWqigLNM9ZsgE
fzNSAtR3MbA8rE1F1FqHLJnlPoyz/nau+5wKIw959OPguxxDgg2y8nueluNaNX3/dUgt77qp7KZd
1T2CU6/tOQ5jPGbbGuQ6IiB/tGJqmjQ/TV6785d4JGbZO7sxDjosB9jo0UxD1DlZ1gifBcDfOqim
V5Bq6RbdyFNRZB8OGAnWEZg0U21jBBXQZJYY72FGHhhaBuUQOYCEmUHu3RnFUtoAetyUUwmeh17c
ZcaOG7+cju/pdpcXWuT3A0Uz4V+waqqWTYTRM4Ekzzs4VVrwnDoTu2HoQFN80aom2QXDEF0g6+i4
ESyHwRjw7S3oU+XD/DCLET8V6+d2GCNznY8tyimB+ba3Hz2RvhekJ+5Ih4w2zAC3lF3mE7yfA930
lCCP6a1uzRYLYG5+Nyo+RYlcwC6unJ5mvx6JtEtGFIIFkFKc37j3TgZG4+ewCHFUCG8iZCYxU5bJ
AVDWxl8yMvq/4zKaJTkjXzI0qiVNQ7fkalhLwgbpgHzNYrjAAR0z+uyEcLSNT9NoCeZgMhxf+EtY
R4wu89pfAjxsOsuT7Ys9fUP2H0vMR7kEfswBnlbgdPVj8nccyBIMUi4RIaBblzglYkOmJUCkpr9y
FZmEilRLvEiZmO3abL3goisVH0Ancu5F6E2X89Q3T86SWFLQjXwxXAiJk3Eid5JYE5Bw1SWN6rXA
LJb0TnHb9w7uGBx8J2tJRgFQ2j6FPtYs1QiftKum+aZzSJ/EFkYXJsGG2L3hhhhRKm4QdC3GyyWF
RS15LCNNi7XTpQWATzSDgb+UixUOdq0l/MUlz8WyDAfqQuZ0t71bGtd+wmQiYk//WEPHuw0RmG5z
k34Xscl6Xg9Lboyw6q++bMvLNudLuGunAT5TTdpMYmPj7Ij7fg86hvr5kkrDvo6VuYDdrtl1XU20
su+jMWYYPP+dbDPQzj0ZA+3EpVp8Hv6OwGnMbBMKT+9ph5gnb8yNVRxyBqVCb5X+k6STYxFytQ7q
lZom/1QtoTvMtau3iZVGH3irgwdVZXCF0iWlJ/badmJ4acAwWFJ8iiTvthPqtEPhTdiwS4DGQAiU
eiaGGJySQhOlNuQdZkTH9Ka40MqwTxHtEthBfeM92ZEl/or9KTh0inJsmGJbPNWO296Ntm08lUlv
XanSU6e5m5/Txi+uNLurO5k66lSEbnVPNgukqjqCfuF6DVZZ9AEzmRXMwDZySUTqhJ6uaN/nW4c9
oVgNtOqrY+6WrPLuEJn0qCM12BuDRMm163YC+JBTlx+TLGOSOKw5fIrBLf8lsxCH/xLfpH2faUKH
RxUBVDCAACmTipwnMkPSR+vv9CdEcCRB4TslT9I124uubbM9CxrlWu7MSL7YMo4ofD1z13ZLsCKz
9QdkC5qedV/dGjEbhcdiZPVzJ4RwdEekf9PUsQfgYDaV+cVGRkHdlLrRyS9LEEpd78qDVdJeEHVB
ALaOK8Yath4ckmaGGlyoaffRd9GlUDQsD1UWuNCTJUvzXbZjcwLSzfrgSM2kQs6XeH/ZZBKBflWN
RvgMofQdyhi8GmcB2jisY2OSkMHr6WupYUB4tTHWTP+WDbJdfQP4eexEHa6aIL2qvP414SGnUaiT
BQkW40hLCAxrNDDADdx5QkYQWZU32GzLaIvmjFWPQvtghgaJC1aCDqaXKa53K6z2ZgTKd+VORcU5
uYaH4giwweB6H3Tokp1qyn0LyX8b92V7lacYq1WeCSZUOBJQYLsrYSJoSZUT7OJJFUeL/cJaav+D
GAt0DWgn90Vjds+pYUbHoAqjdpN3jTr0ltXwAqF9YJ9L6mSjo1uuN7Ih5HcXmU41UtPFKz3ju9ll
8USDeOYmGXFXb2YmFcZFIICDDBXbzo1bjL7JH5ZXM/jsWx+ULJ13ci3mE+sqY1iPITHFE60uRqA2
Ax+Q1Ibtb3XSpcc2KinP+TOBERpnrLALgsTzHlUKe5HoMLhSqo0jwCdEaEl2dPaMfk3iy/3IJJEo
G80MyLPRXGnnbZAO0UEmVRCOWrC/bK66l7lMxoMp65zCgSAcUB0EZMjeYVxZV7b3ohwDaaCnpuKK
NMr0YhSa30G9FzLXYqsc9WLYGIO45WqzOLdVyj0sq/mY0Fv9VGOJ+vgHVwQKS4Q5roAVK322vf6Z
2rsCEmgPqvqven721aQZybt/I89LdDw2JQJr1rLh7DwYvKPffWUm7zHr7VqFHyZgA3wYwxDOeKNL
9KyshvoWGqVPNZbqEoZUJ3sLv3QXw8DsiFLHJ00E8D9y4X9l0YPax3/O+Y//f6Mkl9ji/23z26vv
Zxnmy9//x+RnBf9B7I5czwf/hUnDR137j8nPDP4jPTSgqPExs6C/Rnr9f+265n88Glg+imzKLYeh
+P8z+UkbkiQqXbbKII/gQ1v/yq+7yIh/eDIXe5nvOHgRLBe/ju+dPZl+yBYgZUO1msywYAbmzjcB
wOSDoSmIGLD217Y3DnekXYebEeTM0YccffjhYt3+c7QfcZbLMc5/A5fBR4ZgYvs4dxpqNxlloRoa
1JjTD9UsmmvPNNRFTeG2+fOhzqT4f58uEwmsjdigPXGeNk0J3DqDAJFDQhPdb2JjFyI9fsNP3ni5
eFR+OqcATzVmBEpLE4uSPJNvzxBw6wimDbpaQktGdvhH3/YbhCyg6q9Hr0jZD4RNKldNSdtiLVCs
GseGwc0Hn7D0atAEL0Yid0nPdVXdrP3ZDR7BDWpEsUPpmOvG7Stj1yHABlrnDUQ4V1B7KcXCnhbh
XIck0BTduA4dfslW56ZsFxrl+M3D/7bFfRchgUgzBlExIVeQAybtTFs95JYgpWoe2RkBHJerATlS
sKYw9+ItuPna5qNsoUv/lzcGWArAaDzQWNsBDp5dLy2tnFgncCNxpD9cPl27cDCy058PcpZlzztm
QeDjicc/iyXDd86O0jT9aCVGxu6a/u/BoLV6MYVM3CcenKdgkGprGgzmV24LRN1JZHJnI4JYJwph
uhZlfzPCnTEKasJPnpfzV4D2kxCL0ZNJCfbXc+6csrKO+Gt+2MzncROao57gBen2AC/YePzzVbCs
s2eTg7EiQbtlXBcQXn/m0NGF5tTCyYCiNiRPJskO6Rqtb3GIMJx+kE9eo7lmU/bsWXFdoXCO5w+k
IDrd6sbpH22/8+utCZr9tYQzgj08FtCshqxwkZEopN/rNK+nr344W/G+tohXX4TmyAtFXTf+J1fu
zEjFLTUJueckkMnjObJYKX80i/VzmXbI0XhwRPEEPKXbJ8QfbvjgXtEM+fbnS/eb2xRA+AKH7fgo
boIzZ5qBtACCNmRWmLKoD+2ZUoxrcFMaobz886Hs85WZEwu4Rdi0ABhIMOo/nxikFdAfPd27ckhE
tS3yOkh2QxO4BFGYxnSoSVqlRiook1cEukaIWlRwq6PJ9yCT1iah5nkkmp09QTfbWh3R8oCOYvdd
La0f0hjKslqn5HxESMImhDY6zerrwfD0sE51FMGko21KsEwHLZMZKvoA4N4zKyfZarFXqXBdtJ1V
nTrbDYMb2v/MNIgffdeOn9Mu7Iz6xKifApnuDGtU51YzSe9JLK5bHo/4MCD4/m998j8Rm9YvfEuu
2vLhXEwTLL/OmTGUrJAGGx3lrx1XITRRa/Ee+ZZm8++z13hCOa5eIhpzzL7bjj76YNLZZmQT3Khg
Stl1t06Jy112dyywHnpJpeYXxPv5FThzuD1OOmbWLh/G6Zsm/ALseeNnX/98780zR87yUAcshjhy
cI0B1Dj7Kne5ImjMYVNblVVaABsuhwuyjapNFCAsF2VMTpfjWv6+c5pu09omk9twCtA3FHI9g0Rm
QBwN7omZaP8k3RpiHMwpGC5dho7xzz/2/JN6/lvPDGShr3hBlzU1ZRizMVP07U7rpds/H+UMLLIs
3RZlD6mR+AqlA/vk59ehVdMwxGjF12M+FO850asIbqzsBhhg8xgpid2WpuudTerLtWWSCLom2WEh
BQunv/3zb/n17vBTsEmxVPNzAnexbv3olSdxKwqXmCCzZryKpKG/l2oEsWipUmxqooI8mkyu+uSw
v650lHu+ZD1wPaQA1tmFRlXvGL1N7WLE5GjGbdpcOlVTQ8stYTCJ0nQ/+Sb/7oCuTcUKCR2Gyrlf
VM/lMEjRRmtrAphUTpV76FzCdirNLEITtfnJh+nXJ2nhoPqwWlhhg198vx1PTdxP3XKLGzSa5lCu
W/oz//p55Sj4RhzHFSyw5xUviS/4hEbOKlaBTb4Yxi0EDt4nNe1vzwWUAgIKaZrMM35+Rka/9Gga
cS5BAFfUMbJmQ5bIf4kp/3O5+91RyMikbAe2I3k4fj5KESbDQAJctM5IBN7YDcJCp4Oe+ufn/bdH
8Z1li2I6wATOViMnKrBqk5MIc67PYY11Mj8sarj7Px9meW1+LJktquTlrlA+LiwU6+zjKiydOKRk
c/vJDNoRrMUYnL+6z9LMRUChpi9BinQHL7785ATZM/1yaJMXCyEFVRjgorND13qUjQpZw6aGf1yg
+nrsGqPf5TEJptUc4InLunk9d3256+2PNg8e0wTafhgm1Scv3XIxz67CQlCA+sFeESzM2TrnaIs5
LDLw5WKjlm8q4mekXR8Ce9KfQBTgwZwfy8a0yyvOfECav3ANcJsrTWcmpNs1B1942wM63CkTfwLw
GJauraZVLYS60bpCKJ+gAM5TUr1lRSCeGfXxl5T4HfPYJkXWonvuiSWj7EbiXqAjg9Ks+tlEaJ8s
rETZgiW2h2kAsoH0Gdco5e0/4r1uHSB3XdLLmUJ88rb/5hSp1KCMCNrilLzLnf9hrdbMrUew68Qp
0eTdlRHYegLA+sMs3c/Y2r8ul1QNFGxs5MmqcsTZnTO7HnKi2YUro6jFd6xT3SU9WyRsVvBX1ZTd
P62Y//nu/3pmDukUAnAUxYkMzn32gVMUch453DQx7kyNGp4Is1ZzZbSm8D65jL/5/HJSeFNhepFG
Qdfg5+tIikOI6iGl3W8tqmHhlacONd9pruG84ykSuzGXHspf37rv20AdwdWITWaCdPm3q4Rrmpa3
cMyktMAe/vxD5OAjhFlChTzg0s9WNLZ4sUjAWzWqQRhIfOV8zHPhbE2kZJ/U5L9e8mU5t6AysUsF
hHF2h5GwMYHsueRkwdhrRDj4dhPVQNjWn13w8zV3eR8huAUOvVn2aOcMjD4sYmIPF3NJ2n+YJTPZ
0LOif/kI0ZZ0oUtxX9FHo9w6W/ZMz63Npoe1mnoM3KM5haOpY+OShmv1yaH+3of9uK5xt5gicRRg
nyBdz1ugaYaCvKgEnv65IPXC8IJwPyGhM1bDpPUIQzJz5GFmhDkf0S4HIbeyNKYNKjj44lHqB8k6
Lxo/J5ejJduoVliLmHswGYpHPXh3rDZOT0RDTjZrVxoMmfIAR/is5rG6TRgL5kAXLOP5z4/jr/eJ
04KaYPPuC9hbyyPzw/qS2jajnRlMN2bM7qAN1AvVQBzdn4/yu6tnB2zXXZyEclldfj7MFNO06XPs
i045NK86RwC+Cv3RSHeBiKzXepiJYBTB0D+ogYS1lSmrRcLCq/ySRXk4rAfbJlw0SCgQnBC7TrLY
+1Sj/RUm/YjVOw0WyxYNA30zhwLbiV9ZHQYvLZFdB7kiIPDP53SO2bJ4IhYSIa0YVmY+J2fnFACg
n5uUAI8uTx/NoFBf2xHxqD0l3slubT682rHuNdOixzDGwOpatfwEG/Lr3eM94/3i+JKd1t+r3g93
ry9yb2CchF0oHNDyhyF9jWSOPjnT3xyFInCpaGyTA50vWThD8F0hN1+b6MwXx4WDZnUQ20+u51Ls
/fyG4cEGWeYs8BwPfcfPz0g2DxTspoZdarXjc+MVwV994uWHpAn9xz6R2YZhNCPDLHFhrLa2vhpJ
IAC56/hXqTdNb2Y3NQ//+kctH0M+Gp5Dd4u65ucfFZN9C0PE0Wtp3UNehfW1giZOLTl98or85nFi
HePj5FDS85ieZ87VE1ymyCBmjAQ0p7+cbWdmgAp8CS++ivEtjPHAoFx5djlta6t34UL0hWfdij6y
Hv982r/ccQoNUu8oycmJor2//PkPz5WQqqjTBG1Y14UEZfDxR5XTDrs/H8U8r5jZXUg+Eh7Zc3Cp
zF82oiJmYtxh39B5oneYyIMdnRX1jZl++ATmgJGv4zYrdHXiqsHeAlDb9o03gRThAasMuOvKGorN
HBrzRUzQxCnPvXbfat95sN1p/OQBXZ6/n57P5dciTneoVmh3ut7PFyWprNYvRVPizVMT/GNpoFNj
X9Q6EBc+uTK/vAt0zuinspmgZoF2elau6DYOwwkh3doaQzQ/IaN1LGiGH9mbQSX9Nso71UIFcqBv
M3iNn0bSSMVWU92R8ylF8sVBfi750Bv9J0XEb54NMj+gsvHZWBw9y0//4dmw0tmswjTJ1kFbphcI
9/VVmKpPSnsiIs+vtvRYbuAn4qIQLDtn3/a+6M0uIr96jZSlZZSDJYe8a1EP6dYqe3HUsc0NyPu0
hZ2P9xfnKh+U17QrO3TKmWe8Fskknrq+slA3uulDgWtzS4hS/pT31pxvCmEnX+sJG+GKhiuzYqkm
84pQRyzoFNz4DjVHeETlZUS3iR7mb0KziQGgburowkE7cGVx9xBfmgYIcpU3a0YNfU4cZhh+6SaC
jFdWXXrHloTdD2pr9N7FYGu5jUlY9Yn/qCRYxiD24A9QTTEFCYr0na2Af4LsZU6ryapM6sTcMb4n
VjM+zCn0yq0totlajY1TYZ9ONIrEYIygKHtx+dY47TjQpjZj/Dgipw+Oe8MbdmYzOR+NF+TQOhBX
9FDNXeXuyIMSFoq6IEf7V/kaSr7DyOVSDyJfUswm582JR8AJjhuXX2wGGqiXIlcMpyDKMxjw1vJO
jtAuSviRi7IqbQISCxBuypDUp37QS77S/NyWJZrWJE3r+15W6kl5zXwbuhFZC2xRKTfwXeB1Z/T+
RfJpqTcACLLvNcbONx+D/WUVtiSSRoIkMAb7c/khtFtuLaQp09EGWYBYu6/cdqMCUps3xJka35vO
aPRaJSVOodQgBUIOkWEdW0IpoUFabgck1/aJQeAlijIySIzZWDX26L1j+dV3KGaDO8frYUH5E5ir
NWOp/mspycFe8UDiRpGdyr8WDhrhFXzL+arMEIrth15013SZypdYzvLNLSvSISOyUbE9wJvLb1FU
QASAEWDHOw0Jm5SsGc/ZCoZNkOwrVQR6o7Xl9hsRhOTjTn1RXBOi0PrbuZRUFQJ3rbruYRETroVw
iBwt/EElctYOHEnqNw2yoLDljIU7ByaZUg2si0oGWbkp2t77Xs2OMaztClwR/dlswQO5veuuQzsM
zJu8HFOP704LDmEg1MfF9IK7d+U0ivTniWkBsbsp/jucNkhYLD/EqNFDyieGmZNFTh2o5erByQCf
0gnwPmL2kP4mI9nDpMhfGFVgN6gF0bbsdBF2jzVyQ4Y5RRq/VKruvPVIlvtbEeYKxIynGwJkXS+8
YnyLBRdFY/w0WF2svvSDmIy1I2tyAoLMBjjUFFkERCn2y36LPTNFVsHwwF3HmUkPBG5IoC5ogNdP
ScJcaY3mHydlMVv1Xe5h11tqt+m7HnzvIqvBxe/RmwyPqIJVuzZqynN+DqFp3WACwe+0115GuDhQ
vQyE2ZtwoV9zYjpedO1DxFhqM8FkA7/6yjU7kh1wtGWPvZhc+yKb3M4iOh51H1aiIN7nWc90IUlt
3RNzTEopy7qw2o2pe/1aOfEEOKMeJhYiW6C69FRvn+qaWefJ9d0xPTVZyBubW6DwK+0TiJANWXmf
cHuq41gb2iVppwzkBRp/jxRh4YOUCJVtmZum7YJ9Z4AuI5iGwJZd6+oc51YjB7VhuFBdTbnujLUe
0wCERdsja0zSEJeXGZneDlvlyKLoT/E3TVYcYnNm8jvDbbyTWwbGpSVpI64nI6zf2Q+hrwpp2N7m
0VAHG99l3V5nfmF9RDEwzrWE4uSjEIfWytq5rLBpCVUKva5cN3pI/W0UAfZi8lmm4a73vbg+ihgQ
ItyroagPQhTJU9dZdrxxykLZ0LgkIH2W8CXRiOx1pKeBnhkyI6xjNhKz4dvYHXTMnR0obGqhha8W
IGbf4qdBTE6qwihhQhTo1g66yUSzbaRT3ntzM33P0QjlO6/r5IvdTeCuUYTz8RjbJFjCBy3E0xih
UDdVakbODm9ArNjpMfUCSzwAUmoze74tfRW/9x4pxpdOwGfv0EH/gpgHRQZrf8B2E/YKYsFN2gvE
roIcWKR+yfzXXLnjA3pzNp9W5ETBSrvMrUySEyLD3w9p36CPJUs3bsyrKuGKTiHJgSiFgEUI3tNk
a3jRu1F774Vj7CGfEQIU6k3B6w7rQG9rktKKrH8sE+9Wd+WjP/DMMK/E3HKTNPVrbmdHdpXbMcu+
iyTdUT8fHVSpfCBvKse9DinTe2zMG99E4cyzjAm7X7k62C+cKrSrzy2fd7tuL9BupA9VmlyPgG0w
Cr6nHqYORTq1+Vr1oAkK0IEfJtu5wvSONv8C5JYdUqFtUuDKyInN8dghg3VWJlcVl90s2QHGHaex
ispQvkX4QrEm0c+uQ0EafS4KGAhxfx/ifQPQ4gT6wATigv4qfxf9gSccM8KQK4rbKPQIpGoIFPDa
x34odugZNybc5quQgAn4rdwlz7uzyaPuDHapri4eEFs+U2s8Yt2m69jF45tAZHkQk7evpvnNjZ1t
0wZXkeVccP/vpVU8OWg+nQSIRdZZ9wQ13C0kBScD4HQlnUJtejaCq4Jv3QVPGWSd8a+siU4ee6Ow
AEFfRN0TIZ5XdmxhLtbjDHEmPraawRK5kA/QFPbjYKBpBhsCe+spbNOvpiK5uLMghg71ni7pLmTi
BPui3DHEeSHb7dbE15TGzGxEJR6spNsEAREqeLDoahOWwWnilpytfQeCXWIei1Mf+PqAwKuI521j
5BE/49YtnJfBHJ+NBv8IKDcj/Ui7/FsbjsVKt6R+pPoySrMtgU0URMUNGB2Syg3zmEamJBGGG68n
CILGqPFMAugLp4txhgACG2+0xLeKB2hLNvS3RL6het+PznQzRs5zzvu06l2y111xiHqnuR8hCQ5L
ohw+2JAwJ4yE32zqlgl2hwcczWlQlMoIE17dqVfLaIntSLLbPFGHJaTJSwmxEXP/zot/gystx62K
H7n3WOKaSt/3CkpuKLuPrM+GHvximmG3LBRVkvYQeFfl1djV4lKhud7xYfafYx4d+yhG5wqt1cGf
2gMUP3nwa3WZDYyePf8SZku16iqEw7k0rt2UmJ1wscNWiT6ElDP7uM2+lRCE1nOhvqdW8YjyEegK
iJS2/YqR0qhXbY0b5ThiiAqZf9jY6MuqChHSO/qLW0rjzQoi81th5UA0LNObgE9Qg0Ro31PUArmJ
zz7wa/LLHDbiFJGyDIJN104NBLK4CY5tF4MXFmKCexO3FiJzVyHvX8Vo7iWqx25+SeeCcNopnpKS
9LA6aNcqHrJrzyebgKRIGl65XL4t4KIq6ATU7URaW5rITJlW47AOVCX2XRrZzDFqw9zYrZnchIGD
Yr/gtYAuCNPG5Ta4fKedKUDtmkLmYc9QNTZGuHa2t34x4EJBWBPBa6oSSh+icWXEQySbYWX6BAw1
SPS97aA7xeGbigwVj7ke/0Dn91/ZM5R3jRXre9sdh3RHsAnzgK5EbLx28Nbi1zDqivw75fvfYhzx
b+gmQ55eWTV33sDrtWnyDAyO8rORBWwx14+1hPk40DE6dSVoHp6fucw39ZRmoCPiTiH49mYoNxVw
gmbd5gjWQS41MKo1nxesLwAu+RLGC7Gg3c5ZgnOhzKSBG6FxB0xDY+8ka9PWFCKONtVHTe+Ev1L4
7n3gNCA2UEBAF1R8UPQKDT4INW9RNO9iqOr2qkCP9NcU2pLoRUsRyhM1+WCvakBK/UaOEp+94WHf
Xo9WVsBmoh02XDTejDZsMgd5L3P0H9cNSyyUDao0b8u4KrqAXJOYGylGQI+D0Tt/pWWD77Nq+ugZ
J6kjiRDO43eyM03ANVmnvhidOVxiUCfvAiXUxFgy7BtOe25F9384O7PdtpEtin4RAc5FvoqUZHke
EjvOC5GRQ3Euzl9/F/3Ukg0LubjARYDuDimyWMM5e6+NLFdlN8IrWNzdrNMAtsZiSQIwcQurOAmU
zN/+ZP4Eg+c3YDiN5WueeUUcUqSInkWjyp+OlpomHr3S+EGqpc8fe71GhNZ3N3K2jOJQDEvBlgw4
kROkzdrqS0o8g9AUkcNfVg2WktDrY5+kNdUgVNB9S4cZIzrvgiISbsDY9eFRYZ+70pq8ehGyHm4p
NPCzZ63j+dKZ1NbqL4Wtjap04js9nA9o5RaaVU5VCvYYMjK/M3GbRG8ZC6u61w9s3eLFKwBCSh2s
VxPV8SErhvRbPJUWKuEsFUPgFW7KNGRa/U+dOKJ7vc0sPmob5Bb8geJ5lGDz4Liv/V50Nw5Mt4gv
EWRF6X3LfEQ7m2X2ALnmJal+yjKAaaN5KK5SLOg6bgPbJZMvi9IHIPRkQI7RTCc3dfvsLnJHmGtL
NiOhBw4z3LZWAaFzbMvxJ2eMdE1iWrpuVw+yujFEk3CkL7TkZ81/8M0FY1qw/npmEzZkUfRBXVQe
+welVXAMY7+7N6K8/LH4GCARnWnmj8qNqhuUD70R+AiCqo3GpvuXxqb5ITWKZU2MKwxvXyg7yzkr
edQc2z6t+zDKzGQlOXAM23VLb4BbtPXc2mkVMTUbH7GNIiB4cJyLuEbFeE9jkyw1LN39L8otehdC
UvKfMAyX9/y1w2tuVJzjpe7PT4nPFhemV49jDcRR99doyghkTKZeO4ws8RbwQgs+iYoBByAMrVDW
OIPC9R675KLFwkgyqj7H9bat1uxgN4INs/H9lHLHPKsZV2ZqE8uUmQs4K8830hcjTvKXCIcF8wUo
d7AotWxpcbnFXavlQDI7O2czqUEmbzCtgEAGW7RQ27K6YrxOWy2R22GmxxsMpJ9Lwqgnvhcs4NHB
iznQcIyoQdXQttd/jwLLaDiAJnuparvqArMzzCWYdZFcLmAfwCloY+eFImMAkB01kc0tzcLdF0A0
MlVQPGmHLKG2hnWKACiNng513VzvgRtyjO1/UYIBWVjSgc83DEF1pXSNqMu8x4gJDWf2yAXESLn+
27J9LMeS7T/C+ohdrZz6Z3azmtoadrRiwnDcs6BgAoHeVcZf8IKrr5XC/sEhvRjtLeUKxkSTdSza
PoxN4gG1WXS7xHWJ0hiNyT8w5uQEnQH2x6Yd5aw2leMkxt6pPH3FOLA+TkqAds1cPOnhuPjxPQzB
lUkMqZ2uUSdneGqDwzlE+RUc7cXWuiuEEBa4xoKDSFgng7jRbbJEUCs24rUpwZ9vkIfqP+aGU+tu
qFv9tXfb5Y8JUO5nFEc20VdTI266kVDVjTXG0cOcpJip87ntnjR2EVRcVMoQw/VU52Fmi7iBjZjN
gM+oInyP3FkhxpqGWoajovS08dJi/BklIxpj5qwZcsHU+CStxuAl2Ev03d7Kh1YPRgXyd+u5PYhf
CtM1wXKaG4FSi8rsgVKAreOBUaINcQgY7R6H7RJKvK13HYYT2OB6xMYmiQdL2xJMtQaJNaxcYdXH
8b3T1gwGV6HshmqArhWy0NKbeA6WBftNa+Tf4N85v8k0ABhMzdNkv2zVnHA0ARfTXNJlby9u9T3D
bWltkQgWwZxrSwObCkAKdX/3xppkdwsnkTEl2Q+7O2BwzXNWK/FUDou8gdXDJKY7eB3OaG0+KCz7
qDcMxJ8UVGnoHFdUhyztqqbizOhFDkfGDhJhPXav2N3yM81n430jzkWbjKjb9NHg03A4Kati0O87
xBLsHfzJIblRAHaqRTyTgCe1vNzgEpYcCjKqWwEYWv23iBR1Dhx2oFgsKhMJkbjxNG+hA3gvrgHT
h0N2q9j/FoLTMY7ZSGMamQ0OWBhmS6oMefILMBK5giotbSBMHvjogzWhCcLt2chXymK4jOxUztMN
pm1OLGz+YE5iSW2nQESdxzV8APdhL2stRSw0dTdJJ1YjqhzFk9EvXRLQCCZ5lKBSU78Cs7/OVxaT
BRgCnd0i7pb4ue998+8yRpytssR+UWmD6yeihPxXlYuC9+Fn/QV9l4kYe4naPSjg0PxBzw+tzbe8
qQlBSEj/BaRARf/c7EgC83WIW+FU9rAzgQqlr51ZNq8sht29ZLEiopkAupek79ifg6WqkZKw98OO
qegfXi/WzP7OBHvlBEZOXSmMSqfzwS7Y+bcWuDfaltbBTaYvzMAXIwcNSJscXLUgXYbuoGrP/22L
tnqMZ5ql29ool1d6oToyim4pjZ0+j2yNTaGaCM38kHJ2YnLZgNLRTLShdfOiG/b41bSrQaMmCEt9
0wwullwCy7WBaEqH2bWdNK/c5HA2eB1YSG/tHDbjdi6XCWctH2sWDH1SPkm2R2wA2a1e8+uyv2k9
sCHEzDOAX4GN81fmRf80T3K+6eIp+ZLFFgIbCfvtKh3ggsm6pbDWRjZH7w6fcYujSeQ/8asupBQ5
w5czXZZ1sB93dMiv8B2LKBcK+jQ3jz+8SiKHzyyMz9qExyooqR6/eAhFoi11tMXZ9tIyQOva7qTu
jaUnTdtw6OmCSNGQBwk5aUzV9dDcmgvlrE2LgvzOnD33y6AypbFEF0tP5qKMn5dBJ83689u33zWJ
EMytqns83Zg0PHHam+yqNOXhk9kpJs4EMQQqnraQ7RPwlOlVjGq4a71JPdYinW45IU5f68m1xn2L
9prmBPIUOmpE3MUrFme8UINX1/shr/W/zbC0N9ES5e4OPWsEyMC0i/uoHUZO3bmZApjVHIeyuSmj
bzZslyyME3bmmx658RCkcLBezB6L9KaXfdIFMRGTN70qiK1OKOsTdWzE0TXsl6k7wAqZcGCWzfAT
NvLyC9ZfumLnbQozePLLr3lM6ZpFgo3c50/wg4mX/j1KZZp1SPBPXQscKkrNmFF3pVXlXGHhibZE
miP317Axn7nWOwUSGgsUjuSCWYKmmSXM48Hmt37bKl/ioeuzZdoZ2MeBSHv9X6eWVX4QDd0lqgTe
2OzbvmP751Hpg4CDR/PKlCNSkM9//EmQHkkq3BC/2kOLhIqAN3x8Q6ZmJS0F+Tpos7i+mVHasWdX
9ks5rWzshKz0OvOtO6ukpUifudxC9/9i9hPVXGoYl43tOyHBFhTkbEAFn9/c+zez3hu3havGxbJw
skxNZeWVBUWLYHZSGO1lm+ycKnosvWzafn6lD5rQyAfpMHqmhw4GmfbxY0DmlpkteY5s9EaaQrNq
xV+/otHnFFWG7m+oQhIAMhzFbrdzGU5B18v4dSGRB/AD/XxArJ1+TYw6LJhJlpdAXOhKZJSGq9aM
vp653Q/mLHKjLOQRFmYgbEDHtzuhMspZKcDv2QmUuKzpNkIAkJlaZR76NGl3rKYpPI+W1gA3v+XY
11+mevTik84SSg6ajzQSYspPln4DCtqEKFgQb1+BQSM72WjOTFPr7uVkkqV05aBP1dEwEqt1fMOE
XhhjN2LTqhfwnFUax0HsV7xZ0/1V9Xp67n2uk/bJ9VDYI6JYNd8WBfzj6/XANXtJMlLg4naGTNKw
n4RgvR0Lpz2gtHN2Tb/oj6Mgn4XSdhVagkxtps7iH/XufF80sJmaBWoOklBOxrBOBvAk6C0FjtF3
f7RMRVsoeuXOpSZ+KKbSPSNRWx/kyQ9HEY6wj+Isv/5tufhPY36KdCcBDrROMG1559qq/Fa4g7ge
bZmdac9/dCn01HygNg5Q3T6RQnj45/t0pJGkxzH4fNjdwGAjdocAJnz/jEzknRKAzxLBO3oDDzcR
L/X4hUoKgnrc8IHqgv5NCk6OjAK5/PMmfJ0LDZoUPDx+24msQatTKKpDUgeGWJzQnCbtNi2Nkp1v
7z5//g2//yLof1P2QUaCDxaXzPEPAqEy1rkHdWBpx+Wiz/X6QIGkODQ4/ckUgA3779dbZzZco7hx
310vi6qo7il8BH00O3vgPP3KVW63ul94d+mCge7M7P1+jnIQcrEvYVlBMHMq6x86YxSGYl3NsShw
9DWjp8z0mhvRGmIvlaSO3Mfd02x4hF8XpczPSFQ+eMAWOzskLjQyAW6dDM86KmubQ0EBPqN0bq2R
qIjSbNrL2AIMEFvsdD9/wG+Zs8efHm5MroWRz3PQUZ4M0Sorh97sgd6E3w+Pfx4Ph/1mG1yMm/Bh
3Jz59N5Og59c69QCPMcckfT1Wle7LzsutN/v/z5dPZy5zPuP7ugXuSdbY9o9hd4OK8ZHvazh2pSv
zgySt4X1/Q+x2cIiYOQlnWxfqxGANYeHOmi26ut03QTz/XDhXMGBDxAmBCqc9ugWDrSM43C513b+
6+dv7f0ktio3LcaHq+NePQ225KDf4hsGjWpT1tpM0eAdfPDOu7ZbvH9+mlzKx/zFAEFF5p6MjxpL
M1vKLsWfYcYvilWL5cj/V0U906TOouOQjYepCz/68bxiNgXdvrlNOc6k+ZcmLp3Hmfi6bSOTc4Le
92rF1WZikpPHm1sDudfx85/FZnFHxCtOkwbTDDlnQncRtGCQwgYxAwkslh5/zwsNWj+WA1JkzKQP
U7N2b/79FZKAKkx0YqvN8PQuMKevZinouKjFtrStxoOdlc+EgelnFtf33wNrKxYyrLN4Tlgkjn8v
pqSsAh+INVhLxwNCWKJWpsU6N5G8n7lcgzGJsR8XKJrsk8sgGfGgeipJQkUx9HuxxDYE9Jr61caa
zGJr9nP7XHUS2JUnC/01rXXvqcBD+zTF6KzsuPF/R6CkswAV9miSdjeSjAQ7vOvO3OoHXw8lO7bm
uNCxE54+EJXRgEHLAucmd5xtJkbITUk3H5qsORfxtk7XxxMFtAOeC/23VX15+pZ73VfGTI+Cfu9Q
XEduKR4SawDDxu/82pqWa9Ezn9S/jy3DNSnrMM7F6ho5fuPGYvsZqineuEjRL2Swa6DXU130Fv/M
3mP9ME9+oImrADMDUwTryMkwlnKopIBWECQYY4uQLm02BUT1ZVQPCvJc2CvXibkVIOkxLlFFuh/H
RjpnJuQPhrhp+bgKTT4pkwX0+AdrKYjGN6FxY6jiaq5Gb5sDfzgzbj66CuYXXiXTLv87GeHNZKZ+
kULBd5xJbZHWmVt3tMwzv+Wdj5q50GSscBWUGszvJ3ssgqwK1JRIqoq5aUOlufLHTE2q3RToeg5U
xNMt7EWaKZ637EzDhDBB5xZycSuuMk9NNx168KBGwgSaUcX6NWZ0ZImtX4dd0XaXeU+0UqNVTVgM
NCv+eVrjcMdaQcmOPcWpk9BCyzkZMOACUwmxK1t0feiPruir/bvqHJG3SfGIsxknFT6u45eOPZac
sk4wj1sLW+xlQP6EK7i+0zipPWQEmx3MJWkfZLu4BzTydPS00r/9/PeaHwwKpOaCsGfmcVucpvPW
7oSuxaO0O3XSVWSb1suNU8020vdI1aHmJX/bKbFQf5HmpJlj+sDkY/+evEmu2g6D/wPqrqoC222V
24d2wXdpIPAgs26wWN1RXoD/1gRN3CzP0+2AknijF032PM1GeWbwfTBfWauAH1srhheoGMfPtCsR
LAEcIJ+7tdKvdBS8p1SioSk4ndE+lCS60P88s+f9YD7Ge6pj4PPWxX+F8fx3Qc4rgKHUjtIA8gXi
iN7IrlXfIFfzEv3Mpcw3o9jJhOVynKfk+CaEP61l0eSVSZFk2mZqULFsHAPw9CZJKBUPWY6oSx8q
etcK9x8gg0LKL6lc/K0eW0TLJMpHwQFi1O+167Yv05VyB5ohLIm6/LK4eD5oKwEPpN/atMPWUsJs
9lhuDTvQo8pyLmNALD8I2TB+1O5i/awoIxVbrZvN2wE1uUYx3nGx+Ub09rBZqQKahlHpNJTMMf7R
pJC3cGjDnt0Iy9Tuu8QA5230fn6Ll9T9pslSXFWydmBSRfp0Cy2eot3gNcYtKuy4C+3B1JJAdE39
p4dhQ0gN9OJ2k4PZbBHRasR51H3mfuk7x3gZ4gmsF6rsZvWkEjO22LltHhotocInika77Maa5h+T
WHbp+8lMI4TW6mOux669wS2PkHrlfg8bqhbwrCsJumOrj4v4gw0mby+aeG5uEk6vUDQV1JwQjIDi
E/LG0UcGUkQJmSAGPimDPajYwa5ENucXiJICjPOo4ly/pM4GtzTTMVwVwLgLdI0wmx0nJn9Ugfby
1Tjf9i5Z7Dv49PprUfO3Y6qKs+eWzN85pOXb/nBhS1OxtWKZbUWuJTDk8pK/1C+JKwzZw7XXSJE8
jXzqliSrIiq7Oui1zgSJnJPGhGSMbhujpibMzyMJstsvbYxkD904MaEGnpRLjskRiby1N3w11sJ0
oFGjaMJxyupD7kSiuAZLXF1GBV3XjaQG8puWy7IEjYKuHcrOTW6GPnWrLUL5/iZv/NncK0RPiMuI
k/ECxJ7en4TGFe+Tn3YtajCSWzvvfcbnJJWDJHAYkCNOjZ5vplGrEArY9WRvZ116vynMTPKyNefW
BLiHvMXpa2J0UGlPztbT4KPWU9xPQacPYxqmlPJozRNZ6pJAmFLcMCeUkCuxn3rjSEbEnd7NFkJG
OyLviVEwN0FtYrvYVrqb/yqGhqN8U0ko/8u4PurKNYZuT9gx2ZuGNKd6t2AubLZ9rRpo+Ji4PDTO
SmUBPdxm2RXuaNcrNm5wLxbK+nS/lFGTXeklaKMYfAUF0aSyrpZBs7uQeKT5e9sakP8ds+7gJks3
J2cgqY2OGrqT+3i9jSnfaE1p07Mjz9QJmiSWC5ESMOIvBgQR9a0HONDY03p25Y2pZvEV2a8wsfOl
ojws9YBuNuaLnbdZ641PsahiwNUDpahN2qbjNZEj7svAGvUj0WTVbiXrIvqmAhN2iNISaKoWu2Sf
+L2EV5VOZowtISUsG6Dkl7GSnEqEMpzq2lYjc2Or94wVInN8IgYHm0hzr42in/Y8d89KSJM83nEU
fxr2YHRLBqIOtnLR4M62qh/iu8GjXL6hPUo8xNxH/isSwQi9zJDdO8hXvmrs2x8T0id3hT6yZ0On
ieFJ89ZQVvIfjUsI7621lTpx3jPm9a+oDqrnz9dXY91UHc/Xguo2TlkERzqcoZOtXeGTWKv8Pg8y
bhT3gYJAyCFN1nLvkH9AT97poh9jgc6ZCl6HepJe9auWWO7lbNV2v4/NtiEuKuXpnLm190u/sIED
AQtYq9qU3o7XrSrx+nYCHoVOQtlfZzoS+uU8OD0mCjP7pQrb/gUhnHjNHJ2TvnFjg1HmVKqyQ05r
rUU+iF++EEQpeggqSfnj8/v7YGsi6K/5Nt0MnX7xqRWO1tosjAGhrCGdjJS3GcEaTIDYT8KFiEum
DDN1UGR6kYBvbancAAPnsIaVteZ0JLFYww/sOO39MKgFvqUL4BKhJFxoh8RnZAjJxF8IByUvA09z
bH8jmkZr9pqfyENX003bQFSAYNb0Ta3Cz3/d+4fvYrxHCoAogMPtaQnGsbvEKRZKIBgjvCDnkHEL
sFv+/vwq77cm2PvWAQj8k9PF6fktnRk9A7ECgSZIb22uY2hXTbb7/CIf9NeOr3I6kGjNjinRqUGx
+fm4ObwG24eHM5c490NO9lhtLfo2Xi/B1mGTh3+Q3W3/DJty8yR3aYjl6sxG8o0cePLdHj25k0Km
68XAETouOAfjdgm7sA7yG+sAzCa0wnLX3Pi3xl57lBfTRbLTAiKk99Uu3xrbaudssUNtypv5wtu2
oX5mx/5+4ICjsNdDFthFZpaTLa7RWR3lfrZuNY7IrWjIRlos/5zV8IPnjU4KFx1D1KfKdPJKM4U6
MYHNFCBNaQ9O5+g74uqLe1VX1Zkv4f0RXJgGakeKBZToCG07noakU3KYBKyDVpnQpY0zdhz821T/
1tl9e0NYINN1D2zkS0Ps1XhBQrZ25mV/0IhcUSYgVkFJOhyDTsp3me+vwS8TYWadWY+UNKR1U0Zq
+O2Oen87RyPAlqEwfWi14KF+lYqBEWaZkV/mMQKScEG8+NKyYdxao+9pB8eQ/WPiUgPnBLvq52VL
l+PcZ7e+6ZMhikfTJOh1bSF7/jpS/lMIpLbY9JNPcyFfe58mmOMnzyITqxGlfFJDPyNh1Y1fC5l+
37FsZrtZDmZx7i7eN/1oDOm0VUBjUZI6Rfz0NQCcGIALFRQ5RFdEvpKtJaB50DVyFB1PkyNJIG1R
onMjOh5tfr1MIzuFRDy0sWX/OTNVfDCeKI9ajs2RjMbSKaNwyEHqkbZWBlGmD3tyl/yLQlWIrEcx
hLFJ8FFGwPTB8Bp9K8t0vu+yZPoK7AZHjCG1O1FGAEsx/W/pIs0XnK3kzjcid49Sxb7p6Lid+QDW
uevkPVIL55PGcEB55pRmYGiYfce8K4NBWvYKoOgOiEuwOc5L/oUYnnM1jg9mELrX9IYIWXfoZZ98
20OPzbAgMDQgaKG4RSxbXzTdPP1zZQ3pHjw9KqlgCMXpQTUnIYi+jEfo3+wkfmhyfGrox3byGWyC
ySZvmbzAbpRbbjBLRnYAB7/4+vlYeP9kvVWkQ13PoDMLAfv4C1lEPs105WDO937/LTUqjySCbn52
FsciaMlIz1zvgw4RZ2EKEG/yAIQNJ3OZGCCrN5hCWGQN76e/+Nlv5jbjock4ZTdJbt84rtWgxbeH
sMuc7BB5Ygxt6Tk29P3BRBI3y3sbTN+hjHw/KPrSPUMyfauBHA83aEac/9fuAV3C0w6y35MFiOgb
zWNbGRUppOOSbIvWd3+5Vl2amwHNBWhrqb5bdJT9DbpFNILCquwbBE4jwTqRVZEsgWwUXWG1urBo
jDQ/4ryNH8o8ab63Pe4vsA3KuUxwyiVnvpcP9hson5m6eKsUXpivj1/rnLW+GScUMpUkIeOixFnB
xi5B0ReOnbvaK0eCWkj3TppH1Y/xMzwFY0T7bQ83/txW05n1Y/1gTp6oyR2R5QpyR/B0j+9HmbrK
ptmE2UCH/AKMtov1qbOv6FKcU+e84zvaAM7W+paHBmDdFJvH1zKtdMbwASlRLZm70yevuywXN39y
hEyfDFAv/YZFNt6zLvQb6RnqLrec+EoZbn0hynY40Owvb6Xf+RuZNtVB0zISuDiUyTPHi/Vgc/JQ
VlABtFNWB6a3k31KlyAE7SBRBrM16q/WpDrce3p3VWXQrQTZUlhZh/rgw3c5M8I/+grZSrBr8ICn
M8udjI+evKJ2sUhT16y+NnaJ46ecVdHvxCj1KnGX4ApAhk0KFzJH0fg/h2wYv/r6oPQtOfa9h32s
VNea8ghcRk3Q4MMiQRAmSNwa1pnRvN7M6XOigcb6CU+Sqt7JbCzUsCxJSuqCJb38muJGHLpGe672
/9HboCLKJOg4xioHOh42fsPRHSaADLy4Gp5kITC70nD7PSWTe9+pZlqHkt1RPtPMM6ScD47ArGk0
RwGNANBm6Tm+tnBGa7KJ5AoWFTV7zrzdVYbPL1Ckz2NFKXAxTYQRTDsMwPNd7iNnIf/Jar7alce/
T6Hk0VEJweufLw4f3ZcDNZztnljL/afys5hwerqYVR5QQ8nskNCf+KlaqLsI6VvI8Mzsp906WG0K
k1p3S0R4L3U5bZ3CE4eoKWrsb7H6d0k6OgY+GxonrCJ8QcdPCx6YWcsEd8yS9ctTQWFmS/nQOUiP
fuTnT+CDeYszBIzJVX/jQ/o4vpQ7GxaIk0gFFVGCYVv3RWimqSQXwz2353gjfh4Pc9Al3luZ4a3r
fzJvJVHPy0/sjsTW3J7vsOUVW5+Wa3ZIjLi+xX9NcpVMauxSWtXR62ndCMum8q0XmbXUbapiSb40
6IGNTar3yb3lVTEqdsE/DG1BQMzGy5bmUohsflmAC1SkCBZIi4Vf6OLWGzrL3XV0o76jSDNeAEmo
lxxD5LOhGb9Mv9afsbjp31tXXdIKzXfL0MhhixQ6e+6b1HtZuobPI+pykl3XZCV9F6Wd9aB8pTuI
5nUU213D+Ke4mvlLmBkFUAMt19gMa/VAHMOgFcmwmWo/+mOM+BH3MvcnJie6cmsoLZhFkhQL8lkr
HWA2hf1SEqeTm6Ss+wjYntOoJaQD08j0M4rQO2/YNM4TNaNheXEIfiQKqsAYxX+eEkeiOpdmMG6/
6W9uMp/sbaQ4M05ON/9ixa577hC3DpWT14ve0tRXnChap7fj9H/OIvjLMUXZFEl5nNFB9YYd2kQM
7WrpmBewQmIshJM6s8R8MNH7pJHRZgS9aeuwuI4HsBynflEtGyp/xsPmoLK/dvCl3y+Z7lKvJWE1
VBgn8Tpow8VInytMjbzf51ZhPrS6v+zQ5tuHGGcUJzu98a9LKnlnzusfTDNvAncBVFoIxJgnI99y
okLrKa8HAvP7Vui+DClRZtsSWO/3NBbDLcJ2Qv2wOW0sNqZ3FSmE1/ngTvulMImkMSo6Bp9/+db7
T58QCJvcBhBmFOtO31ePpNtO8fthXO7aGyOZMtBauJ7KkBCi/A/2aVKWE+Vl6S5TY13S1ahSc+sZ
pREHXi8nfwOGZ0o2GORTBNM5mX8bv66IjElX1LemjwyGDmksQX0DWJOobjUtNByIFliOOYnS9rRG
J7SbPvVJT4UoGGAFndPAS33rd7qMWCsXKbO7dnajX6or+34X++58B125uaQvWb82fDXdmUrTBwOZ
/hoiRE4s0LdOu7K4RWK4Ko0K7EXr4dlY3W9OqkbYFnG0yWi30ddKsjN7gHdvQ1AgRnOy9i3546kC
MlIpamJ4H8T5aMUhEpm6xBNXEGQkzu1V328guQC9w7VhyQmQaf/4m2FdpcnC7BJ4JaymbTRpzW/a
GMaXNEqy7xrRr0xHMVh2UGnjkxw1Ah6oUTo3ibkYv1vT+Ou2a7LhbC1fnEbMfxJXdQ/0C5aXz8fo
u8gFutHrxogCx7rLR1F4fKddpBwnbZoaC4Pj0RufSwhO/TiPROkZzZzeGJlfiZBTVuMHWZkimIjM
aaTRyb6N+hhIxSWIC+DtxBXE43hHDkFz5ut+EzQeTXyCUx7nWx3kPnQy/eQmy66reXsWBmMqDeSN
+8nf2SkwPxHeG70IErFEICZ3/hXXWfY8LDpgIWUqtjjQfjwC7/FqgqcUeYPfyBiL+KAPNcrlsQdc
eIAHyd7dX09oNpFpdwjMwQJRMBMKlUqNLwucixxCoEMEK5g0OGtsJQgu975VLfaZYfr+4CUo1CHX
49XzOtDLHL8RW3SlGOWEFX4o7MOQGcm13tj2riC1+oawSC9cJH3j3gCvlfQ0FXx8q9uW4IP/606Q
g/GBrrXnU9kn6XGalZdMMUlfvHq0Rzemo/aJqV3GaWzszYH85UkexEw8a7MUdNpy/8wx423iPnn1
lC1Z8FBIIzU4ffURE1WlxHoPphpvUTOw0iRDpr+64K1Iq4oLI0BFAm9M6PSgYngso24QT4L44X5V
mYQqKZfDWEaCwNxEv/FtWpMRpMXrluzyXVpGDQSbadrnDYWhOaK2R5NNxzcvCSCt7HaH2CfeFg2B
r7Pqmp1Xgh6o9A5ieOWZV17bds+ff5TvZyp+KN0YdP6rBO0Nh/2fdT7LMD0p32FTo3yCbfWJPVLV
i10+683jv1+K8y0DzbTASzknu1OwMeTfppgiepuWn5G7cAo7jNeYBKuLzy/1wavk8EXpZS1i8sus
k013J7Q5btDPkYvsRMRfzQQ956raw582t6YTj6EDncHauGOExJKdYEhInE00Dh/mSCo8EAFiV+hT
ijVuMXM4M2jx5cQ+KCBet3kxLeyUmO5tvvEkf8qnKX6M2ExtO0mTW8k6BppqZ1emQ1DuJIueRm5f
6gfLnZtDSaDHdTNX9TkxybsCMoX3dZFbt0+otU+P6CSLzqhMrSKQYnb/6EmZlyHAI+1e1Hn77Fco
TQI0mYO2z/kpuH0ppqUXnJOBcI55TSMJjHzP3oAM925HmLr/kNCWrsNptPWL2vBwczajIBmwQqr4
bHa19evzF7e+l+NPkJXMMChirh8hp/3jCcnyOegny5ttdkhvDXId75pMza9i9imOLOm5eeeD4c/1
4Ang40U2dbo7wDM2+c0QFYFuDpG9mSdB0O/oAkZxikydOZ69Y8sDZeV0unaP2eHiUT7ZOdqpTW9b
amWAXS7aeZ3qr+I+1Z57SD1XWHPhUkrco5tJK0U4r9CYUU8gSfRGiy209Iz950/7XanirVHDgsyo
ofh2ejQtvH40fQkaM12ZTg1t/72WmNaZq3z0s/nqXdpPLl0uauLHL5VICSmLAWNiNbfeNYj4+Ots
NnmAmSk5YGR3wkgW9m0FCOx+tgv609kwXTuTNgC1m9rXz3/0OoROhhj3QQ8MpyINsdM4hn5JxxHw
GJYRsLibsR+plk+1uVOkAV80yvL/6rHPJuXzq37wqI+uerJLw8YhIwgifH8+mhNEuHo4JlNz7lFb
H/04Ni7woQGiE0hy/Ki7XKI7BZAS9Mp6bosp/pY5TbJFGGUHkZ9mTLupeElxGT6pbiYS1q7KHdHt
DmNsNr56SWSc0f5+9MPZCmNsYk1llJ0Ui7R2IK3YSmiZGehbYldzLhx48Gcm/PcnRzS/2E599pec
H7HkH/9wYS+JmQw+2gcOid9U4anHxDTGZ7DS8e8pms1Xsza7fFsVRbk3iwU7LdQV1ge2aMlGWTJ/
zBrUyZt8nI2X1u6EYEucpuc8kh88jrfFD7H/2ks5beAnPfNQKXhBMb00UFR+fuXKxjl8Pto+mNYo
XYM/Butt8of1G/jPqo4vZ+Y4iAxi9iAVLUM6b5c8Q/Xt+kb4+aU++kFsHznn2PjlcLEdX8qr/AUF
B3PILOL0upxzlIuwQJenzy/z3mLLEe6toUzBnF3iqbDbiUkX922YORPBHE/IygxSJUzQzl+QqozD
LhtU5QXpkIzI/vpmgspWiXqbuyrVQq2vyWHNimLlJhGIVW8azB0Fea5kwPz7l24h98MMj+zYeucq
JfoBItoahFstqGPpUfhEBXvn0q0+eMOUOSn+4hnAnnWqMK+SyvS6lGJmZsQldDVdbS2NZFWEucu5
T/ijZw8+mXoHkQfUe087TK0DUCfJCxQTNSmtNINcBLhGeVcW1HvzyoC6t1hL6JWVuDEtIgtlVWpB
FNv+3dLEWki+KrtfcrUfJrRfZ7btH90d/j/mcqQ+FlXPk1XVqGc/wTxH1DfBLf1mQWr6x1xi9ydb
dcO7mdmXuYcM5sBtnRH4u+3ycnh0LS+CwMCnEQFI0snz9sQE/NbCnF9u8Kwb50QJH3wonokqC2Yj
LRQ0H8cfShXDzFrVSwF1ivbQm/hmF+ts9/6DBYAdHqrldbpFBr6Om/98+XZFi6+c+jYo9RZ2Y8HX
MPmRCk3S+GgGpGkoQGXdZpVKbis4tMCb/SV5BUP7shiaFSI+qs/Nzevce7LiEuRo4uJexw6H6+N7
AkHaomelW0yc8PhQ2x0ed72RfwEkLzt7nPsL1CJbLSv+dByntzYR3/uRItn2zBSy7jOO74PWlc02
RFC35mZO1gigm2UDG5aMi7RsHqs+q/ZNlGV7fzAbIqCF/9Ouc1K3vSx5zoZ5RgU//pae+WASVI7F
E2uFNMjfsyCJ7qr/UXZey3Fr2Zb9lYrzjmp4c+NWPcCkpU0akXxBUBIPvNnwwD/1V/SP9cCp6u5i
UkG2KupFRyKRCWxss9acY9r42yYOZEGnT2rQL1n0xcz6caNC2xnsDA5aFF+6cTau4cg6hHvzFCUJ
JWzH9HYJrNQ55tpE9BB2u62Uj/YXzZ2PoxTRBy/GX/eIatLZBmIco5Uu3JNfPcvd5VwZ+hUqHf2r
nfDHfT4NPRVzMDUhXWXz/X5IdFEy2NnQQlAKnfx73WnqqUL/9GTXo34FOxE+BUw159U0Y3Ct1FRU
xSsNUFIAXsL80Yy7+HuLE/9KAGpCrNtOYAhJILK+fT5mfvE5OYZwnEJyRyvv/BlUed9KnVwLdi9K
uMuxh22kuNAexrLVXhCsfxVp84t9DEkYGH1RUBFVRMfz/Y2B75onbJU5JNdFnrn6gMyaFYXAvlzR
lydbbSKUOaZafK/1dL4h4sRaNpYxaFVADTYLWqHxHyq2OWnQxHF9aMI0e7MVg83A57fm4wq0Lm6o
OTlqyqz9Z7v6tddCTikVZwXnAtXVKL6KOgoXfUZt/vcvRQoc1VtsTpzWzm7KYCR9mmgUZgbYQAEY
QtIM7HRwZ3P6qoX2izmCeROrEM1NHoB5tp1RW3Oe9IoORNfrOSrLRT1RN7C/L5oaHSRHnqHpQpNm
K5Xm0lPNI/xilvrFbUW2xq5t3U6ZfIj3AyBykhx4oAxQQWlEELWD45c6od6OPkRf7BI/EqwscBJc
CGoHW0WIAO+vZZcpch19vVaYlbZXo79+KxschC748q5zs0mTCg969OJsOBkTVG8xDS27OjdB00sS
OEmXfSZxrqZwJDix9Mg8s7DjyIMw16j7iOBAsNVRLwInUgV5684YvtQmKGp3QEjvkDTACeGLkfmL
iZMGMG1xBLkYhM9NQ4lUkDwZhViw8nl61me52tvFCHkS5PEtehG07cqU3X0+Rn8xcZLFg3yTXSod
s/MsBzuiaJcv3EtEGGFQU2h0tXSUvzhN/WKz8xfuYNXDYTMj7+P9I5uUfsxaxeEysLbdpoD878ox
BEgJ+sDiJvRe95wzjb2j1+JQywatFSdNArjqOuIkWB7o92S3Gxpraw5ZJL6a2T+OX11e9VkKY4uK
yvkLZMVrDTXHviPkwh4gHpsOysraQHekKmiv03hE3h8XpSkTFqFZmzmyRgWApcBda6qhFbllm1sv
0PHBRgwxEqBYzh4/f1gfp3UdDRstKDoRRMKd9xntXKc/Vct4jEg1eDHzGJsEZBN/NoG4ul1uxtvP
L/ixacjBlP9DMWEiow2yfqL/2JdleHuGTiIotKiEFgACMoF8p4PXzlr2zARKbGcdNnagpLo4GPk0
bpqWhMNh0qJTL7fmkZbz76vb6GHi2TeoyZg0q87ff22x4zTqVcltaIYQkNLa1o+sjtPnkDf+bX29
7AB3VVJuEr0qDFQdsrijOFVUmzC0iSJgKaOHnbRK+E1DpAr9iwyH9NANEuv153fw48RMG40ZkS00
hRQe3/sbOIq2HeVGllDUDaR1DG0+esowSvcYHlUQADIwdjki7cYLY4xZrqI01ubzj/BxaBuaiZaD
ojIqOyqU7z9CDc2W7TUcxzaqXy3JUY5Or/0YJ9H9LuOA2CIT6SiLKoowlKnvLyTFFCIYTFyoGUNP
UbKUTikdiM+/zscZi1mf44iOpIru6LntXOokAKIW5xwtC9kyiA7+aAJ0/XevwpzICMNIuE7F52ZK
Yx5luWuVzLPaStms8sINEMnoi0Pgx+9CbcCkDcVtWfsLZ3dMcBxeae1krGZleaT4J3yb8IDg8+/y
i9mXniBb1nV3wM7cPtsddE6/aIoIMdeOmXOZ1NP4FlFUxr8E+GXsZ+MbaUKpi8GW2N8eeluu9IMP
tJT9dNksQIXT8JhHlJlguVlfLOcfhyeHBAWdNIcGDoDn+VpMyEoY5jlOUl38DLNchUbWaqfUzrqX
L+7DxxPdWuFgdaVdZ/BWnr2MGpREJotMckm26jZKsyiZmypqe+hB0gZdSkeRRouheaY8qX5oxu19
3zbRI+hj9bdxEmATONdRguK7s+ifPZO0pCow0u5hYUO4oMvLtDfVKPtiC/qR0sH3ZU/ONMnoweJz
9pUjqZ/DTJDjVapN9uCw3ruJTX8FYjEqFF1OKTxAmc+6of+pcXD04dsM3z+/7x+fMOJmzkz8D4s5
tLn38wKeZIyMCd6zARLZJp45AlKz6MHai6/u6i8WrJW/Q9Qv222CWs9dHIThMc8WXe7ZSH5736hy
KmhLknfKkUgRtP9jbBh/5tViJS51Kv1SEasmxrBEubg6Ca8qyqUhJXUR0Yn1xWLwi8Y1UyMTF5JG
wtG1c1t/PHZRHGo5RyFDTzqPCKJqix82vl8UQ/oByhSGZN6TDDCl3XCjlykJPwZhuu7ai/ht2sNa
7ONdUFcBNqyfs8dCREMeS11WeO3U52jS9GJvAq/+3dVnVRDiaaGsyPkQndT7h6/wTWTOoyUuDFn6
XudJdaQPvmzs2JB/dzblUgjtbQi8Otc7f/bwQfWablPpOaMW+0OqRVtO5L9dOQada+AHZFnHTMkf
3n+hMpSSaR5Bn0dJXu8mduie1diW//k782HfQEGd0hMFKF5cxKFn722SW8sEC7jycrucHkSWaA8A
rqNHS2vlPdpl041MudlNwMxxMyzV7z81isBrsiSvrsyHeP8lk3BwqtLkFMUOay2dOiXjtCdKpQIF
/Pk3/XDs4XnZqyB47eOvb+77SyEOK2KpJU1OVStSeQq3VBXCnA7IpcGQf5mrt47qd9W0lebCA5T/
Up3BSXp/uRaAjFMPnIQLbOEui3/pm+S67oU52nQwF9NXs3TYwrbTPM0m1AajF2ciGzGD4hC7ttIE
Vrr1cPr8Nih/bSk+fjK6BEgAaDidr072yKJjC2I9KA8Q/DD2wJI9WTSyjqBCHR3PyCZCIKZCi675
AGblzejFX/OGOhxte03/mUSoDLcxOoHXpdPmIz3pfiugpKgeRCAVIX5RsuRFtTFDFqCVvqD+cZaO
xSEv0BZHSn9CUGF2mFKEbNyRCdEjFQBgUHiUXwnQipW5uY9DuMeeHo06KoNuhFBsNeNcHNh8Ivws
mYA9bN+UHeVIImq5G0l+CcpOzxI/5l5ftZITpoBGhvbYA6rK3KoDd+LGC3CHbSzSBZ49KlUs2YPZ
XNGXslO3Bec+ohvttdgLhSq9plYyHp0YxR5u+0RjkEYRgdj9aEkvldmV3yIrVMm0a+an3mq1n1Fa
SS+1nBjoBDQjrtxezSystkovXRGAK4FU0McayjO7I3ExrIwhvx466L/srcAoZ/ICQQn1TCrtFzlO
tpMO+2hbRGa8kFJSQ7SzqxqiABlwsi+1qvNSIDEH059r6lPdllASzbKbL7DjFamr9UbYXZcR9i9P
VSId8fOs1Jg6h3BUH/U6LfhyCdj2SDahKai6IH0hpfcJOoAF+7oWjdq6E3uWe7TAKlZo6AUPTTkW
pd87HYkj6Hkbi1vbLMIPm7WzYSgz1KjWsSCfjHPdPy5EFN4Xsh3bXlqLjpYqoyTybdRj0EDVZVoO
S80OG3BnWdB26FnYiBqghu8PYFkHl1FmGiSx5rTrCAIiqGoqawh7nJPVyeeDV6WfYZz8mS7txNtN
1VN1o4lwGk2pHLBUjkFQEMKs/rF3ioUDfjSwy6TAnKFgnsbqJye1frpz5F48ZtC/kAsirpLIHNPJ
Tm4yWfE6pUWmnbCBitFZacNNSdQvGu5iAocAeTxaO6IxwSzkzUGr4H2K3SgcrQfwIWnlabFjX9VL
M1xo3E3F6y2KZ8R06OMULDwr4m7FMvJ48jVrgMFozW6fZnYwQwye3L4VzMWfTwW/mqIMjoqYArD7
cdx/P0WhAlpoG+ugZ+Xavq7KfLprW9n54ioft0rMhDazPDtEc13QzpYYaghqIccp9pQxD9Jx2YS6
Q6yvfG9ExsYqjUckOBepvQBQwn41E4zoiki+borhi+rQh/0hKChSZjEu0RDk8Hg2JStqbXejivMn
1ObwOx681i+rpT0KM5y/OAp9vLXA1ajz2CCVWHScswL+qIsxZ9u3RpfW1rbW8vDPurW+yi79xVWU
9UTDlhc/Jc3s9w9Qd2bDaonr8BSzyzajHun3SdJGXxy3f3Hb2IOwoaTpgWTsvLUMk5zgmhqObhMO
GckSzbIhiGuFsltfHJx+8X1QNtGlRG4HRfQcK9hodMYtoqU9w2Z9zBJr3oQ1otbPh/1HwQ1PhH4o
eoh1gabg9P629bhr2jQhiRxGdkOqT4k+21vkbLGDPizDGkbC1AtAJ7CZXSmdx29CM8fKm4wxJWui
Fv2+1/p8+OJF+cW3Z4NMI9DkQAH+76z/1sYi18Geg+xoSjPAyGcHmQJI5/Nv/4ur4P1GZoX6hdbE
+ZcPlylt0oyWjROReUHxgQ2mQ2LL51f5WApYTZcIp1g0gbNSdHh/jxuLDKbctGr2rOF4o2YE1biD
xvTN+6d59NDiYKa9eksMpoZ7oxYbOrLGFYVA57YlZbaiur68YWFLS9bOPH34/PN93PZylzmlUhBx
DDoZ6vuPp6e2ufQ5dQdFYCz0khX7zavKXJ8k+u0yGfMDij8AUBaWxoL22v7z6//inaKkaK+sCjak
CHLeXz9TRUuCJWVgxIXariqJbiWCavLkHKrHb1+KxjoldypmHJDOpcNGn5nDmCq1h7+KOEPgIQF1
ZNxnjfVVyexjFWB12FPIpbewCsjOFZakveYhueqcJtK53cfkrDymizM/9IkR71Qg/zd9r2S3URgl
NIdV8xs6rDT9Yuz9RTV+v8HlU2jolJE7OFhUzx5uTNtJDhO0MCZssOQwh4v8FGd99z23Z74zpgyr
c0cxlvYRqpf2WDRZUxxlWoFQ4JDXP86Sod7ZrZnfgDlTG4/4UQFshclWc4fFoC6tdbF11YyFbgTL
Mso/s26cNFI5I+rzJG8Uf9rh2Kh+FVWx5FI1NL8Yvx/HDzg0Wh1s4AFJs6y+Hz9dak61Es5AXWBg
+ZwudK8UqfqEF9L+4lIfz01rPVfHBYbTBC3k2bRkyLWGTQfE8qxpiXpoZHWx3Tqt9CtboyW2o/5Q
I+geDfEVz/0XV14L77hTKBLS7D27stmIGSgJETyTOnaPZUomiK5M7UazhPaixtm00UPx270P1Cc0
Nk1c9JSyPwjyiAlpGT2AXu2lpXkEC8P4BpnLuGzDZGELk31lHP6rkPxuuK4+GOZ7HiOdD+e8fZtx
rJAhtdVelinirgD6aXoKvkxtIyK71/ZzpEUNaWaahGbPweJnZ3V+Zzllz2za5fFNMoYcKKpags6V
c7a5t7pC9/FDqMKbGgi5e6UX4kfVls0pZlWT/cKIk2dyjRx4poR13LRYlQlqLG15IDRK6jk2SGke
1FGVZRdTmJmSS2CiwNbU103jClsqFB8ZsCL5nHT0PyVrbstdSmIy8dKihY0rGjCEyZLNT43UWLFf
L2nY76aI7YlbMkv1vzvLATnnVae1iIaGk8X6wvxHA6kxwI7ASyKTa2nbC0pjPR4DIoZ17AX+5xPq
unS9f16IR9c9HX4d3r7z/mmEScqWk6GnhG3ll5mK2W1lbTVEe0bdbtVM4Xuw1KuwyiD7fX7tD6s3
ZRJIuNBGMbHSmzhbN3BqSWhDFqAn9EUOwHmFxw9o/1qd/seP6b+it+rmX1+m/ed/8+cfVY2UL4q7
sz/+87p+K++65u2tu3yt/3v90f/7T9//4D8vkx8kbFZ/duf/6t0P8fv/fX3/tXt99wfO5JC+bvu3
Zj69tX3e/XUBPun6L/9///Jvb3/9lvu5fvvHH8Q5lN3626KkKv/491/tf/7jD2ax/7jh6+//919e
vRb83A7OSPO//ufrhx95e227f/yhqn9HOcYUCoqa4g5j7Y+/jW/r3yjm39mJ89+ZafFUsLD/8beS
Y3f8jz90+++oEFF466uDyKTT88ff2opcFf7K+DttYIXVGU8ylWsarf/nq797SP/vof2t7IubKim7
lmv+y1r+H0NTRq7NHAJpC/UsZIZzHkdFxl9PXiqGJVt6CaetIvK7OFy6XVvlxk5TV8lrV8gbsLO+
rIZXEFnlnVVwck+tWNtQxDS8jEQUP82Kh1CdzQ31e53U2bRwpRHwckjwOkXjZcT0FGmXtaZ2u9ow
X9cK1o2VWvXBhAyJcLfCq5ybz5jXfg7WtujD14aY8zX6A1F/FS43tPDFwR5CzVNJHDyqiSQFNa3S
BGbB5BwwLEY3U1TB1YCPu2X2AFGG/1JVjBtDcl7Sec0uq5eLZJwuJPQKLp4MaQvDqQ7CXpE2gyRp
l5O51lsk0YBDKyE7ruy0DbGmxTaW2+w0mZE8eeRq2vdRXImATlwWEFltP06DHe7IG9XJDW2TYXQb
M9FUn4AT+R4TPayJrpLua1tLyDdrROnpajR8y9qpdvOEWhVBzQbZun2DG8qGpgy+tJcBeVuOdN/z
L9bbWXdjMJE3HvRyZ8gB7MqwdAt9DI+JhFmKU6kSe4pMGq8VmRG0zWSE2Nwa8A6luKyeKEptS6uS
gria65clm6INGUNR65LtLrWuOVjZnR4NOhWJaiEwryf9/DDLaeSAMG0J2VvCRLqgh0UQ7JAXM3LP
JAnCjkdHeFsmU21DTOb1CkJdBEWAl+beUr8N89Tv03gu9mWTzDs5LH9os/ZW5QuwoMUMck5Nf+YU
5twsllDKVWkqLsdlOSr1rQIgUekKHzZF6lUiJyCZZCRWlZ5OiBX389OsxO1xos7/KvXyUSHLfqnJ
AWLd0LaLICLWnvW7OarKfTsYP3BLbtHZPJN+slet8HuVRdfwg7flJO8Aj54ax+IL5B1PNZrNmx5h
/Fsbm7rbVEtzaDBPe+Yaljl18oSpV/HpjBEBK4ajmtr5tgf1eKMXhG0KsP1GE8zhzkms/iKqtWJr
K5LwS6P5Tuljt5Sa/Do5kk5gYNxEi8v5M9kkg1zucZU5V+ZS4jDOe3V+nNWeX6fJGUEDaplf4PQi
ISMTt63Ia88ea/t+Fm1xO8296ZWDAVCVRv6OuuZw5TRW4aKFBFCsW7FXmvF8zEqSvycQKBaSImpZ
UZCyowhy9ksPjUD4lxpdctHX+AsQ7oZ7EwzpXg1z+2mQKu1yHCpAjWlfD57c1Q9oj54tKntY99n/
QBXEB0zeneXTSJQ8gfcr1dOneiwqV2uEsnVSzfYLHa5zYVQPhHmJK7mMIhS8uPnAkeZe1WEUnDQj
ubDE8AMF/NRhoVoFiekce/28hvO18kCmrE6Io8J73SWocZ1cjkF9KiRE5ZV5GbJzOBEfT3Z9K8m7
vDdAJMaO+YxW7A5bjuW1VXqXxOVBqjXykuh5eJqDbEvrhvg05obsWxQ+99jiKHVBr4v51lk3u2Gm
enV3uWhx4mu4I47YfsQl3hDe4buqKZwg1U0ipMPINXVUucDPyF4eKTgOqrwxAIxch0K+6OXR3Mqq
Pu21xbJOiaYo7jpNH2rmfsagHgUGHJJL0bVEyxDrm0Vg9MosGEeOZoO9o2J9SZbqVtjllu4VM4Q5
7O1Suww73rd2/LGW1jyOs5t5TMnr7qMl9JZw8GF4Xxj1bYyXGX5uE7CtywKa6JY32Zl5ETaGr83K
GxmXKFkK50AwNdGA5UjAapzX1HLp1cqteSrqIrl1SKOjPJvlhxoJy2YyNWqjE7XNvM7GG8zv6U4m
rOOe+NUgKSc/yczEixvNk/ricdZpbjYDQXuGcSiHPCAX8HlWZLoetnXscgmuMlnYrqq3zn7ibIOd
3kzu42LKQ7cs5W4vjOIwkQBolKkdqCN6MTkrQzpftj776mA9TGXJr7cTKcBIxjNY+fVV38bcf9Ld
4a6zi87DHdGKpqfNP1slHbcyYtEtL920S7Tl2zD05JlKBlncs+i/GU7hIw8dCNca25FB7Aw3aVO8
GlEfbeaqq4N06FaEu0HsBKnwMfFxLux8d3Zq8qwX9WqelV2nRdKNQjjuTShoMRGOeF0s9p0dxkd4
BnwwOfOtNrmRwvp51Cbc3V1MeKkqkicjqnIm3IIvyewDSq72VAuQuNozeLQWF7Qp4YWJZzIhlyrI
uNlXQMC07Txqy6WTKtPjEIlul+fL3h5TOKtoLxkecu8j+egPWiwHCrrtrL+A12y6hF9TxYrtWtmG
M9HTsUAaVLME07nYxYDXMYLUT0M7k0rd1XdF29iHcrZITFVYN6NmCvdjk7Tbqi9C5vBm9PO0vC3b
MkCt05F8U26Lqs13CBjJYZ0X/b5TrmiEjT6KD9M38qULYj2VIQvb+kWbPi/YeP2ZnHrLTavupBFV
vgsxv/tNJ30DLhb7DEJlZwnZuekznEnsJlHx6ba+y5lCvAqyzQbbSgJ/muiMrTmOIYbdRgaEIUUp
Pz24bM0KfzH6S7ng0dCweNDSZKuZXSD0lhaAIjBtxtdOVGD5t3yEDKwbcfgj5164vd09w+Tn36bT
6JEDEG7MJQmfhDSMpwi+7iXoPQNl56xsFyeeLpBEd648mOIlrpqBAtLShIHFRiwJUqYbf8FWWiwR
pvER/KJTMZqANW+Y1r+NotvMnbKdE+m41OnFlD1FBQtm+uR0+ZVp5NdibvEAVOB0U162WDuZdKJb
jeyc+a5Mjdso++4UdBKBukQOzaEGDEV26YRYG7R9VvVPas/iOrT+0FXXeq/txMqyz2yw6mKyA5pN
zItadxrDST6I0kRePjVuginDTKNvWDQHmiDmSQxxt4tHp3LtRruppoilqgqkgcCZjo5bkNRbbXQ2
lZkf9ORpFsamlx3Sz4ryNZvya7lV/bxW71C8PtVyfDD0/qrt9OumEjcdA2YZE1KjG6fyW21pg9YC
aQVVenQp8e8ltq0IgEkIDocQRq+iRFc0YHYLJAESGHhGQP68vChfbCDmbpzYLxJJqAE46tmzO5YH
qPG2K3jXJjKzrWLDSla5Q0ZwWqhFxj4F5rcbs3KblfLzImpa/TS/vXAKb4QlJTvdLBW/l0I6cpN+
1+c8ykye+8DSEnGqG36XKeroRyI1LzEW+UBVc1bsJjOORl+VW6en32yVs2fGTYjzJ74sZuktdqzL
xhgZXBL9OdH8nGPnEieo60yx73TxJluLMFjjAy1pWk9bP5Ylmic2bPwO2Ytq4Sc2OyZpiuenXOl4
julQPDHQ8O1J9bc8G6962/xR9vJdwTHmSgJ9wu6sPhAorT5pjXZbyB2fKleRr8Brl+70Qrm1ERNu
IgzA10o7nkSsnKiSb2GWb9tqXm+itumNqdyCKtZ2shxVrzOajzug7dM+Sd96AmzVwt6Ec1deLjm7
niY3Mbm384tMsOClPWR0u+vauUbRn/GuFOLEO3VjF/nPUQFArqPBg3sn7we6kgFaHCl3B1JF/Aan
z4UWtuBwMX0HoMSOVduS7Zzr1l0HMoXU6GyeH7CiWN8R35EIWo3ZRSjS2CdZmCzv2aJvKuzOhwTD
ZF6J3lco5LmGpeUu+6nSdbIk8SrTvJZn0qYJMGWLEcX7oVLrC/wNKrF/RQ8TIHvuw/CENy95Dpv4
wmKl7+rBCSA8ZXdmnItjobQ4Yuys8fSMz6hUdJirsddftapWdwUMKuKNVWlf2RJTL107psNo4D+m
ozhSor+XaNURz6HoxVF18uGYIJcLFAvum9oY/aEa6+Zuipf2eghReuE4Le6lWcnwLAkEn1HB7Sit
yNmzWgqqnU60SSxLcZVZcgIN1V2PGsJ5sesk2nSRSiwWc/p2GXUiCTB7e8yTgxuN8HAzp+oPKGxy
V+jqq1KPzs+Z92Nwsyg9lTmc0VTgppwIq1wd2s+xDc5fgqe9B7NRHoqqJ4s3gnC8Z2+tPOhxJPu9
Tr47+KjmhxoOYpO187GsI2Lqy0xxHogprYPBkUywRZ110BY19iu7mAMyVWbXKoYZX4VTPUqgfSsP
HZh1Dekt8tRRsXaZ1eq73hwLNPVEnO6gxYTe2M3f4EkpfmTVes5dzfvr1KnnXZRNzzHVt9IXjp12
Ls0hcWnA5LluskwF7mHN25mZMujoTF1mfev4ylKL7dwu2oszVuoGFuJ4UCiAM9fozMS0zWUUBVHi
ApH31MEcfQKThw1senFoHUc6AAbrj2q7PFhKJn8bB9TBBv0f3LlZR2wIzfRx6UEsp0axVYgr3VlR
2XtVnOQneTIAB0FzkI+h6FtfKcspoLLfXuYI8vypT5Vr4ajzOo6aP+nAjJ7A037ZaN02UcrT5HzL
y5iE5q54tKyqgiBehEEGA5CVPFR36hrVvZTih1O2+nacI6d2QwjBbh3F9daSJ+0C4Gnoma2i3ySJ
8YzTwXioBqXxMDfkNNqn6BugCA42hknGYVRM2zAmsn21Ol+C9L1PG2MAVqsbezAvBaO1eO4KxlfY
TD6R1e3BzMFDkEVge3gTbBJqeSOnzHnMlDq77TUZlh+iBb/Wkxstav8sp46tnVaUF5VlTJeczqcb
MShOQALc02C04ZaomfiiHjLg1irt6CaPxqMls26nY5gOQZEZYeJWS/ogV/Nylc9rfz9mr99K9bhl
BVlih9iIQdWvVjTlk91XYgdF1AySITQ2JLpmrjxa1g59HjAcK0a+b+IBMWBXSgrfJRxQvgy4TvY0
VM1bLXLmHdrpcOtIWSZRyF+MJ5XAiFuEA+qJjZrxXbOb7mqS+6RnE6iN14I5nZko1n9KZeOZWjHs
I60mgyUMi9vC/BGLHY7gG9EpP6LR8QuxV8UprjrPNndaV36fWdMPZEbHHgGpxQ6+jtg4oCHZdo50
4x1hSLe5WhluRGTUo6az1ErEvP1gRE4UEhpph3shupD6hKDydDmliIWeuPHpcdKs7E0P9QlGSGNs
7czJ73NjZmJN0V0JeblXu5LjQh5Oj3GhOE/l2HFuGVXxTGh4uZ/hibw0em+zlQoVpp2hmfD4WUW1
m3vFzyo6LEMv8p/E2DMQ0OLJLdOSsmRe05MThiK/go8fgnyNnwstRfNqRt0RPmdE/pMtycq2wzuQ
kcWnS6eJTS3nuqGJnnQ9gv9dGHn/HE0Cl2ssT9WpNMvqJuM7bvOKbSOR9HN2MWuIFAKjFMp1zdZv
n2gFkRqzLfDK60asXJKHoX0zk7S4mnIVbgViTQnFZa7HOE/HcLzrp3JcfI1LIoAR5pUMqO1RqhV9
XyjScipa8AOuYuX1nqZ45fhTLML7eKQ7T+Oqsm70JTPewj6e/JwtMYuYTYLw2K6RRgM5C0eQA8m2
UvuZzEMR2z4HUfW7kSPgkqdQ2mQILHbMS3VgCFyts7JYHBYqjkyp07jErXaHOJKQrsoU9jMs+GMl
eRzhne+Rs9wUCKMeyK3pD0Up2iOZxpRsOFq5LHOORZHMEHQwLBu1jJg5VSv50m7V0H5FDrUfeocw
VwiCzPaEEugUAg4xDmhPy6v6EmrUtDf64TClHJhS6VjG2n3TKJCT1Rljgdh0HEf6qA1vka/WO529
lyfKqoXo0HByXyb8vE3jz/aybfTLupAzL0EHq4bqLd9irxrdk24S7zHrQdrbsd+bYm+TuZBW6zB4
EuNACpuyLZyRDFMTOJuNruwqYut6mm2r9Q38DQY9TTdB3JGxrONXST0jyVlixqRUfbAyIKCG1JOn
Rzrgt/W8+GoxbpLZvtflIkhEOHjjtBvztww8ozfoo2sm5slY2uqek+Gw6uqoRpQVax1J7oNtdLrb
awmlkUEsRzM2zQOBI+YaVrOx5ejHGMVvmjLPF3qS7YzZGD30loj21Hmg9Zg/Ur3I3JrCIpRRvEWO
PW+NKSm3RGUeS5n0pCI2jrZm/LDbdU83JDGWOtthBy97+Xr01FkTbjN4w1DH5LdZZfNtVUlxYgUO
CBqaPCUV885C1ygZNfUOlYplrKsbNlHXxTrhGXmK6MZJZzzwCvI0k30eYs1Xrc6g4qobqntBQZSi
ayPJm5ocKOTauiJiqAf8OEfGySgHP6WEUozI8pL2pzpZ14utXKLr8pNyxAmaaUclSa8Rufd3DcfA
DYP0tWrATK5jslKUlkvOV1U0cz7BEIaqjpFR0vvX6EncEj+3QZcXsYdBt2XaU5DjGaUCf6cbVYAR
iBXIOE5O9GLZO5HQZxKDm1vO/SKt9TH7qIyh6/RkyxTsZq36uNgk1Rux/RDWxklISoRwjTSoTrom
EW/bV9OrHGeXUcq37lRCk+Cv6/P0YiJLY++wmXKLBb64SsMLfKqT2ybhYcybE7vVq0ynUFzlJkzF
0H4WiTH6y7zO69EJB6hwV6Igdil1P89V7FZ26CcjASGqvvi5kLZlqrVuhqcJcjLFlKoR+p6V/zFF
eBNSffSHqb3AYnmaFj/K1T0xxSAjNEBbRuVyyHO8hC6Ha0wLZW5dY0RiDxusA+Ua1J6NxRTU0ISS
ymzXRd3BROFL8TAE/kTsnSZBJzcGyBvVbrTKC1MudrN2Q/WRrf8I8qpiRQlHEm7GEo0nt4Y6GCF4
MI9as63drgWcmI/ltGvm2p1r8MHDZBkeBcCb0c43bdbxvhmW1w3OgPEZIX4KVy7SsQCOp0WTt7TQ
/Mh8HUebw14TsqA7P60q32pp1rl59lY3IUV7feku5f9N3nks2Y5cS/ZX+gMY1QENTI/WqcXNCSyv
ggYCMgB8fS9cildF2iOtzHrw2npAIwd1WJknIWJv9+VemvKhaadh48WKx2s9ZOsxxRxN1h36qm0m
B/pWwfJcYuiYhT5zs+fWWWz0lbi6BQ+9fMSuOQybJtqGdLLIvjzFdU0jmf2laV4NP1oPQXCHUWld
J8HOq221Hsjfn/NNY9Qry34Kk0uQ+JtqaJKVtsONq06BNja6flPGDz8xPjmg61Vr1M2W/Ob7rLTC
Y+SMZ3gEbnqavM7jgGkzlPdFV19Th7UrD/qvpRzvmEKOhdZv7dhc5PQWmO1jWQe8L2lP32ryGA/k
vrylSbqPGVVcxR9FxS1IenNK+o6X7ihehHnFSIWuMa4b2Z9l4dAjOVMQka9N2W2c4jJl5VEk/gG+
Jzo3/HOjOxxo8tpVw140F5stFUcg++Rj/Q7zF7YOqyx8qTUNazxPvPnJMHv2/N0uCfYDW1HVoUJj
hWxYsYySWOvCvyKorOL+nNZvPIhWnDhWbCBWYdwgYTwmnEdHWwMvTmtztu5d58Xv27VhfnGmr1n7
gtjCqMcwyNugpfyqmsdzg1XZU7vWf2+lWHfKWBtsO+RyVOjKWyfYuPXZKit5ojFNvo2ipSW1ys+z
7KntJMniubUna9Ojn29NtJp1bvrPQxzYu3I0H22vn6512zCFmGG1nrsf9uidiqza2mZ/B8he7IKk
yU62Qmng9LIRsW+cq1A/K9XeaozBDS1TXM8lf6yYOu+KrKx17FXzxQ6bzWxF1ibtvUMsGUJNcnnl
5D+ks+1uXTFpxe/AdDe50dk0+o/SsZKIbVnvXa2ie5a4CA9+50wXlll2/mDl3Q9eQOw+PM4xdtxf
aASWqzRbnuPd5N+FaTfuNdZYwrlYe/DgRc94D6MIDLGY2wctXzxBAjt+8Fxjc2pjy6UKPHCPCNMs
cPsnO2M37DLU1CA03jjTsRhG711nTxeP7EtO1qh1w7tS0wrC2AOSqy6meT83vGfNfZZkE+6TMdgR
/6m3xug9xzMvmsA6y1TeKfWqqbSTbfGcEevfDt0Gz4S/KqVx0qm90wX6Wjn/WpmaU3RK9NK5kvvh
jkV4eigJSiEIrnVvthzdY9apayIdVrlqE8v4UbHGZckSDVTPBQ8FIUJMMs7IZzmICfbt0iKGPizY
KAU6WlcMSCuZoXK0LeesKUjzaxSeU9PpDySuR0whYX0I+qp5MALvPU2i5Ni2hBsYTRLcLdbIU+LR
3cq3AEmkvGtQF8ciqe7ieFdbOKcJQP1a8bEV9ZlyL+e83jimfiwbUrXJo80fxzCWe+XFZ9vPtlbs
yw1BS9shKpnqVJluqso+DnZ+HOp+q+w4XCu7fWWT/dx1ExYTHc+vi9djhaCQr8eA2Mma2DXYFFzt
+avfd7eIU/TztLjae6wlK8a5xzENPgtt7w1zuGjXT/azXb5NubixW3jBI3EQzngwlP8wg0BsOtmz
wgoG1v3OaY79B4tzXt8i3ua9tYo7akOLunspaoRyaqPX1tzZbIPBnIqs1lej7cytYxPEQyjmz5gz
9WpO/eYwV9nXeAo5Mjq8vIaMg1Yvk8/U//Tm+sFzkowdBHeYnK5JZL/4jI6CffyeYAXWHvijdgz3
xzonjKoYTUBtvp51o+qnkGq+BIFizk8tlNM+aONvuY+2F7M8MHgtRvIJkvhYkttKqnfkruXEBYhl
feWPXPBhtZFRdhGeNfHU0YgKhSjjE70OJ3Zu4U5Xw7Qf6tDdBDl8XWRb+4qewdht+Gemau26dFEn
VS3g+Wf5QgCsQRC2e6N4lKOOqwKySrLLQHQZcAPmeFLxnXXiLxpc/cBrl8Z10MB10Nfuvi71D9Wz
s+hdLOthZhm7uY0ovcaZtI0mp7lluXWXpLrDwM1l3HR+cewaVZyi2uIRpMaeQM8G/1BreQfX6D7C
eFYw7Ia50U0YwysUu1EYT9yP903C7obFVsxRCxSnnjvEXtp7ViGp8+8u4S3cTJNmdGvqs85l+t1t
bLIK6rg5zcAiq3HobVZ6k7lLDFKsnEw624Qgo13jxvpYj057FC5MR1AWGWwpIYGJlRorM03pE5yD
bmONZHRjAa9xMbGN7cm92TYRbr4xeRMFB7yG+BtjwIRgWpr+mEYkm85X7xEa0j0svtr4bKce/dEu
t+yR0jWxfWKj/V5crdlGwKgGvFbpCKkcpE9T3zzjP/yS91Ls7GYOLpwTYbU7tPCkwdMTtCXTinSv
FRNx4jcNPbyiORoW5dPVPJAN2Cvn2PQsuDH0s3Ke5D3eveA2q/yucs1ynwRd9b3zbJxWZiMvlIgG
XyfdijeaG8f3RJbz3q76iUVohBxQ1B+GKF1mn/mm3Phuis1HMZjLlpYfwK/m6mmsLc02FAkjtTj8
jTQc47n8nilrEwdDufVo61uzl+YkRPEsngXODwWH83lVpTxG7NzHRmBq9zFKbHNTeOrFDTjc0DuJ
3cAOh207+vMhKoPpmfDs5EDVePtiivZaGDL5QFUBPQMNXhnNeC1cvsPKSvdDkqijl+CEw8p87Uus
LaGXDCtLFTu2UluEOWtbdGVxpCacKGtLJ8cqTndVCIbMGuxahXlzp3X/GTptvsULwROtnc12rUnz
XvWqbTeBak6BvEyR/OxYJ8TC2Ik23nRWuSyruHtiex7NVd9b1gpN9qmVbb+vyCY5UN5o/dWB/3/P
j/U/0Wm1mIP/99/tTP/itDq2+Wf5Pfmj02r5yF+dVsKwfmNnTzyJtxB0COU44f5qtWLNjaHKwOOE
q5yFh1y6BP/mtXLd30BegTPtpc2NpGpsgO1fvVau9Zu5RCy6S6rgEjz+Z6xWv2pn/stoBfeJ24u4
LjClBWzBV/1Hu+EwoNz0iR1v+5yWWFRC7A+qamCmWByEDfvBphX92hzJXZM0AezjkFSv2DeZ9oqo
R7ud9MaYWIVomXYkf2m1ZYKgznNKvccsQBEFoecyLES3bqYYn4TdOXtLLD5k5eEgoLeYIF3OrVIp
vR2awMeLwp4/LiHE2tqmD4ImtU3emuklrX1sGMpjzUG2DgniIyNNqeO3cjbnXTAjwJi++k+h+//U
vLR8SYAppFctKUgku/1L5yPlFaNX8qskRlbfEkuE/Vpy5jmyUg1fdO/pl8y3yRazs+jGCrz63g6p
i7Vh6DBv45ujJSbqKE6ei9R+iYiseZGt5d+nhic+q3YoPkTbOJ+0wf0nfMf4o/V4+dFhUfFYkg6J
r/RfQ/PmSkPP0SBMAIl/xgWQJnht0+rsG6nzTK7F/DjNZfoWlpjTQukmdxpooF/pJGte3bxZzg21
c50Ntz9ko2r2UTyKOxkVkf4PjlC+yD/4UflZF2IE0Gj5DzxBsPwuv7O+uik296TXLobcqOTy6AxL
fBB0ExffPbcJ1b3XDFV9NfvWLG9maxDmag5If0fiChvU2iSN+y1tOG5w3xGQMFiE5VgjcwRgaPxB
TUxh3GJPmNlLKYIWtwTc1sWka8hf1+HsJEdrZH1wgBG16+cxDE18WwY9phsCQl0feJC5XWzqCI3t
5GRq9o9TGnG1TWogvAySOnUuVmuwgIuTqXTe8tBrRxzIZMelHuXML1Pvt83KGuPqyYwr+ViUEp8S
uTfhtqLp+KhnYdhPEmjbOBh27E/b0Y6oeVLRUL3Ycxo82fNkcV5Im/lLUorqR9Sq4QkjD4VIhg8r
mc0xbQt5feBoF5Iuj1d5Ncc19w+ycfwQI5t8rYy6N1cTxua3pTr2SC17hMNAW/Z9xxrgk52tPOah
L39UcUZ2dhFHBas9t27AT9u8uVLCWr8ns9KHpnPmcDvo2H3JOj+6JK62zUOHIvyQy8R/HEHzHp2u
Qrst++bdrZ3uzIzrUv1lxd8GxDm99qxsfp9Z690mK8FYCQnxIYMRHTbGf3aiV0deeLYwjsV5/IQK
rR7m2aU/1kW1PDCTdneqS8MTT9H5nFDycOfo1lzISAwKXjoDnuODn265MPJdPxnpFSS8uEqMTbeC
AzweHVw7HJq9onlhc+acvcgc2Ve5dIB6PaUKg1uelRTBhRJ329kgMrUnj9KaL1WpzEc3mPp+g4nd
OSe9N7KqncwOexAhy7hYEoTlqehxl3X23uVxe1IUE+K1JEHnlTqYilhCcuVJ/5e1GrespkVzFXVV
uQ+gJu4bxwHroLBpnXuGJYws0v/UTUUnQmX4997EJbYbZ/xn57BjE/iYN23yRD27v1Wcaa+pDvon
7bWUcqbDLDZp2cZs5ssB3VtE5mH0Gk4gbY9THpSlAnCdy9fKTQBh1eibP+aBjs1NnFT9XnJ3YUzJ
upaibe0ThBEVSb0jlCr8HKvaPFWpYNddtUZ+HpQX7unpq3eKFrHu0thh91ja4WivukZHEEpTdkjc
EudbQJXLWmmv0NQKtX5waE3QgiNVwAZukZJqrdpzmjcebdOma5rqCE2SPspQGudmmGk2gc3BsZ9M
vH06zDHuJrSYzdDUCwruiMMLgsda0e6A/Nhb2JXaEJF2dhpxFwYT7pEuwiVXLflLVe8MZ+oNTeyT
8xhtRWikPx3cHtATVVRcJ6JONl3bmg9D400fcdKrrxV/h33axsW3GoR5W3qlwctonCbSdjIUOjXC
XQFtN9+6wMu+1tYYPRjsVezdxFd4KkZp3aTyEvKOJOkIDPHhXZf61bWt1XSnJtff1bVdXqK4ST+w
JSX14tdihzZ6y0rSd5n+XEN9Zc/NLeHEegLA1+P8TguhdbDrnNqgsSTFzc1zrACN6xsTizOANb92
rGfHc7oX0j7Uco4nxnYoo+Hc6FThsdbhc1UbxC9hbhanMnY7ltJt+9BVoX9DKu0+SWb0Kbxx2u8o
XOrAMy9ErZvzj8RzBePOIHjauVHxUQ+KdW6P98Lb67QMhkMO2UjVEN6O+sDAobbCb2PqjyhW38au
gmtC90ru3TYOg3XuMRmGCd1bB977+iUJjFIS1TgUfMEVBxA3qUKEfMP5dI1avmjdce43a+lcaoJf
911HPJqdOclZx2a3GsJOTesa2ctcu0Zj9QiilN2s7CFvj9Id6yf+Qj5CJ6kOCLYzRsfdNA/hYz4j
EGlZFpuastL7ro+rZ1Su8TKYkaBCkbp6wuAK/xyKkK13NfRfk7IEth7JJDkxTHgrc8C1zCPfwArc
Rf0xinJxx1Oo7c4zYn2KQDZGX6LGtHdtKjy9zqrEPgkdqR2BNBa3ZZSxhLFpG922FMzeFFznjq5E
/Rp0WIvNtpmRqEMdXWUT1e6m1P5wl9oUzYomSZu9OWJZ3bREDT6NDlXhq9lVzr63oiLA4Oqax0Lm
0RL0ZyhcCJW17CVsa7wzeH0+FfzGeDUdu0U2S4qH2lIdq43B9J6bqfJ4LVZDvDesSd6IiAix/9a8
jlSDR2mSTsbcF2e3ua7UmxNHOOR565UvSQRZDWtfDQev0+IBd0x77Pkbc14ih/DNtbuRa8KIjv5A
mTp+X0Zfg87KhGo/n+2M8A8jlNy2rh2DUDyzfOwmk9QC2ee3ztLtUz4E1g/T9Pqt7+RLepkU049A
hGW6StFqW756x981ttAHHEHxfTznxq70o+BkeFiQzjKmyG3V8fDd5LMXXSNDicssrPbckbn7iLbE
KYNo4lhvWhd7IiEIaGNhSyL6to1lugu9AAtOPI7C3WbKSW6p1eX7PKv7ayNSeyucJrnVZA6c2QRZ
Fyszjatj1aa51mLsnq3YcOczDQ3hda5z45S5k3zuozJkeZ800bNnzXpChkQ3aT0sa5pc8BVOU/29
i8RcXZSj3WRTh2VA+r8snV2Rz8290oZxLHtOTZs6C61ti/2sOC7ZyYCVNHSFp3YsynI3Dro9iEIE
2aoLVSXX3P88huYyyJ4bmXg7z03s8+SP5mtTIZxb6O2H0O6aN0G9G6LywLZh9gsc1x7P9pzkxKx4
lnYrjiQODNFuMOb0lf/ZXxUvRPoSIkOuCTbt3yx/xh6EMxnwS7L3Sa2eF/I4sELeBqLKr2Pl2U9m
4SQn1HZ1zuaCGZskaDZDMcP82cX+ufU4JR2nwrGhKhapICgxtxs4Jr5pDgXPmZLqI5QR8AqCk38U
Xqa3MUdqSVKmXZ14Y4xEYQZCYzuP5xPsmmq2BY6RxyEfw7OolbPVteHsEuVE7PJm68DXSrFc0PE2
qBvXvlf8dNsuNPGAYoZ3w1XWRt4l4e16T4a62IvEEEcIhmBvoZru2CoNN370/En19jjuCl/MPwNL
p7vAMuon3xHVTuBHuzQE3Vypb+4/sqi1Lh12nzubN/StGjgfr4RqB/4FRensTW0O35PGUOcqwGFY
WZM+5U7dFXjBQtyAhgzOpCSPbOwNx9gMZZYgVicshMK5n+9glqKvRklOFJbgamerTFyNjLrbArdA
w4Pcr1o0Ky9xNsRVJO+eL6p7M8EkF1rsTVZNmIAVhAYznRN6zE+2y6OAcBXvoLK2Ps9Wl13R4+1D
aVfqiPDXnKfJzL4Jd6Lsagirk3CXyG5RDuZzG7advzbGvJDwg0Z5kxWvTJI73A+n0PMXto+De05t
y1cHs8KgTMdE9LOh2ujOjJF1krTPr8sG9pVy9Ohi+bF6scdOnuxWTodhdlkeS57Bey/CLup1UXu2
u2I+OkMrS4YOvClZQsklt7sYrnUlwm0zVrF3Ri9KGm7icdr3So6Pvl96X9M29dJdKnX+FVxR3fWT
oG6eo8FHy/Pl29iM3t5yKnXOKyGr1VwRLNplQ9JwWEriz4i1j70mXGv4kom0ufRZbe0GspamNVhl
/UWGOBuklJW3ptojO44kXJ6lYHObxxhR86ZAqMPC1N9yO8/WLiVh9Hpru4hvs5UH9zJemqimIqaK
kEh77l3T6659xCC9myiDfY0nHz1+xtjqp6OU27aUqXXpnQY7vBWMT27qp2+mg2N40dXkV4H76+jE
9Y/C4rfvyGl/JL0suOmsTSOMfmZySlqb/lujaB9IIUhQvuv5KZ+V+NrWxTxsg1DR+ef2+WidwoAa
2hrvSHmoKpSVJ2NKcVDgx/hwSTm5mD3lnltbjMWDl6KcPPuql3f2ELLYb4qCXAT0xPSbAEVR17kq
gm+VFohHePm8s53Tj3zDwF1fUo5yLDkrxz9LncT73o6R2kucUZ8O+bLhFlB8OPay7n6Grdd/prlu
z20yDl9Kbl4Dx7DnykM8ISV0HWMVI+j4VHlcugi/fvE1brnj6DNr7o3YKJ5xg5Y/KfLuzoVuikcc
fQVYDWuRhxiJ7uxr/hRbYdP4DKThd0c9TYW9V71j8TQw3afRm2SyIaRs/KhlNe+BwVkOe24YHTWj
aXWj2h6TVRR6stpwDcTl2eXYm6xa3xzs9VgGDPQttpZ11IfqRNnRDDnQmPllappiPKSmGD5Kujy/
FcwMxmIs9D8yf1R7QwXVD4+Em/dETNWtN61B49A2q7vEN/Uu4NOvxNWKmY2O21rropP5qSOoPebb
xFNiZH79YLpF6u3ZcYeHfmpzhx4sr/xqxQjudoNF0ILLelD0cny3jFE9p2NrvnQkKdTUDUiq2fjJ
+3bvp4HxM4ms+L5kGMQbOufDN0p17G5PrKz1aXqRzVVDgNTWw929zb2WnGcrqqo9YL3fEIWKMBeR
0IIJlVyj2Q3Nfds76kCwQVdtZTv7nz07qGzt0DCCWXCg0BDyoGqhWVL7ERklweZsq3sRt5QLcIYz
HaY0Ds8r0yZdDc2imIpVUjnzUvol7gCKG3+dtaXz5JeBNdAu7oJHwd0yBxUIKszYg8lSxrIx2Ze0
Mj01Q55aO7euU9663hjmu6pZ7EIz/1Vv3c4S+c6Kx/haZbxVV0TBggqbmm3bJhJpf+Kl1b7yKg+u
th/jEWVRJECys/rcm7XxWdu1+BxNa3rFZuU9u4mKbh4JS/aCp0w/WE859zyIul3kWslFNnHGv3ro
9TUac/VIsYr9iM8hP1fuIK64hMd7A19Msq11j80dGMZZspoc9yynwX+P85TBzhRmcB1nZ36tGesP
WV01932TeN+GeGpeADmw8gZBNJM8QLsLkJkfhYchSN/8xsneYneazzrKhkPbtcaptRL3vTGVSSPJ
0nhj0Vn/Tv6YOijaJ9uNbIrqgbJrcVSD3R2dIvdtpLeWnVFJWd/CjLbhjeoQIpNy21heDzZsDDs1
b1ex50seRtv2gaGdgP1EVxfvLgwpxjtrHg9+aM8PLh7gKwfC4SugHRFWKUj7Q8R7k5fMWB6tyeMu
5ej/7pRz8ZYHlYSNCMSOKpVmV2Zj+dRr2tg2eTwzqMRRU+9iVgDOZhLZeEa6rGh4njQnMMRb6y5z
rWjHH0ddNBpJsp1ELWmhxVZnn8KUkwUa6OSB20VBV+yqyEip0SbJR6BJ1t1Xr+OPl5hDcmeIlpEN
KVZkK8OpC2uTiK4Wt7hHANxElZEB0wxVhjk+z+7Nxh+PvdYcqYwhN607YZZcqX6rgzPBiGp6VGEu
UniCLlU/ojqYk8ducHFxQFBCB21zotymo9kUs3kuHBVk96RcW9PdlBYhKJcm3ik8YKeNKniVCBXN
TogJWEUpsqqXzOKKJdF4J3WamWX1F5zrFWG0ttrONfbVfTAq9UYvrFNu/pK7dPfFvdkTzuKOVxQi
7z4TwvbWOnGcx78UGM3DApl22xqO2A55EN03bcrbkmnlybX79qm1DJPAdNFsf8kDf0oD+W9J8z/Q
6f+WXP+fqJQswfP/vVJy+tG0P6Y/EOnLB/6mk5i/ySVNfel2IfuZLJnf6SS/mTQPcfglAJTKuKUE
8O9IevCbSZAHmU7MJp7xe5nEDn4j9oJu1qXlwjKpPvwzOsmvHJ3f6yTE6/j8KyjcMgnEItXpj7tp
9qhZMjXk9zX0y5mrWVStyeu6UtseSxqLRi7Uc9tOZPCwt0ZWqw1IYKn1+L3NNJbgBpoW9S17DnVf
NCvVp+VbIykxT6s8+GJngXefSCt4wr7Nxa15JNuxF37789fe/3tXFTrBv7mqPsv/df2cfvwxHcHk
M3+7sLzf0NccM1i6g0huI/LiHwJc8BuZpwZJBzT1MFzR2/6PK8szuHwkHwxQfKS3XD5/F+A8+ZuP
/LbIZX9SffsVSvr7q4rMSiQ8gwvLkcTgyH9SPBI7ohxBiHlTgFW7gL9TdEwHg92P62WHGAEBB9+Q
VAOml6anBMXpk7MkLhEEJEqj/CBEwoY5YsYyqDF3LKSHThfUOGPQJmXSC5K3wREuolni6Y/ciBnX
447YdzQECfcyGmx7VqkZ0QxsOUO3IuJSrqDPsJfJZPxpnGugjNHIOVYszew9/Np+RsepCT9R5Wc6
d7O3lmHaP2G12nTeJABXk5YdnO1ErOcSGg+1kHOzsWIx7dq5hgPDUakRtps2PmnXSb8xikPUuG2x
Ts0xOqnRHjFWuqp/JeyP00JMx+e+JSABslAa+b4MuuegTAqOPaqBl2DJUGceLxDDKTsmcyvbzwjd
nybe0AmC1Ccfs27Nz1Gl3UfpD+pQIfGsnK4oDv8f3GD2v31sb9u8Gj5p8/6jxL186B9hIg6wGglD
rsdjkuyOv99ghIlwY9EzQdCkx2Pa4Jn+X09uYtxRv8mdscj8c/jQ3wRu2yNMhFuCOxXZnHZT9888
ufkg/1e/z7nhByJIhB/BWW42Eq7/SePmqZxhxSYWgEOGGX8Jf3EVJXWoMBbsnqCcuVCwgQYuHEZj
Ofl3P8UhOUNpeGwcKaDPJlS+XxSHwAC5nxe0Y1ogj3DBPaoF/EgWBIRilPEVxszCRDo/OwqfcbEg
I8RpFBiswUj0gKQ+LWhJjhZ7HuwsftfeAHjSpBsuzehCbpI4AAKNW+TOElgeZAWb8PDK7IEpdQFa
QtWJi0o9hAms/PXO8XRxMCWz3FTjpmI5/LWRrwO/QxZ95LG340D7jb37PSeu2H5VC1uDD6feOgtv
Q3zbGuuV/V0tLI7NSHunfwE6hL93N2+hdqKJkaTHl8mIHbvvzsTWeg3PF+7NhfkpUu0+pHnkHoOF
CEoluBuNdt1JWf6aDmimgFHwmOhT/xAuVFFNs8wOg5K7xSNYH7R2wnfauexbaOMLGGBfyTIFb/Ll
rlioJR7U860EZOo9JcDP6gjTgLuQTlat9LlY6Kdq4aD6hYgiFzHchzz03Nb5ZmROv+m0Md6XHla4
YeGpQvar69AGv6xgrYj9MvDDLPgVEMwDdoVXk0719bhAWn3R8iss4JYbtbS7LzCXMmC5qIhisABb
8vm1kwb0C4z/WTjAYEEMFtZX2Em9BRUbTaAxx4I51gtIxhOP0hS3dV/ShTKTkXMvaEpbi9qzLtUC
o4WMvSvto/Os/AVWm6DWwlSVKz0V1iFzZnFiixVu4VyrT9IKkKWJxXfS5sEVvXnVCxs3BN1P9QuX
y1Vv3BULQ1e6VcfGlG26WAg7t5zlGbEf7K6yu/zRX1i8cRgwsGZRuSeciVXqwuwN3di9GtrTpMnw
xQ3Ytd4sID9HAm9KEP/zsBCAiiDjnekIjdme+pnFaVDULFGJs6eSzmkAck0C0E7Qz+bOtWL7Q1ma
5zrtxJu4UfKKUD1uLbJX8EfXJhQBrGLKlu1Kyw4AY1enZPWKdPxCVu50cBbSsWLWxyTNG2ozAEJK
PrKeycqPjoXF/NASAgqC33mHnMac9bDwlHhagEq6hbIskdPXGd68VbkwmOZCY0aj6Z36hdAUalbb
JknCl+IXwJmCcpqDCdO50J3dwnlq9vIb3Mawn5HVHEOWnMbKW9jQJlfG0ZCNtYvS7Iv2OpjVDkij
WKjSHLx0/AWayoU55er5JCU5w7o19qdYQ6ZaC6NKNFC7xscMwcq2ZR8Dy69bWUUIvu7H0unSA7kz
KE9aGNwiabwrmGbPxcLGakyE+N0WYBa1nKjqhaKdM2QMrK/tHQvS5qlIkuEkF+42XghcMxmGs4Np
+xz+AnS1ETy7KcwuqW2LARiOt/yF9LIkEcyB9JaYC/FbathfUomggC1iM4IxaujDgBF2wKjOPnP5
k0hMcxvl9sWcqysVwskX0/UfW2BjkbQYdFne3DxbqEu8MMkCOBkhetoqcGUopGTtLwRzzi0N1QfV
POqhxxAEUuPUMM/NQj8LNDJ+noq/4C82eqGkJdkyX+2FnMbAk0gyibyn8hdYTeDxGSOTAzulNY55
+GsSRWzuiS4quM94+laKY8XkynvG56+JebDJItpOnsni3f6IxMF1CwIdKtNF6aV/QNVfFw9RtSti
fZninuNbTX7yqhSJeDS7bL6zfEAPrcguQElwvAB/34DDVMKWEBE7qG3cGOFuwMtybHKyqoNWvwny
hbZSFusEb+XCnjirfPbXTZTeM/wQGOCJjWVmwxljannsXSde9V1pHoK5fWJlcTcZpJpUzkBkgJUV
t6Wz7V73SfQm0UC3vSk+iO+EP4gc/77HGonjtNxCf76XjnesSSuETjGDk7aDg2v7J+mY3ZM3pzuD
GMq90B67cUi2SMizF/C/wima1FZGqE3RVFe7SIvTSNMy2Zj3jpllCChQRsTLfSKqo/ka2rilCdy+
7SY1Pk6MR2zH5m/dgFecjA9qT13wCDOuwWzRD0Um8amboeusCtgfp57Uz8bMvsRqiFgBF+YzFCny
SY6ntKO0hQP2CBNhxAfSo/LDbArnS+ImGFBV7G2FSzS1XdvYFSJ/W4Fr5yuWfSvYNedU8So/pr5X
76I5qy8sla8op9PJQydtLOOBm2xnYM8lhj+hVNubb4afpXc9ZX6BC666rczBOk6zptMtjIx25w8E
MY0DOX47V7FQTfIq/hkM4fDiGJjrc1vrvQfXc6t0/sF0aZFkHnmEHGnriEnvJxk3OSUQQaMgAyv/
KVMhWZnUxrILTaIz+rnYtx2IOKxjlG2QoJ1Hdrr2LQp6dY8ryltFXQnz7ccFnpxMEmERuKd+7sJr
QQrbDq1WHecpr86wpBOsC0b/UbfdqmhS8SKH2Fw7lda7aUp523Uz7MxKEgn6QldJSnqGr9oftj/N
ySqYanPT1BprLO+Jr1noeCtPdPYpKIGukM470lT7/j7FAIsBcNLfy/9D3nksyY1sW/aLUAblDmAa
gZAZkVqQOYFlJpnQ2iEcX98LVX1fV12zftZ31mZvUBwUmWQIuPvxc/Zeu3HoMi2GG99k3Eiu5QoM
l0gG42m8eEAn9m4pj2gxzH1RmO0JukOz93ApuVnyJJra/cVAgw+WI/tUmE55GR0F4b53511k4g3r
+PBB/xRS7kzke3czXu9jS5G1qnn841j48XtvLJR6/gll2s1s6xvp0beiUypbc4/oZOs0AomwGZ3z
dDi1WXXsguxmAK+3bRc278lwEjDrxVU00zaNtXNmxOPS+5/70CnorOVDccFp6O5bcAT5MJ/xBTcP
GiQVFlCJnLyc6r2M9Rfj6VME0GPpK/p9ZKWrm1TFgBYAvTRAUrP455z3zk7MNTKm6taP52XbG/pG
CUxpTI/QhCCZsfLlOnrVZo302pB90WNFIyoWS1BUqo8g1/bWyEcDyQBOPSKyPbM4loaLqHGpQt8z
4QYEXwn+jTDJeIhZI/u0zDmBuyE4EEW3G/LpszXeFcwdRIWJNV99jrLQwdCy6QL9qLV49KNuL2c+
ybm3nH2RuZdsyF/yAC0Wuuty53tUXDFyRF00h7S6CzTO4noRhz7Gp6HrsttmPc4Wpc0yRJzyq2Nw
G6IpAqiEhGrjFAhiAHfFHvX3JhL5yY/9r3oMXoU8a3u4lpTdm8qBv2GYcNRwHxBEeOO02WZUfMZR
oRwWDJtM4nE2FtgbGyexN00QLVvtpgc3ZkJseEfkkk0IklPfRYn6lUzzzZyoMcx1KXeTl7wq19nl
5vCO3/WpVsUvnNjfBAntkK4hUstbRgfdocPGutE5jiooYg8RraAtyrfyYpiy2Tsjhe8wQjeiNxwC
mzq7sb1PBihvLYGwu3760z/YOxuZC/8p4LvmNjBuG+nk+3h8S5zG2DSW1aLiYqiepLexiDks8UR4
tS85nYuXqoYPpJv2NfbsczaH48x+qpHbPswAhiI0FgRY1GcLQNCdscTTG3i142KM26D5NJTzPC6V
UQJQSi8GK5np5rlBDqbn4dh17TPKBntnKbBXZSpwGBbZLWGuHbCAShx1EkPo56kLfjQtU/q+NOzv
YsnEO0P0zYwvm5HPmWqfL7UGURRDc6JVuC3m5jbnMeRuAT5GFC42p4QQCXZ/r/s9OsGyj7HRQ3Di
KWfmsndab9mBB6RpgkbyFsZTEyppffLuzoVhXFHlSkjD/Xhnjrn/otBQ8WJm89brRERRBD29NWQH
12xokZF18P/KoX+zQJdtvWBcncDWHolIfRjpld+g3cBGvATlFeqAfPFzE2+flM3Brj1CqJtHFJu8
bIzWyg8FOIke7lpqYzrJ1Meoik2B4nniK1xMqS9Q85htknTk2rd1lJ4bYibpAVXpucdvpMfsp+7A
HWVKkLuUj2d8kuxMesz3+RTv1OTfpox/bnoX9gh2E+tKTSIRd04Wi2Dey6K+ag+1gDnKvTsv1570
AOyHrnMaswK85jJlp6H17zkCwGYt0Y2amIMVgOTf3MjiXtFOv6shAzIIcnJDxPMZ0DuFfof0aYrH
kZK/m2HSOdck7R9VW+BWsJVkOTcu6yT9UYweZ0cJPbdE03s3mkr+6HUfr2Jz9jbD7XfMEj6LNMW0
7sS8r4LwyEDG+36un92ifK1MMIFFIL9hYTwx6nnkNAwrcOcb1ukJHjqZwrY0Xwqec2i/WP50oTWO
4JJD1w2izTLxOpugczaTWh5wjmKmqIoPTFIN25g2wjyTFBDkru/MdLG/CJY8VNziERgX2wkthVlF
5yqvi9BAgrZjUB7vYtGUb7QaISe5TKSEwMUzNJzCxJWAE30lsiRdQ17OOen1bRFcEhsbKtzi+dRY
dNa8hU2VptXjqGWyW4S4Fr63YwOL4EAlcqMLkSIg8X5GPH2cNbK4drXUuzG1v5Q9vFIY3Q2lGd17
y/Jgo3QTlfvTzlo3hIpyZIRnh74foTO2M+uQWOYbZkUfvlBFXe6TgdB28Przrn6tgwWFTZKYV0fi
v6PgRai0+A0e3VIzamtXr/SgudBBI/CEGH5BZsF7zzIFRNQHBaroysh+wKVSV4G09OC1RQzqYgHH
lTGW+qgY/xwQxYwVtyH4fDbTnx/GMjpvi+71RkiIYSABpm2cYAgnuLLe1E68AKspg1OHvO3FHlhj
Udk7mHvknNNn9ygw9WglHFUaqEpQireS1Gx3PwTpjyRTNAUWdumNxxCi5Fetb2XraKrtqnqRrfs+
zH15grpWntvahmnY+DaRLZTGlTF2Wz+2YfBgTL0YqYs4dVBe6Knae7ChVGOErBn3+1X6XAmZ7bnh
GbfBojl1PeXRZiSfAx2ajdrMN42PKcrVw6CCaqtwQnwbJXe+fNEgADLstm0fV0czLgT5AmKpABPR
q4WE0b6l42welbnkJxbjeMeCsqEQyoiyDvAc1mm3jJ4sERlY5qEc72RD+DlS4ex96CUWqqUTR5HY
GU9ZbzwiT14QGQwpI3Du9F1TiZ1TQmSVeeTvgWibDNd7BoZ1Wuw9yyOzCEht8hCsfsypkwSCzFZ9
s0rftr3Ty8+uQU5hDX1w5lNMyU32cGm4sE2PACFYiKPjFLuhXTjG58olEqrxIaRsDL+Z+Y7teT8h
+dm3w+Tf5PnsIwBDdkZVw9wP4Zw3bJXIrTuEOu1uRFxkbKqoHxGTC/lT6tK8djFpQ3oURei1eQtR
OjDCDlTVya5mAm3SPNpjO8he8BZ8tPTuHhBQfAiD7l/tesahDZLuJCIMx0VAotSUsF3lbeWuX6G7
g+1O5VeHMh7C1imvJRUK8DhadNFyquuKFsmytUuu93LZ5+XIi02ekeSiYkXxhZnQ+iUGzz9T5Aeh
4YnlmBqtfxRN0xwSKGYnBlzOz6odAFNAqkVhius2dqgq6aUZ9wgwVADnpUzOhtmnx85wUbGYdYPF
tiMjbtDpXtX2cJBd0iQ7Bdr5Jc9K+WT1TAQy0qPOlTfOkClj53Ex6SSNtGe209zFgBzpL3DcA9cr
cZe23jzez9bUPgBy997YXoq3gGBuuMKRd2uacwKNpXceoyFmEyhWxksG6Pu0rNyXCgCM7a4oGKbe
YGHKlRDDSJ2Szv8THDP9CZERK08GVYfzRq6UdZ39FTeDV5XrV71SaBi+W3fzn2gaN8bymdcrsAYW
cHbwPF3fwzquH11aNvQEVsoN8SYAb7Akxz8Q1tL1dNkTnhKZQTYRf4Jy8GoDzUGKjP1gJen8T2j6
/7dTtUv6+ytRv5Ed/07/OVlz/2uyFvwhGYZi0xE0/unlr6jwv5xtwR8uQ1eMGvh4/hwI/K3v7/2B
EUm4JuM2ZEqIvf7e9yfIDXKatEiCMBkZ/Cd9f8Hr+kfXH/ucNCFvriM/+deA4e9uIjC2DPy6VjLN
KjvwOBqZL3I4Ol15OEUKXbIonNtE0IJR7tp4nGEHOZXOyZIZ5LMHOjJkAxjQjNGDzQl5tVX8CRf5
h1/S4bJF6bLcxV0AjifMCdvJVH4ZlwTTUd695XIKCNPy7VPeePRxOfmAcnTZtGugD9mbNo1aRg5l
/Z2Iogld9JrhjEVpmxrD8mKUNUVVbnvIcWFqSvrImyr2q73vF+4ds6wVxlH2YWYm94ZR03s2p2yT
WxPe0ZUHqqoq2aOLTA5QHbxHtx3c8D9/5p9rZGrlv8Py/yFh+H8TOhx+1yu2vv/3v+r/R40DT+V/
M42+DPPv8nPo4vofOof1h/4alsk/qBZdHkxbeD4LweGx/WvRrAh9hlRoGUjK9NYF8F/DMmH+YfEg
u17ANw1kf3XG/WtYxlpzmb6xDJlUsxz9/2TROGLVMfyfibSHU/DPQRkrmxu+z0yP3/+bB083CPOd
gQBHu1cK79qM9b6MwUfWRffVAreEZsSwiRQ064GJGIMNuFu7zMyY0locgCMS7F2PoH+Tdr59kNhf
X6kZPkW/qMNiTdzdGTNtglh9pKX8wCf0Wnfuz2WmCd1S6Psi/XZs+WxqShpwk9XGStYOYOc0W1Vd
VCKCs6fjR8/wf7luOlD2NO0JXSDOiCTxEETOkmDMAuBWoAn4SKLPdg6mn8rqNCC/JH2ap1RvmzjD
GBevXBGLKkRKDdonpqocSzRDFRhM3ieUHjrwJK+iRw+TunTvKIuCY4Q4/hJ0VCcx8VshgsADyIMX
v4reY+6W59zOH9bQ2rUsNXyAq2N7yITOz4PBwI4wMNR+g/XuBfaDnWTzATfdF3GOxRkwbrYpKd1m
K7rxE2C11CP+vqrLT5FOziFVAS5/XB17jtxoM/UUGybCadB3dEFa5oNIAmN4iqUweUsYxfBzbMYp
VWEmE3WeZ0Y1CKffGzKat1i/7M/azOaStENPHF22yZuE3MFNYdaEDk7eS8WAhwK41DAYlcGY1Mww
3tr51jIIT9FwmhGmXybCDih64aVPRDKGyid9KNW4coDCPzK0wNWz4ABuKipvO7WvhegJs6w7unIp
N5uWynsrmu7V0TbCtVb7/LIOVIMWtrEGKR1zezMH8SqH+tkcIx8CI0SnIhlfm0apfW7pK5Y/2JIU
Wrd2hDeBWRMay5SNt0g0tz5DH1NILhs3gkedWOObmrgzunb7BHCIhnQ/XpVLO7OusB8hF+TpbfS+
qZy9WF9B5hcf0ZoGEVkX0Sp3k1kMJeDR3eIKKsI+sj9NHUvK24xPr6n3jWv+HCQguZwhiVUmJf0e
5wZ8/7KJYw6CKrA+u5HrVVEtd0ZcvSz0X/OapoY9G2rT4x2lUb5XkZz3WvgtpC9M/XUzd9sOzd2u
xFT6PDXm0XcSD229+yueBC2QanqTveuiKaKFmPQrqJ8qfhd0w8/OiZ+bZI6ehNGOxzTOHLApycF3
Ahlq1z7bvX/kkEdgHzWSK4YHsIp3ae3TWkHEJtFt0zcz/qiKPht9vp+9V7hMKTHjaDCdx2xgBtkp
BkrjMB9H5ZzMzPePgXYODRB0hrl2+Waq7lNJEOJ4CIawXr+EOHEmFLStJmPAfzeH+Msf2xfGtDZ+
2xj+TWHC2uE1bUoSrQ7WANwv8XidxVjcNsGcbLEnMcHsvZt8oEs02mRpzEncnPvKXsIK83iYiZpo
3DmBo2Wl7+wJyRZzbcG9wjZDxKpvdHmKfeoC3/T66ckR2c80nUClN0uIWto5GE5XhNA+881o6eLE
3mgfEGXi8RLEPQZlm4wh5Yi/9w11KzraT8D88dCDZ/NpbR9FCsyDoXcJLRal5gTN+VF7vXjGVe6H
ZMoVWBILLGgLu3+I1fGG8eWJRhGRXYZEB4wwdGMjGt4N3FwQPNzYFaPTDNvItvpwsWw/MhI/RU5D
T7fwuhBtY7wJFtPbTMzwg1h/kl6XHwy1SH8rougX3AyAcg3/pd5LEAASiVsaEnYcqU1KBTKg3Mfm
gLsvZ4nWsYSDge0gitq3Ah0qtrLkWOUBILvW/Fzodh8KTxLXUmTRPspYnZ2asXcN+ibzDBFO6B5Y
PrweS83xMUq933k3MNjHA4XTb7zO9vyr1sZM0nyxwbNVn5w49bhfTf870Pg/0l/+j6xc1my1/7uO
7loXvz7GfxP5rD/yV93iUIJIypIAia4wSWL6V9li/0mqcIkgNFGxUfXzI//S+Ph/uEBU/IBoTw9z
/5qd+K+yRfzBwIkZ7BqqaCLL+Y/KFgxIa13y97pFWKCsHdS+BFl5HjfOf9Ytrde6A7nvaQj382Lg
WB13Ln3UhyxvMWIRqAwvkMrj3gDzsDEhY+6Yx4xbj576XQ7OMjvWqTT7PTAMH3eMnyibCa/nvKm4
JmbGH385SIY3SmVYnvuEIZ+HQyXuZ/FqgqDd1l1zA9QH7gUizgOVUfa4jBXAusq9CmkEmP3i/mz2
PhPO0vi2m2m+WlI/od34xbh9dPa0E2DoI21jIG31A+ETUdsu7jlhr94krj28LECXbl0R9aEXO5N5
LwBnV6EVjyCfMjOy2X7QeKuvekzN5HltMSX7yXTEEXopbY6uKJ9xK4PyD3xghE5Ggz2JJ6cMgzbS
3t4aA/PI/kr0T6VX5kcsmArBNmLgKWt9RfrwqnRp4CG1dfRIkyleduMsMHMlhuduqnROTxbT8WgD
yqHfCeCsdwxvXuwysd/8eHAvEBQY5E+BxW/GOt7EThUUvFtyhwZnwB+Sd5jLx48iJy2ZbBuTGV5b
eXfFWBYw8OYI+ySZ3nf4rZtPCOQTI/31oGike2T4Fd3FlZOM5y4OxIsouYAeDSQQBAt50fwcGJZ4
6N2ClrsSwvoyOZZCqflyNq7R9mcM9A7lVW5nu8IMaFMPA2QdUXrFhY6ZAHQcuzBTW9HRfXazXes3
4xf3x/yUDZwvaddV74w6OR1jojI2olsLPdTsN6OCl59kOM5V3sjhNAXReINkS3QkGbgv0friMQVu
sZlxGUWtBryJzK5HHdxjx4rptVZjEOZKZO82mkmokdkW9YON8W/WNBlxUBE/EaTHeezybcbVc0ta
Bb0PssJDtyol0U2xPI7k/G5sk9Zi2+f4/XtAjaqbe5iYNcrMcriZa/8tlgq/EF55/LO4DkQ17Y0p
JdOhc8O41VfJ9IraDAZf7WUhsQ/igJM24gZc0dgHY1YBdelog7oaPZrf23C6DcmsC24t8SsXHq/Q
6WwHQqWX7XL6RoA9YRGhEY1C7BEwi3F9pDVPA/g7fWhcR4StO+4XCZFGWLbcj9FCBgaj7XAmn/xE
LY8PIjoH+cNUVALwMjMuU9HGdtY+PKkr6uy3MFelMxhnrDn5BsTTk8BpckBh1m7UUJDhEMzqCAni
1VLj1lU2563ReE+OnAdYnyYSoZgfLGcnh0OWmwTz9OD8tWeuYOOrNchzptyLFydvwpuHfdTbW3qv
W9tEvSKsF4hR7XObBt6ecvyxMPxvt47dG85F5m9u9qWXcuukQbo117gDxoxvTYDRo2BrsbP8Nz7U
n5ownU3dNvx2SfAKGspt0cafWRlQA4H13jCvFTcWtrNTOcjfpKNvx4QvpPfjMUwmY7nr5sY9CaZo
KaB5XqJl/hYMUEkwneR3K4b3MrBvZxDUrzG4RmbPon7qfKuEG9d4vI423fasv28RVeY6v7HQBgzj
bIPBNOtpjS+vttSh477p65ImS3qLHwrZAKs5AteZzXCGfD0WL5qAi5xgmL5B0Yhu767ynVBZ+QUp
anSReorWkZwgGwrJhIOvzRnsh2U0lgdj4UqFMuH3MDX1uWBCcDSsVB4KUxrmRtsS00/s6VsrLaYP
J7LkTYvAsGiKZGt7jY/kpR7qazohtNhUrIBX0ciV42UU+ZPy0nkVJ8+Fw06ExSYrad87rWvtCPvN
Hnhy7GazKPsnNhb/VPO07+apdR8gptDxLlXjn1XRNa8NUHB2zoS9dy/YVv1difJ449tc0zDzJaBk
vMIyd1PHrGxawAQ3LJY94iXrxHyTXvcyFzz/ei36ixoVqerlR0wLdg8hzV1JnOLo4eOFDr5gRvBq
OLqr/CXZ9QKnNIkhQPlUFJQHc8SrXIxzxEk4MIXJPfu2aYPmwtwBzh03ksd4NNwLk6hohySWa/Q4
xRcEWV0YQy9vaI8bzmOaeJwWXJ3hn6jRw3qpF++unQcCa0QJ/lfkETJJImZYl9c+735M+jQWvHIh
u6ODDz6BKnJlLnpfD22964BdMHsfcbUbdnHnT3TajS7quq1Tz3lY5ERCtdItQ3+QdmjHmVT7KlsO
Cq5s1xKnU0WxcSb7rr4vYpzXkIaj+6Vng0udCjq6E9oD9zRH1pe0FTyrJTlG41zsOrfEgEtKM8qH
EONiSFAx558BdU/Y8U4no7PT6EIukd1m+2qAlGNmxCsbFrSNvogfwcKgqxdP6Rx/pr4mAnocjWOP
wf8g5p76dhEj8ged4RVrEvs+cHj0dNLcgvK6d8ygOTsFJrRhNtynrGi/+9xikGlh0jfGmm1gqIj3
asvtkN16Pt32ts4RvvDkPbYGb5okoOWpGpl8LYzuLzFUqj2mRhRfMisvmFnNe+7Z2Zkr8nAig7na
2WXc3mVViUWxIEnI60vr0/Lpi9ZVNO7NGpZ9kLnXFAR0UOn6p221yZFbJM/jYL92xgI0uW440NKM
OI/eFSyJBNdm3i+bAdnbQ0s7DPNuFr/quf8GJoYkaprUdq6n6DZtcgbRdIA2bTkQhCPl4zg36185
EKTsmelBKiB3gSPKk51h3YJvlzExMbpzqyZz27p9f61EcnHKCdqfCbiDa+sHuUbNswcY8SHPp+ZG
WrXD4q+WE4JKiijCsq6OGJCX1K06Aw3tjnxLNFcrDf6EHcu/RG7TbBpzPtcMDy9I2El55a54koxv
TsQlFF/9ZLvM2LW5YfD90tTeaxZX+wIK33m0OoulFlT33hjNu1Stk/6k8l6mKZju0M75d7SuXiyf
y4znIKBxaasYHPSPho6YKsNzOuIsrG9wM2ZPPgKeNSOJrCFokCRrIOvoN9PipT8JyTFoqbA8xCHV
aXPDLKd6UoqMSTpKMNlKJBI3jZWWNXScfGKkV9FOlrIuPnJhwqyvu+Bj6YL6hzWZ6dUn83g6kbU7
7gynWD6m0clBeOqevb8HTy7nhdWn5vq1hJdwr4fApwsn+rMQ3gs9ILI3Od9vMMbQZJkT8yFoLfoZ
TZ9QcKLw+DnJZCSdQ5a7IdP4VBjBIX0hD+J2Gcr2uPjz9A1BYHwcrYobe0uzOjICvUv47V+lN7Rn
hKbJN7Ta3xlhm3BEAY91Qyn3TILUxYwn+agcoUihgg+veyYUId0o/MOtE8Xbojbso3ZHAKsFwZZX
AuhLI5SF8J6zYv3Cs4ld0ATRz6lbiXAktmRfIbYD6i26lg3VyLJTJHzkPUo4Z69Pbud06I6EFJI4
ppkFI05Z9s2YO7dL19pfuWwEr4hWeaWW/ptFUgGaX8xkn7aI5Sk1A/csu5lYK2ZYJNb/VoLNuS4c
+araEViA6TUQv9Vn5o3xaY7n6JJ55AAYtqzD1qAVR/k4vGC6LvZIOn8CBpx3thUMKApH2if+S8xh
jsf5hDnmLCT5gz6280Ni982hmQB5L/mlxOnLJ2j2z9UQP2FtJlI8uXLgcRuxXcSMaYh38zJ6I7Fb
CGDFr3npydigzUISZmRFX0uUyMNc9fdkKw+MCZcP8n1u0wKgGaS+ft9khrl3KTQBAVLztIBQ0XJQ
dNverndJKCm7Q9Is6ami2dZlTnPwvSHe+RwmuA+qX03f/6AWAfNj1C9cRzC/I+d4NRB+kVJHQKWp
7TMxQFVYTIt1F41xtJsHswgTT2dvEOZp46VBv0e8FoCWgllPHBW6MWf+dDwD6sSKYfcpbOmuFbyU
xfoi5RJbhxWECBpRvQ5SHXwcos487VoQ+3uTogOxCSprL8nPZGp9W1mDmxp5dcTlYmto/BI4dqOT
niwfVWbchWU+YnbPCSpQUxSchwbaVZ4Bda0TBrvLUjWEgKPDKLwpPQrLgG/GU+4wPzqOzPsvcW3Q
phTIunKz+7QSTQ41ahuRO/2uW8MD7IXkp3Zwxm3rcZOZS5+g1Eaj79Jq+jAt+GYlibF3bMhvlWq7
NUoNm4ayKbg0agtPu8dlqeeQP8S5Xqg2HCmbLw2fOao9BQGXgB9/tYV13nw/rEgu3FLPRWJbPNfB
sVtTCBwAHmiGAHYkdI+hhrS4JgA+sZEb8kKvHUmQOyI8wkCw6eIYjTcBsZTKpJ5DuWMbrYc1VQDJ
ZRNUn0ZLgB3dcliuIL8ulu1Gd76vf/og+Y8Mnc/0gfAIODtOfiNJiDHq+mPaO2rPLQpP7+zUh8iV
2wVbwU4YFlk4rtkeZ64CYWcH3REt0AttwmFbtkB+gl7t/SBJXgojL96D+ApF2MKTKSeffwkVfJXT
vlaSGj7KEoVuJ3rkqB/32m0vzMaPc9+MnDeEqMZ8JYB1N6Nn7Fq8QsKqXsRKClA02ChV2mNNn3Rn
TgNVdrCfJH/OtspD4eR63+XOa5FB8lXZlJ9owA03xkDmUqQEwK6c8Ymi0PCgI+VYTmYgInbuJTsE
2BV8WMQpJZk0VWwgbcQHF5XRsRv7iC63YixRYYUDnggIPOtDg0gBgpK7PGy1XewNY0iIIh6wAbq8
eHb+k20nWweLwjnTqKtH0tCJgu3blTWIuNOq7hFodsd8WXHspSLDJusjSm25nIohfSiXhoXpUTEv
OxQs+pTNfwZ7ALNOjezXnDj3iAEwJ7Y7pwqHZLQoGVFGToz+wVCoH11jGVundLDJ5/jgrVyGE5vE
JfdvvfRr4ipLx0JMfOjWKcjQpiKVp9T+kctx3sryPc+aGn03Zq1ioslDap5ZyV+1Kt8Nzx75ES7K
djm85DhLtlNU3CaQumNs8L58c2b/022cjhaun+xGFQQ4AKJ5O3U+8BCqEi7g3XJyGhbj5KQMgo2V
3V0u6lyzmx3GonU2Q9X9wAvThAYyzr0f+dCwB0GYIMY41ssizl0pwXF5tT7hEuk3nuaaGrTTkyxA
/TrYImNEh3IAGYny8MnsyL6w/BUh3k6fYsquYgQsnrQ6zKsq5WBM7J2RVXTwrd0iBQb/wD16llJH
4g3dbS4ZfERUbLafWEdoAmgsPK2AcsjxRyzlpQ66LYybHVU2WTx2sFBRNg5qUt+jf8MXFY0VGTJl
z9zi1Q/yPBzHfrq3aWSx1WHodFf9TyTktk1Q7pmtXk7odY1Na5f1DTQTlC6JQTXTdysYxuDerB1D
PIweSSf1jMa09Xc6y7twNtr7Menvyma6i4uBWx/Hpg9DH7U0ENrIm85My+PQm+Y/e3c38DB49Ady
qmL2XRk4z2RaXxMaOBspkoGvAGL9olu9VYnl7xJzSRF7pwFOkVk/opECisMZrINj0vvNZ2OTI2q3
uroONH+OhpF9q7ogH7iF0NcuKHhg69GmYNK+bbhgMZYLvqt8oRlUVBArJu4WGZ9VqlzjbKHlPWNO
QLTbG1+WabErufWy8WrGD9Ua0ZaCRjvUFvLrVCyA4KXV70gyoeRP1XwXLWYQBhOPA7eM/Erdvl5B
nSf+zQffH/Y6j9QVkZ9B8yMed5GBkrmcs2YLruDZa6LrVHBg1+ILfQHRmsYjOYTJsVXpIzMymo9m
8dhBPrqxCw0TK37w68pk0IPyVnVIIuJXpJO/zFLle6uonbBjULctRoLD3aardo4L0iNCRr/qs2E9
vkkCiPaoyp5wrffhIsv71tefBXpBkaCLipj2bJMEGlvWtBCbLM5Q0R9a2wmJCb+ty/kSW94RqtK5
dacPv1xRYXoaDzqex12CSZkexlCGubtU+7JiF7C57TLZsH46IL8Prm3c94n/XmjboG7O4nCeCIFd
/Q5QJzIRqC2ZbzSWBv09tqQ2kJ9SoeedPnQRrQp/e+N0TEL8NVZ0aKmH7DlaDmWt0YL4DmNDBmT7
YYw/oCfup2QNbnfbc9cx1coYhI4uxsgZHtB2WNV6pRk/9Gm+hgkYP7EcvEtYtDSgiXj0ijQkbGNP
LFao/Xg1tZRbI1MPhhpf6TZAJ2+wDc7YmjdEZbBYJcpcGy34tlggSea6ulMjqmrvTdf1d8eMlIs/
SMcoKe/Jv0m3se0V93Ygjb1jFS12MZooi02sTGriMtIE3TZpuZc9xhX2Bm4OXCaTDve40d2YKcSn
AscegOPfs61e4w6uaGZ/ABXqMdxAP49cADsi9Y6Ia2nhGbTJOZ1BYBXlsh0J0CjS+X1N1iIIm/cx
rPRn4Oij1yC/m5cmRB6syEOgYGRCRYwSKrxtZZMSW3Nmwc494SOat4vVPfq9CczfbONdvQr1i0w9
FXRQyHq2653WcoCwk430MhHMzRYNYPy4aBgjg9yOon0xJvM9dzMkonPqPBdO88plLAibAQuMk2e3
8Lqe6sV9B9P05RHPG1sEGkgHgRxJrGv44xoXARAezaL3CzjAtPFVg0cC8no3lXdSqyKc45WoV1G8
plb1YPCDtG9B7jYEJ+A4OVcCSFEliS0b+ee2FQkrxN4AFUV6auHcBFAHv9YErmjEPPE+XCYj4rlp
jV9uVMOJTEWJu4fmo4ejAC4XwZVjRZcEgOVbbrsc7Q73ba48dtN+Qy5k3Aibka4ZUvgyonCPTeM4
0DLllsh2x1jRjRUREtAItg1sUKwqxFGTI4t8XwctnVzj28vGk9HSbcQYYUrrPprzUwfqKvb1tEbO
vKYegSuuk0BsqTadkRyHGUVdz5JbrHYGED6RDMHBfpfjQjnC6+T/VRkm3pE17JWJ3icmgVwBnSn8
qrXYCmQeW2/OH+lF4Fxjv3GbUwaz5TUZOoiHzSeX5umQmpdxHg+Yn+7XTIs515i2wAdzkETnmYq5
L+h3pl9Wk50TMf4YMPFZ7UdqB29+Obxj/pKvperq0IPBebZMzhgy2k+qTTI0qgyYEz3kh9zEoNcK
1wlhUR3BCR9mJV+F7X4qZb3mUF6PDJLIPEK6uRh0CuvfPoVTkxQMMoo8tDv9rrr+f5F3Jst1I1uW
/ZW0HBfC0AM+yMntecnLy8uemsBIUULfOuBw4J/qK+rHakGRlinp2XtRMSzLmD3TowSicT9+zt5r
M6nO7FdOiAiNNcRYo52Jack4WPckAKx59zej7xyl33xt2PKQSeT6GDK+2ueW7V257UhqbSS8g2+N
OLFVA2WB8q4tu8s0GDTii8dwdC5hY7x6DiJuUHz11jZ7JhINrVJkw5+JSUZSpAyew/AlBEQKw3WZ
toaQ34IkyrcJcGEe4OTjJQ2ZwBpud00f/VoX4tp1xA25adY6DUAczwj7QeiJVR2wB5YBDqBVabTf
gnnUZM53CZZB7+wGC6w9yi966BnCuKSxDvFjHbl35eDe6Sy+o6TTW/B5KDLH+VCV3rmnKlpVHnIN
aTYum4w/rdKxLw8hpcTKyCRGstTi7DNaFzUgA16Avs6YABhKya8jPY2XC75D1jCPTmSA1cUn3MIM
pbhPaEOsh2qsz7XZAjZgLvq3Bsj/b7q2/99QK/YCaPjnI+KHH6gVTDO/iNt+/NCfQ2LL/sMDYhZC
yUGDANgEddmf4jb+BMmnZ/JfAN7HEf8tbnOdPwTSNabDtgOl/pcpsfMH8UamHdpIIgNmYe7fEbe5
jJt/nhFzoSETEHQYSNzoui0qup+1bT2nfBtAOROzgBes8nW6Z4fiBaskwWSTFHs7cWh2ZOpsKG9v
temVm/XNzrTzxyKzt7xPD17KrIoRSnvT1d6zg89p5ZQEZmO/LLaJoErtFE5wUK0j7opFHNSqepfk
GRQBI/pW2CObuiJpsfHhc2oz+B40qI2U4LUX1UsQ071TmvmsP1gPyjcZYMYsSsayG0ErCT351oAN
rtovQx0zKCZvamO40WOp7PPff83/R+okAt7af/4R3L3/n/8tv8l/W71ntfxF5Ln83J/fARpnO+Al
R8NJuEMozP/6Dpw/6Md6fAe2aUM4EYtq+T/VEp7zh7f8CT9IchNdzv9WRqP/DDwH3ScCLFBFdAz/
zndg8xf9/B2YJsJsTnECXTRRAswcfv0O2NikBokiEHS1xuMkPXsRNpikr44cGjZB3lM+5K7stzJA
Ipa5qDu3RtAtSzGDW9vUwzbJRvsY+pF4mzNdvbRaAwr3eoPkwrlK0AzFOCgfXXRqV6IhFLWagmn3
032/+1Pc8W/VQPpVWvXyP/59ucyfJR/8Gh43A8JX6EOZsX+Tqpou5FnihENqx9nZNY5CNIjjH1JR
3OOaKohfr5k4HkbIxVdAk8z1v/73nd81Jz8uIDRtn9HQD8rNr/eRZhD21BG9ooyK7KbLzPzUj6lP
66/ts1UULYoGGSvI5HloHIIhnyAZGQ+w6SR8+2mrZmwN+BcPXKU8zypvz7bQEntNK/YNUREQgV3L
3dYS61ACEf9JYF5ep64v3rJBzu7J7ayMxl+Qz0DflxH4j1sNQfUvflVrWRp/u9c+GC2EyZQ/WAZ5
bX9eOitkayrIkUoOad7cw3EVt1KbntzNcyN8YIWzvh1DgbUC707I1tvovlyT7+msCzptWEjG4j3A
fdsxVXYI36DKxgyyir3BIyEmy3jj/vXTsRa99G/XDP5e4Lnz2D8C64fU+Scp8+jAc7eIaGa+3xa3
lqW/Ib+Y6Uo77paaS12XDKiOPQBbW7vzgQSCJTSi9z6mUpVnBTa/2NSIbzcWy/0ejWzR3CIcGK7R
CY5PSInDr4Clp35bzx2S4gnOLiEdlcF5RYzHKYUr7/iVeRdO9S6LKnfPY2x3Ron7tGpAtes0bz9y
3XcnC+sTRb0zfa8dYdy3VkmfNqXDH0UN41pDGmuXMewWDw/a2y6X1ygxg3M4VWALhrF6CDwlPuto
furycH5mwlrREa+qZyMo/M1gOcTXEQpyncZSbKOhnTgzVwWxsSn9K07D+ggK0b9tpkae6rmqzp3d
kgkXYclDqhHdeNas10Lk94CK5G3UpyM5D/S6dnlXIJckCpUCzIiWpDI8OTN/2SpQ03gKAuMGIWR/
Fcs5vdWZPANapA/qoZkkx1QM5hunF9zWKEXRKGsDB2Fl2P3WLYRJTALRqRyIFXMHTTxuqcPsFKPs
3PgcaYnhrfm2/Zo0RcjpOU6r5iUEh7JTvurv2kDmix/7iBnM2nW6rLd/8X79vvxYlDgBkI0Q9idW
F/+35afx41TXkJDQV6ixW/kabbxHmE+7tznIfx/Qlh5AARoQa9KJOj7vTpMfvPSGbZSbLlecvDXK
GMZXLsMKiJ6wgUSdHtTy9dsB7o4JcsXNX1w12LpfPgqu2ncogCzEa4jlnN9qIAhTThAA6SflyTA3
WeOERJbPtFVMumG0Pp6CMlXfrEiNewbrDqPKifAmMlve/vWF/L6gLNfhQnX0gDcuRp3f9HraMepk
Dug5c65rHwXeLSiskKCTYbJ2NradR7ex+r96Zv/4r7JZAABDJehagW0vd+enJYFmXGwbA81BMloY
ViRqbF/doIu/DrnDSN3H6TDSNJurpzyvBQd5tA1UacMQvamW7m9P8ulbO0h5Y4gQZxExldd+qzd4
vhHo/us75Pv/8KzQTS7bm8/gTggK51+vthuROadG5zOYxiuLgfDMxZP92DjOCm8QxFMC0a2uRZDV
pF6972GeQ+mI67Uu6FwjSrHWRmW/N65bIxYsCD20gan7nZ3uDa8gfJeU1Y/KMXAj1ulRqZ5Wn1e9
OFNrrl0LEldayejB9+3yym9Lc88k44nYGGJ75zAiy7EjTDkRvXggEVEg545JZrSYs6ErCYCFm/yP
NQ0pG4Wf4e5FXCDMpolkuGWw0lM4reZWDS9MX+ljkv96h+yTadEQmRFIQ9TUszknX9BMTccaBek+
q+HYShFHuzzOuxn6ee0hTmv9BznVVMoIu/fE7tHWSv0OMUvFztwm7hu5DB4SqYK/fM4s/xXWwIwe
oc6ylTvl400FGBacmS+P3Wh3d57XyksPZ/7TjdG/s5zlRLSgjN5ErpqPZTJgyc0aO4A0ZGgmVi1m
d8++1DIb943tNK9+1NbrOIq9W08O6Z2BZ+IYR1VEDJRwCD0oGF3WRIvoelFB5dg6pd/NMKNIcykd
EdMJV0wQfTOm7QQuy0QgFHj1AT2q+yFb39r2DF5IFR5iKCCZwwljcJp0j9R8XHUg+SBXGJIpFQlS
YZqn0aaquubdimtICPhFQnPOrso4HW6nlLitMI30TdaHV4CZ+l0Zea/Ymh0YGcmzH2dQnugerYhT
P4X40dFxoI0zx0qSqOTVNygb+j1MMvFRstvsK78NmYYVIDDokTWQrBQ+0dmrw1Mfdk/gZaKTRDl1
DtUscAtVxSkga2BNfgzMj8C8M6XxJZGpvp9oPS9dAA5SjVL2JmlpbMsoI2mDtNzMoqNIvNVrnDv1
ZRx9+o/+1K5GaqEnWovW82KzuyKPgvjcOL9ynDncWxPDvCTMp0e6ZMaas1Zz3086v2boiCco818q
Y4nHNNzxrvOb6U4JIz0aVcjItKScLeqQaGc1rpsB7deGpDdoIbS2rFWiwoo3DJtLllYA0KTuv/AM
x4fCIzq0KVLMPdq+Uyr1bjwsPke2ueC1zT28JMz5d8Ckok0JrXvjDLSyjMmgBz3oAJe1gyYrqwr7
OLeMt0ssHGufIKoVaoVvNUJFWutlkO50TsO7UdZjVNGLTOO5PQ0m1emus2vjQhhWd0HYl39UdXzC
bKZRQnX1V2oxhvUkjPMGhX54dJDT3ruIWtdz2A0Yeu2HrIndY2lLhJKFU1oYH3mR57RmLEbrq9+U
gzcdCh7AbWUk7rvFov9iIOo5EJxuP4VQ/c+NtOtXSlXABjh6bjAlQ0ySjPezPfkLyHEZ2lVb5HjJ
uPNQTcQMRC1OvLlIIAOgGWKEnqXfuqBDrNwnZXVKgSIwSHHHqyK27T3vWPthaHxUbYX8obMZzge4
hopE+HsLqTGZXnh/0yKdz9LuiPjytAk7cX4BHf695ovfoVjeszUKvO92ubbgCdgFOV2lYI4VFZa/
H0TgIqD3D7Uo7LWJFwdskMiD50AkzKoUwckUaHM6PsMlap0NgLdi47kFIVipgcRxxEXxdaIhxxBl
GYjJkZjpuVLzfohbuMJACwn87JkpZ2QbLKXAbZKAqOVGjVBMWlU9wOHBEs6gJd0X1A7U1yZeCpQz
CN1odyurT9E4TPpjIr3hum3q6mSkJNWtQ2xAeIh08Zn6Tb4mI6h8CasYymDnux9DNA0PyWCw8E/u
NpJG+C6UO54yv+0OfNDWbS4aAb1D8GSUFxj+hrFZ5R8VTn7EsMGQrWPQByZkCA2IOxiXGSH7P5pV
MP3OZvLH7mixjmVrk4kNX8Dy7TdNw2iBqQF55GZ5TotFed14ViS2KnLsaZuS5aOfUp/IgwZLfL/R
3kBHGVSj9TkOc22dFU1CmB3Lv5SNmX+KHQfrYrR8BhOqqmPZTqaHjhsPIYL9abQvXYo26nMQiDFq
rviWKBmnROPo4HSLfXO+oVCfMOO0YislwBaTpDCEP5Cq9vAN9d1YTQAhWx8WU0bCNxq9JtzMnelc
ZR6LL0KlEg6t/oGbrG0WYjqk3rYBIEgKe6ddZzeqtF1kh9Qo13U6FLyvfcndNfN0P6ZVukfSERJz
bItn/vGivTdzJHEfkca8f+f6rY30gmIkpwq2GlxLXWTiRLTCZoAAX/afqjFxTpaSaKgsxdC/XCpG
HfeKQDgIMvZoPTZm2R28qiAAb+A1JkvJwtrPjwmLzZjDWxdupp6tKmKXubEIgFjUgvz2qR7FtoSo
dw/fCY5nCHCPRN8ZJqcdT5RATq30Xe9xt4w+8NW9NpbMxbkGtUk56b5nyBnjlaXR9yBY9SJrl3Gg
ROyWj+leRstfZFZFdyBQSdx4nmQ2AjfirYkE10HEM3NUs2veBJmKLfrqsLm3GxG0a6uICYQRKuOF
rROX+KiBX4RoHZ6GhJRKWLoRoIuXTYNQKMsYydghD4m4PEH0KexApJ9jd+ik7dEytvwKhKEA8Ed8
F1NubWJsDDxDPIu45tbpPJtXTWfLT7cOxPM0T0m7NpmtkGM/ae+9iCCsWOTZTTjOtG52EMrUHY3q
6PscGtnJBVkDyxhQf90IXtBE4zMrjw1TvW494HG9q8RsbBESYp0K3LHe5n5fEM0DWkGqaRmjVBez
m933AkX8Ioe5Go0KSSLIMCR5OjkSvzGC8UdosZFqRimug+iRIUWnt27mfa0TwjUB9iQxctRiOoiu
yM8BIUUXtPDuaRZmv6kLQjjBY3VHsFjpdhRiOakhmGPyHxPTFETBB9YNTG1OM9aHRZJ5bZG8tQmi
tPiUAVVHa+/zhASFG2cKqVSaoTxYVlB9R2dKDHLUm1gSQSWuE4Q7BDr2nZXuqrYZ3uaePmjvNFay
GmuLHSTK6bSmZWshd8akv+9aSKiMLXjxAuysS/h1cfD7hBBbZ3DSa7tlmwbRYl1lhStQ0zRWx922
IkSotF6jg6kX/aE0NMw6BDJugbCkc5Aa0f617jOXKedacvI/1O4cn9ycL5sRxfSMWeeFGvMhSOJL
l8DWMtqmu5aTae2Lob93nYD+MGQZmj/dR1w7oEaD2kPLHcTnRlNIQdsyLsZI4Dk5Sd1+mo1LMppi
LRLOkobvTVvpYKlZNNvr3vb0Oe7VcF3XWX2W5awPdBHCLw6au7uyJ3bXHHPnnMEG2LpoLbeWl6br
kYi3kyzy6Bb3grxUSZs9KcN5aWpwqI4kHMaphneDUKXnzmsALRlJg4ElS1OcH316INTsOa5b/w2V
slhLN+4+IZcxmZ9DwsVE35FDglaKwjB099gkdnNIQpGV9f0FFawpce6EtAgtJ9ijIXZ5+s5nWnlP
8GhPM2NK1I/d9n8hdq3HjEH9ypPhLYcXxr2jW2ypRJ8qys50Ms8mFpdVpTmxOVb3If3+Phy8r3Zu
vVSKNb01G5BuwwO5SI9Jwig7T9/txHz6cRL7WwOf/5mdcM7P/7wTfku8zLeY4dk3wr/66erzP/7d
CviJ/zQMWn9wtMf8xxkY1aS/tN/+nAWRei0CpN1oEQX9Z464/9UDh7oPDpyVN/TxRtCy+6kHvnD8
mRuBBXeZudMf/zs98KWZ/lMfhDRufxkBmVDlAy4Tr/2vZ+s0AyDZo5vetVNLUpFLPs0XzyJ1tZtM
/87pDFzO1riEpAfFtPiFOcKegTeiiaaiAyrPuhf8xYnf+vXA7zN1p54zA9szHXAqtC1/vSiGCk0V
owNY0woTzwki1JdqIA4P+8LiTud8wczIDVLrUyUBLoNaihEkbil9tC5RUH/+9Djv/rHBvozrfrlJ
y/XQZAeeHtCKsENMnz+3SzwPd1Jjh/HGGgIr29jYEYGRmD2IPo/an3q0G2CbuG4DhLfuyq+uIqcU
1VmMu8afuhpnYCGRvNKM9EkrA6D1njLMLkGsNnW2+YvL/YfbB+6Wx8oIxbNcEtJ/u32hBVOgC4F0
JvM8qx0ec/U89Ar5LMa19GMo6etuSgdw2HqQNC9oIKTuu58KFF5k83V/cfuYUP7aI+SBBoA8GLY4
jsnj/EHI+fkG2hZN+sxBhATjKM23hCXb4MMJ7rqEYL+CdTd5TrePPLP3NjmOI3ocQrN+wh9nZ6EV
P/s7clCr716Hg3wVjIvSLhr4NUnUkZ46xo0xUz9kjefwf59p2FnVaL4PTUDqbZcXt/SzR2KDpQm6
brBhyBJYlMXjmoQb6W8oF7xXJYVqTmnfB3DJmypiHhmgukheCZcoHnxX89DRPFjmTuXMjW7JlYJa
R0/Yd3aICGNi/SqL/jDuzORQmApacQ4bApVs7KHNKTA0divX42jz4PXsNwfhxcY3odESISOC/Xds
TLd88lq/E5sQS/8lCArOYLmXOsiu25zQT9cN1GcoS/triSsTqAUxU8gUDT96itLGOgx4PIjQFUB5
aPe7VAFW1MI+FXmHDFbIqjaOJHOOB3NG9wRcM8tgnPrOiMut8x1r06iUY5SLSq3cB8srsXZMOTmn
1pBCrhABD48BnEp0t8gejnbYJdg+2lF8Mx0bwOio3DCmoy9MKm5CDlF2ZjyPdWMDQ845nlX5jpDk
tsFg2sY3sy2GCypFdYelp+EIZbxLkhjjwvUPtiHudBKqDTmABemJ5qFpneu2mj9rxWF/yId1qDu5
SXy6uJxjc4C83d5IdL41xqE92B3bLS62emdmVF4tCtWrQENN8b8S934O3SpZWVHENQ0mxTK9CB2K
eF0vk6dOhDg9xLqtrC+EPa2o+cTObr7WnMZy3ldaXxOhZIuDMnPTo2mM6nrKh2zXewUyEtoeVGlx
EScb0vT0fc5/e5QpxR7AivrgxJC8j22FRk98CZCJfinDyAPwoSuehm06rAt1Hn6kkTfuVFZ2b56U
59QlbNXIG/BiKKzOdToH+CcdDX09c7wPOyaP7Crs7eiEa0J99iVWrY1dNajHXAU8bTTS+I5A1ODK
4fgIKcJnKDVEOlvRVwOcWkJ8tlTDfH7QGKhC+9Gr4nRrZeVb1fjvzugcC04Td8UgX6rKuolmQK5D
XaS7ulMLME8L57pT9Jly1FoabfGHEjEysUGY2zzsxufeKqxtm1FxIVW966wKRF9I1QQulFlQ8iPr
sHSL+kuaJvWxqxLGRMpEIE8DYKCn2PGLflti0764g4Go1ZcTGsiUsM7o2kUx06Lf9JQJkM7GC5AE
LUVb3GuFjyk0CrGXvczlGuo2LX5j0ghKtUmM8M7P6sE74OBFEVhrf/A2YgrdTyscE1gpDVl8p9bF
1LPpuj6rLn2LWiHWSwZ3s9D0SQMlOoDXpH1FKdkRb14XuryxwPjofT+XtCCGpLDw0U8tu+daAAPt
z+TEUp5z0lNAJ6H/1p944ozy1cbUyUGwJjshWBujQafHKLM2Z5wT5kG/9z2MBx8gKWX4EeM5svF2
RAxRwm0UszK/xD2924Otusa7Gb15MB6ATITeIZzSZRBjWVBgKcSZ0mGmFM6EeCiJNBZeb4qYvSPH
rB3rDoSkUC+RLmX2ajSMlDjANXjEn9A7usNzbeY+2TIBtqD3mJ4zrSv6ivMnHFDVegwK/AbB/5TH
lr9DDxrWW6/iFHsVhaJWsHNm1ux9246j3vR6sPSzFdaRvxZWbY2Q84KuO0T0E9HZDzaeecPNZIHl
C50nV+uCs6sDzjX3nVOPybBrWMoRgNPIm7ILHEx7PPGIrJ6vBZ/yB8zZPgTcr9n37jkJhcEtMkTs
kfgska6lYraxxLgQB/WhT3lJ1lVepvW1rEjn8haHnqj2CMH78koKK3ltK67mJmqqEMBpB6nlNhvb
hgNFMZBxGXRtbT6FmYGuIEZOVt2qcU4Bso8C68EECd47smR57gvBvUFy9EM11cQv65hwctp2RvWF
briTLVQSgM4flcdY/0zHqwTO6NoJz1MTobQhQcyW53AuUYuumgFEwt6fhlRs8eVUEOhnXPrAXkvl
k3hBT6MV9UbFxC8u7UtOebCqaPbiwll0uulqisMxOvR+3ie3tGFU8811qFVOw4hP+UiURmncosib
sJiGfNBo1XzdEWbA9+tk350olJh+lDOl/VWC4CLe2JFf3ipbo8MnEpY41yB3VXMd4uthuikiHZRP
hqJ38OrToIvOk11jLVxbwTxBpqiakSNinSXIAVeNiwodLCgC+lPOdgaNFRBxRDi3w36MWoPIAv8x
8glCYjFDuM/uRCsjR4CgYb7vdS4yfQBe7NqHGuWQe5XX2ptufLMW2Y5TMB5jtwj5FGrMgNW6UlFe
gTXKPeMxhMcanY1ExMknfVIV3zZM9OwVmgfOvoNvPQeheTKdawIpkZuXq9CjI1tG6LV19NbV42dZ
OunKdTL6ZgqilY+/fbCXgPk13IStIsvQTfOrxm/gDJsMOz25BSNzMtvo4hM17IbbuCWIOqJFXra3
iruaupwSHWvfDvltMHv2vceOsGaEtARQXaGppGKfhz2H4Q0smz1dzm00mXeidL8jtt4ixwrPwsb7
NnOsnxXNTAT3BKAn6lwn7aOOgoMo5WuTN6+oAuZL1Nv38xgYV3xT5aqNGuc4kZy9N1kDj0h4jyaw
ynGOXiGO3oDTeJlskNxEJOObR97rsEQVSIn1PF/5LnyJZHxVSJSTvo/vPDmhfkX2a4u8vspz6xL0
s7geCSvZuTDNru1R7FMk5V14n43lM2TT8qBaO/re1cFnMfYcSXCZk1E/7WO0OsWpKWucjUVqeLtA
xO02g0hSFnaHg5iSWKSV/5RILqcwuuquNxg/tfEMwhlDFAkFY36QY8tI0HOa67ES7ZZsZRQMk5LX
kelfZTm0Y1yrubQuJixka66Po23u5dAx4AZmqyXtz6JUHY3Q+NwSQs/XekYq0O5Ago5fJjVH23ik
+5woxNolboqN10bHSGF/L0SJhYMEojH4Egwt2PrvoemSPMLXvPMJkF13sj3Rhe3PtGvr7Ux+2Kqs
S2cnTZuBTZYjUBo61hNSyBHutSSGIjI52GPMnh21D4Y/6qsps171bER30eQi5oehv2qr+Mlt3OvJ
KqdNDEMD+0918Y3E4z1enMQEPKxkFdqrpAjwHzNH7LTakFryUruATtAbfIILo+1XoT5CltvCm9Dk
HjB6R0I9IGUwB2QJOt1lSYkFS5jxqaV+W3eW+xbVWXNDjDItM00cQd1lL4LfPk3n9Sycp8qGFO6n
7muP1nyI8/U81mgEhmQndZOg3nCeZZagcLBnXhXsVbg8i4PsiKuYI2KI3SQ9K50WJ9tXm9pyltor
O6YaG4TXWf2jwb5D9tD4WKu4eqQSBPEAU8MuP7AFzzdtFNCyY+BTRRD0a6J9bXu4DgM+GaOGBOKh
WFqlXMlNMYThtYxN9LsJTvH1BEJ3S0hHRECJ6z4kdsvvURSnH+yNpE6eUrts3qypCfbEv1xNBS/Z
nGdigzSNtFNiixVyS8OPv/eJQzmlaPUjFI/ZBEf/fcGK3g4hNq/G1ntK5vLJVdrAX03+ZIR1b5UX
Peb+Nqyu+6Sj8LVxA8NkgYCNbY9BY4u6LabuFV7+OZg1XgmoVFssQf17GQT5ug+HaUOoQXLRpZXs
6CY8YhLhbrTZvYWuBojDSJ5AG91BD3hRgLyGtW+rYJ+VC3SgHIggwe90T5eDcBnNvNQFAFBI6V4P
qKzW8ORmQOLyKq6ZnYbmVaoJR65DB4cQiiWEppTdqV3fya4ErAjWG5WOK4m6i/xdpOzkpW3he69A
lC70vmaivGMDRQgTjLdB7BtvMVyPK4BFztYdU7TbPWoTe6xAovSj3FQyHq4THdZXs6cJn0nSlp52
qbaSGdy6mpvnNofrVnF/LxhrjU2ZDTUGFSB/5znx8ldCERIcrY13sbE6nyfTvEEPpLA8G9berXT6
YEvEbx7l3bYznPFMI7XkYWTTHh4ILlG7FQdpR/ZzoqvkgUfI3pgRdoXn0OMEYQ4WTXqX+IvZviUK
g6FPWD+4ZmeT6cQlv8yWpDHY+HaK+V4l+4R5+re0lhxfCGvb5vXUXQfYdsDSoCHCdKJWzEaw8ydJ
dGrzKrq4Ieuu1djbIE3esIORy2AX1Wc09h9iBLAj/bj9JKasPQNNQTWfRvnO9gnm8qI+WoObi7mm
MXuMkoSi1i/JCAkhMFQaiZaWQ/xi18GzK305rMoqeiWdurjvS1gQhMzZSEeKAKJRO40Zqx8DuP5+
gj3IywPyJPuW8H41OGgpFffM49Sgb+MxWTIC4hn7LOcy8G+vYVX0ZoAEj2HyCnas121biQSeorOc
wx1cRpjmlurMN5aX9kCUADiPppWMAVuvVgdXedcdq+AOT3+GJKmVr7NmzZuDYpuOAWRzqSyPwxG5
XpEeXkYP8yGIFJKPxQD6CfhHSF2H3s0vL2VU807LsbjUuqYMEsF1NlnRFa9jx6yHCAzEGLW+Rfk/
p6yKtsS96G3Lugjh5OKfVJK+R9C7OyVVbeDICtFtmf6SaBlnGEWicDU06atjMJUpzc5gXMd9HLPA
BVSBWb1vx+5DQM690RBc1lYNaN+a6BitYlENJ0LGb6Wd3iRqcTC0bqcYcdcINgIU4CLx853BWINT
P4ezKE4GfHlo2XoZzPHGdDFv+ZblbYHrzHeEsdzoaSbjzXGnU6L7G7tKKH0bRoIVcxOoKvyR6teG
qNyAUHVn7FfgwiAvkacV7KfC9h/QL8SQN3BcMrtydsAruhPQ8hKwR5W5R1uqjE/AzN4yz353CfM5
mn7QfuDA57uX8tPipaTwxwsTR83Kt5AykTUYzleN2YhHvJAsU6KuPMxGlPPDI/JigvBCZCTddRUN
AUxBaueVYSW8KtRCAzgan6aBHy/9kYKZK0Mqta8Y/29H70c7Rr9xN6y1j/9lJcR7XYZ49CdjKbZ5
Lnl8mmNPkzdAuyqDGdQJVplOd8lKYx9UFZiiJk+f4T9/WLUx7cM5JM2KKmlbUd/zN+IRKtFtgeuU
+OXEES/9d2cYTh5R6DfaFXeMcF8dgupZIKqHJqHVEw93STseaLExOLQabCdB0C1uPjxQ3o0iTiht
xFvn5g9Imb7GRvzo6REQ7cx62Mn4UNIQcENNXG/oU9vXNWf+bNi5Xk8hXIEDK5hcCuDodUlW2ehs
YD0ycjHPwcBuhxWzXhV2fFCmCFYhpBQkIXczMWV5XH4fEQVPU74LWGSkTci0I7Hh+Y+WVX6LY7Hv
eyisNofBdWgnOFsW371DNeNM41USEzim/aPlWLgzFzFFBMfAFscoL+88Gi6LEzEY4u+Qyngg8aX3
jVtb6p1Op0PsIRK21AV8GXlU9dc0Dhjk1e5VDfCsIHnSGB7J6Xr3hodBifuuDU9MYlFk9AluojA/
6kGf8q596CaMxCH10UZ6Wb/GAFe0bF5tCYRnkQ+xmwzGd4WId94ShtNWF/ixHQJISiP+0G8CzZg1
VRIMdes3J86a1XVqTercSoc3iWrXI14WdcK0rkFwLpD/1jDXpEAD2oBbJb4RZEZSCjJVMjKUW0Rn
MGus1Xjd6doD1mtQyko7u2Z0L7sXU4XtM63WVq/KUXYXc24nQmOFVy8hIzadTW+uHQI+hj7l+czA
JzUihmzvmC2iONQv/qNJ3YvZArn7tMU5ZcHJbwCWU6xi4Fg3EelMODKjlGo3bHT2xWDejgW3Cv23
nux3gp6iqaLtqZL8g4OZXA60KHm2RaHdJ18n+hHkLAueNiR8mbnJY28V1bn3GqbINnaqdXM6FQ5n
lLOvzPFIWxtVR5SWHTFpgTIfCjoHau0FSp6KpC8vkjjSYccZRDOJncZg3IypDm+1w0tHsJNntjd+
3xaotquGxDpV2fZtKLOgPYZ113lXi9z4i6injIYq8IzlrKrwlOYxyS6HEQonu19XykPC3vkgdMMq
m8a52jczkLWdk6Jau8GI1d/SbqtemxiVHOe9NnsDLUPZIyMrz09ZnKblU+VS4qrJM5oTZm3ve8wJ
FZdBH3NCSQs3qDapAC60mSoeIZtsTFpcx9j/0kOEmq9nDykfZyoWeMr3cr6E2qVrJaWRVkc869Yb
/ceo/B6mCeqB0iFPyyQXjM2EVgZQ5qyS065KwDgd2nD0wRGjr3TRngVRuakh0L07PFhcs+iqsLvr
GJq7PUKK5ZMa828K1j1TjIGTM2E6pv9k1oGB6sKw8fVaURef6RzEn5YzUZH6tUFRNZqI2EBKkgBq
Rlbb/1/uzmNJciTLsr8y0utAiYIDI9OzMBhxZs49nGwgTkEUCq5gXz8Hmd1dEVHZFVLLnkWlSGVK
eLiZwVQfuffcc5iMWLsXKQcHDqDE7swJnBF95la0bzFN1MqlV2Vk2hNWBncKi46WzfcfQqc1sr0D
f8jeLO1oIG4EFnRZSocwL90LcSBdy4RTl7JB32hC4Tg4gwKsUsUefOsHOmVjhFoLCIZMA8zHWdq8
QgjxV6aZHb8zgCceshbJxPMi/SerHJxbxjdgk9g+zKQ8lRONa28AeJqN2ApZK7TDZ2rV1U2Ql8tD
wiACkB8xZqAkZsPNN1k3qbeGqLgGXgE6kj1wS9ZZLuPih8yfOEsHq4fbITrG8tOmy5LUIUlu1rAA
k9zHj7jo6jEGvtMdgjYv3hoxgScI8dWOUU4+zAvSbyLX+9heqYwVoqkbNhs1EmKEd+1ZMcQEa5nC
GNfQvGZ4Hkte48720/FlwiT27vTjjIvRHrl39eBwQgMyWbbTki/3JTOXMOIblzA9i4N6K23FhNIZ
a/dDcjgR7DPb4z0oudk8J1yMgOHaBhDK7dT48adOMLIzjW0dMjFnGzwzSTbtWd+nfh8hoUE3kRYs
q3GLTjAFIKz19R+Kzm5nJ34OHYDe6JFzLgF5hfLwmrE+8MwqIVeGXCu12iDRmeBvd0AYEW6b4ClT
/a2uTPOmEX14tQR4r78Wlu3eAfZJ+tYDwQbXo2zxZGYpz1HbEZu9y02CjbZjvSwfUM04fUbVu0iF
AtUMF27ucdKiW83jnVFXWbVThg1k3O7MRTEUS6mDGLuoniqOh7+EqfOqhAN9EdUSKFHK2Y45+Gip
62RFC0ZotnjiRDCCAGF6dpO6TYNqrTNzY5tbY3G0gVU8qkzYGadBPy+RmkkiOxqVANgSyPI2VCVN
ftm51zakr+eEKKY3f6oyPKagA/ZzPTAYWdvcP3h34PRo5UNY7sC1Hj0gFrx/dJREPSd2xyfR8M+c
wN8c91DWmmzW2Jt5WcUNUU3FTWD3hh0lwm7gIwiHUVVepsNjUUgvXlEb5otcxua+jm3obxmcrH6L
B4zFgOWgsNqAfCq+D4W22ouun50HgUz1CeXW+luEVvWJWUd81Nai1vhXq37ojDJ8rvgcjlJ6rSDX
FFlUZIKOB7MVpOAydFbx0XUyy55MEUr6siZI7obaqD9hHbB/9YmQhvwtbf+6s3z7JiV1kqjIxGTm
5uX5ku5quN181ROreOR4pj91zRr5nmO61ptZNsy13WBgwSwtQp835EgwWyM71LobFYIvyxTeR9j7
8ydbCvpClukGNogmgJnSQwkuD5lHT7NVKugmkEqpaFkQxYvPPiOxl/1gWw0ks3p0rlKjc5pDbaI4
i/ymxtOC8vKxmCp14K+2YbXFqc22ua7jm3okSXHsQG3tAtvvP125eAupdmnTgS2Yg3ybEyFDHJO2
QrFBXNM9cekE7oEGRF4VcS+/FnNuyyirJ01dg6unjSC5xKydhrJgyhdqF3G6LTT4CfwwnFAV6YLM
mfLNkgl5C6B9LqPZHdwbEm35SW1cFU/kObkPOdc7tU2QGZAdFCMuwAfW8JoZJp9VThbKjREOweeQ
Mz7AdtH2C0ZRBzRtYY4Uf6H2h1vPZRizTSfHvZ86GAZ2WDERUPMY5DRhE4j4Kus5Ss2AuNZtPozx
w0Lq9j0QFc1IQ2tnplnSXbm3OmZPeCkIjN5MJkm6rJbrcjc41ggaVY5Nuvf91GT1VvahhmTnuc91
UEOkiFE6YmaxPXmn2GxC3kiajMVhIEDljsuTShneb/A+kk/iSq+4HuMKFXRVFEmwGQmT9o4GQV0+
dwZtaxSzHRy2YmKRcRv4XmpedK01drvA6wSc+2ysLmvkjWvUGx6wQzFP1VXbwPTbTQwl3uPFBdG4
ECLqnfaWwZgb+hXhbVNDiutJbbcppHFHIYJwulq+QpCs6k0/hNVDv8j5SC44WIHJZ4q4geoFDKqJ
yXk6wOWjPh2DugG91KKK2nUEgT8btc7KyBCyBBqBh/87tKbuK2QFdtebTnJXgomE8DAmwVeYK3mF
Y2M4l/QhGSmNmIU2wA2MV7Tv4gmUoCKcFMfbde7QIFgdsZfAoGcS1Gs2cRvt5uUbY3z/lsW6D795
UqHakPOVEGWcl+A0VAw4cGlEmu9abdXGtSJcKjms36D5hF7DerfzsVrgNRV9DxXDzj6XWVsf49z0
HQz3kOk+ul3nhQeHeimvJb2gQK+qSax28zdnUNWwnWKL2bayaN+w7vnZfa79QG008JE/8kK5nwwn
cC/z1B4gdo75TLSZSQUeLAlGEw0dB06cIwSRpCQFbQnUIvS4dmeQ9nUx1qc2NPjnoHYzLgiyzlvu
wnEdz4q+q6OxXxi8qRQwLZ6VyecytDVKkaEe1OsIhYF5rNalvdXKt1jDF65mgjQ5xI9lXkxE3EJ6
xyrhF9yuubafgDfqhfkLYfAbNMsEOaROnrDstqauvGaxOuIjGzv1lfT2tIa0J94ZpbB7wzprxojZ
xPAwyfmlNtQWLMBN6tbEiNQ6bE5nQASQYIvKI+J4KtWxByByp3qokJtQYdDYhjVeO37+MHzCH8gp
45tguTNMprSYwRGJErQuu+fCB7TKO5BkrzAUsxfsJ0FyLobV1zO6bnkBu1j7510oRMcIZjILetGe
0VG4JD2Jr3Md7DVNvbXria9ATWfFyUe4TAz9F1Nn71ZdVw9jOlIisJGy653pTJD+2UoHp4ZIA33C
RqiF61zMAGnJ56Ik84MmhcIo8pQ1PopDftViGpaIm2R8MIv1ULDdOLBgd8ABimyfBOJesDnmWl1z
reuxJlBBd8RiAiuT403AkfEEwDt7peSy6m1oWsWdG7B7gyQzuODyshHF3mjNTCXH2WQ4lzs2YFdh
oimKAWPs2yBeb7fAZjpQ8pU1GaVkatobPUDlNizd8zURQ4BHit0X7VDQHVDxN1faH+V91qoUEKOY
Qsb2qWbX6GVieMiFMRDhlo+Augj6o0Rl0n4ELYkVzR8NgzqozC2UDhwOZ0HNAIrctan3o25Zmg9S
CqaLNFFa7hJ70t8J5yMyfgIA9ME4173Gk7FwGKRjdsXREV4qom2pGkJVvHbBEhtnkJwGxmdUXTdD
oro3TT43PmwSGJ+NoqNu96ULT9NzyvkyHtwQjJ6A4WT1Uwshlqkrlwke4DP81syHBruBgLakztEr
/fLawq3lROBY1++BN17XTj9fcZd2AfGSmbpz1x0iZj7W6XQaTf0O2weDkyaw6srLylBstWwZQPRN
1pZEhfpETioOGu8opxA0UpJ3vXsiihggvdc28wvb2vY+R5oRnzJ6Wjnd4VA8JTRlcMQ4ua/Lks8k
nEvavcrR0zk2u/UUSUly2ZBuUb3O/tB0cH2aPN5mADDv+jyQZIHOqA9OpVmLYgfET+o9cYqAa0LH
+qCLyo2oHVzv2qHnhbtje3y6aJLI5EPGtpgrG6QgOTJLS6Iyw3r6cNgDtDtR93m+JxdyefLaWR1H
z7MznAvS94Ha+JSB0oCfemTSp2/5fNnfzSrEmUKwd349GRbCo2C0oG42Ok2foeB72AqKDAoqASWQ
IV3FVV6YAz66LCmWx4yI2/iQxZg5I0uXC8SspjMICw0HwF8dPfNDo5KafNdKTFTyiS6Ax8zOdOx6
pCvQn3T7kUpNr7dgZ+j4IlMblLKv71kDo38dVUwaMgKBcobP05f4n0wTwgQiWTRBLUfknYGf7ClL
LVa6wZwUG2Pg9NzIgCceDqpRfOfIlIxp0IZ99eyCL2ZKAIJS/D6DhpqsdSneJ5KFGUZOl2aVMI6x
oMSyuRzxkW3bOu6NY2aGNjPO0bfjPecwGy20Y/V2Birw6AJxmracGPWZVqXCKuxmmuBjKLP2vhFt
M25E2nmURWGt0qsBb8mtF/cNpIER+wiYGk8dM9hQ8ZZRRe5eCjuexIloAxBYOrWxxTMugpfmNJZ1
kspQnXPht6/1nEDX6cZ+7fBEXnu7VgQrHVo7VCyZgIS1UV2pqhMfAd98jSJtjc9eqhr7skuzTfua
+h+linlfPStN3g3iNg85UPWvpHbH7yMi1ZZsXgIw+EFc9rslRtV22vYT710G7v4+JQjpBRmE/ZS5
dfKYjAwLNoGKGS3biGKuvGDpH/PGlf063SJW3fViNHPKJRVuM8fVNKwtRf9atiO9VNN7I5dmXTI6
JvmwRQJQ1TreARciCtud/d4/WfczXOXK6u88c70uh3EC+8Vmj8XSjC6P0RTpBU94+XqCMejUcvCE
FXL0zOy7hGZwWdaVR9CepWoyXqfWno5DXjrdCSk32QPvGhprqKiXsaOxxNZD3tc7NPToLLg+s/si
69rrIBygMhWTQc6GGeaPQUxByyAMnylqt0GKI1insTplHABo1GJ8BCWeMIATpHOkLtsiLp/wTwZf
skBLtUnMBZ/PENf9syH5LaLE982Sy4mS+eCConZRF2XS3qG3k0++28gx0oWtl7M6KfDr+EGWf7Ta
sI8tipUPs1zsJxZNCAR7UU0vfYmeZlMRPf7U4wC8VbOforgQ2YPRjYOByKdnNpnbjvNc5TjTa7cH
jy2BivEh0WfeYfcA2yZN5sabKS2JjEZU1XwvSRq6ZgBXPtugXlld0WR5e8y+41ccp22xU3nI9wsL
K1FQfPlzopj9wfjskJNdYslQTMwV811HxyMnIHOFbVuYFNSzbZrvY2Jg40aycz97c5iis8A0u42H
Pn2jwkQ2YAS8Rx58hteMrc1zEc5MGNyWV6m7gt8xlzhyg3J1dQmXFHdEYIpCTLJLkJt1staBPmCS
qHG4AQIGEMirMybvyRlbfEBcPPlDbAFRuJBioSuAZizOshk7I07QpNoGMMkLEHSAMfinhvg+2j5p
axWqWQob7aaPsHJsLgwRZvu6gLWwMQLFwypD+VHEjmRziYn8AkibZJ7cYOyOFn5rD6WnsTwPuo3v
raCaX7ywm/ADOa731rK2UKfZyPWgZO6T9I0CFopkCmoUJGOTit1cT3yGZu83p6ofU+MYGknxvR61
vMqkZxAjMFhMO5reBExn5AUDUNDbc8/uayI3VhtsxiaLJpPI1wx3Jqmu+r2JRbHwpdekdYmxEERS
5zHlxJwvCAb0FE8POiY+Zat91//qxAJ+XxbLiKxqpIHIvaL6vrglACI9mfqxzQLORRthE+5P5fY6
wtWSvA+GZV6li+cl3IWSH2HNeCaiSkqflcfsMjZiDT7ylYKjrplZ5/mVDNzW30tqoDKqYB7jV6PW
vjFMvbZFRk1paDqMyCOrp3zdQVH3Wj4CNV73rJIyCgEGeieY3Ypjh/SNtFglw+48m1u2htM0iwvS
6YdhJ1CUdqDXBvc9x0b2aAf9xNlSTPkHcc7lQx8bNMeTM4eEZQl8WFFdWmyxxyXEEsK0q1hH28Ww
Zda9Pqi6RDlu1F4HSdUbw3xTskwaorbVIRNQK8vJMEHzNGIIyuFfMknvv7iYpvcZU1vGYLrHic3G
gj1a2JIKWGTjdE+LynQ/Izfsgjiu6aoC/OhvAZZlwBxFRgWGM75l+JZSEW9Sww9ehoV8DASV5Axs
Fu2KZ9OdqnlA5u74C6HvIaOUUSJkiwZdi3Aj2dJftOP6+zVU9lfOGExs7WcbFmsnVLFvWBkP5xp8
M3I2R6cdCpnCvSzNYv5QkKsPaT/JVycz1GMnTLSJE4s8PtKJLfzenKcWF3I1mu8e42PECkRi6IjT
r3jr3bkmfCVx8hsDcLXa9SJj+VQFmc8cAzAA4/BgGU+13zTiBFRq/mSP2M+3bArQq9W+1QDrBocK
UGCpXfKOs7n7Y++/Rr5xRM8mTiHypjnItnFH6XIpkPEdE6w/fCSL4w47lJ4y3VG5IYVBv42xnmnI
9JQQCJad2mqyqrOlgBiyTXlcUlo1V4ckHY1MOelmeS90PrBIc43RB2SITOkFhxSwui5nWxTlIYqQ
yKwlWYxGUeCaEjwOJ3ynlic8AcSypDQCt0kNZz1fnOapXQZ0Lb0jF1KNhCvDPaksnFUOzPE7vFoO
TyRJCmxmQftdMttA59Sg2/ueu3gZogAm6KPZsmQrYklL5jNH3dBHIdcoEBGVuyVfs6w7laPZAWaf
F+eikyisY8D93sYejGnkfQXsFKVjbxuHOa/RabgzXd1GgBsjbY3RzFtmJc1yVigNM1W0fNc2M3H1
gCfZbqIblRiomilI5xMkxEQx1GWWS/QYC9dSPPLt5ew1AFLktmVdtakHAGiYJ/VMSVy/ZIiaSwQM
uTne9LzT+LYCZBZkXIfZigMsMeDJrnY+48RznYvMab0XknLMYcOwNPxqcgpHblMW/A+GM+P9kOGU
PyxOrW8gz7PapauTQAWwM37JprZMqD6l/erAFiGrqENzizix9KCjOAaPfWo0j7Lpi7c8ZkS/JQ2E
IN1swACKfJDJFh7S2jyONQ3XycLmg0SjMPbReg6G54EOdSsz8kVlvVlEASJI9Di9AVflod7K0Bkn
WFacHKtsYFlBBaLzv7e9Fp+15wxApRkTXOFrGe8NZc/DBSFAHiy4VsEpR7PuoY/LJYo+Kot5LzUs
Bu6s0MaJR36wAyBp2c+Mvhluisq1doSRVXE023NqMqRn3huRxT2Qdu6RhIeAc0QNuwIPp10PsB7a
Yo/pLUKLO+sznDD6mBezUrc5P/4a/cliIJefGgp9gEnL1kU5UBziheM0otriwanjoGDyZgQTIVHs
RWK91e3g5dHEyq8gFGFRuODaer6VY2I/gLxEza/Q5jKlTasi2aPtEDvumeRUotxKWZqveR2cIYwN
HCOgDF0qizevqHIBa7dle2+PWqW7bGDPt2vWPo9dvg3gguecTr0SRjvTushebOVQ8xRDmgweIU1b
zmmJejeOMGLZtw2nVRWZmCL8rRYweqK2bBo44rOPckFk7fjAsqx5BwjFrCGv+1XGSjKJsYGQZH5f
RxWvLCZJokLPmJKY7GQUhqHfMx1vuRvdwxLnDgkQCC2Ymw2tYgneFhO6p3QwXmuLiNeIlTQnfJ54
/lluk3Fz2QjDL0+6VOiXcpyZR7RYEsYNOyWJyk+J4NqrLEO8Mq7Ei1VAst8M1jCzUrB9YFc5U4Jx
O5kgUS9cH0UHfHmO6U1o5VCVGxwj6WpXxUlho/dJr8N5Sb+3FP7dgVGY/8YkRzhbb/EGqrxMk7cV
uAkaJ19akzrJbNPjYRks+43RBb1MZbaKTlfOHenvGmUL392SOotuNEHsgNt3G6wjF6DVAj3vsK5a
tsp1K6bzPqTXaEoGXNuqkQv5SmSEIWHIaZ63WReYOF4st/lKWsNxjlMyBQDWZ9zuqEhYbmFzSNMG
sZQt1Vb0ICHszgXFRNZs4pCowj9vWNPBigX9yjZ/8HmTEqdeuL1qe3iEM0Ie1XoENnCNFOYd2edu
uiubCSbqZDcJeiSztdJzawDYxvOsJ27Nzo0v89Zsr8nlRLaTZyJM9wV7MFq3asliJGCNwoOx+Mgj
81za/KzZtNOtO8zJ17wo+iJTusm0zaXDxrIdxqyNXKzTME6DwkzO6Qo4SjFCJOp0dmbjfZ5600QX
YzFCjDtuvC2hzBC0bBX73KWEkGKWYcFMrUoLpTf+5KGPBI/i+XeV7/ZXvQ7Xwclkmc9VO01fZuPm
n2B+xQsrmlBvmL2pcxLAiPANqsm+YnSgvrNx7bg1BPam3ZwkgsOjrzxIsfy5ZeeYSCI2xoT+JlqT
gz5Nut95TwHD90P3acKlFTcBGBX+PdErjpXxRRozBk7sgcHc5DGb4bz0LfN2Vq1r71okfFAbasJH
IsQoxFehg8JJEmQJyaVsy2cPlWfRe+u1Pn5nFMPIJrDjxnqT7Ibc85gMOIJCejs0H3PEp+okMWMW
e50FtCcixWTMb/umidWnQqA0EpKq0f4ai21z+Q69/5XHssM11oYOzxxjwbMZmTBii6Jw7j3T8f2N
X9brigKJWUIB7opkp4kHi7cBPYGB6gVjT/RtyCYnSNvcXTfM9OzYTb1kCxCI9uobpgZ2tNPSR2gk
Ne2yM63ZXkENMuAbq+1MTLqms0sAPAWtFzQRU+D5ODAeuRkGWRibbxQjHvEDBKQ6qhnfEqraN89W
oGK8Nj3/ZqDYscx6vXCLtuy2RWyxfkkYleEunOX1Nz8PQgP9GCA8nNok6RoFxwToE+T82VgXT/Qk
2bInO4wx77di7MSw+DWXJYQaWkPPoenqwdu/My1hQoWGuaZtbwZz4awYTCDRpgU3o2y9+rIvGpNF
N2GxtL9p29nbb53GiWdwHjGb6xkIC1m0DqojpLCcO0l4o1i5k20rnXbZGomG7RS7xpxsK7cmOSdX
jvlGlb4Gq6BEfo2BUwdQ/zsv3n4jnqzg5/fo8ZJxyU9MaaGNUWOLdrFw587YgrAKz7+lcddLREzz
1lJ8NVCjchNR4BQMwWpgFw/f2hi/gttqkpJWWOPszh9pT00E03oq6923YeRoj/UgdyXDQ3Kac7aZ
VKAzxHI0Omo/ji2S2m8VAZsjXVu8xb0QvnRB7nPSCyd/07jWX9PSQerUcIJH35jOZHRKjtxlfrIW
U1OJ3htQBZogo9CAyC290PrKcGcSBnEhYLu+BkOjva3V6u6l6Dz/yWN3Y248EFrmxi7trNuUIzjq
KAWHuUdTTFPapeghSeSpO+S1ZHkCU7DDNyNksolUWl21dl7hHywt9YqUnU04g34aCjg55XnKX6yi
kBVTd+IxH3YjhT3ipAy69IspWfGsLJA7ewv56OkQwvLhAapNsw4wPCLIIi1nkzRG84y7IzwT0qUx
awJX7zOdsRMxEHkoOAONff8NBWlnuOyPdnYFy3ojhqa4XrpMP0HPT+/Il2GVEpuJ8dSni/NEGnRx
zTpZPhCsOHx9M0M/pQDr5h2QFQSwzMwoH+DM+cP2W4JqQgIpA+tizdORACwGqyKOgYNpYQMHNJp+
VR84cgtpTwh+0747dw1GjZEMfLTX7rrhS7xqFQTTqOSbbw3yBR3YNVL4ckT757NNbiNp6+rzm00I
2mKiUdrbDeYrmluYFoT1wNZdvWIZA3uyBe80g8EUSWlZ3Vdj35a/cSP/wZL7OzIT7y/qbgbIvmnC
t8PV/gsf0JczB0AyzQgi7XaKZNlxmKbKGK1Ia2HUnCcm0KeRWOjzAdHGbWLhNV0NSYsdqUTId2UX
QhFHXtgXg2wRkxSNSIjGSFYlcyZF80TV5N4bgQjvzJHmeDP0hXP3G1f1z5TT9XVgt4dUC+bUpAJY
Lfk/epjrqu8tNTJmJhcFbBrKO0uA8emCzwyfSQ38o5Mz/iU7gD4/Ne01YEwvZFjnhH8Sid+n/518
Vn/lR/8Hg3fgwy20LA93PPai8Bc/Oq2qrjm6JoBCaAO3bQO1koMOzQmrZAeEKFh66EEpFKYBa1k+
hXvD60Zm6hXwt8grqXx+R0ZdX/7PH7Nv+qYdCNuhDPD+gE7/gBQcLNJ0xzGB6OOh62bnqbiGa+WP
N5zD1qf2HXU3BOAFdm071ukJqCokFRRpzpFxOVLRgpYp+A3o0PoH43ngW6HrAFgQtmAp8MuHljbx
YhuDAYksqYbpAyCpdWcwEf3gQdOfY+/TZ2l6S73tux7HUoLIpYha2hV3M/szVMB6NrZ+Gqx+AscS
xIB16NNU4ZNTUjpS8J46LvP3ELYeHUafFdcz81Uf+ZkJ0mhcs1uvuNry2zlWxQWpjgDtskW2BCua
2BmywGy//+ZJXT/+Xz6KQECGcF3h2+vC5ucnVWU9WWakqhKJHJTLRTjIhcmdmoYqUq1SqxVSNiry
aCBklGALxb/X+QiVGqYpWI9tPN5gDT5Sgl4ef/O7/cVjgp0c3qUDwMLznfXR/uExEYuBdsCwGfi0
isTVrNVoZr1aVDepFD5f+1nm8Ub4Rc48q3RGi1axFfMWJkX+ZdSGf89oUKnNb36tf/xGhev5hLCH
Og12wvoc/fBr2QwMVdAseltM4HyhcaUmtITUmAaIF+bC0Ml22QHE9koNy5GBUgYgJEMj11FHUcLN
f/5G/xJr5X8aNh9ayQ9v+/a1f/0PJMrlq/r893877dju/i9cAe+v7E1/wqWsf/BPXAr9hPM334dw
AunTWp9eqCjjZ9f/+78hEVr53wJgibAshlih81/AFMOCnm/xCYarNotNuOCh7ypKfv6c5f6NR4fp
D3+I/gCcyP/9Pz8dtt0v//9H2vbPLBAYIDgl2IgIqK10CaSt//ykeGHf1AM7zEuGn8aONmUj1m4Y
r4/cJkQm/Wvn6vr3BdyeqKO4R01fWCvM/4cnk5zWic1Ral0aeTWjgku/LLc9hkW4XUbrRZhFta/I
OTtg51PqyUhYF7aNNR9++KT+4sqx1pf19zOFX8O2fc9ykbRBqwE0/stBWi3K60d8AZc1fUuzTpRi
tMkY7qf0vOleO7w9BztDlVw5KdE4LZrmbrwrfRJonUkz1PW7G9LBS7ie4z2AgozEPse8tRxMx7mo
9klFhE7T2i3GQ9zNPWHup8uz5dUMpVBHnf/zl4O149fX44jQ8303WDuotZz6+W3F+5Yqd2qsI7sl
5psaDcy8sd9dbxXr7h3rDCiEU5w5xNH1+7Y/KbobdlPtdUgsC72uc4K3wPuszlhbte2hq9E17BZr
t5o8JBlIl2i3Nt2xOs7VRZ7tmTsWyLyMDdngnMsEOgOSZRXMZOBW0Y3jgEFKQMP04bKTNvYe45JL
1PR1eZI+mi8gqufVInhmzkeH2LbmtCqi+Sosv3ts0+zqvTTPPI/pL4ALTE/b+ATiDA0t4EV2DKE4
mOqgg4Pdgs3critnnwyx7eTuWbP/kVAYpSEy2219q69bjKbBpripH/xn+zkklRtRzHXIbppODtVA
90hQKvSVKt6a+ca4GPbe4S3ZhcnGIPT3sboxHslKZVDMhm9S+9jYMaWZempeDEFHSrr+nblWE0eE
Qanzehu/MIInLF6yQnTZ1x6QGSEDto750T91t/4dcVk2G47Pzt8HkPamTXWevPGpuXcdryo/mX0W
MRv/3t54h/jgHAD1s7A4Zo8YluL5ZGlOc4Kyrsbv+/gYXujz+HL2N+59dd7vi4vpiZ21cwTV2xMQ
lWyTt4VhczSftXv3NL4tWETmCGGjqT6yJZ+mg33NHpSBdLhFGiWvwufiYFwsz+qtPKKwJPYun6Jk
H0fWYaSz38Q3xQU9/0V4mu4EBLoN4uSX+TTYT9+TqI1AmO54jadgQMlcLXZIxv4Qp0f1V/4VAjOC
EIfQ5ZQsU3LzNsm+Ol93WkTUXQPPq7a8oc/lwY2yU1oHgqGQ30fyQ55WT3N+wHd5sRzC47AbT8PP
4bK4pMtlZgoO9HJ55WvbIt5hYM4qdJNdm7vyprxhBsr8GGcrCxW2sPYYkVtWu38eav9/X24hNcN/
DwHjDK3K7PWnW239E3/eatxp7LwF5fp6e3mQvf7zUjP5L5YjCBWgdobBFfBf/jMIw/kbFxn3jfAR
Xqx8rv+60pzwb+Ad7CCARukQGBP8axCwn1sbHykyd6YlGM8yZsUt+EvBKHCzoUkcBGMpxO87e8lF
v0c5D0pIE2RsbKTftZi5UENcxzFBuG1mudPBQswd/KZd/Plc/uNXsQXvlOsIl/GVu16/P1x3g9OM
eKLIqNBFOwMC8uOdbttbkuKs39R8v/ubfrnI/YpbkjZKRGpS7q5l9ofyos1RgFli98Oj8Be35x+3
yd9vzz9flUncD7eNE4R0kD+/qsI3sSYrU0QJ0doHVnEjeW0OYsAMlyoqer0lRAO5m8URGBMotV+n
os///Jf4q9f74+/wyzu74AfJPcHvkPr44W27CRlX6eHWxzz9m7f25xrpP16uA+oOWx45auYvzxNb
PUJOa56ngEkKjmibVRX0GsNiwRyCmknUNHa/qVB+LlD+/DtZoLh8HcyAMumXl0ccvHTclJeX8ymm
hIUa486iXIq6qjMuDQlAOE6z5eSfv6nWX3x1+NKEPrxeD4rfr43DnDRzKTWAeWUN1WNgan2BaXbJ
d90wevG+sukZIqBcxHO7AVwvB+KuOG3nNhhY6ArlnbAxQJCsBEpCYjbKZfXC5cZd1y/Gdbmiz6/q
ViIzyxUjrFvbaTma//mL+KsnA9kptRghDpR3a3P0w3eukADiAuJToTVIiyWljOVJPqUsFZcplk//
/C+jAefH/fJlcBwTkj/PuqCY/OWTYt0STmUQhODpejSvSP4nUDlxyu3zx7gbYmjN4NLBchqNMI0u
0DFZw6avUY7ROsekFyZGFUMfn7pUbsy0ry9Mw/F8ELFoWZCUl3Z/wmKKhN2mRaEEb6if7lE1sc/g
fa8ehgnP1cMCyhMtcaJVFuUYXVGHJs4wnBA20nxZbGoZoptBeV2mSk40oOVAUDrr4xnZEdibjV/T
apzAbyJPL8iboSboFm7xdVtBqj2pcdalK+WMcbZBSOpLWU1gihUyePfYBrpFZwu65651BwckH6s8
GGcl0s1OxpBIbfywWwGDjiXaYgTvJlZfIEWNiRyyC5rg1pyC4dD62m026HNQK/O/Xm9BdvR6Z1mj
Ibf4I+VTL5rwGiVizIyideoHFyKlf0SaXd24EqXmYa40OYvwXLDW9XUyRSQkWFd+2zXPvE1usko9
9Udg2gQXoZTJyPZeYoxFOP/dz5G4ggKxJcQcBv9F9+45s4/eU3tPLO3Y7SMi9M5qt1/ecacuM6rQ
yn5yJf1Tm4/JJ+mv481QtT7PWhPLF2kHVbBtSwir2Prm/qaXE8piVdXud4LJEBwNlTff5W1JhVsv
lbhjoJAQnx5Xwx2YquB2AaOPSIsR60jtFjAh7Ngnn6DiKOBVoCxAZS0C1nFz0PWAhlq/wcAX+gkc
tWHw3/EIxPlhQVLy1eMjzDDTGPLCiRucXfC8qaeXWfjDlZt01hlKBxx1isf/ljsTXAAgBotJSuWH
zvKdVEoxHDwDnf5ZCtTAOcuCwfp/1J3ZlpxI1qWfiFpggAFr9ZXPMXvMUtywQlKIeTYG47X6EfrF
+kOZVaVw6Vd0XvbKrMxSasAdDBvO2fvbFH1mpPHpnupe+ghTBJW1HzldTx0BUwd1fK997Kid2LQ/
A6c+OAQaE4cIeLfaeUPH2WBp9CBdTlLAFhBJyB2OEY13ibgeIR5AGbA66tpO60oaXEUz3UamWQow
0DEt+ZrJDOlIaMuJKJkq/2rHWTJt55ZYiVWL8p1XUg/qpR6Tnpgew5jNtRo84Pa6m11eFcdLg1Wq
PPVos5LpdQD1yUbGOmACnyltebhavO41b8LIumwcF2VTnaFvGuaUUIEhEMZ1VMShexAU3gD7yEiO
V+hSWvKARC3GvYN3Ydr5RQ0VrrFDhgKCXNPEQwbAtLxw8Qakj1XDGX0Fv6d3NqWEU77XRC7pq5DK
u3FFa0Lr58m3g2ELAg+ufV3ShngLuzidzmBI8NfK80bZr7XwpvyL4CWj3zfm3TXl9aJ/orMDD0ko
kcU3JuVlXJm8KBcOeO8Oa3PUI51rDPsZZiVEhpnuMQDLkTQFUzE647XZ10WxoWGEXF+YQauuGQLB
s0m4EBShhoYQfT03SzF5h8F8Nk3ogpZ2GCNYhlPO4TB27ulp4e7vvRJ5jle3HD5oT6BKoOZNgwRR
EryrJjD6A7FGAJMHy2QGYdKsXOvZNez46NXR+AX56zx8wkqQIHiH+RE2L5UkaEOtK7R+pXkFiqTB
ViIsOgwXIc1N71DJRJLcShYKMAQQ340AKmCWlufcFJnRa0weJv7hnI0TTTnrLEQkMGySKJEPOdba
AVjA7LEKInynNM5aMl6JPiuK/ejUDMJe0NfYQODsqZFak3poSGqLD0VqIe9FNAg0gt5MYkN5nbJn
7ZpzuIKTQ9auoXpyEAa7j/awALLiysHxJA6dVl11j9wbYQAURfmU9XJ4wOQdXBpWG1+xDM09Z3N6
s3iM4SEA9Z3II5Q4wSMbVInJ+S6eh/qxq+zw3ompltI0GuCOzxZBuxD9ytcwzsPdBB6Kpl2p77q4
7h4XS8XlgKR0I0d/eAoN+v1+tISkeOyTBeFxozFhUG+m6zTNX4lbhfPUEAC2Len1bDrVztA1crRT
EPcoPCyUUrozG9pW3oiEpcgfOlSFJjpAy7zQiN9h0mRo+HFPj5g+U7q8UPt9kzq2cg8Ym5Md7Lng
E6Idwr+96HaoaYMfCtu/zIIgvDJb5W2r2MBUylmzxVV0PhXmSzgGElPP2D76+ANWuH3GA4j24dUd
UtrJTjuw4mJYYRT4yOedeOh2aO3iHeLIQ+g1z8285O469eRTDer8nVflxaEHB3WWtWH+OcAzchgr
h2QXxRRFkpW/JwmH+cNbjHm1M30FMf+cZWF+aKt4q5HWoDGh3pr5IUnyED7TK7gi9QodVwexvLbJ
bbLCF2d0LEJCxipY9bDYv1jBeEYjMjxkpfjqY1Km215YL2g9jLVCv7ryujTbAxdcUEMpauw6xFo9
jfI57Ob6wWZ+W7ObxKioZ3tbDBVBel7/PY0RzhtBfNF1zdfJC6HdNTBeSvcMFD7lN5E+0yA5os+E
xVSwHmfLvcryXG3hkgmyEXQfLLoEbMJ5OZyhezZ3pM+eYz15ECD5QLejDMEC0uxG9CqH1IF1orPF
85M09joxBtxy7AIwLjqO+SlMbFRjmO01FmBhX0MNwjJOYiwEGzEiE24Hka/I0ntxMMPel4Lo2JVv
qsbdtOGEgYk8zSMeXLlTzRCesWd9sF3Puh4Tl7VFNOUN9cjzNgkORS1IzuiqL/EortGgnYt2Rgue
Wh24UYx3VeQBJ60oc/TdJS54bCteYKzdcplAQGjqdMNG97Ieyvg7e0L/y4/U9iKYw3UsA5KRDWe+
SGfZAYDshV4Dr0Cp4QEWcrB346saWXlZONGowVfU4Ou2TpGdgdLT9+5o3/Sp92b2/B5VanFwOyyn
lfkdh/uO7Zi6qQ1TERnt79EPdWsQm19Dn/AcZ/abVWtjvSWP+9PkdsaZM8e32dywpwRSSplFJHTu
bR//r5zznd151M9KVFs+/Veva7a9nNxVufjsxk6scLyiPmjCs8QdqXXl/rBNSn1bOVTUYq94ibrB
v8eofZ75yEAMzLVF7OHOC/2rBf6qvPrVCQZOKUZ3bwzpmQr0uoviTyAJHnSPlmhoyCauTLGp4+i1
SFnAKDhg3GzC6yI3tjKpG7JjmvhiSQswQrY1vbK+dg0ap2YEAuThsNzHGfthO8x9jiNTukZ1l4AF
FvziIXLCfZSm0Gd1lchPRL+rjan1d1h65JGVetP1JJwn7Ze6sGmRIPDYdDJZVzVa28TTL44ZA7uX
/XY2AnVp0/SF9l8BO2FSg/2ALzbHv/7oT0kit0ob7b5s7WFaRM0jmtcGOFsxtQZo3yhQbEOBiMwb
xebwU+QC48HBGGvEjg0K1klpUgeakDRZP2uZ3HpjvsUJGd1rwlKe41EKSJxEKnPXiogKq7CJO1oN
ozDfPBWjGUllvziIGWoNgmiJxCTEu1+uWCu59WU+uhs2ILI8s+JO+MhwQal+Chr8Y3szcZvgrJ49
dZ0OOnRAXpArlpHHEa7x1drAdLr4XLDEcpQLZZ5QIRbTGYoTsLMTytr1PPcpI6fDcbUiA8cG5AoW
DjlW3iXb1Lbb79zGHBGIKikaxhq2nvbRoYL4d8ZVhnstWc2RM9L1p4X5EvSTQzxOqd3hrCY89bqj
mMNtNMzwITULypp57Ik7CLCYEpFopNem0l0GW8j2X8kps+b7kGKTYFC7cM8cS1KP5Fui/a9b+swb
wpEwZJN1xtZWQI6h+O/A9N4M5Gw+cba9r4s68tdQc/lg5tjkpHlB7x0ACdT8/8EZqLKiW42/17js
gUIRpQD/uzNqtY+qBpqoxHx3ZtlD9UJ0jd6OLkg0FbhK4KIyuucx8Np2M+mSu+RhOA9XMEPQgNV+
JC+T3EZzOYuh5T9jOmGkD15Hjdfq0ZN5OnlCIclAtUTpPVj+xOrlqwzkZCyjId/MYdi+dHWXcq90
gXUhNPpmXWuMhLFuAmeLKCpmSYgyaFoeYvUXD/WIRPxp1QfMnLrHku00b6HwkpdiLIdb8nDHF79y
mrO8h+HK2C4be+vlgfusWlIj13kJrTXrrEqxmwYcuq5HamIrgT9erZO5t74McRI8O6iBFoPTkj2m
MiOaN+CF5WNXG3QpWgbmsMrtfLxzvKb6lg0FZiovgqmDNK7Rl3h6KaM5cztwHulpUm+DoHPKvVFZ
1RuqOefFhA31YMsF5lGBKsL5NLh1iCcuaPuN1xMGA15J5/QRwKx9QyiOqnAuu7hbKTlYd07uqdso
dIsEDO7Q3+Uje4IVlR9j2GMAylglR4mLMu7IGklsf/4SFm51qw3S3NaNi9UkrETzdcjN+SazHeTc
vGU1CnRyoB6wnaPCUzJ2x02D4iLdoITPxSbCWpvSo5Z4PtQ8R5CoIKO+yDJcxNlYFb/CePckC20I
Ap0v1C0+SyhHJSCM294Gt79ylNdBUKjRyvszTkRWFw9rG15DXe47UeePE7t2uhllUX4z+t6Bghe1
zd0A+BzJwlxirofRB1g7z0vzG0BUCOcQVkfcsSKSznZMqmrGsKnZcs7zqNV6drW+TJDBj5vanYzP
+eBD2LBmSCLrNqemCjELZQDpZQZA7yLLfW6y0pyaXCDF5NSPeDnWKvftHUdblot4TCNCc0Xu3tnk
jJKBxxb+Mdd03FdW5yNSnFUdWyuScgt1iKVZNltDtPXZ0KMI3WlcHCOHOGnhWNWRhS0mVdNuliqF
xDiIQF+5xLhAOJAifTKqoECGmDrxrce+FFWoO7YwneexqzdN42PAq+wCLWrQLkcfo83mN9/u+ngf
VCHBs1RVjDs/hllDFwn9L4tH62U7t0bsLI0Wca8X8DXZQZfNLRY3vP/JSMX0sEhyir2JEusWM2GA
62nqzHDb/vC+qVhQIh6yRQjljR3TecjKzXlsIKswwIYy1tJ/DhMQf2uvYoWCChyKfodqPaOQ/59a
/+8KvL/UtALbJFTdC2go/ijyvi+hIcmSgE/oruXlZN7hNiBXkKpPwatTjVu0KelBUSlMt5yM6aGi
jdv1A17URXVMZ2mOrd2fP9EvJVg+EJxlAuOp56HHORE0JIHbAZ0HQC9s/XnAg8N+vEIk2IN0Z/9l
Hv/x5RDXUO6lMY+K4ke79acSInCMVvYTeFaSBzLYz8REwf1KDtK3v/tuYH9Q7KUp8r6EGNiUlyF1
09L3LFMgBPi5YumIEv2a6SYbNSOqfG2qsPWfCC2ttk4cG/pFoMzPMdznBRp/Jf95JZ2SC7th6ieO
57gn97Y0i4r6IZ0DzeS98lk/VlpJc2+URB7+w/vqIeJB6MUIgWrnn6oNcDRkxNpxqanV864p7Gxj
4yveWEqOh6bMow86Fb8pBS9fSpgI9jyJoPv9jfUwRJruUrkXXruIE+PpgheeKdgwpg+e4S+XInGd
qiHShkAg0voRW/3TkLHt0WvjOOdSkS9xsrCbKV2OAwDx3L/a/f+o33iVfG1B935X/2v5bV+JQ26h
aKkfyo///uj/O8nNov37z0z1i+TmWGHpiV7z921JfsvfYhv5LwsVFv5THrWz9P4Yyn+LbWwiiNDz
0a5ybV4yk37L331JRyzNTAaIy9u+6MzoF/wttUGgw0gNkNzhkCLRlm7mibTmT1Kb5T36b6OAK1h8
OpNJLICjg4T4RKPBtimfHTNFJQGe6xqkYnI7dGGz84coOS/KBPpKvcCnmzJLrsxexvc/3avfzOon
zZ3lRaAfayIUQUjHxzjtY411lKA2s6jGW5aBB1qxD+uBFdagfc9w1lBMrTT7ckd1ybVL7isnE2ov
29kf2F5WlE4vJlfWT4WWn4lnYSvSTMhfRIS1bw+y0R12belty0l+1A076TguH51liO4b942eGNq2
9y9yw7pC05dTo5QY4A5E7RDFQEgk5wdNxfOTbjAi7yB60o7DOiSSM1pVVnahJ9GFH/SX3s/WfBYJ
XYuCtW+xHC3TyvvPAgG6y7EDTfDgXQ70UQnt40BIhvTXdZVRtciYztO1FSXBCITZZE/05wdpvW8O
/rgbzDDEOKEBc5HqLT//01zTaI1JM0bNUGXTOG+DoWd/5eg+M3cTNM8v9AmgxVtO6uMAKOZqR1jM
EB7aoFDmfqqLJD6v2EbonSCrEf2EQYzQNh8jqs5O0iXdhTDHsflg7reWVezd+EcoEPBa4qd3l7vH
e/vzp6ZenklLQfdp3Bg4F3JeQgOKCV1IZucLV6AhvyA+N0NngIrk6MCh4NNXUwQOgnSXu4xyXrdV
NNIk8FuQcZi4m0Q9fXBzf/MxGW4o6wSbH1Riy8//dHP9AAaVSfrqmjcpmzjW+v29SRL9ru5N1Mam
aJS1bnEpikM6GyK+rmF6pntSkTls4JJppm03twCDZNlgvEtgP4qP9F7v27TLEPTouiP3cswlfmpR
Wfz8GRnmghguUa2Dyo3am7yx63ZNmtFSNNSjxGJY62pXDIHD9kgjBaVfnVOONXzhHbD3cYbClOOf
z1XYf+nw0O8odGbjRePi32xS0gzIHWnvKlchV5K2OxibhZLlbFpjDHHawwB2qBelxXBDLyF09y2L
fvhIKuH46FH+caG1LYcS2RfEjH3wgN5vTvnyFB7ZmRI2xyHeE6cZ896ci1L32IiHKEUkhHszAsZt
mmyXR7MAYlOFDc6AcXTS7aiF+Rz7g33ZguWlDVtxtFo3EPi9Dz4WzfmT8e0xs9rwQW3HdRFHnErG
MeKM1NI0ARigbL0zq0LYhhkBs3xAOaj8giaXIz0pmmV/kRfqrMQZmG7T0aYKqPxjUJrEP1vDNJ55
dT7RqzB2Xdq2T73Zjw/4LD6BRrLPchC1dHILwm/XCjzVtmvb6TJQGOaTciL8WJQ3Cd4ItNhClef4
xhQY3Dbd0ok0H6qh/EZywkJ6yh/zaJbXum2hmlAYg3wP9o6qzQgurhm3tAXXleWo+9qDXtrm+vvQ
SFoddfkymS1BtYI25sVotAQcF7VjHkQb5xs2WsVF67d8EsM0Sf2E2LZmuMTfstZYSMoNn5eh6vnb
zsR7uDKSxr0KdI4TCRQGG7W+P9fTdDebgbuPUMEf5nqq7y0Z3VPPxvnCiDgAH5ivMH01ONuIBtgV
UVPv60n6r0aDWTeN7PgqLBILT08oX5hKzzu7dTYeLfyDrkhXdjE/nU8NxfAh8gCrYA5cYMpuRJQc
0dPucyNpHWeecT+nFBO7VJVnYCijvaXMYlckXrtpNC5tD/LpXV2JxyBsshuBAW1lJRyF9RLo1BYE
eCXlpY4M71MLdeWlBV1NnIqZ0u8yUzWb5+6IDe08kFn/NpF6861QHLImSHp2l+27fMqPuHenLRDG
AjS2eklEMO3MvnyDY4ShOGhAgmyAvVPCJOFwBv/Qpl/MFuvaGn/c4FKLCdPvi2HuW8MZ4Bg4vXxu
p9B/q9u5VMgaRwzhKiYOJ5WEIXdX7DuEU/Rn0puRay4gSEgnF6bbUSSk5sThk+ewdRxhUwf37ACJ
YEzDXUbJ7ajUeBbNbXhmV0VR7Uc8UNfYVf0VKuSW8mFA/3iAD2N3vtwYui73YpDxk60p1QJvuYDp
NlLXGZ1zosTBI41F7uz7IS7P8Fnnh1nXuDcNF81D3Qxfhywi7S93y/bVt9z2ixhtwQAdnXnnJ6K8
dxV1FkVNAZ48OxsKlVUVvwYlPQbs6qB8FHIEv6vVMyBeQZcEOikzuMW64+MOrtacV0aYNz0Vd1RB
/qoBdkL1PHP6lDcJ688um6TXnsXdlKDddOhtFsmnyHDte5/S2NYYdPOFiTU7jI5oXmJyPo7NsJDB
TQ5Zlk6HDTedlHGiRtYZE+xDkyIMI0ZZUiOBsElOtUjblSEy8egmePLjFj6tlAuIKKD5d1YQmnOp
s2a+iqigoRUxs7WIk6vchWAcxE5wWAK8Lwibh485mc6+GfsvtTn3j5ZgxBLtJqbzMYEMMvh0Ggik
zM/zcDzS0f+semfYTabfnlEJJTmF86OLKNgaP1dwom4DPJt0mDPr1kc2cUc/wDgTw1ji4qHu1BYe
URBj3D5M1DC6TUFe0oFNzZEfJU+ENaWHzBtckjEGwzujNRo95J43fYEGkH5SmsrGugS/sCq8urrW
2CKxISr+McHXoXCs229WBeaMKk5aflaZHg7aoEHETdKHEM8ULvM8pGJtl23+mM3TrZ2nxc1kSP1l
we2tG62+YHV5C5oGKk5tG/GF3Zr5fQGm8roX6fB9ShqTvS8+vkvDgesepkZ86PyZKL/Z5vHZ2eiP
Gzpt5TpknXssuvlbm2CtcwxV3WECG4Hk2v55YmATi+flJkzcx69FOs5nXoHkN0MMGUCPtIrtlFJV
i9wQN43TOmT/WHEEFozquyWMZFrNA4k7265R5ZPIfPsmc0nldr1iwoLTyYNlxtm5COtXi/C0W6QB
6TmVwgkhd+btgCmR7jhJc1uPePr7su2ewrIOL+mOijMAqxppx6COTd5lN53iapjOSO0dCHqCIhbT
eoOZ7tHo3Ucd8h92YONzkpXqOmuLAQ4rMDx3F+KcBKKQJc2NjwxjhYdNtSts5NEbtBKYVLXJvA/W
6Fp2HCRGqYItqL4D/w5205y/oTMcrgq/LLdJIdsjvJCCTCHfJ7IjBb7c6Cc0D+XGrVS4qroJXBGm
ix1FZQp1WYMMpQ/DEXyBmdooPLVrcbAabqNWZFfuEMd31igIMarCDPJtkVOkoz2VoDB3zaeGg9ll
WBnykuo9kMAwxsrIpcU+R/uzbd3EO1jVZHxtPeJIgkqcYXb0z9nxa0zqIDlY1ZnRcFKO7QaEakr/
nnNASxLYNqMlvoPtIh5qYumQ//fON6Ozg0s/LshScVQ/3JBDuFtauSmo0ke8B9beHUz5UIOi2Kmp
7s/mrBIvXlDsOtjP3BY1W28uEJ+VR8DEMQSLtmcTOn3G9jxf05TorxM3Qp0UJd2ZrGnMr5o6M4k9
qKcLO5n1jWp1cxhUs4hNLLFiBrAvEloraMnq52EOgnNo0IjCRg85QB2SdgQ7gvaOn2QXEN0xMzFO
9mieynOntIcDbiwDm3qO5zUR4q2WzkjXb8x3zjK30HMkQQvSyQNeRBhHLdCJ/YiTflf4TnXPm51f
zGjbunXbggn02YGvnNAm+MaYna2uXOMJBo55nVSZ93myC+9AX4DscjsMgzVmWorEgEbmbUMD7MEM
q/apiUz7k4FplzgFqJBvFgfToyxn2qodOT5bZyF2rHmbX8Xg3BdAhWmRhPvJU8F9mE3tSz/kwJcp
D34f5yp7i4I6vk2WsBipDHnwO1qOYASgMiPSGsSaKu90JiV8owSnmZJzTPgXwS02hDoYSAFEhTbO
rtTyzIQTGZp+C2tVltTJIcXYAbCBV8TWZnMPi7vjZOGwu8ACbxM+MgMhGSYs4PaQRLdCtAAlCjdL
vqFKFBdCdFT769Jwv9ZmQu/LHpSzVWB1nsahJoW8ZoMPwLXADFcH2v2EzgLHsS6y+8F2ETpUCTLd
rvC/xcKFb4WskhnAoc2xmkpTH108zhy1iyUmDWHGDXAivrsqY0rSvFh4MgLe+l0/6fgS5mB116NO
tdDTaFyJLlSTqdCt2NG99D6LaEy8lUn0gbdi++c/OghYTLopAaBIBis0MLdN1Y68l2k6pymQ+k8u
KtKdlfcBKyblRd72kXImzOu6LRxop6hAKJVTjcbPAtg5uB2AehGVOiuJLxMABcs5fINaHmhe6iOj
I4sug4Towl3aSBlsRlMP7k4gECrWEdyxQ9+p4NGK++KbsFV9GDjsfY8ayWa1Hwt1NfVzdCxmC/cG
FFu67ggBe+adoEcB4Ek6MoBqrmJvgf7EVvCtNJWPb9UGU2NEXvOZlRdKFXXgg5mkUCfSKUFG0ptL
vK3ZKdYNuleYP4ykZhXDDH2ZBlYDGzMFb50p9jcbVp7qc9FE+GPgcoePsvW7nqSimXy2EpTtuBlm
CxySZ8hGACod8m9qtP3HHE7l9TS2/MH90qHmz6yM15BlCxYtosMM9IkXPWSTE76as+9NK00wzx7B
C2Z3omD9xzHJxnJPXdX7XGZt1q0nw1ZqbwU6aAGpkROyNoFsvRIAgbIyf2BHKF8kag90hZ4yEZJV
XXZtwHcEFWAQo4nVTMT+TtKBuYPPv+xJfJp4OMJjs9yMDT2TVZ0I0siqwbgegMTk8PgN/qnHZBzP
s7D0H63GniDFZIELsr/va2MNFiJIX0rEt5e8yqVxbppGr/ZsD/p5n2q3EltO2QXRJCBE8wuMrSpd
I1KFbQR+znxKVEaCYYUKDLBiZDBexeL+Yu9OxtLaMl3SgR2CZOHosG9JLmyz8J4QnKh0Y+BQTrYA
mYm79RqfzXE5wkJeh5UK2JWbuXfrEFF+rUfU8jJIeVp5TqjvCpSzXrloVa6MfvI/g082JmKhfXtb
ylLeVfN0HslYHhszFOfgvIxXEVsFnTVn5oalEPmNpUlkEIdFTuJAhxc2LHYuzG5WtLJA6D3XS6fe
r6CrbKuJMK2+j+zXicn7usrr4XtALdLhNTIq1IzQVW+TuAUYnRYFZ84eIU69z6Tq1VrHM13c2Uc5
t+QR25ijiMOEsg3n3kDR4RbdB6X8pQz7rnyEDdvjULGY3JbWjHPSpmhoknVDaHUrr6nR48AU2wID
QNxDwly9D4hbWBQZBhC5sk/l65DONkrPEd8FS7QgrNvLVaRuqnA2nK3lA4ZZ2RbtFLrzAvHJnKj+
cy+mXK6NbCwuTDCjHqNjGGknM/ydFbxjJdaD2RAgCs3E2DO1BJqTWg/2wozngLghhXxl2S9kmJiK
HD3jn2sf75sMS9UMm0wQ0M+wlvT2H1r0n2pTRVRhm4ygvxuo3daJDszzpojHtQrIHfnzpX4p13mS
yhLXkHhpXFw0JzL6piQhBl4E8t4qjb7iPyS9ZAi76o0smoj4hH5cm3Zt3eIP4GzB3gGrn5wttVZu
Zl0hxUpvrDxxeEESZ7r+4MOdFsD4cEtSGIV738IQf/rhTNToqm7YYHZFkz5GocUZszXnAKlz0RTD
JTD3lAzByUy2ak7dau/lzdCtDafhGPjnz/K+NfnXM8FsENC5o1Xon9ILoloItCGoqiytaR8P7UWB
gmUbSVvtSD90P3gPfjsE8JtL0BM0m8yTx+IgwR2TBHITnMJXZUz1k5IdeQlKBq8/vtg/ajM9VAV/
/7HH9D92ot41pmiU/H3hpavz7gfbUiVK3/Zvrb576wDL/LvHsvzK/9ef/Nua/aBrrNlfK4SYy58W
JdU7Z7bNOPqf20t/ObrvX/Oq+D//+5ff91ePCfvavyxeQEtiLuK14PH81WGyXPdfdJAobtu0N11+
7j8dJgPDNssU0AY4aBQKPCqH/zZzW+JftgkYlZ8CgkHh0PsnLSbrfW2U7g59L28BJdHeYRPknvSY
RK5AuHhFcmR2bw62FZQH2VrsK4I8va/Mpt4WwUKzK8tsC3vYYb2Yq2NJVtanOQ3ffrp7v2k4LY6+
n6bsvz4NAgJAyYGLyXq5+z+Xqb0imhSnrPQI2tr7hKzMIvTXnfIHu8rDt5GiHxuVtLhynWWjjk09
ui20EmhziO7ZdCFvzyr0e/OxrUnfRGSLbGRFMEIJut9JiBuguBpXHGvK8eufP7pYmhH/bVb89dED
3PcCMIkNReFktbGzppe4hwifwThobqphrB/aAXUNgVaecfR1DN+70XVAGbcY7iZ2FKQMRvKLi9zk
2pws8Uj4/PTgTvZMJAthPW85guI9nN3wVosg+y7CIfnqOvH8iHitvgcNd2eCtPugnfG+m/Hv70Fp
ZulVgTRcppOfVgzcRK3pxG1yRLKenmHMgAjmcjb+8+16Pyn9uEpgOoIpSYARcL2TnglNVD9pwGMf
C9Q9eJ1gANVT01y0wNo/WALfT7d/X4ozyMJGoJ90arciNSyofckXMpL+ez7AnVKhuOoMiyCKwH38
59+LWR2+Bx1jfKknLSu/z8jaap3kOPjKuYiqXq9dp6qOE1vHD5a03zwoTLOes/T0lu7BybsinCAB
yt+mR2KIkt3o2ON21lAI//yFfnsVlz60I3Ezspl4Pxx0QfWNSlB6zKMi3fEr2u3kG/YHz+jXqzCZ
0U+n1ydo2TKnvRt0gC3GkFNremSCoq3XN/0OkbL44LucNIWXoeDyP4uivQsPh5bY+8sQ8p3Q0M4Y
CrM0MdsU8cFIl5CUCUhVVHADG4EKVPvYgUD7slOvpqs/38/3veC/PgKdQt+h3u2xXTr5CKlbwqIe
svQ4xuJ7X6ft3haD2gNuHJFkJwAlybbYqMr76I379TVwSV7wWHW4xfBJl0fw83udFa4TCp8HaZpP
QF7Q22feIxX/VytEgPrnb/m7i7kWXTdoJItn8WTUVJy+8dok6bHQ9bPZBPY6i/UO9vmbiaNx/eeL
/e6WsnwuaA7hssM56W3SLYh159TpUQFF37aDouhcmsaqIchoYxP3djk7DlJR/GMfDaj3HbwfTzOw
lr01m15X8ETf39Qh7uFOh11+9KeXrBuuHG0jfsQyCLOgL5C3Qd8U4MumMtxgOyNF4z7W6WtrEcek
CefLPCIov/35dvw6tWKVd9jrLkcfdh4n914ODWUZCMrHIDeSJ9yNw6YNQ71LOdrt/3wp6/0Ra/n+
lJpYqpFYcMiyTjuroa0of/Rxuixv2aYEN095EIrhGBCr1sWQULzJSD+bI94ZqEXdTdqG3Y4c5ekf
jwGOOvYyvhdcgHUqSRsth5CYgXSOOLayQ13baguIdlrC62O0sKVDOWlO7mg2xh9c+dehzpXRx/Dt
QdTAiXk/BArbMgr6jeSCxJztKp04m0RWRFuDOLyhsmt+dM+Xef39RoNzFjsNm34+89npBSO/KkNF
5/fYhrH1bfRzDvrA3C8l1HcaMiOgJtCidpmuM90UZ0ae7FoTeesHr/jvnj17VEF/mOXfYX14/8Vr
TI/aASWJx84KLmzVBVvJLoaMJCjFQDPLsz5s1X1KmNRqdOW0nejabUrSHT64I/YyZ76/IzjQWXTZ
dy0zqntywulrS6tBF+qYJIrlI65qb0FDiqrf9oMl2m1qFBRHx6CKLgyj3Uo94H1pWkIz1pVT6A6A
ijEccaaV4bYKScNZKgImKeGRFDW120kOK93ZJPRkmB1RBpTic1XG8SbSEbCXgrTnT94Ab5x8dJ8q
rNuWlw3F+ztvsto7egeYj8e+A6XqR3X7ve51Lz94HL8Ow8X2z+vIX7z85snTICAxcoo4646VQXW5
y9mCovOlvuguVt8mse///Oovy8XJPQfb4aOpsHzJRu7knocm07EE5nZsCN85gBkOdjrMP1q0fp3L
2Hgwh/lwGaBrn85lJEDRdjMtvlVvfZcxm4+qUc02w5LzwSA60botU9myxzGXVQu1nXe6PuINIcmT
GMIje/jD5GV7OX1ZtG0R5wU0hIQ9ik8ZwlALf57lf0YUunUYP5QudtKxdrEsb12zoazUf+t8Etc4
NP35jv/2XlBdgc+GMpD9+fv3LW6GWA52pY6ywLPUt5xseLeRggRz8sG69puHu0jFbNdfFnDzdJ/E
A0lZNzp1zGpSjwg0JPqoav/51tJHj4NW2nNsGw3MybrtaxWrrk76YwHL9SqDtU1T4sPZ4dfdAVcB
dQUXY5kv5ck2WS36WyIq+yM6BmzbRZSjyBLWOWZsXHcS7/w828V6HuVHa9Lv7uJyhPdpurAiLSf/
n3dc0msoUGobpFQJX3VEmL8ufGjw/3hYIDVF2sWbSDPs9BWh99eiGm7bY0apmvQb0lMN7sIKreFH
KNOTCt+PdwQ5tkO9gLMASrfTMy621sEmBeMIis3AqhlGW4r55n5mZG5BQ1OyFiq4FLiH10ZKlnOV
iGaLTNC+zxukSxgip0cBK/r8H98DGKsU09jyLK2ck5GkMbApRqpiB+hOSP2wZ8Z1rtFVYhH686V+
KPlPJj6OKj6rPSufQPz6/qmq2olys3V5N6hyPhm6zagpRk45rrN23MdVObHfmEtmh8G0mpU7kr25
JinNFatoIHVgIwfENTvtl89JD7pv1ZBTU27//Cl/M/TYGtjAYJZn5Z/K/QgxMOuprXi1PDdE+OHX
Zy4k9Q9u+w8B5um9+PkyJ+PB82pRUKTojzjM/Z2r7ejGiY0WAcEYb0Kq35AGPOtYu4Fx45khYAYY
3vu0y4x1aiGX8ubY++Cbn+B2f4zR/8vZe+24jbRtu0dEgGQx7iqr291NObU9O4TdtplzrqP/L/a3
sGBRggS/AwwwwMy4xIpPuINrkBJTg6b4zaV+vj45Yr6wL8zBKwul/BBnTbUSdWl3GyxAhzdLg7wI
zz0Hu6JUWGXsXCOvPWpOpbpu+ralO+BgKgFnLTOiQwTFpN/7qYEMSIszj7ut8LbZhaYCpdPE5iEB
caCUnlUQkN2578UcOS5mF6dM1DgBLZJiLJUPkS4dUW11Ow/6c7NN0Dbf9Rg+rfMBgTobKhkYqvh3
bFPc8pumf/DbhyHZ0+7Tae3Ar4ctiM8DsMpNXYIrFSAboeWmOvVbvcenMENoBP72OmwsfG5M8w/K
KYbnGD0ya1Gsf8j9MT8O8eDunchxNkPYNEcFRM52xENg07s4R97etZcvHNclVXHoF3MDYZk1lqoN
YTlUB0+lKwRmwa1fkWkAHq2K+HR7qMsDgvQOc+rSsLAozi5ehWrsesOS9uBhWiH2OMH/rpJeO/wP
g9h4yb3/fQG6VQT9hhBsjUcND9MGBRYltcN7Ol6XkR+VNEDl3EdUg6kXn2/4qeXlJGYYvRAglO0g
nlhOD20RS5BpRn9nU15bIoOgj3yPfhI6ZOeD+YNhJhm6E0RJwKqgVk+7DObvqgRGeeckv9+k5/sf
Uow6V1Tn0eDYno9Fxz32JzOZkGQ0EQYIHFT+okTf6YB1N32uVA/gCJofWmTpwLOS3np0cFjKVyaK
Vy48zIwWXhTXAA4NGWT6vrUTNAlRs6rvTMqVzUT/1oZtQBwzs0jOf+jQoM6l8gh7YsKWT+3otGE1
nd0Z5cptS62BdBtWxlw5WtZMK0Te7QyDaw+uGaaNiK0MgEcR7M+Bm9btm13H4eusf91hm+L2jyIt
m5fWzPOfFWIg/jrKdfWprIz+XvXuyg6k8DfT/uZ2K+IL598PYkvUIiqlN8hI++EAT1lh512+5Igo
ISgM2OT2ubqSerpnAy62fOgEMa5TlfQoiavHSbrpvkbjY52mVvAwRbQG9KjLDwp87o98dblr01Ts
4IBad26saysvKDpR+uEuod51/uVhYFtNnI3SK8yuPaByJ9BcQJPozvfOE7g4CbMArmrNvZE57z8f
Jo3QSQT1Kykzge/pKTtvjAANF5TenIMS9sZWtwd1D+dAe4hNpfzs15h63P4Rl60Z5hzddSQa6RRR
qD3/DUpZOzneGdKbOLErd8imJ8zIyIsxlD7QKMJ41G+nLd/xVte9cifUuDbRECstEz4PD8My6tKo
q7dxqLLiMv2GMkqxA1Qr7tw477Hycp7/HmUxz1MM6h7lMM3LrCl9AonlajtNb0oA+VrbvkjDooyS
+mmHvyrmT14PWJAaQ5lZe9k6qLhhjVx/DhDfdwBXm4i2uX3donKYuXgh5nr95kS92h3oLWvqB6lg
qbvSVCf+kFcFpg0VwhZ3STQXh5OmPJNOcqCSJ4hlg8+0cc7Q0ELyaiepdrCwlL0bNpkXYvyibNCH
mdwZegXbEYB4gYNtqb5OCY38VQnAJ9kZnSn3NvaDf3wA+SqymIPyKVF67evt/bVcYRQLHRvCz8w2
47Zf0iEjzALQbikaz9cUk/BQyP3ggtf911FsUnyYyjrjmWzm8108WFkC+qjuPFHHH3s80OoV2GEt
vzPMctKpipHy0QZCBoL7eqkomNUtFJq6Hjw9y+wPAQnmClS3+wVwv30EUtx9uvNZ+uKGEBosBgIa
AgAIidwT599VploriGJUz6+E/dYmaQItULMDBEyzvscNKwYEg1aW4vRr/gy9XQUpou8rzOCCX40A
WLyu4fj7qx7lhVe76hptY8Q5sseFBoQXyaguSlcZ0Uy2RkDEetGyKOXZr6zov4b/G9EpocBDt/Ku
+VnXWvDUdKX9GA4ogoMuMoGDYkb37r3gUzeLtBqhjRIYMG7fTdTS8NSTRhKpm72HuUM9bsLBmNAd
oRKKszM2uIj9mqJ8ipSZbR/HY/l2ewqd5QXH841ErWMCzNAgDy4vuK7T1CTPm85zIy2EvRjp8uAO
jvpsVG/K7C5sJnL6LmE9HJ1Z+ltFoqTY0JeIsRUwYoxVCln+yjW6cStIy0q2wQwQC5U6KZTXqbcB
IgGEUR/CemoQbMRB8IiVeaiCOzTan+FsNL5HXsM9sLysTDa4oafWVv05TPF6WwcpLOFO1om6iru2
FE9dLBBl89usfci6VmAkbEHoWGE2hL50ixkeAj2iN76C2AJkGzSxss9wwHLAdKK/sbViJMlCWYli
HRZT87WUOP6uUSKsAO4ThqDzn3cdgF48pE90/Ep3i95p+DCZrVEhYODLrRzaHL0QzMzaNZoStXxU
hjjVH0DItl90SI0wrroGhTPEI+Lw0bEy/wkVj/5UFA7E8RQnLHZYB3Qv7LR6lac+gh2TXYXIO9jh
4ODjkhTd3tQHUseyCoojKk7F5yhJqgjNoRGDDRypk3EL8x2tqdEo9/hKT+GB5hMSqMik1F91g5wC
7GIIZDXD7de3tFHOl3Pt3KkgLi+wef9YuCeYlENVC7LR+RFsUBLS0dPtPLWz2q2GWMi2pAv5jxEH
o1DGohFrg4+g7TL/ir/aeNiKmDr4VoJiAz5jzscc3VpWd57bi07p/w1j8UE2NVHEUc+HAXmYdejA
TF7aNOVBtVq5TZSqBN4W6XvMMjwt5UiDbJ92ToOCW+OiVnH7QM6P7d+P8fwTOIZzq5K+CqXIxU+o
UA4NetJfiR34OlLLVxyekLfl5t0EvdLtLav47/aQC54ssdU8psEDQR0Nyu4y0Cra3haKU/WeHXUN
Gk+ONjNKmAPq94rr/snbGfMYWLMZJdaQz7WFWI/il/5rg0X3bFf/rCPH0q860fXbSZtAGzpDgAtN
C63oDqlzWdl8/7F0nLi0yMhAU5xPUJP3qgTh23tjjzxeYJTRPtMGd40fs415M6Z8YwnE0GxQwr89
T8ss8H1kyvHzk03T7x3G89cm7AKKraNv9V7q8pKMSoNlWNmgc5Ldrbdd+UgKeypdDfyHKC7ML+1f
QzWtSPqxoCZQu1DR143b9yN4f9kbK1vk1Xf84LNxnU8VrvXYWVX//qWcshlpBXGQW0+cDy/6qSlU
YDke1pDVMZj06GQiXjcIi0v29qReuT8soltK7jQfdERBzocq/AAfs1abPBfJzTUv0bDKfXDyt0e5
yCJZO4ahT45ywXuP+HyYFtYEV2kgPX9sx6MT6sajwW0zq2K3DyCraSioU7L10XRa51jJg1lS2vXQ
+c02Q8V5DdLmXtx97TeRPbKR5tuGTHLx6XiQR5Cz+E3g46HGFOEfR6GggbpscUjK9k9M5apvyrUY
auwUAI7+gDXeHlEDMXYhgoN38oArNw+bG/HieSW4ohc3T26w4gNaxHS1XZxjx7x7SeHNb6mb0fIT
xbiR3aRubi/Mgg38fvfMoSJBMDV2tAUXN7tlpnEpyokUB1zPPlK73wnSBRurTJr9IBX/WNONfDIU
Q4VAkDbYSjj9xghb50TCZO9B6Gm03JPqgxGDCscTsX0EHaTs6k7axx4U9tuE3PpRhD6Ewd6Bedtr
xkOvGl/ReQy32PyQCOgQZnljlUe9pWXfy2FAxC/PqCXWHG/V3mZIh22rsUk3Wj6JJyPq8w+3J+LK
iafzNDdsmAzzImHJKhVZAlVIL6hNudWpemycHhE5F/rGJkTYaJ3oVXBIFPQvb4+8jNo5Gq4BWxMb
HV6Bd0Dm33dN1UI+SzpfemVbDU8aOEjApj4xlo76UxzWxf72eFdOPLEmFV5VpRNES+X8KGLSK6Wu
xqoXBEq/URu/2IIvGP79CnOpIdMS1gGLYduzGAUJoQhxOEbJbJvt65hAVHQwKbHq3BnqojAzzyCS
Ru9Y1xltvEhDYOQSmTeh5kHsavu1FYQod4qgGh4COAOvpovj+YM/yPBjEYx4VlapaaOxnBgqKoRF
DUXi32eY8itNEJoh9EEWZ6pH5nXK8MXzasmdOsieCBcu/51RLiqVwGLp8xGlUAJDUGxZBipMJxYR
OoBeYqJ8P7IK5bZAZfdJbSg9YlBDYY6C6dRt9MTEqtIpjfC7kjgVUqFdRT8BLB/aB07YPIsRa7WV
bQ2auzYMJXDu3P+Xe46fCgAebCKXG/2h890Q9y71KriOXq9O9OfamgPud+LORrg8SZTXZ8sOlA1Q
8FjGwmTw0F4RvPBsi2ukE2H4XCBD+YjCQHg00gQBt9sLfXVASrDzKw0AZHmUePECiTy37lm+E26c
CHbnEGva1me7Q0JI/TtH9wIuMC85nev/f8DFziL31/KqE7qXwzoMUMWHBicfIsP+EJdRtNMQHD10
mYj2toY7TxxbzjajNrunHJNsOrhUH6l25JtgMLUHKtvfx8SJtxXdgSNi3spu/P8sZ85svP627boM
2fi9yJPMMj4ughj6+bo3utWITvJ7tYY8u3YUYze0WDWNJabx/8Na/DXU4lpzCW7kSFEe6YCs3VBc
kHs1Rdjfwlh7p2SxemezXdvSnG7cNWnxq9Sgzz9taoJuCo1M90phFcdWQZ9vHLvpzsGZD8Z5OvJ+
slkBGziKZS2uUR99lHFIdHaYWVnrEo1w3CmQLy99zJMyvTbWAMHc19tTefkW0gLhCKmCw0Q/czFo
rmq9i4+k8FopLFyz0z8qpgufMZY2Pmsih/vt9vKHHyn2na+9dp5gC6GbN0MIgSaez6mw9IljFgtv
NCGccmtjXxoW8tnIcD5wJ1QEb3/otdmFo0IDBSQXPZTFh5ohMa879oJOqvMJwnqxmdA9PhYZrU5D
DbptZJvt6faYV44EW4acAjKORZ65eKwqife2KlLpRVOlbnT0JrY57RUMZp3hTj59ZYuCSwR2DMKI
AZf1QD9CpCUya1yrRKXu89B+Asxa3skHr3wPyF7sddBXnbHFizXLBexfxdGk13VpdSBOCxGFpRcC
gTX4H4aCXk8fUAA1JVM+3x6um+HDUSrSU1pHf3EarftqR3r2oY2T4N9XCXS7mNV7CGDs5VcleE4E
gZ6rKEw0z37o99/Kxngtkkh4t7fDlZqHS+TC5rPN2dBm+WhNRaOVZmSpnoXexb4Z3PokwkxF09hX
d5zTcBc4FZRolK13JkbBD1jRK8fbP+LKGvIbbN1ADUiAq1xMbK613ZTxgnsOlfpd1Be4dVix2Auq
p/9+bRKuIZJJduCQWC9esKgMWguKMpEA0SC6ZwE28HWt3rnBLjBDPJRze4y00AXCRyB2vlWKqnCy
fg44Jtsp34TSletRKPrWzOGkNmoaPqptMDzotjTWHcLvhwg/xOcMWZMXpRTaYUD0ZZcnAEpuz/QF
1+j9h3GTCwJj2FnLuNipY2dq1Ez1JhcXvcAewg/mEPcH9My+j7Cx9qCtooc0zV71IM8/2FNpohhE
WTcvY/NVgTG+bXlHAYAA7K4GM9kqOSLNbZ5QLLrzpF7bFiwWHkt0cmgALhJkJ6/Qp4Bs79mtg0RQ
2WUfe9uoSdD9e/yfK0/O3Gqk9AZ2hq77YihdGrDezUDz0halZmSM06exTvPn1sLKHt4TwqZxpvIk
6O2v2yty7SN5AmBRm9jD4BJ3vlNISjAngYYOOwPFDryq/mvMwTyksdZvb490JU8hxeQvyv2IPGrq
4pg5PiJTrL7uSad8xgVY7jXMtH9a/Zh/QlLaWqV12qxM2ir/aSNiTWaTTgdhR3eehSuvHhcbqa46
S8cCuDz/4jGMokLWve4Feo0asTSe8wGdo45ayQZNY3A9gfbp9qe/35eLOIZmNc+DA16Ed2/+TX8V
1Eob3Y3RN4UHoxwvJejm6QdjhB+1ohuJWDmX2gPqQpDVnAJmGgIetWnviiFFmMG0psTLK/MP7cIa
aV16JFt3Ut1Xy1Wsn4rSRQpS/wGqAE6Es9yms5P8TxwP47DOkE1C76NvZsNQBYmNrWMrjlw5lat/
Q6h8ep7McdjLCbWMJ8NEQN6uKFKs2OYVDhgZvizJAIATb74KjTzXLHGhKXyEp0tl6B/hFfV0n2Qz
QSRTwzTbTFogyxWUEzrTY6hZL8KnE/ak2ROyRwPpUbFCysDBDdzsmhEjAH9UDi1bZW/aFvJViNm+
wfSyrFVDfPVCAF3rK/iQBcIpblSsq9YpXoUy4EeQY9Ej17h29a+ljNB7ckX8yzfrojyiTmq2q3Cs
XeQMgpIOS+vilmH7fnAPAX5tU4PIwW5urpxgLba4aTHYaADuNsID/vJiI332oYls+UXmY/fHmNTh
oYV9iHpQm31HOU4Zwa2XzbMmi/Rwe49diXZIf4Bx8V5r4MAXp2swEkXR/QG3niEPjrQFoRDaTrD/
51HmI6zDXSX51pcayBjq6igs+cJLq8jZOWofI34c/PzHQXRKM2gHIIyCSCx12fPTordDbBeitTxs
1NRtWIRyU0M1ufMUX9x8jILwGdA3NElhkSwi0amLS8ptmu31rv/H5ul7TpD7OFQdRYDb33Nxu9Oa
4uDP7GLCbILF8+8ZBlATbZQoXmHHYoU62cdEnXC7GXX1oc9jE95vOG7Q2LmHXroyMIEVug5o2fJS
LcFcKd1VLRmE4k01quxJ1DYHu8YHJK3QS4pk9ktBbnAVm1ry5fYX/1/uf3bjgTGfIStw/vQZXrC4
8SpgnVIRUXJyGpuklCoOvhGFTJ+6RonkJhYSf59Cq/snOnvxwWzMcltGEkBvBlHUCNA3XFmZ4r4Y
KE+9ZUVsf8WjoHrp1STBMguFg+Iz1ZRIoscx5f5OCwarQUtzKrZVLjOfFDFEea8WeoIUXjMWD5Wl
o+WDUFnWbbhd7ZdEs9vZCdAqqrWSNsDFZ4n3Qy3LoFwFuhwhRrpBtOmTNDpZituf0ozzt56QZ/Qo
MLjPdZCnP2KId9zbjYuXU5pFnZcoVvIah+88hmwYfmN61UnU+xr9t2ZT2TSngepEO7iPIfZszROX
aKztG62aXltzCMTaBboQ7JrGBABLADD+wsta/MrqQP1TQN21PjRxo5dorzSKu22TCL5ySDJ3nGZF
iw1M0eZ3kqVHhYuJ2z/w4d2I1ozlQUmS4cMUu8an1pToRgVRah2qQVIyXFmTLbedmwTbWfUMdFto
TuGmbkX3qw8h16yjoQ+2Qa+Lfqcmbt5s6UVFB01J9WAji47iiVPRhbfz3t/hsZDv1ED5rxNp8poZ
IDJYGxhT718VP1DNM7yknuJXw6kaxPv90MRIuA+bb63RVLhGEG55DpaWO8Mtg2PlJsn3tO6EuurL
TjyHJhSVVdhi94a9Vt4Ed07s5d3A7qXqQEOINaYOcH5iIdqj5WKL6MQiRBstaopNHFXYFiZ6srpz
VObb7PykwNWEMci1ijyHu6Qzqkpl5FbnJCfAGMi3pG7wA3rftEZosDw07hDtLL83j0lBMz2MpX4Q
8OilTLRHGyecOznmRQkCBjPpCeUW2rFwt+eJ+StQ6ZQKtRjKHyeBAuSKVB2xXDS+UI8cjNUse3Qv
/5tv2fOvByKlQmikKgrjeNlqjLWBnAx7ghO6QdpK2Aq6PwgEfUkKiIuyd6ZHNUETT227ZKMo/hf0
WqaP2MLHv28vw8XziSI5VKQZZEFBmXz+/MNVRwkdJ4/1kx34xaMzpf2jpWfTncW+MsqsSkGYMNOu
6UOcjxKEfV1ZTWh4EQVVYh7T2oCNuqd1cnWUWXdlLl7xti1ikrJ2JIHfZHh1RscehE24CtAS3d6e
scvHxaKqSCgA8Ol99c6/xQzHXqp1YniygV8R0jWccgzAc5VW5dAXNoVVStylb7n/yOYGdsnGRGKc
fAmE3RJcl09hhNBRw+fpbr22AJz+CMbK2LmDOz0k+DrBiaWrMxt+3Yl+3isB57uVovYMF6euqxNp
LY5Ho0+mk1WZ6fnZ9HVKWuuzjb7yBoW28EFLwn1bVNORKwV/P6Nwn0ctPrpWum+V8Oftyb88p/wQ
ijM87XCCLvp1VmlZqduZptf4ffdiSrJlvI5qxK4zaC/rEu7El9sjzkHK8tMpTs6sQEo1YGEWy+0i
45xFaNMC4Zdrp4uyD5E9BsdsSoeXonYeY+SQt2kcBmy2e+20yzCbNSc1hnk7QxVB+Z2P3mch5hcR
ISEMiNJT8wjBt2BqXlCz8rG7mbKApKV5DY3GQNgtyqoT8Jp0O+rxvdLYtcP19y9ZbAHScCXCVdr0
cpO4gU4sjNXBiI+3Z/v91j+fbtRmLDh6ML2JrpZojxH4/dChVOLVaoZmYxOnyTeBlPcPkzfgo1mC
K123qpMG67ZsxTcCBKyx/Dapgd/rU9iuy9AfgnVgK3m66wbkKrE4wnuICAFIW5ROFjpYwEyRs4ya
5EA8anawGi2Mdas2Ur4Bbtcx/aU1e0g1bWiQtBuUt7EmiLn9pVeWlrCY3i88QYYGTHm+tFUxElvV
juVNI+1ufLOVo9vU7jM7udsB6kX3chqR4NT7t6Bov0wlOkqNpqv/Ch+lx8DW5mamKKBCZ19ssUYv
BkSPK8sDxlaf8tz9zWEeDnaYOY+DPmZ3noJ5nywXeDZ6oPjOe0smcv7ZiOjHE7Jl6MRlJfQJ1W4+
JEqLE+/c+b8zxZdXNZxxoM9IYNCVhTZ+PpY5Y6i5rWzPqBTzJ2B1EvUpPGmR7r7oBbpogdIq38Sk
NJ/7dBqfxBg/trGr/IJiRYisZ4G5DXTfSTaqnvme67vBRk1FEq1zrZ/uQBGuTQwGHHP33OS6WcZD
dooQbedMloeAmQSvGOjbBjwhhLpG/9cGCHEOe44M8x3/szxkCaKrGBgK20uGQu4D19X2ClXVR7wD
wq1eoW6Uxv1wJ8S6shhwFwg2XHY7Ke78/X+FWDnGcTK2w+BkhhWyomnDyFjFbVMsdTcTloerQI2z
LY3r/E5Ue1lsRwKFJxOwHZIsQJIW4Qfuwgn3qBWehiY86Wpm4jRaVQ+kceUmqnRjNcpBosrruyfR
x98F6gp3tuLluzX/AhMM3xztUnE///jCaE1dRR3y1KczzRve/Lqsow5TMi3bdcB670z21fEIrWfh
N9Oko3E+XoLeYzClTniKafnvhdNkiNJmxrqvHfSBJI3420dtTmvPT/UMoIGRhN0CmPfl4obge1OS
7eik2jE6B5mCEkl8LEc3X00AK1dpGDd3LpJL/CRpCrVMaMgz2gQa3/k3diCQG6XTopPuj+MnBCnQ
y69CNNmfgkkJu7WPoPBniIdAcBO9xeE06ItUX4WVj0RhHgSI8nG5DsNKGNF4aqUlfqNWGKgbCwOT
l1jU+T3gwJXXjZ9M+ALEj5uJXsj5T3a0iV6WKONTONmYVkRhsAuSTP8m01DZq7kSbMrW0Q6lVvNr
Hb88JqKyAcsL5RN5srNFc0wcLCdxDpHW2dsJz/mD5pfdyW7y6KEVExZt9uipePi4wO1F82A3TnNA
YLN8AFekISxgYnFLcvvv+43+EWoQXCwAcpY3rY6DX50oSXwS4ifI9XYlw8xeu+MY7WR4T2Twyuam
HQJaFx05wuD3jfHXTYLrX09RIIpPVEfarVDHdo1t5098kqb9lIVfbm/t+agstjajgdNFJ25OiRfb
LKVonmnSiU7A0pxVh3H7h0INEeNNmubOLF7GWORHzJ9Lh4xHYFlUDbGwTfSojk+BQG1X73trP0ao
Fd/+oKvT99coi7JcO3RQ+PUmPnWxGx14o6NVjh7vIcfQECp7/vN/GI7a/xzD4n61PKbqOPS206vx
yZ5M41OFBvi6nyZ7bYeK+9AN4b2C8JWriKK5ZQukGKjWLjs7mMmOOalDfMq4cLdwMttNgRLuftCJ
Ds0RWRionveYT9c2ydwvBsP+Tpxb3O82gXgHTSE+1ZAFH7Gb/IYQhbW1nfge5/za6tEwQAFpVqGB
f3N+hVCBynud0urJ8SeX8lv2n15pP520PUaa/u320l3Zj/RsSNd1qNKgCRZNfjxPO1NLudVNrSx3
iPVZ2zKb+jv7UbuMDHiSZ+FJ8mkCBH25IXO/8UPV4CI3sUxag7lvX3NILupqQMcfrexUMY8qIdmG
LjK1zG5Q2mDl92EJxksIlOIGQ/3djfDMpERk3/ZlY26dIZa7tndnW9B8wCvp9txcWQcIGJxRyOOz
pubiKh8T35SIYCenvga8n0VGt5N6qKx05FV3EwTKO+NdWwuYQtA9aFcKoNvn6x4i81NXTpJww1rl
kYAmXiF0Fe9uf9WVUcCEw+CeIUCEovNX/3W1Jj7LVNVmdkKNCDlvh1hsItG6Ey1cmTtnbvnOUiWU
acz5NP01ipVNmoFLbnZy1bjBgqLgiFpusi1UWW2d2rmrxXflTpgHI0yAvc7+WUweTtcTJI4gPw0a
/ZQIlwKCrjHAx3VU9w7ogH0dFsMpG7EkMZDx38T4B/8odZlvSPvRpCa6WDdTOu7iXmgf6s6png3p
u/vbs3/lFsEwi+oSFRbemiWCdOicLAjwJznFaZc8OigGP051lW/aNru3fa8sNKtMxY+WE9XHJSCj
dYwslnjenrI6tjd1jid3Y5XB4fYHXZBcCfhhP4Ij4O5/DxDOVzoO/ZnplhQnVS0FsG9hPvhsr2+y
6t9Ps9ykWdE89LN5C7FOsSvBWz8hCkqdwzSrXSlbe2cr5e+6LKIdcKd8O8u973o8Xo5Wn37XY7NF
XLGUbwHct7WhyPBOXnZtpkAa0ONE9I2wY5E8mF2gJRkgsZOUTb4ykkluGjoQd473hZTIPFOE0KSr
M78G/Nb5TAXw8sDmuSX+KEbCdox7/I6yEn01BWhnuulEGf0MEwi8m0pvxVfsqEobswG08OkwaKd+
1Mcvvh6Un3JpWT/9fGqanQtN/4RPh/8Gz03PKRp2cN/wMMCuIcG06c65vjZVc1l7riW/qxSef4N0
K1HhglGehIFXF8YZfriSTeZ+v72rrg1Df2/WMoa5SOJxPozW5iJMfTciWavLldGl5PVReC9rnP+U
RdxHLZnmJZ0Qip7q/Cv+uqREijMd1Zb4ZBUlSsRFOR5jU/RrEbvN3pXDnym3d53f1l/EmKd3wBqX
LJUZh/Ze90PvC5nfxTOvJZUaQ4LLTzXuSLA2tfGrQNV+BaXH2sdiNnYvMTpem2oRPmGZkW9Lq3f2
0ETjtRXW5jY3RHFHBPbKQ83dhCqYAUkJ1I67ePO6oA3CUFBktMUY/KgbzsJKgK/6Plk9XpNKpdNW
VTGmRwXOiB7jqhYHfHBAH3CIsJKO+K9+prZGmjNiLrFx22r8M4wzZTTOfZVmnKqq93oP7xqF5wsJ
KpxKB01o4Iqol5wvZOxnWLEFBSleY9QfRRVaeMvNhcGAVgKiSeg3FhtH71x/bcNcPoLeLPeoP0f4
FUSQc9aV6XfJrsIb52fhq9pTy8ft9Hxk8yWjgnFGZ+EHtJ18pVDWDajxcBVbnQ6mftITr1cMCDR2
qTTftSjj30HOc4ZVUvT+NjHG+MWZosnZlKIayq0GEznZ4AyGJXgXBuYmDzFf306B0238htgPfHmp
WDtRTTrUCqeJAhwhEN/A7ayyceACUHRUgi5UH7gJmz11Dz1bpQhAnSwsFqDO1rL+5cDSLfl1yHeR
yq3b2H5G2AcqygCOQprSeisQSqlWvqHUn7tW77DtUsPhh1rbBn55QOVQT2uS/M33++J7m0pr2KIm
kR9aB0GSddL4pg5nFidxLuQe30A5jor6EA0JciENY9drjcsbQVzfBhpSZbl5ahOz0qnbBtOvBIpQ
tZ7chi5njJKQhcBdCDamaxrnz2TgGLO+faG4FzfKfNSobs9ivXjfLje2UAwzigtTnqwqAeXDfYD8
YlWUaophnpPC+ZXY3GPO4eZ7xU0H9Utsqumu13Pk8ABz4OVKB28sV01Ri9/6OPqfzb71OzokMYZC
ssABQ5lataNwnur/lb30calQ2uERpruar1OW4GPU1dLcwnfUv0dOG2arSdZwsw1RIwg4aeOjPrZy
pEFdVwyd6gL7E1f9geaI/FqoKQen6qtSbPxUTT0NeSlaQ+2UpNvOj1J/jSN5Xm4TDFZ/GsiX6ptC
d1p9M3DiTaDd+H2su9QhO7P7Unwfo7w5toAomhXSltm0N+N+6le1YVB3GNNWr9cgpoKd3UxArQrR
u+bOwboTu3qoDC1U8Ql1HDvM1W1eTNkm1mM3XYsK9YMqMMNffhkUuB/UAVYpWapZ4QMEPFxW/ViE
f1TZBq9oZcaf8LkZqUvWVn1QSsr8a0Mok7qi3eJuh0wCIQOyO8FAE5l8TKAp51teP+M7MrE+l2UX
BD983JZWcoCUtKoHaFAYuwymslaUyn8KedmL56BN9OEh9k213zsT0LCdrIvi0+09dpHk0L6bQSHc
HjMAZ+mMYGaWodhT2xBZp8PaLEv7wdDrk99Exc5A8WDny+lNLUrtTtfwytaevUnoMtNMmcWYz28/
RJirOsa/5mSFst8VplputAK03+2vuzYKFPG5rIwuKNyP81FsRIJitHDoH/i9eGAD0Ycs5T3U2eUo
uBHMYE0gPRQSljFSIzHHMtSsP3WpOa0job+lhSg3tz/lIgifdZXI4ykoOqBDl+wAv0X/JdC77lQg
K7QhGYDBSJ9gl1R1trs91EUeRGEWo2Ta1ZACyLIX7+mgNWVGXDaectRz1xxHuYVz6DzaU2pDlgEY
fnu8y0L4YsBFHhSLAkxPN44naYza1oU9t3Yn/AZFoqP0wEO014BzfjVNXsQyjOsVJfXiTpB4ZX5N
BC9mZ2BqCwj8nG8Vww7ipnbc8eSK/E/hmslTPkmNB1h17mzKyxYbn6uTNBOLsl9I18+Hsuo4qcxa
GU+jrhV7JbP6xxqO3rY2hulRd3HvqzAa/pgXfn0I+NFrsFvdRqnMe7/kysaded2ovc4MBlB35z8k
dDVlihA1PfW+JKOOE+0wF0jv7Nxro8xYO1yXaY3rS/xg3sdYhfX5eFKlEjwkiv6NrrR9Jx26snxM
Jrg+2oXUCJbBN4JTkSOpIJ5ca0z3liyydNU2rY9/h+p8vL1fr43FqSB3dMElURE9nzbE3zob6bfp
NHMLV5Giixecxd9CEvE7eJzLyjxlE4seIdYNUK7AdpwPZSV+poSBoZ0G4KqkSKqdqzuDCCZf9a7b
RZtoiDHucseMwDGbJfK+qNi5f4gavPrWMTOmr6RtFl7F84Pte+fjyEBUGs9ynOD4Wz8TW/Bu1k/p
++ZLGvGEretx+DNi4PfG3d1Nj9mgyCOkVh44e5RG9CT9AQuy23M63yln0TAfyq9DyoGSHg/CPOd/
pTXGWPQimCwcb4K03imhFWwGCnArv7Q/oVhePKk1ZnS3x7y2jjRg/w9jRKVvsf2VvuuVKVGmkzv1
08buoanS6Le2voMF8O2hLp9Zarsgc2C3kzQBlTn/PJqJ5kggOZ2aFJQ5ylEq8UaAfKUi+Ud0xL+n
apGviJmye+C5K7c5Fs0UuhFnm0WdF7c5DSVphl0qTyYxOvIUtNtqC9W8BHeuchr/VaJ5fqZmpzFg
2KBSwJCdf2llpXVv25N6ciGTQIiqvohMtMdxgOp8e06v3KOA0WZGDZEEqZRYvO5dBo2zTFPzJMEr
fPFdOuex67CBqwoC0apHkfVYKLT8V7n1/9g7j+XIkS1Nv8rY3SMHwqHMunsBIBQZ1Do3MJKZCS3c
ofFO8xTzYv1F1u2ZIvNOpdVuFr2pMisWGQHh7uf85xclfiD+6s9mlLQFhBnZuY9//XV+3eaA9enL
OaNhK3APPl64IDSRTcEdb4qGcO3ZVj5Bv+bfpkVgSH2S3QLKnEAG99OGUJt+JqUp7Rsl0mI7jYpr
NuG7GL2HJ/jYG79prv/FVXk0+gTII2IGK/u0RoiJL+WQKXHD8HDZk4b+WJY4oP31rfv1FT2hS9Cn
0OEzQvjZB/1p8Q9tp/Qm75ybWtn1GXG3zp6IvXTnkgu0c7EBufq7n0dNCN4KB/v0oD57Jccd2bWL
WJwbkH8jrAwPqq0+5SFx2f6+/33a2a+rH6kJ/CFQany4+ffHV2POEnxzx9S9cQccsPKCifDk9dpB
GuYbPoFz1A1+tkvL5vtfX+ev+i72HB4fBDn8QwW01o8f7KQ9nhWKG0ue0vRDCOneJFqpNvagPXCH
u9uWkXSUdZ55kS4xCKJFs8vMUWzQ4S+XRmqXoZ9bbx0FFyZxaX3jYU67jXtXBKhR699syL/CS3xf
OLcYKLBhMbf9tE12BYFQ82C5N7LU6o2DNiV0hy5/IWRTD/SJ4YIfT1lE1JV/aS+FF7ldkm2MvtXQ
nCkzKiZIMH99D73TNOnjyYTqmE0CGw4Wgfg8aIWdNNm5IKxbA/i6Ifpao9GbBygERttPr80cixtX
0p2GK5i8tyWOnclvlhlGg5ebIiibYr25Ks3VQYuTZt4baUKDeeaRd7Ovc0Ky0zyH7eWRKLoEc5sl
E8BKJ9dosf3+ZpE2wVBOTR8X6HauBJFfdvWIhfN67ji1qjBaS30I8RJewGletW7cNC/2ue+P1YuL
ewtBr4MkIrR0HaIzjaJ58gfk2yPZurdAv9U3N8lEv9e1qX6QSvj5piY79DZeXXdLm1C96rJJVTCt
8VxFDhfznYm0vga4wKwvplWQvNT1i/XTmkadkbxMiPtkSOMA6SH/lrVGrnPYIGENvUoool9rpz3v
BpX/kNRqeEibyUqgrulc5XKoioigdOuyMnGS27kuiSW4Ls9jEgz4qM2hitu03JVTPYZlSuxkMUlw
PAhDc78xy9Y+aglB1JuuFRPxsrlTGL8pVE4b3qfX4QS/8jZAGQKfsT4uKZwSB0koZnabmkQVa5pn
X5Ct3D93QsPFwxr7M+Vq1qYhY/58bYz5Nwjsv/z4n7AQ0xHmYZ9OcwxvXKw09OzWWcyHFLItr1Th
hC5h1Kfjxtin8NFDMSVV5BNL/ptS/pcqDftMihd4xnDSsbn9dPFORsLIwKz5lrmAupgbl1yd1MFw
Fehla8d5coEoWPvNCvzlkm3qVk5Vlh+DbFqzj3dcK1mbrCnztlJpcu943OKM1KhNokp9azdFvG0J
kwrqom2+IdiUvzksfpYRH544n0/7YjGfO2nkP7f3vTKNiW8gbrH4h481D56tbXLTnq5mbzEujTwF
UIyxyLICRyQDNJfRfrE64XXIB+WIWblquvMxqZZpO9a1uFT+hJdPXa36FLWULfgH4lQPcuXH9XbK
kw4qaZbOgVFPpG7bsyPySDTCPxRU+xSJK87mkWGQRo8HYavVYa5gYcOzlRiwJ26vut88gV/OZ249
myD/IOKJpuZTEQCIoiZF0XGLzZ4NX8mHZoIWAR8ZHW0ICNlvXrNfzssTXPMTtGE8h8Pa6fv8qR5I
NHyeSTKybjtH0YfDeD1Zt0/9vdSb+0Lp5otsJvuFMLvu78JSp0/GSu405+TA/DzfKN1EoTNZrFsb
e6vI7HQ7LOPpx18fKb8WrnwKxDusV7mXYLuf7mflV/NkttK6JVC7OdP9fnrUrAndaIKNYLmWXtiU
tnU0eLZfOeaevV5kB7yHf1d3/dIAnb4HVCXaSyoT5nsf73PZiiHPksG6HVfTeK7FmG39ljFS2mvJ
419f8y915KeP+lQCUWhVQuS9dVt5ZD7OrVaF1Cu/4/v9ulXQu1IXA1rhigol4eMFZa6hY7QzOLfp
YhnbQs+qA5Rp63qpV6YVdS93iWkhnW3j8aqp23771xf5K5AF/wU0lfE1ZPFfuX+ZmDjvnVjctmL2
NrlX7bI0LwPRy3OonC9jrV9263hohLoa3d/F9/yr1wrPMKb0qJodprKf7vE4uZpOxLx9u67zejEU
hnWDVWp6MRb9GuFBMJ0XZVtfFsRuf1Vl+VA3JJiPHMR/u4yDVHXiPsJsgIbCKP/jY+j8wV1d1C63
uqKqJ4F+mvoAR47+SvEzwntwEwxkPbdW6HXC/TElw56odRth4dQt4dq3mRFJgonffvN8Tnfgz1u5
OOFuKH44S0xoSp9JX12RQD+GVnRjDkuym3X76CWLtXdFYzVEk1TLGf6s3bVdQL2QeaVtLK2oX7vE
yn63HD4vPRQz6KzoyMGrKC8/k4vgJWapA6h6U7emTKNu0dpiY6aU1H4hizqsKebZ+/HBWI9+q6VI
uiupljARfv/s8btxNGO6vcB8GgwrWi2vPI1YJpFt1IonT6CLzqE4oF1PQ2I06mPslpMb4I+u7RVh
Hu8SGvoRfH5SSAOz7sXjFB2C3praKcCJenwTwyqefL3NjrJhjwosLEj8sKmRgoWVOsFJOWnpj561
9JBa8+qcyDc7YmJVmwFlW2tGisZC2zVOu85gmGWdA3owUAwMxCN/24Ds1N5QJ5wMC3n3QHE/vnR6
0tfG1MriLhGFMg/zCmUj6NMEq79s9DozYLsvvo+FWd4Ty9IBZq1Ff2f2g7Wn8C7fMiMXUHIzcmyC
KveTNNQd0kMCg4yT3x0An3dDvitxDsyqUTxDd/ncU+AE1XRVzncdZpBROA9lH46jNHZWnd1W2ZyF
llatG6s38g1jy3ITJ8o/LicrQ+b8Y2RMRRGCDf7OY+OXBozoDKYMcBhO4gTOwU+1FlaqGdQezbzT
yG7AEnvPKGBjOF+JG8Ck2tme3D0a57Uy8kt75RY2417Mv9Ngfj7++RJQ8snMxC4F2cHnJ0mlpGk+
E5W7iQl5ODdEGo6U3WdVR0hn0ynnrvDmOTAL4zcg8i9sFypb4ED/JKziaGYb/fgO9UNvx65TuXer
eZ2VF51x1TD8I7Y9ErEW6UCqAtPVPL91ep/MrOelENC02zCxLyr3IJW3EbUR+OZTXuc7vVKbn/vX
3woX/38mh2OD9t60uE4kaf8fV+33+q5X37/3F6/t5yTy/w8zxmFy/mkrP2WY/zOb/PK1Ipv8dqhe
6//9v17/8c//evj27//4+St/5Iub/hd8ccECLXoy9FmnsLY/AsZN/Qs8lZMrGsYxQD4nr+i6UX36
7/8QHj8ixOtECiJE+OfDxtLm54+sLwwLHcgkJ7SWEsn/O/nitul8OHZwMjrZNp1ANM5mHF4/56+V
paeBq+skDBVF1r6YY1n1c9A0q4bNiiZlGV+dhH7VTbVmKcwD12zdlonPzEl979WawGXZzk33Taf/
8oPYEXEbTgk0tqhUuiY2jdfZ/utMCNgSOmViSLwvrNQ4Lvq84uiB3SGZa0PCWPu+KONBu0B1L3xc
GauyaY61Y+X6baO7pX09No3BmzyZ/Z03TO55wUzi2hqyDqf2ocB0SvUapsowwJLtkkzVlQua5kVD
4s6SSX9tNNWb3a/GUHOUkAvLsVOoSY9Sy5j1B32xyvhSevrS7oRfevXWSvylC1p7IaiGW2TYka+n
9YtIq9jZmuU4zvv6JN4JEECV8QadXNuH62D1RbTOknI515BIYwKOEV2I9ZeWbCtnSrRtkrhNG9Vd
NyUXJaYFF5U1V3dtgW3yVsluOurl1Jjs9wTYBlxC9rXv1/4WiixijIX5iRFqY21t2XRPvoWTpsRW
5EVGnG6JYCLQrWREBuXoxlheCNRqz23utE5gZcrNNmWiMiMAZoOokAyD+J4t/fJYpF6UxD68A4Vg
9sQ5cW5KMsqOK3uOCFTvkJMrM+II6koU+U6LNZIzdRvjOdF1r1g4AsdhIhkyIxTHtBfr0+KxC0tJ
Prn7U0wRw4CI87Q/z7VOWpFmqvIhxT/60LYeLkZS64GDyJA7M+p+eEusdSGaY6YMhMz3rtu1QfQ0
BvIYzBY5DiqFbeD9ukxFT8M52Od6Pudfy04lClLSHM9UJWvL5Uyz9yPJBsa1uob6NzCVVqY7WwO9
i6zV7O4gA2Ieovyx3QHKTlQChVVzb3hDL1ZthqCRrCnBpa6fD35gw2MxtgPDlBJ4qJhoa7tkIZq6
TTGgEb0mkboV/V7ZmIyHpVn1t8y7NIRLGY40alCyD0FKChvjiLa6ohkXcdiLETRoxtnmsmFox1ed
sTTYeqjA72uZZd88M7N7DPfz8WlKs1RGfWst90PnuJjxK1zzg0nKXtsvhDVUWOKo5JuPm+uDMlYX
JyAgimYXz+mQRzOOXT9kR15BVMVwHWvNp+1I2k67kbUN+T6fRexCk3dKndsLYXQiLbYLfNwrksDU
GuO86vMOTUyiZd+wb+iXY58WE6EzmQVsjcXcAyxB3K9GJ493aZYPRZD0sfVMcucSB7qHm+4GL4P8
CrjeKQIbX98fVaolCt4mPwu60p2Z/7jjdEzAee4Z/DW3anCHnjqpMw9FDdIa2qPonjTcgvujK4dl
P+KQoYFLxP4Fyn+7CctO5nOkV4PSN4SgjjBhKke/8mDF+Nu8L4oxMAmEGs5MeaoT3EHrvrWTNn1v
LLWWh7ov/OTabiWOSAzClnhDhqsh3yxYohSZnRu/NBA2uEcM52o2OE0ZIVS/4t1LKjFvFQIAEiHw
fnzo5xFpj2nWLtFPY6OqDdBL8WA4GtKKvhqqp9m3AGMUplLv4CX1tTeVBlE2NoO4DZiX1WyrIY3r
UDOk9jWxY0FYhY9Wy+3HNAV99qBWabGZ/jBd8pw2RdU2z2Rn9t1ZDyaFka81x8caRp+3bW0DVXbr
xF266ZZY97a9U6Rd0AGwe6GXTzwjx5m9B8vEUp8ckqXqtrYxVpenteoTrjea+3hmshMkxpxfy9bF
YtWCL3UTl1ql4BvV8lr2Mnkm+KuhVBW+n+z5UJzhF13E8aFLLXMJbR5YD93LXzIMAKwmjYSMy9dK
nywEXBO7WiRZwgJ9speXWxq1WIaO3tpzhGVxd+MQSI+WO25AnOaU8VAoCAV2gb5L7YwM63YOWcbr
uxsn3kNjDv33tfLWi5K2ogo7Pym+dvkossBonCYOueF8d4d5chKpKinuOtA+7F9M0aqIADcopVbR
LncTUUf5DjpUUQb5AgcwyvWKuZ6mxoxEAkI3q62Fp14e4ZhZP/LURhXaSRN/88acQJDSXsl7UbB+
jdDlWz6QaaTgtGF3huET8vSgn5gT7iALAmWuNVn3XoWwLmxzMRxIKDEbGIjLeLv63aSCOc47+Flq
TJ5IfEiuGP5PZbhU1ZiisGg6L9TnZr0S2CXqkWclE6Z0xrR+Qyw7nWVujrXLsHTGHBrz0g/hslb9
jaY5ZhtyorrPNMLWi+H0WM3Yvd8tAbEfCg3N6ounoVyMW02vEQWYHR1KwJzB3U9GPaQBFnyWjHQT
TcQ21RxK5cnXRBbqtaW/QlhSRtCJqWayUFfOdb1g+hHg2SO645KUgJVWLZZrDbIsTjvwYYaoSczu
cRCpyUDVIESPM0vPYPNlxgMHU1Oc2eNgcqqpcd1kaWZpG18VzJTrqhv0oOO8bbdNovCpQbQ28D9C
2nle8bOvYAEL7dKv/LUKpsrjralkOzFzx9v0B1O3BoqopBzC2mzA987WuuGdv0HjcxoyvyQiza7b
Qc+sTTm1JusrXY2zai7gYxJw78ZR7NnZnb/2acwrD49nIygRVIRSojsn+N2xCH/xWxz+l5L1diL/
v632nF/K2TSJ5GwkHNQeEsIatXnd3xi1aJazqjDGHYpgD9bn7EicBdBBc9zGxN0Qb2+qOaS9LJ4N
K56zSDNseSyHheMrdld8AyvykSklGH0+2c2wjtQanfXQFL6x7gDj0G/UvbYO227CXDDAuSwVG7Fm
02kIxCeFaGkaYBMBeLUHrHKr0GHRYCuQTvY9CfONha6U+4+Leepf576VjbDbhkwcZ9NJ5g2ALslc
EI28BQNNSt8gXkfzbdBmXPJ9L/ZewUOSr/08GPKssN3O5TQvewZKXqfdlkajiij1YGIEeb9kw9Yo
cjK9TDkONykJp8nZSmS4e6jE4IxHtXqnpbQYbdRyGORHYxFiBpMebT2E2LfgXrCMxu2EZ+QtLhrF
18llbAKLs8t39jBU+bYlGbgLMxyhnOtqzmvADnwUsmqL68hM6FZTTNolB2kqz2W1ZKgwOs9OX0py
hhwViCVx/BtjKGNZBh1CEvucVTrUj+MIKAfHpdR1FdhOBS1VV9Wsvc06DogXjVlKeT/rMaVnz7tV
f5sJCkg3tlU11svQVL358qfW5foPuOnPNtQfm3+6gRM6eULS6VZwWnA+gZRxbmpOm6skqvjxhVAF
XN3Grd7/+lM+YZE/PwbZJtOak0qOj/vUymPMUXdUe0UEFrnUFA7lfIfFFtsjNSPGZ6VhtkenpbsO
F0CFK11NMordTN3/d9PaLz870JMhzf/8j3/7w4D8l6Z10zHU/15nH7vW0+/80bUazhciFjCZIpvO
Zah+Egz/0bUa1hfmLSfbIxxjUeWfSDT/1bU6X5BSQCegM4XW86Frtb8A2xCMifAP2Q4v2d/pWqGX
f5x8A0qyt3onPbgBfQClwicYF8ayOzqDnYVLq1ePVjx4b5anKB6l5Tu8UYkmpnCB9uIRkOHnbVQa
LJoQfwtrwswMX6xulEy6bF81+3Th7NhYtWte6oJyJ+ptkbx3SZ1yrrurdtka6bjs9TJOzAhGiDR3
nmVW1GB4dCZka8GbqqwkPeuQsgaDae0EowoTI+kie0i83mg2nPR9up0qGbMzijZ+NdvcT4MRIUIT
tKtw22CkQGoi7CBnK8ogpMGDk7ggUA5bBL8VMwbLUWHFxdWQdBr7iG11jFSduEaOzwj+EuGN6UTs
9DL0O28tz6zGVudFgvqE5mDyv6rCc9YgJuEATURT+uthLuakZgvUl2/K6OYhUHFnYFPXZBd53E9H
Wc7j0TUa6OI9YPyMoK/GP6dfU457ZRiau2kXavZzFC26v3MHVOYBFVpnbmZV9895QoghZ60zJnvJ
GTeCnOfzMya28taqSSkJ5KDrrPqlGJ+JORDVpvN89YyLiHhB9GI/ujgEfS2kL69iJ0MAZ8wO1Zut
rFTbtk2DhElyVFqtj0xgOBHvxyD2130roFi2vteEfeM9+kl33kDQsOC8044zSYInIVtCr+Pnar5W
ojyPW5N4qCRKfbHnW9SQECSDLbxtso0vEEuZWzapVw+aiW4cm1EGo7c+rcy397AB+suVQaOf0Fza
WtjjG0BxUL2tmvmAUbQZ2tUQtiAfNlnjchkuoPvvnGq9mofhXo/9s1QzHsvue95O1zJ5LJ3su6BL
zBP9mZzUYzWe5Obe1dD3YanRqmTxwRg1PZyEtYsxwpNFOQY1FcO07JSQNyy/wEHpEliILziPQsNs
NpN71syFpOWfg9kxt5UyU4gd6a4v2uPqVWoHXyLKXVzCoRUvmXun994hRzRW0b6Z98hArDunXJv3
XO8O1swr6E0zQYBuecoQtIz7eHTLqBbGZpx0966wsxbLjj4FCIGJIDajsWjPjKayQMjhh1moC8fL
rxnXtOe1Td73OHXTfbd4oXILVGLDWZqM6tIdR2LJXSYg8kB2vTIz7C+Z03T6NrPWaBX+k2+86vjT
CgLp/MgA8pz0JyQrGyNenspCbCrFM0WxYcbXi0lWIn0tVCjqRIAkh4GBRsQds4Qg1xte7a+OGG/i
tb+z3Gmr5WQJ0JieRCIEWUVTflk6yDZ8GepuctX5GuiGiIQ/b4tebgnJPPcgIc0TamstPwd2QEmt
bWXONAfvMx/2OOKVvW0Vw0bwXWgu9k3f3MF5Sst3c4jPLfivyfJsOvka+PLdpbXQs/MsRr+CQNCf
sbFI3lOHeihJN6gjtDrIuvElFZhggtC46d3kG/dyrptdKnxMf/1X3rpz5kcsjnQMYHpWkVbcTL5A
WqPkvSvLMdSn2Qy6ygoxAUfT625jp04D6UwWMerPTt8fR4Fr8OIgVZrzbUU1cuidlpjndSe0fo7i
UUYjV+YAg6fUcENuhmSLfLfJfmgCMZjmDUbFU2Rap1iTpLjOBN4cU3mcK7k/vdNeOcW72C7KiLe0
2pIDX5zP5TDfznzMJMcXF+SByna8WHLn0lqLJ0DNHczcIXQZ5HTFcLBX765al3Dspi15wMG6XulZ
dgaJYduUWtgI3uSxKy/1MnvzUy/oDITuoG64OViyrOuATd7fStc5K0blbNeYVdw905h/ldW8d+sq
v6snuRMksorKumnd7EqvjnamH5PC27VjeQ/r5CQLg5BWLCfWVSvVnZuPt6Y2HYRH6mB3rRGDEmbJ
7XQqTGVxVvev41j3gQ/r6K5014tR+wGa/LBY6haJjc8IbFRACC3FEpJm7Eprs98RdWExKp7m82Q9
ug2bsca+bOTZFf7LxzXXj8g99ky1A6aW20XepC2grqMdbUY3fnlZmnuayuOUekTRNVVGmGQVkCzv
Rm4OipX37qZx9bUgEtP3wX7wi9vmsvUiq0XSVIMRh2tOmLIZ/+hm+5B7xT6b3PgcLyz1WtkO9k+j
t3dbwN4RiIcoXWZC4/ggSP2mnfIsO1gJc9o0hUMvPu3mXO0YrR6J5t0xpQMai9b+Cizr2MXvcGmO
Bo2rVzfbfqw2RcEJQKqYGsgdTM3dWgxvMrOPOk5QdAaBaa1bMc1b/MHZj99W8+Cv9ZU7A/0kiGuv
9QoNl34uvDFwrC4y2nTvN1VcBI4m0ldrJdMu0CbV0AJ3VwU2rEMJpLjo02vWdkfahTeRtz+qzDgf
lgJUVUCHc0Sw9NlW9j277ay2bgVQXSNNc+4nUZpP3mQkoeke8VgDaW+vQKXYfhurehiU/eKtymS1
vUssbnK9f1vVsJ06rXnDYCk7g/YSQBUF1fM8IBuxtXD+DGLVPNPqTFGX4ZG/Jk5ENplvHCqavE7P
WVxNpAG/YJq0Wax5j9yLXTB7zRz1asaCp4xrJuRKs5/3ks0cTuAa9Q523m5yTHwN3Hzy8d3XN9ro
h7aePeMLzkMqjskkjRuNcFVtedT1vtPCGUXwJWlmHP7SzjdIf04UY87SE0JuszrtgvKm3C/Wcwca
c67W+YDfw8Xsqh82J1xhrEU0SzOATBJiertvTsdqQUPjXRnqCWJ4wMb0sM7medJUwUrw200fX3uJ
+zTnxUH6/raKy2Ce3zwcWOmZ53Optxuoi6GWpDtJUABT0/scalZgEgRZ4RY7CPrgIU1lsNTTRuX6
E7yb90o17GPLXqnucugNFBQsn6Y/FIvHa2zZW8sfviWIBULbzi46bzhr+uQ6b21XInTvomkx7h0C
gwInHa3DlEms1eXJdMQ+4lBzsNzzLrN3bB+hsSrtIuf6HD0CatwNxkgGGKZ8uUVyp7FZ829NDIsQ
WWmUOEz3coxx+/m1QtZZjlzkclfmyVYWdiiLr1ZOJotXv7SJGYz+cus5MrSWr5hJM++eT+G+N1mX
b3LRhHXxQkYiBl5mkM8ZEw+qwfRYgv5kTh3q3h6q9bfBSfYmm3wxGseyobKtkig7GYXbmPeaUF87
a2tn9daujI3BaCHX5mvNOCkVsg20y6DHJ38VzaODciDPXtb2CTurBYJlVl1lGtAXYPnkiG2yACYU
TVCW4F+r1lxO1eB64Sh6k8fmwETFcJjcymQPXf9wChpcRi50Oc8891lJ+24y9fjJbjmT03xPZQLu
bpAIZ4Slo23Sddkk8fsguiWq6nHbJt9GU0TrQqVLManT058O2NlatjT/IcKSDWq8AHojryjRoIu+
PtAbbVYrEVtP3UyU4jdZvjjRmNFqrK0dTEybgl5aF9gwPI7yuyaS3dJgPn1eYQICay7yiSqYcrEt
2zdGwxsH6cH4OjebxfcQKNu8YsYOUzer/h7b46Gorro2PUNOdk76RvIMUSu5WSZr/T70bSTLftPY
dMjzWjJAaJINQ6o0KIbaCeoxc2kWnlGMUunW11lOQiXGB48Zo4EDWQshLs+R4i8HKThsVBtDE7i9
dQcER1EU1YXcT24fgj+EqazTXZPbr27HpORkjBXW8wKL0/0G7y1aNP3eBo7317aWID09h3LZsr/1
4IZAbuh6OkgLfjib1rd+GKebGhTdgui7xILZXHwm3O/CW75KdYZaOYyhUFfjee6lF4th77NlsG+w
xQ/19ZxpyPcKQWHXaNGs0KLiUh3WPo2CbrJ+WRhEHe9NJMguhD+Em5tTKWM6adA563ZIze0k8/ts
5v7b1SGd36ZyJrPCuiAwcOe2/q4r7d2ovid6vbEzK3Lid0Csq96atglZf3kpwnwow6SpzxO33Dqg
n3lab43xtnP3VQVNjv2WCjisUvsR1zwOC/fG9KvIHIwQb+uLvDKDwXP3Iim26/jDymgdzOVedc7F
mOhHj32Q2CbiTCx6y0ldG+RV5xAwGO3nmzK1rKgztJvFSV+NgTwI0PHIVkZhBtaY9QDJBpMAgvlw
1rmDSc/YxD66s/11XkYM7HJ3P8s2PhRO0jPs0q58l3j7GqDQyJ9L95asHIKjdIwn7MhF3wuNu1Sv
Vt0G0vWu6wSksDgzcnVNxo67GVeSj3EuT+qzulSRl9QXVqvIDx8S1OnLlv/xx5qgZwbFNq2ospc8
wH/jMk4el5q9MdsQuI3iW+YXyaqFDD03Esx3N6Y6Ueew54jOnuBzsFWbtdpDSgeHYjalvzLxY3Vb
JWM60xmYE1HOWPW9yQKuaC0WRTjmBDWaWJLxrDTp9WhcjqZiafVZts/IkNj7Num3yi7vUEnHBGxj
5M6xynwBYWe0VqrctriobN2igxbfxuoMnLw/N12siUvsB79rvqc2GQI28q3fZRfvGJDYPPp5508E
dBIPuERSJue5FYuAWRQwaVuwd3hyPhJavHGJadmNYJXORADxbJ3DUjmIwY+KzrsYhHqql2VfFdj/
eQ36f5kmHF64Avrda5WgNZEkbSKKMjek4CCIDK2J9NOuWg95Yo230sqdwDSjOZsC192XTD5r5ewW
79jHYgxcZwhNyk5R684ha2/abkcghrNhfBL4zYHI+x9rdjg9O0yZvJY/kouMosRUOY4VlDHzY+rj
pR/2pde9ZFLi+Z1h5fEjxvTb3COFz9Hd+7qKt75he0TqkbHuMXhsdWgE86BRTa0+v7RMJ3fyAgj2
6gRgYoRv9hX3oDZghZOEGV+S7woayi42YxtBBBJKdb07axMvMUNS1/3nODbmBPXpHOs7p3EMAuil
bK9G8jI0GPqlcYxryfnSs3CzYDLgqm5mY3GvfR8dZiDyAd8M5kHm19xwE+fQ9Zav6Awske7ipqHn
wSHLuKEWor1d1pGOsvDX9DmvMv6elzSEbTutr/5g+Pw3g+YfMJb+Coy8G76/f0IiT7/wT/6M+GLg
nwLfBdoLjORTQNU/kUj9iw+a6J/oahjXwYn5P0ik43/Ba8WHaEcyCDA2cOP/+Cd/xra/wB5zLaxF
dReU2zT/HhL5kT6DO4EFVxpONpJCEtd+kRRWoiznsiamwgd4I7KGGJtgNlsSNNvMZjbraMX0TucN
nZV3BmqcgKvyqDsphdSfbtq/wO5/Okb+Xwapy3cB9QSrRQPlODr8zY8MMSUzQg6SNgV/4QQr15hR
Jlw9QExDz1Pnsl5nSqtmbSYzNPtEvOH5PpdR68ft1YxBAWD70rlFYNaZlyFhacjwaZZp5jzqc8c8
jOVsdOE44/oNwQ3P3S1xCpwZBcgECpu4b64yU53UL7mhfhdZ+pE+zcWB8iKo5Ll5p1v92cRPzdVY
x9aSR1m66js4S1m+SaXpf5tgHoooKVCYhJYj9QyzMgOhx+y3/f6v7/AnFjNfAgozoDjk7ZMXMKaT
n+5wUVVz1+O9ZpR+qR8orhx/E7dMbsIahp19aXUE4WwZyo5fV6MzaFtWad1P0mytg4XUog/++hv9
lP5/eObA7AxtYHUbpglU/2lgM9tsWHE/VBG8QUe/k9rQ/CdzZ7IjOZKd6xdqa3A2ckvS55jnjA0R
EZnJeSaNRj69Phd0gduCJEA7AY1CLzKrItxJs3P+sYB0m916jxpJwRy6AizD2yzq3ASj62sz4gE+
T8hJ4G2XIBluKVNJiQgXo0OtIyOWfds0vvcm6nUNdtXkl1R1rKnx3Qyr+wypp4Y4SWrcXbrPwMcQ
5ZL83CjHpyZkdicnzDLffM2X3FBH35gsiFCb2eNlMUSA4rrLqGsbyY51YjZ77Z7FaE8vKt3Sr2pe
WhVTgpP6uyH38ZlsdYsNa/VkvsQ2JWve3lhFi5/I9saUnndg7B36rnSO3KZV8r7PAB32rhrEsy6c
VOxMY8IalrveMl/c2ldsjxDSwbNI0tLeV7Y3mfHk66r6WdaqpEyu24j4TOmMqmOyLlr0BHqYqBnf
xroDbhDNL085jROP3VirOAiqJiWRLUtRA5GR8F7TnuaH9J0E6JytwdrQrGzsaB0auiVOrskuoA44
CRGcpOl6TEwjbfYq6DfvSPow9xNPT61A7HMPYJ+0Ii/+n58Zk8PpP51aiA7xiNkO/0NDSL/Evz7H
1L1U0Am2eS38Kqd3Ej1osxnHLPMijwRa0CnX7dYTFdDCAgGZremmgzYvY9vuF39vj5to3jrla7Tx
acsYkvOssD1A/ruRVShZHDV6BRCVnvqXs5uzAsQlEok5KkC0CZ9doGfJ6SGXcu8pvqGPwUktN6oN
q7R2rIAL4+FawHtYZQ9Ea43MvBxaZOnsZOqQeTi16TjG9Sym8mDWeV0e8sHvf/nuMm+7xLLz8Ykg
H4WobcgbJ0Ke1abHpcuzCdUy/+a7ktD74VVszgZsm0knysZqW8J5aOsM4Yhj8elbXQAuZlkWwxme
IAxWDiDjZSMVa4k0Iy/6E8QTIk61Q0S2GJe5OOu12MqjR0KyHxPvlj5dyU6GS5oem8OSJ4sRMThe
Xxa/ct0bxCPoKnp0id+FvUo+P2+50vxIi6YdZ/7Ks4r0Fyyrm1zXjrUgaumgQJu2PXGLido1KU30
ETGI83fn5/P0lazGxKg7y6p4GjLOyzuUVuq82CDsuzKoQaIrbHFLaGXMTLdXbeYXTdyJG9MRUVOU
GOhkPVW51297XeLXC8nY3JJQrZIKBYKTtqtyEGNp7Fdw9eFE5Qszc4Jw/EVroqB2tY2W550cWxp4
r0liG6+9CSOXDmZHAFEX9N2eGrxM7aBDGPG5rYcutmuKIUgXgyOKRT4sdLIJckBi7TTTd1cqBAbB
AoJLCZDiM8CrCwZZLar6MKttKsJ6qWv3DLy4tCHKVd60tU96vZe0L60oGvzqlVwan/21NlkglFLZ
k6Ynun8yMavWaPFN0qOIXM9/MhKcymiitEHAhcx0tc6dlWTR6tN22AI4zchbgxYwBAPNQCg5C9VB
VQHZq54zYbozMiKYQGbws4ZDOc8gsWbaXDHa9RqT0YgFmdY0G1WkyfEUN0LI9m9QLB1Z5zILXBRy
16Bf5KE5tzgkzgYTH3gPsKHwF64sOwM2oOkovEmcHEgI8dU3sJ2VxKYs+0+I9xX4ylzbapfTboui
Myk2mAxAjSUakH/40VJnM+db21Xds0/sNRkTnWP+sexGVBBxCoB01mln7exq7LjQ6CB9poBBIQkx
tGnczJstxuPUAurEM5QgfBLKt3I/NeiKYtN30zT2jIHIqXw010/MA1irEDX4H9LLmgyiDCS+hLUk
5SLI5W4xJoSGW1EvaWxmWVDGFQLQ96tIbYtKqfH2KQTVWTSWMnmHjB1uJ6MHiUKd2Y07DwFOs+Mw
N+HJ3AXALqEvqYn06E4ycu3JeoCJbFWEZyZ4QoNjVWjLtCUQBppdGzZrlThxl462fSh6wkvOntxW
CgY5e9zdhPSOQsoqQx2R6HTwEdFYG6ViMJ3XH9ow72hgHqHOUKd60WAs5ArWdoZ0y1wXOsOzXqhq
X9RdD4up+o8gWDUMSisBgtH8MTcp257rszvSsRiy5CQGtJTpbhHqzd66p5znWG7sLSGUg/RvSH9L
Hwg9G6yDrsceZmYKXPrvUu7jY1USR/ZOhFdvXkg0QSizZhJNmFbrlkVWmtjqwWiVn92sQYHhBCYy
U0CP3VX3ImE9oywr20O/eqMNS22pI1UhArCZRC4beRe1JuGgy+nb6JZBxwpMqruinIJzUajlNk+I
Tdpjc8JCQqkkt3pnlqOkQc5t4B9JQMvjiercKea6bPJ9O/T1U6GS8cdLlfcH2ZztkxuX9jdehkb+
QjH94J0aNnLavFtf5yFhS3WH7hD/YGgXjZFCRAUZdm66eI0ob6oFosmzms/KJzkeCW/b8h8G/ttt
pB2zStZzNZNLk29/6UEUTihrkztbVI3/pFWTm5BL1xerrqrmZTUyzffomokNtTU73W5Ku2vbWstf
3PLVmw+eSBvkRHpDGtt5K1CS6EX+t95Qf/LxumsbGYXV0T5buXx+ZMYhTAw3NdtJhJihKw5XmTBH
ngzS96HCjh422vKfbCOFLXETw+F3ywszD3vtVfbJ8AYLxaxLHy/bs6jS2053QRvmbZGeWI7T4JWx
cx0gs7L2x63Bqk9ZkrvVKc/Rtj60Lt8B3IvgmJiQ838Ls/OnQ87XebTGRHyNaC2NMPep0ttqo/tt
otUfDgnKKu+CDgnCvHTXwI02CDZxEqVfIMjLWuPBQi2lwqkJ5l+laO1PvBHBb220UkYVMmMKRoce
3Ww/KxPd2jiXOkJBa8tzPdg56rU0K5Z9R0ZpFeZegX4KLawESBk25xZfrXcOCgDD3aD6FMa/xkse
6gohLPGMc7KG/qA5yfq2Ag5yyBv8sPOpPtmORmpldIl+Uaa6irImM7izkeeSsjEhdgYKGex0rwut
nqocLpMDrMtek9ryLRCMJSkosWwUOpFxQjDXJIj7Y2dY9Teh38YU0kpmf+k8YC625Qr53tVsoeHo
G9o+rki7A5LRcqO/aSYw2P2q7NXbUd9GzqCBieGjHN3F3U+IzH8oTrXLC+WgvrVzuFxfDHLq2p32
ZhphUReQpqCJXqjBh5BSwTWudJIk6LbUIcUeBvqeaVpoapkbP4Rt9tPR2/rquWtNUNhmtqHwWvbC
S6sHr9sr7XQ/4zTU5WmukeFCvnnOd9lp97fVjepnWA1KCPPc3QIskbOvo9bM9IdtKw/kxQdnRzU8
Fm91jxUbwX8HC8/s4jjnaUlx4uk5tV5HRnsR+pPgmpcbXzq/R9mlEWl0zdfSUEOgbY5v9A2GzG8x
lKwKnsEa39l5YADqzvLq3ayF60Ubhhr+IqNpCZCdUQ4JtD/2oRFsw3pM5y55dAapPzz+yLonnLDg
jsyG9iQK0/SjxrPyr1EtCQAZrggQU9PZyF0sPW3sag9A7UY4gXPf4OAGf+zLjmjWpKD0woSjzqGo
KhgvafXkMpcpMwY2Tb+OiCszeVLnjjlkYCN8WUnK5mRKq/Ivakz0PeTaQYb0Zp86EUuC/VEaOMlD
jysOnsYKBDAbnStIsyfCEaQ19WDbJfmqB3x4jIgWMY437UoeWuxMjvmK4GoVh76dAn+nhIC0rCvk
llEpCOKNJz1BgUswVA4cZ5tji//aGjfGqP+OqvFUBMHbjVg6tvob4SN0B/XgXNXbuonXhlHsjhM0
t0Nkn8NX54P+gcF79srbm2Rns1M1kg3TXV9coh5eGwT8/AEl8cgyM7S8enIucM+WU7ZD3lIN4TqC
8YVBFpANgJT6mlWPNvpx2cbS2pebnm/8eoT3orr6plCib0PaX+yjZebtwTBHpOIbxojUldupKYPu
RgUGrKK7dLEg8eR+S2BYWWIbCO2B+WsCfLGKQu218rv7lg8ciVDxas9lEA6VPb4ssqf+TBnlfbMl
x4yOpX1ZNRSZA92aP0ZCNRvSgP5E8/RySCZ0KKVd5ScLY3+wNi8CIxQERfNWX9t4OB68k99o54T8
+Yh7o71zySU7NllLZ5KTdhFvtzhYzdrtqjwhQQw3XtzWhbzlKRXxNkOCdfiNDk7VDXcdZMyjytP1
tDQDpE1vfWQ5uWO4W+IkXzRQPPoI7DbZJZvnw9hzaKPjaQ6tlsuhtnBYjKr9SdjmotQs+vNq2ulz
53e3cvFvM5WKg0+MzpfSPlaLpqwolR18EJU0mNiqu/UehLMCra72ts+zgvXht+VwLLu18NEU6Aym
xM4vJrqkg5mYy351h1vghCsosJ2Y9u59vZJRnPtOvDBEf85IWmPsJY/BeLWRtEZ/Hp3t1i0Hu49m
a7bu2x69Qd9MimwUO31omxo7Tt+czC6XJ4dJv8VH8OQQ1YrIIfCOfm/g3fL6u3FGSEYlYwu5z3jQ
+a0R+qY9RWjqXxE2+Jd5WJon3kHvmAny0zbzGjwzVNmfprKeLQfBwVpQs9z11RkY0o4HBXkLKjzf
dGNQXpKsI8JCDMWe1BbU1LNrIn9wdlYa5DtAkKNXGEFJ2JWfhDAk5QEnJrubVqQOb065N8fyrNKG
/CYauacdYGa900q6e7OTyBU03D47y5Pnb/1dnSJwyJHQW+tcvVaojCKWh5tyxq5hEwHHMFj1F08R
genCzO3GQgx97JTYqtxhXGL8UMW5HRj1SOty3jBk2g+oMl+RLKSxz0ij8XJBh2ob/J8DmevP5eOP
FrSLGbf9esi42pGYeVDShBZ2JBFn444S5yefSeJRe25zmsgKOWMyG/dLA2eX9IGGdLewAIgCxdPM
GMPP+gsygyUaDIIOsCDBEFjk2y2hoCjK0/LIFLMfBDlo1O8mv7zeign2DHjJ/EePnfjibeIP3nFx
N7m4xVSS3CxCPXR+f07W8lVPjXGxMW3tfCJIbHQXYdVTsOj2vkkzmtFeyIzsbsqkiAausqvxjBVo
4Q7LJJOhMSMAKlrAWu4uHFMFNoEI4E/uKr67CJpoOVTmAuGXpsN+yDS6EpElUw+gy8lFkLk6lCNB
Co6278fESF9n39Z3NbMvdGxqsnSZ4ldTBefExzzRKGPYFyuheotJYjElT/elLy5yKswHVmu9yzw3
iT05Jm+ru8jDhAyOMAlzh0If59Bgir1CDfuxGKMZeyqDKet81nqdH2RNKrbjKPAEXpBbxtd6n2p3
JZwMFX9X/ka0Hux6gYppqQ7OeNWOECXlfjSePJbK7c/ZaC6HoeO15FCyD0js4wDHXerzgNitYxN6
sN7ljk3O0bq+kpcQgMF42bFHMRJSailRfUxHecWQen/2LpNHfgNsz07mcr3FRJkddSKCg8L7tO9B
+6JmymTIPbzsrNnzQB0qIzLqqf4eVkLIEEz8VHTQ4yJP1S6ljimq8gkFqbNgTS09ZkRvBHqhZ/k9
X9z5bV68txWL7aFuGHtyNZxEU9IBbwxmfnG6xdPUGPpvlYnSbe7n2QsxeGwn0vb8ODfGNIiv5r8d
uXu7fM1eVldeXAlAUAa8O/hR+Lrb5S0ZeOeysrwROdhQUDjZabWR6Ci580s8fPZYfYu8zm8mZ74r
VZIeS69n49mur7AnrPNGqNYKLghWO7dxS9IWxk9YwjxhR/Rw4cZu06sdZz8+m+C6UiyWfYde79mj
8ONg4/uLrSXVh2lZBQ3Uy30CCh6SKfHLSmxeJtcQvHMdP6F0jikt76FouuWMM+lumqZyVwdV8U44
iX9JA9myltZ/klx+KpnNRxPvC27cxVFRMzojPOK0L0br0d2qrwlaZgjngCdkXOXzYKX61VoIaohw
+6FLcmfwC2/o0flwggXY6cIJCAphQNseKqRrJKur8d5NTFh5gNtoRZwEIV77Nw6amrBDBrGHb1hu
rQrqOcmFiFhGLGB2Mj5neAcUDjI2S8MhCgy+j4o2k7T06akA+whrP8iOs9O8DsJSeycbMfhmqKXf
azjRNjSk+4SD5cQr0kcd42TItPVpW62921zh0SOuAHLXoHxPWGjg713SxUesaeWUWocasWoWNQVd
HPSOYU60gTZy38p2a7dRJBEEwx0EIkKjYspUWBvwjDit8fewXqEbrfXBWmx+7Gm9bbwWleIA8F5b
w8uwDcZxSKz8I2+yPGKlSvaZN+BK3JrhRLa/OnRU/sVWIdDC2iWkauZqZ2c4afBA2NIR/h0X5Nzf
IN9K7oZaPahK7OlEpoIFl3Do6K7fVUb5LlkPw8Ac8mfUURdSN7OYXuQm4miWRji5XXeyzO6BVQse
gXHskuUDqrdyY1QqTfMXWvrj5s4EO80lUgIfJdgcXKBLklAMYIEF+r6UMD7vgX/jFDHyhq4e1pBA
LnFeJ3kWSwGe69cugeKgKF0k6RTNuckIPXfK4zJ3wMPOnJ5BGxgU63zXSXuKdSX74+aTGIIi3Y1U
E2z7phcn9DzWi3SLogx14DZPSVfellP3V2zoOOOuJJHfIFqjIU123y+jjA39hfeo5tRsuuOSJrEt
qdtdcnRtjee+koPxOI6BvWffOddy/iy72anQwRVP3PDTp6qa8WZcbD77LXu+5l9dusL4TqaP1pid
zyQVr70jeSWLcogJEQHlyvKpeTEzg+UGHVJfIi2uuPDuV4ZYcPJxuQ/6Krh1xRQLO6OFbwbtz6Ay
9wkOvAmjboQmGp5a1AkVKj5ncuNOyd+tasXFNJYOaEaeV6/QX8Ir0thqarg5DwQUsSMduLz5qf0l
YCORXYgpJEX2z6Q/dQIQ5qJgG3DTtct7Trf02ASv2thQqK9NcZtDVgDgGv4cIOUF7l/dvbKnWtwl
WT5XZ5zMzorYidf6T5cNQ3anU39JjsuYAznxPEDSdfz6Vxx/bYHgCbb3CXYh9CdvyGOJCEpr+r1c
55xbae777cAQ3aUCxQY8/30AsGjjC6IY6hmPSSkOhSmy7T53qcr+7iws0Hbo9w3xUyVMBd2uPcnY
SJqwsbCWzIXtvF+DHN3zIADY420ZU+sFjzXpQn7SIt9pQL2N18GzZx7fIGic42hAJt1Zi0lcHG67
vrrxiRX8EKs/ABy0bBeHoTFhScKaAND20vHQj7TZSV9TFKg2pMPC3/z2j2S+a9AauJ68Gzkb1dPU
BZ3PZtcKl91RbYthHl1dWsttD3ZQPFpTp5q/tlBqayNMoRtHjAOfzZfeSEQWBLs5bhnhaeA+TJxi
rC4jr4D5nuAaG471uPTD0Tdbc7kz/DbxiCRhlXqDj1Ggcl7hqEONAlcVUSCR2vDQ17LdgTORALSv
KtX2MFBK9S4H2+Zvv4UG3g9XKcfsq6FPvSTncLXmt6XVi/eaUqfVUR0A3lh8LGbGBWxnSP8f0FEQ
4R2SBzNdDR8DRtYxsitLgYZQqZR1Mbk3hsHPO0uXniJGxGdLG43LTFeaw3FeUFC+wz4MGHZSQF0L
a07O1f/toQKU3zNPgpwOMsHqud9kbtc4QmeKHq2tCogsNUjZqD86Xxbt72CjQGPHYsN+ovOcZCd3
7U129imrTOvIip3Iix5mTx9yW6n6xii73jk0rFwfXUKyUAi8kUaZHsAM9FDKvw26/eaxz2zw7KnM
CHz2lywlfGX1nd9iTCDt8Bv52YVCzdk9LkaH1isB3e2RpKZrcGTiLkfQSBOdJ70ZsyITVyWMooYF
hEW7qjJiO1+YLlcxq+SCjEgyKrpVv0aIaepPME3rz9RU+XKQLKDFnej9rN973HrnxqnaT5IfhYyT
1Ju8OBDdvsHGbbP+r/ZDV8xfGYq93egk6s3lvd5tgPD3pqOq75LzuifO7uJiQb80w3U/SBJuGRQ/
XH6NeaPz/p2FxHqQCb7WzvsC6P81UQ278yDrX7xZ32RW6WOIrNkkjYrfnI4ygkU9OxoUDeBoPnt5
SjNH3Kd1Kh7muuvSnV4zk5U+8OffZM4mt2aalemJn8T9BsDghW7yTT4hELLuk7Kr3jKnEzcgEvcz
KOSvLHGX/dKW/netDTw9Y9DmcQI7ZqkJ6YVC0/6ZlmsH6eLkv1xvVd8QutWhLIPikLdKPw2pw1ld
FAYOh3ZDvZs7TbEnVkldNtxg59pN/0zjsO7KzUNyv+4s75tY82A/XvPBrPUTVUrUB/55cfrxgCQi
RYBYtGeQTOPYtSyCDg4Krc17e/jxdHD2RMHXXgTFzVA0+6TNwdGhgfuj7IZyt63Dwedg2OdM99E4
XE1oJVtZDzTVL8tv0t4vaFCOwsuq/Zoh27NF8JBVjnc0xmqXleKrRfsRITID2KdR73Gzt/RmbVFG
RbKhjGfwzBXzi+E43i/dCHvDJV4VNN2YehuOC6aP9DAKtskQWjP4U5syeUVzkJ2tIkOVnckpe6Su
Z3DwINhoLa4HQn0shq6+cIxDf3v4ECbgLJdhw0bMvJxTr5PtMbWZO2Nfdqkdr2Nl/jZrZXhxtqR5
RUYmsOuuSDxa6RU852PaV/ZyENsGkzDXG1sRhpPgnVTbPgsXQC0zZmZLnXNnd7rc6aV2n0qRBD8r
AZQ1HwSrwq7JqH+L6qCp3ha37PF3MNO6F1X1rIk6uLZC0ZDOwiCrEYX0yiz4reF0hwP5E6rd5ZJp
NCTOFfanTwbnwx377C+MCDTztsFHRUQVe+neksJ9YehltaSuaTKihGdAx95E2l1o9nnWgfTlBOJ7
ljP/ZGuR1fQ4DWZB/qySTpzzPlVh6vVoFgxZG4g21GZYZ2aVzjgCBwZJnCLeebPKFeOA4WOaC+nD
nahpdGvUdLO3lZ8qq9YgUrDUObEtkiCF1bHG6n60/VyfzaHlScZTBbhK0i2Ul2iKKvboFEpIx0gG
FeX+2NzKll+BE7wa1sugGGajZsnNs5kW+OrKLXebd62VSI9+NjAXukxId3OdWNd9f2NQ6XNrhD1L
GnM6+2Ug/LfGtSDw4WcBIt3FM+8Kw8ux4JTkHkaFllsWl4FXYOHD+v9KKrHId7LOs2HXTrTZuWJd
HWCXRPyI2ob3AHFejRNihGB+Y/sB6qeeAMIMG4331+2vNVAicaZxx2Wdv0npjlm8bMxO7+lUuPKm
pLTmbZFrXxvhP3xc3G1LrkXcSnMxI5s0kw4iRMCPJIU7hIHjLR9+X5uv/8igRpeltkYWvaw9od7X
kHLrmjwIqKiV6irdfvwjlVf3fY3NJ5H1eL9sucY1UtKAl9jj/PsfDbB1tdlqQiq62dMez6b6mVrb
IhDJkXyAvDPbfiPepTv9u+Ljf6Us/B9Tt/4ln+u/TfH6v5jNZSFt+e9tzs9zvv2rxfn65//D4mz8
k5x6QntpvWU2IRv//wkL3X8GLtMiyVvI6FwEW/+fxVn+0ycz0qAVjZBEFApoDv9DWOi4/0SlwPJM
6YaLQM37XwkL/f9Co2N7qN4CfjLzGsz+nzQ6CFjS3swtJLgO2tPSCcrIsAoCpU2n4HAyemOMgnIj
ZgctX0iCO7TyIuRDTWTXKdt6Y9dlIFWOmY53UGTdc2brz26c2xMtW+Z9rdvgUkIb3gBmq1tcym1F
qGzR3jY58F2+ec6tCohjd6V16tIA5zAsizrrfPNPfplCt4uOe95S5nJxbTEf5sQrz8UwTeCdpG9r
WZixVq4/ntqgXS+pst2LWejnhrv6VvO3D7YcGBobheKWDKXhY0pcjV17GlnEukfEMRi5NQkrkqwt
P4KxSg9yXVDFw9Bf98X8Gk0RmCEt6u6ht2DRyDyp9GPRGdC5HmbFNGivpiLGOxsA9CwnoPwKrnFf
W1L9YAWY94Pt/BnGnJWnzeFvA/AuiynhDH1ENoXAcCHsQd2aY6rOZgUdhIOYGLJFWbLeYaADeANb
nyJdjdmH0eAOs8SGQhCxZ6jqCmGama9nPV6V7BKt0C8CTKzvekaaP002nGmLSOoXt0d5HvK1ex5n
O+UAV9URbVb1V6cWQBLeFZ2AaI/ZvycdNc0pa5NExg143TTgu/QZql6XAW8hfrL0lvAsnEaZy1yP
K0kd24w+itDKK/fSyhZ7JivMqeKUhgE18iD06vYQtEYRry1oQ8h8jVRlE9DfPe6fsF2Rgs6u+7dN
e++ihnnBb9Buj2ij3UerYVj34HxP7WwHB78XwwHTILHSXBrhbJfemQWk2ldKN0cJzMTY0wyvVoWc
ALs58DiBj4e+GUkLSenqdH2ESL0tzBfy7SsrdgjNsOo8DT3qg5FbyAMiRTNiX2lwC3WHcSrl9yIJ
wrI40PnoKiOWWr4HVt3vlwmHCGoRpuyipz8sXZzbhrK9yDAAoyqJckUmuKfL2iUuxN+wiNSAmV2A
EMhbApYnZbzZBFO+OF4y7fHWmlTaGEm2q7zK303ki+yytnA+2greZyCcmHpEwkgvSdDgQjDGdb7q
FVjunLEwP7Iq2w5rodRPqpyVohubIFB/Qbc/dto8IaBgBzBouT9QNZPwD3faLQ2hbdaG1DHMpZtQ
P4UWzGYR3s3tzP9d+S4VEkkiDOCKcUe4lf60BkQQIzzwN+uu+8Li+VkKc4jAQO07c1CXikhZhhOT
XE/hmveBQzL+WEEoMtWhcOpwMQMpQCUrz7ztexD0pqm7I5MsvBoPGlkdI/pmGXbEX74RLwB5k1gG
pl53/hDetL2y/HX4gp1lP7b13tC6PTYC+NoSgxGxCn2QDGjsFgcpD6/qfFMUfvVYZ/pNJoE8zi5J
9d4V+0IDOtj32img5UGW1knne1qky4dknhOYD9pFwnLR810fMGXtgrZQsNxtX755lsb36C8zdh4l
//Q6My+rPzvUagA0RYWFA9DukwWBNOzUTe0YWuwI6MMUOU8s4nW6jH2MPqu5y8q+uGRZ7RJgVg6H
1qHxKJm3b3yi623WtdvvXra4A4gYWw/dtW9RO55mWRDwxuyofwgMEqjXxv5ArNGEf6ZeLlaJWLYy
131Xla8ljYogi0sxSEKG5no5+yTUBPd5CzkbCTL733te9TtoW0pMC9Fsj61obv10cGIbb8SJqyxD
L6kJ0YLNaXlCWUGwJHtOdzIQmR6ypITRLiwSpQgyRLMpzpZMl1gTGgcKyHFX9arb4lxZ1c7PxVs1
T95lK+viBZh+XweLj/cTCQKdR1Y8WTy6JbEKB03gb8L2McYKxQ5Ki2y+SRnxCZVznIPVTU4clOrH
7iduLNa3kz3jszZNRke2QBlmGoSjkiNoXIVmKh+K7Tb3qAdVeX0g0Ze8Bqf58crhVzXWJxmoD1lV
d46RPXsiD/IwY0Tde43n5aFFEiBVKbq7sqFfCizqVqxteuOa14fEtoejkVMtOtsTnRCpTs1jt3FS
Ftt4twaz/SEgkXdp5dTnzCcqmNS07qWExfjM+5rQ7BUmoS+xg6FdQXXibO0vq0LJpda7cgnuaaNL
wkENv6ehH/aTNWOw8zoEetkCLCv13SYch0U5V6fKHS8Tyq9odfxHuzLZJcTy3SwieZ/w/6F1bvI4
bbaNaztokOnkKN/9YOYwy2bnxIQK5kSKwRMZwul95SOmnlXpP1ZVjuZkLm9o5CN1y+UCRlEjlvro
5IHx3ClZftUbwTphhXs2Ah9JTsifgO5zV3PazRVyu1KfB58kKN/DrG+MeRIlvmw/5q5F91yYsxWy
13knE1X7d0LMHZamhuEZ4zTEyTq6v1uYvPugqo3HgQgsRFX8qPcY4FZMEOPZ8ov1jH0geWMRd4tL
3vbVg06SH3NZqjMRJFvk0T2bkk3zLGxLHhaMmft0nNywl508BXQNxP5EvlK/AgtewxkESqO0OzVu
opsdsNJJ9twunMs+/3Ax+EHaxdSV6otrae++XI0VMWpldo+p3uRXY1UPCiOu2jNWbSbsAQsRX3FC
SrMkjm/BMfpG5PD72PJGaX9M0RJUiBw2ws8KasHQr4FpmPVsv1osyce0Vy4LFKOnDEvH6ON+YIiA
4BdV7Fad99HlPvdgZw+XxKBV06Mf5C4biAoY0lGfIIz7OBP9dUf3gVNbmzQIK9Dih5+xckITgQH3
ivLlXdon5iXNiEQL0pWwGPActLRINtM6udkyz6a7R2ASXCwkgTBaiJvnPtn2/8bcmS05jqTZ+VXa
dD1oc8eOi7nhTgZjY6yZN7DIzEisjsUd+2vpEfRi+jhdMlWmRl1qXU1bW3WX5cIgCTj+5ZzvRH26
t0xTHepB3UKco/ULWA2eBpfNkIUjj2H5vBBf0rvFlt4ffe8AUW07xky8O5KS8ImE1gR2RAI3lX7w
o0LmcgiraL6r6Zz3SxIuJ3pd/ZwPYc8jRM5YkyXyIYx67cPQWvgzyH3xWDX5uYcAw0cJAEZQfg3t
EJlcEhIuY1sq3NdZQmxqHFpPRTpxcDHnRAc1+s0rnvP2iya5B+ABU+jP0ml7+QQpcfJWaRNcwQ/Y
rtcLWy6d4UBHzJ+59g5jI7HDQVvtPT8PX9za/NSO9bPuQJxgiQg3IUIgxvGsLFZe16iPyGk6gV84
b/cFILw7jbqFCkSFrwTrWPmGX7VOgS33MiQChudu/eS6BoMpLcOuHYrlArAAUVqYLfzgCC37DrQ5
/NaQWitBPKagcrje1O06vvB71lJvLrUkUV0i3ikEwVvygPPPUC1orokbO16hfRug4cWBTXaz5Zto
D9OwLC/VtHTbQX1tCUoBB1eRQxzkn+iU8nMVUYlhfadU9dDMfwlYkq6CLDsjan9KNCuZprOGj7zz
7vKi0w+GXJwjdcqjdttd6Td3TPs/7TrahnN1aUWEemK54Kz97hT23oLRexjrxT57FEtjOB7LMniI
y0Yy6pMgz3EFB6yjcX+yjnBT/0icHc+eCRocByEZyUzvCmi8JS48ey6XbxOCBI7NESRtEHV5votT
31zmqZXRIc7qsTnmOAitxxpwWPBoFdn3gAr20bZwkwQSb8Eq7XyyV+w5ebQSA9cArC6qJ5ulwOSo
p5j14IrYtWXTt114YvKRbEeiEO4jb54FgyzNgGVBCHETLj6KXFTkycZLrPFxhLQ473AAWehPNEui
nt8SsxPWcr5lN2MdTJRnB5KB6RZSBlKsBdkWW0lpPSB+Ax4A63m5c8sh+xSuTmi56nqdebq+S1l5
r50g8x5cW2uYeQxMqklieboaklBkgAXMpn1ZGuJ1IO+Ybdq3rHuGXqMPQTtEtQTPgulItS2xIWXM
UTMYJZw/PHud9ibv7HEtw2S6VZ27nsfs3WfFn69MNVnHqwKaWtvf67iHntkr3GBsKeRDM/NwRd9y
QWdfbar+HQwU2qmgf1LZIrZBv6iD78R6F4aEFaDROlWopthaOt1+ZCT5iFXrXLrtg99izzB+0r4J
SzuXlhTXVW/nbLdmO73FcJBu3bGtsOWXaq/zIDl6thXvgfwv25kS/D5g93qbyonNnvKBhTD4RrwT
tI+54vJe7HE89gb4/DRPt4OXPQYeBAO3G63j2Czlbcz0ZyUESDCM+LNCq54N6oJG90cP35ZNJLk3
s7TsGrZkklJx91Z1haYQFB4b42EAmrKXwCYzok6S6IKyu3jDRMeyq4uHxN2OKDSedRixlydCAQpV
xod4JsSKf8Dvf8xiu5qQ/JMrPeto2aSSE4GgRX+doORep271ngBeu5NwBJINOq3h7GHHM0QDWu+6
RqKlmNqi5S/FibXPclqGhYa1dA5F2FQPLawY2sg8eVjGGAFGW6mL5y3dLtViWbfMY9eq8qdvepBY
FjuLy24WTfujaVT95jE6HzFzcA6tEkYMbp3BDxm92HmdUNXAA/CLp6GdxWYMPKSqiy6PTPGK2yx3
n7kYKH569v6nBbwzibGNi9h/ssA2kaa9DcRc83zO+X7TFvkn/QdkJlWyqYyn6V7NXfiEdJ2a0M5M
+K64MG7MGHZXw1hz2+NZWzt6np/DxWOgjRKUgT7IBlOZ7Kfs2EkD082PBfLG53+rPdUuyCKRMXky
vd5dZp02sXPwIiZ9WSA+ZJiPN//WB/mSM+jwIGZHw0FgVlox+57uwGXfYVQCp+RHCdVC9kjbmd9J
XMQP//po7rlW/Pd3Ev7/20zul9+1/6yvTHrz+1/1X3FwJ5ic/ZPB3Uf1t7XOTPc//vu3j/Jv89/u
ss/h0/zK2Odv+Mcoz/LtvzNyo0sUPOpxwDjYIP9hEr7+UkhQtPR9nJKCyQyMwz94hTL4O6M1gfDV
DcmWECFzvj+GefySiGgKhCclWQ+++Jco+79B9j3Moj4cM0/gRbBtj//86rfLmwxSYJhQglpdfsuB
W1wcSLhASdibPuRTUe7TEMqKV0P3ItOiCrgQm779KufUQH0Zp8/RwiW3ikf5ve5JtROTLF6zGWES
QV7efGd3UlcUeajzUXFFmqQ32bGTkQKIQpW2+A140nziJO3/yk74q5nwP94cjDM+WSdgUsO48tc3
F/l1ElWU6BtYIPF7WwceO7qMvUYj9A/kJwjiIipQZxVV8mj5rvMUhYqpHayA6pvbhB/12IEW/Nfv
q3868v6veE9c46f/7/fE5TOr6r+9VNmP+pf74Pqn/hhp/53ziESISDK9kmTqcp39cRuEf/fBdQqm
yT7ETJxxGOz/uA18wR1yzYz2HJwYnuf+aaYd8UscraEbcQs4ZI78L6LoH35089u//xO2rItHmRAM
XPm2I3zq+ut19P3jklWJ+ff/Jv9NAcUHj+/LFegQkq8Pvk7+wp99vdL+ZIb+xytwAmBshYnl/B6x
ZeiadF/wCjjy9BIcRPJX8VF/9Qq/3chR048o43kFRavCewg68//zHly0nMLGWBJ4fBl//pTkkhg/
ZyK3QvBmee4BU8VfvMJ/RKf9748ptKXnClAKHG982zYM3l9fImnwJjo59WrZ1e50m/aNeMLdHL5l
iWvJG6Fb2sKgY6bNXr+6rdws3iJ2L8FWJl4LRRwV9K6drtj6ltNzbRIxL++a9ZU6AB7UEo5fJqaz
sESu0PBdrUJ/uvD/E9QBB/OfvmjeAVcPJ01AjlgIijbgYv7zh9TWxdSirSTOZpFn0f0Io+Lk1mJb
j+5fvNL1C/3ls+KV7Oi68nHh2vJ/fn0ly5UmFaUlkWM3z3Go8xvqnMcqVctfHKP/+QtdH2Iuzy++
+F9fiAQqX6EDJAqq9zcq0+Bd6tcsGt//1U8OnzIpFoiH+e7/j5sQCRr47msnLvxy4wyCmIQqRA/g
H6yx+IvXul6qv352GJygPF//EXG4/HbDZwHjTZFVDvij6Yi4ogVNPjULZu6bNNj98/f1G5rhekkE
vCnqNOkE/K+8XjJ/Ol0Knw1/OKXuaoKtVvqviMiS4CaycAKHH8F1rnIK1dlhG/sXLxx5nLe/v8+Q
Nxj4rk0F4v1+NY5uQ+FKmDGyEK+n9RxyYFzUxdmmsoP+XI3R5KzruQx+sPMoT4SBLRdnRGbQmakF
Hsr6qj6USDbv8xrt1xrrBeZYFjxXfAja2vdmRLoyeI1Qa9u2qhtGcM3LHNlcLV6fd8/xnMkv8WKi
r3Hos1EyIQh70Idkbm6kf+2QLNUnFfQlH7A9ZhTwGDm11Dlvlu5YhxW/u4VK9K1ssGLtqEnGF78J
J2IYWulvmVWGF4+JtLkkHTPlddK6y3RSIhbODW5T8c11g+g2sUv8fEgOW3QrvrWcRBMYMqgY0V6c
PvkcegRmK8BJ2EAT6BzMv+aOcXPI5uIJtzadoDeyJN/3IW6vUzQl7VO7wGE8To2nd3NDPgehlN2D
h6nmqOy0OlA+lVu3UxLoKP6dmi3KYGtsK75z67ijGdatijBKp0F49YQMuDVBHJKouptq2XzLM4uR
PfKFJt90c6Gm+2ZpDRoGu1W3Ss/DRxz29U2b4D+Q8WLRBpf1g9REMNQUjWeafgDR2OAY6rLQw4bg
ifrejhip7YahE/1TgoSVxrltyXjzC1NPt8YyyXiT+AYpxVrGZvLXORssPDx22l8FhkEwb5y8Hp+a
KiDozWRh8YV0+FPOqXfwiHTepaF2HgfXRE8jlZ2zl0m8g0CBGwlAGBefE7xavozPlo6gCKu4T85N
hhXjxFdq70wbTJspjIdTX1/ta0IzBwdEm1fPI/fO1kJNMe0qm0Pk3DO3r+EfpEDFugT7wBL61ivU
AZaeUd+bLQpD1in17Ov0gaFqsG5N3oY7XJuQFrus1rc9ipatsSy0up2jsU81cVpfrn1iw0qTofuN
4qO8h8faHmlZeYRU1TzOzwVXkLPHldLiXU4xLuJ7LlsvjJ5hRJbb3k6WG91V/mYyiPkPnqm5ooGI
1SFMwZqtQIBYbmc6EZSndhxYU3jIKclPQqIp7PuRDXb+faCfkNt4iq/JOV5Ujk8IAvIPWHNRfcPw
PziC9qlAU0Y1JMZZRd6zX1QaiT+CIsBZ2axYVTIC+kq/mTfdxu0Nkh2sGvbeRWhCtGDelUCnpQ6Y
rmjhk2RRQ7TEwEZmE4oZqCbsdXfEXURPqcs8wmP1a1a+sLsPm1HYzrX68WDNgOEmEflwft3mJ6G/
LqxDBZM6t0I0WLr/wA01br0kwyg4TVesm3TLSG+yrGVZSysL32MOrRcgAEgKqlEJnAlJn/5A3Rpe
Ajxl8ClzqnJSjOyDa5fhXjvOWK6Cplw+ojS3gafHoiKGZfBOBkoKsABO4R1D8u7dd9LwgxtY4qMk
I33P/q97GPqcnwiDMqNr3N2nzMfG8oGw1JF7unYLOKqFxb9y0YFvGhsyw9ZnqTOu8cL0uGuW0mAP
mN/Il0g/wM1UZ1nly3daizjcQ3qI6i1FLQpJV6UChKyFUA2vT5y9zFDZnZUyLKI9FZMjA9CH8ElR
CvUTkWW4KRpnjC4DBbK/F1HDVlz0mK3v0wBQwVY69GubAqH+cvbcTIBmtZJZrBUayfYAmALzMtj1
CTkcs6pb5FxsQFXvMXPbtIIpF9b2rHE37HE1vjGO7B3uI4EJZbKnZ37uapPGOmDB3g2e894FKkLq
5nKKVP6Y+mjA8hmkeh4gTU4tqrOVVvmwr1psOjYdYIsmF50rbWQ5r+D16hPxm1e53GwRsA4ywV0N
gpiMFElZshNRlb0ssfLw5EzedkYCf4oamSYbBF/Jpg27+TVsEJiepckE6zKcmM+tFgWRcFlVPXQW
aTS947Bj7yVg0z7iEtn5xYIjQtRp6LyUIXtUYmCam5LwrQCgNfnCR/YSo94W9bxEPnKSuRmfsDLm
y6kEylzvgm6x3Yegc41C99GO7c7N7D579AVGX6F6cWJTWEuEramsNmHmte7DSEF5bnHxPCY5wq6D
bEc7PmCJSTfJYCd3EtzDpWp6G96L38CVDGU8xKAFWctXkEYmP/kgtdmDKu725E6IcYTUgSktLu+j
wRdLwzh8qs7aB6wckKlzqE0TJbeEgzgEA6NOPs4EYD2pZoiQgYxdVt4kXu8Nm1DU0UOZjHa0nexZ
Nad5UiXJAEE05yvZoY1d97E2rWFpnHdwHZAH+BcLcw22QdSiFzRyuj2Q7mH7B54NGpE4W3PiuGuz
z0TivakE2TpKs3kadyi2u8MySvXGNHp5XzgAgl3igmM1UAfzDaftcGxLBJ9rjF7wCAo7lftE6P6h
W7IhODMiJkPOHeaEJGIz6RaFR+Rc3G6p+Dincd+wg/xIukxfI8Di7MkpjKAxiFnJ53a8Be3Htnim
tsB+ls9kKJG9JoGqeoyJvdTjBAsWCYF8QQRHanTgHLUYpDyj9xs7A3Ikri7EhgfNtugH8QQ706r2
JuLLhl2sowDz7JxcWOlx4jC3dV9wBV84pmW+8dUUm4OXBJX/JmC82Bho2RoHyOLvYPq74RndOO59
TMC6v+ncqYq3jZVzNXS4mmcUsHrmYco0CFc5tpQZhcdeGsWfWCiwYFqU6qsFEIqbbQhHuM5mLMpt
5WRoLWSBNJodEzwaaJlyq8YFKWviNOLgMoouzioe2WVloWMVG6lzeSXRQGVpcBq0s37A4WGYJMds
HCl3qJfG/HXsZIZoG//kdOh95uYXAAbsfJeOSPEVms8UfazgryDbyHtfIkFCXZh09X6Qwi44YXUh
D4mpMu+YYCOuTgZa5iZsR5zXjiJH50Lt0g8bU9UFKC7UFBuFO2SHwm2hgmqYqTJFHZ4ERDqZZfkp
TFpNOiFpCGPiHFrgUHepuxT7eIzSXdKxVo4l4teEW15hXEFrVbKdOkzCJQMp9PSCNt+HTyJLYX62
FslZ9oCOYrGiNy/JkVoiNt7LXAgL13CBZhh5jhoeBzW2xTYeUF8dei/o7sjPEl9UO5E+XKB02WIi
m29ae0kPdTDY/Y7BxQS41zdu+T42+VVCyR6NJLN6lme7M6AR7Mwd4IJ3tX0bFS62vamPym85D1kK
hKtYocLicBWrj1emxeg/5MjEH6Y5qMOPEeBQ8hqJqkEXt0Q5DzQ/+AJ+Vu9Sp1m2JEONFBWW+GJN
iEzXDF3M4+TYFUZ8ZfwbW8mQEUSY19u46rDxW7GxUcUI5ClhbDnrdE7hYNPZhHrfdHinj+5ixd+U
XVAZKruyvtBZ9QvEwGa2noIKWDs5EJlCmaz7/FunmLptAJ6p9NYOqrj9htSXcIs+UBjSgdxr9eQR
Q3UYOuBX6MKilPJrUgEcihDaJvkM0dZ2amDIZpgQrNjGee5ZFKKia8R8mmcrPuK2A7gdEjEbnnly
wPZLowSfr9u2Pyu3oKiuQmgUQLjnorjpe7ZVc4VRil1jaoBnagt0dlvsUCUnB8Tv8f2UifK5MbuO
6h44BmzhaOCegJLRqfvF64C0YpOYlxWl5bIArU3wLOliCR5HO2+dFbyA8C5s82pL++Hd9eR2rmsA
uj9L2CYv3IXhPsDYeUOmlr2zQmP9lAk325ojGjc9PmR06aYJxuNiQTJkB49NB2NrlXxHKNPv22Vp
rBdUa86EPziMEbrnkuBcilexk6BeQILK3Btem8gl76+OWOEWU1duNclgOTFWRm+05zXPwsmbfBtA
t5HwSWt7H+spJqkU/XhyLK2rpp5TR+wV6ouB+LlhzJmOjqgtdd4m1RmwRo03gav4PdMB6u++nJpx
2y19DTC9X0YiTWxnPnJeYqFue1Q/6CJFtpVE+H3nMYGwuliUk60mbCanpL22ZZmBVGGw3+78cggO
edKxERWNbw5NnqTjBRoAjnSN7uoBonP7rQ3McOswOtzHAViPuI5ID7HbIq7PvZWN72LoBs1edxp7
m7Wg31lo2ropYJHKrvxcg/gKTh1oEvXcVSGy+7Si1ECqwpe9cmiaizWlyQBwp3QeLQ72r6FB3LBN
J39B1SC6m8Er3Y9J2aR6Jq4S1e0yjnAf7KzT6cXxwICvsiJ1qpXTW/ONNSTzuG0Rct3hF6rwmI7I
WgZLTWC1Wh/YNvTC7w1sj/seeFN39Po+/OImxK2QJLjpvCpqdiSFxcWt16bLF9YDOtjYnWZDCiuG
ZnE2+VveSZstLQ9kwkkBrBFjMxAFg1aOTTJ7QjvCo0AaNXBaUjEwi0AtGPNi1wqZZisxJ5XZ59F1
+Wg8qomoLzdzWfCvUTTssmKADjPl5aUBuLUVog3QK6H8X42VCPfRkCZfcwZxzxhYOM9rbcSrhnH7
rVpAWXgMq7Y4DUE6MVWIv9i6CZjgyfYmtDN9ly4AZzZTk7QNe7hxeIv8JvuJL2CkSJ+iaR+56Xzn
DzONe+frae9KHpebys+6+7l2bdQPvjQvtevN2MbTbLOQzrfsuPXwv5RYS9Zq9L/7xrZui6EFeqZw
6D1SotZf+kG6hlIM4rlaDAWR68QJ3Mg5wVGGa4cmtGGbc3Q819v7w2TORVaUZ65puRlrN9/xo7eP
2HblNVHhKa7wfVYutBVZ+RSAcQ5CdoOeaH7nwJHw/sfIJcYkHY+wLxqCzLHpvRndI03hb3PvuGgK
+C6aPTpNrvM9FEGxHXVbH8cFR8C6asyIBkbTnMSBG33BCmAdarCGNf43gyfYMSQarkonxr4fYHFD
B9zVZtNyIrxaVhHtbJrMd58oXBaf05I94Z90nkXbDoSiKjilQ+IXj1YWTl9IrFMXvwVg4hFRe1Na
c3kedUyuhyMDeVeHOG2G2SkuOiaZQ7QhasygrO87k0UHv4hY84e09StDJ6iwn/jj1x4E6AZhhfEP
BLoS08s14MF2LpxM73hIURvwdLGw1PADrLO2il9afwr3iwQz7etY/oyve0+/tdE9ErF8SNIpP+op
wjVZkxiLs6IHaNGP/it6ifwxha3D6gkos7/N8LXolfKsZTMwp3/qy9HfL4MBoTX5g8Lwkc3FobZj
Zhk1gRNt3Bt/VfdgRJCw8/wJ5jrGPB0jaduoFA21q/FVr8c5Ip2kJrYTWQO+pUfLDpHKxa0+uz08
/7DBdBync7b3Rg42T87XKEn7+odMpNRrOed2sUdkgsFeemWycxqyXEY+CGgLvj2cKxlpCLcAmj4T
U9QoyZrqa+9Bvc7C/BIb6Qy3zdJ7m2tZ/RLORfCk0KCQ7VsHffF9CaPmbdaWO+yAQ4nygY+Du2dq
ACeiPKqbddeHoHK7RVn3kgyzfD1eZ4drgmpDsSepOZgPGf3BTFar9D7qzIUppJmbbrRDn7HLMgI/
VlS2qNXnQkSbSLbkBREAzOGSkiCbdu3wfYh9ZLCu/+ASkNquTUNjtZLWOJz7gTsHb5K9HrilHkzl
hZ/+zMyKMnp01p2dLu8kmLrvsZnHC+MxWssIqeFNWEKzJSgM/NOqaiF5btLedghGZaGzHTMubhyq
OVp6KH4RGbzZrmHjlMPl4iLY4r7vMe0GaeutrUwGZ28IrHIdOjp59PWMoK1hDUVdzJUHawFK21O8
6FXzSl5NEuQK/E8jjqZmw7UrAKT3hoTshmAuZf3o5j7GYkh//hlDWZBbK1bymnGa7rxYLzejDqAu
dax60wMsHfMRuMrdi6B2N22PCe8wd5KXHo0zc2OLQSMgauT9hA0K1aror7zMcSNUhn1XyS6+QxUR
kXnQgsQkztQsHvxc81w3/UcQ4hOA2cVxP0TZeZndhUP2mpR28vbpY8Hld5jjrgQv4lKp7wONVHrJ
qiA4CfxqHLZ1W98ys5+3UVTTTk12kh5lSFtLZ9X6rz6+09MYEldiI3geYF2V3Y+GMhMkIDvVzdBw
aawk8qRNyNxqAxIJOWCK+v61ozL+VtY+38MyjcDEhFAFaXNBCKcBmuU43VZhDaJGa4QPEKzgfkIA
aKNzOgJY2TW+iNfMXGGXig6AU77M1UuEQFxuSMUs76d0gD2ne4cjBAs10KM8aofgziHfbkcEcYD9
1dB/QCTxxm92P2bZHg1Tf7TT0kT7mDbgo+hzf582Q4FvHZjwJhjxYcbAQMWOBmMe91kb3XODPpKs
669SZDJ4hCEgHyPdu94uMlenXUX5HO2IF3EwqXcEqCZxE21yQrzQXA7uWmP0h9MVqfhN0xZFa7sn
xmxV8+W9+gxqA3ZKuXEuDrg61Ou5e/Sh2XU7MeLE3yDYo4JyBhuCTpbGo1mRWMTw0Bl9fRsDAvvB
0POzttVjnBIstYIQY9/PXlbL3ZKOZMYmuA2eHAgh4Grt7KdTXk2qsQHfgYbvaqAlqbaEWzpH6gzA
Jve4KdLkOjb3KjYafj1/JE2oBJCrfnolqJv8jRhCwo10Kpg/OcZ8dQSjk4h9v+AlXocjZtItsnRS
uHu3hwJSJgqSUW6lc7HVUrHJRLw4xM8YWHS3CbKEFPrUAxa2YnUYIzCPUIGZrCnMvqhKB/xJZ7PM
VwnG5lSxCbhLpR/Nq0R7U8vuYc6+SwboAyAyYCi5W7XeJnaTOTg485xbezbX/sdITsS4aqihaH2T
st+jLV6Kx0S24XPjKwGohWv83AdXoh/WUVFgXS/ggmiP6QsAjbTx8wf8Wbiemev3rAf4yFCxmXb8
UKnBoNo6bfsxMMBbfnQ0YSh8KYGPFachqURkhiGWbWz7USY1cVUxAQTP1rXwPSSuI0mLgOS+7rqq
2rqWpe6JWDdPPTEZzNYp4z6XzEl3U4WfZwWBAlGtmZyGwBI/zc8ln/tucrTPlFqKHbyF7NYdunjZ
l4ScP8Ij6FFKenhvyVJe7rtYZA9UdeNd5RjMv5iEIM4YEfC7/Cn+Uc290OBFvMJZs9VNzEpXOVWt
qNXo3jhedVUhAg5CbSw2unBldhvwgyEM6ZjUX3oUm9064yJ+VUsF/5owe4siQSbqVRNghcO57UsE
pgPAWWysTFYxXSb5a6YZGXBK+0TMlWW8QShlzgS5c0QHBXS2qgzZFdXTx+DUCIMFGRdP1mLpl1I1
Hjs4nl2frsrzh1Ll4eZqJun2g0+EVen7HT1yaFJ1A62geermBTZwWReOfc68PvpZdrSyK4FPDYUc
urtx74hlxgcQJESapUsTUs53UXmYKtI6UJkF6ZGEGfLfwc/Xewym7RfSR7zbuLcwP0Td+CQcXBNt
Xg4wRz6jprEelWVgMkU/SM0BY6nlhpUo1I+JShSZOgQpi5WNFJ9GjsT9DRPpNKuqivHKF6lK31Cn
NuSB9BAM2aFwPbN9jl4YF97jx30mspfj1fFTJOQj/SbfIrERHYHGR1iz+Y1K5+5gaj+4dUHm9TfY
ewVPtdiNoOp7YZMzQWR2duzzqmKtwFd9B5iiAvbcD9dkwLgY7JW2Fyu5EYHLLlFVS3cmXJ0hIN84
9Bf27kV5L6pQrJqK5RF5Xnka80NeyQXTzGZrlaJaPwBwVZf2+vhNQOc26F6bgqw17u6vrAQJBTAI
u7MVV6q7zTT6aVr+xX42Kq/uh6CiJiyYTfJR0cftJoamxT7HPi03VRvSqI0ZAtKTlEPwTmhNdoMV
wcz3uu56Qrgnp7XXVSpPSZSP2UaNNRlgBTuLb4VsocJqvZTjW9Ow11i1Ec7YvW4cHrs6A2KBPjdg
EaTc+qNt6YHTCCHVY8UKj3cWdkn5IDsvfMxArlWnMp8JEFJVYL0sphH3IkmWdiUUEyUM4kpsK7EQ
KL7Yvk3JE/nIY5sleHNQ+iabxOp8FPVV6Z+5luIdFZXYRXPXV6epk+43ak8+Ic+TpDmyD3sBb7mw
8ymdjkAmZYJlb6sw7DbEoeb2c0tRBsvcIXANE/HS83q9dXWre6DeW0gWV1+zxXFd+oP1Wscou/OA
R+rV2zh/44uTt1lg8gJKDUEyOONs62kEYMraZSjSheFegIq9C63rYDImM1aiFiUwT4/5dT81HDsV
gV9bkqbB7457/Tn3cDNsynGaXjoi1UmZSZzzzBz7kX17/rXqYIxk8Pj0MSD5sTjANHa+ycmzt0UZ
McdU8RzoLVxMAhLl3IYAvgvC5JhRsNTKJ5sy10+EvKY9Z8NTV8cQsVSIlHgVDyH2JyQPDf5AbSJG
jlVCyk/RBf5PC5FMeezGpmOZozgl105UmmPaU0l8a1jyzC+WX8n0YmJFtYJUk2k+nnEm/l6ox5dh
yBVUCEDIL2acImpmcwVcso2HjFVlDNgJZIqslCi5rmFJlhXmC4gPdWzA/BxcwCZoYPNyeSUb3f05
mal4ypqwt49XzuGd7fjYe5h7gMnJ22zSa8YzjTgDPZXZXeFZqbikJAvTQ3KBYYzhuX1UCiHgKWcd
TYea8hUQ9mP3H64fdneygPZAVxn5j5nNYQz8oVPXjDvz5ND6u5DnhiY7xeRuPpKrCy8T32C1K4s6
+eJTDZnVQCLOFysni36VjQ4hbsh87XWfmAzmNdydq50i66YbaE1Zv5ZuMhHwMfXZA5RSBz+oR+Dw
Gwm94x3sd0FvnhTlG2TljlWJNN1z5/n6mSwGSHCu31hsBbL6FC7cfJsF8jhwT+ia3mpeaCmIvYNy
s6YuVmfGfOUjP7slN64rO/d7Mff6Zqg8/SB9qhPbbZfXpp3T29qzyZhkN7/BNDecfKYoeIw9Vgw+
VBlrTvaz77WII50yRO/YlnkwXfK8Y0UaCG0/5lVv/3BFE6WbFLgLQE8T2l8yCkEmojMyihWbyeBg
uGmO2sv7Myu54Kts+vDGCV3vzpcas06EkLHYj1pkir4wgwvl5uJxqO1hb2c+dlSVze5LbEqO2QE1
5j7ogIRdeQ0TS01FLLPdu/RcJE937XYZk2gLpnT5yXOLsIml0QS/eXn5YXqtb0vF7pzMUwynY2yh
5/SZB9abysrRnMN8avpLa7f2g8n6bJepYbojoMR+BwIhzz6ooW3b8Fe1rPnJRctgGW6zlg1jaY/N
bjb1zFXiEmJAJi9WVWew8vDEjmh6Y25U7SifxbJSc9PdaCdNbgOvCV5FD0dx0nZ/14z0+BnC9XlT
sqymfZEJk/5ynmALxigEfnArxduhMdFDrnumVWXMD5T4zi5RUtw7WZ8z1iFDZKM4U956QYUvIjNv
dezBUeni1FY/44QC8JyN4JlOILugNsQlhzKBFFFZEBWRiyPhsOopl2b86lQZqBAGpYbSHvyx85Bm
cWNg7cnqlHfwUMDE/8MEW3NFC0tdZoQQLDvzNv+Egbt8sY3HCkVg0dAHxpfzS7uITtym7Af5LFxF
Xtro9C5epyhzPh1uwz307VhvnA57+6qyivKSJCFDiK5p5AWLcb6BQm0taAsssuFSi6VopLrSXieZ
E74ovNLe1h/6oAXXmaGJG4CPb1SOg/kY/0/SzqvJbSSJ1n/oIgLevBI0zfbdaiPpBSEzgiO8x6+/
H3rvHZFFLBHSTmilmZBWiXJZWZknz0GqHDq2xsphiCeqpUWXCuJVevDHw8swaTeSvexuVYI7eIhj
nNw24167ASbYKLvDmKSPhk2kM3h0K5GJpU+dN47sEbxMC7f1KiLrB9Ketv+1HQuVg1LCcjfKVBjW
ftL68HJVUrpu5F7X3lQYPqZGsgoWoEIyiD8QSCMLbRfsXkcqeFPSrLC28JI0UFWmugoo+I6wb2/M
Id/hL2jL7a04vI79On4OGqReyLTQdgdt7yvFeMgIQlnxIrKJmn9FddR/yaWQc4Vyxr2vfLCBWIoP
9IRgPdrCXMeLljf+RO7KhEGzRwi97kepQDW8D8ofZRsjCG5mdfvViAycllcEyWMFK3K/jimE0QsL
0QckobGcPjdYfdaHNLnxcGP3vGPMh6buyyda9D+YFFPqGG1SbR1P4tFi13Hrjk3uTIH9Qd9GWaVb
m0A1kqsk0B3o/Q0je6bCRh4Y+gG4Bn1D9/YDd017XZtm89DRkMEq0X3jQ89oQ7/dk2iAoxKuBBWI
RpM9apGu3kHIE2g3QPGyfq+ZIRkvu5SzR6lOYwo/CK2gy5aHPDiK8sEvdYOz0aW7iCDnRvGC8ZtX
xt2nEv4E6vOj0d2WTjNWmzzxIZmC+bhQt/At03Go5Id2TyJbfTMJv98lNYRJEt4kyhB6oXxrMo8e
OY6dlz32E70O3GOtTZw26NddHJYTD49c3qbG2Me0iNh6B3tcTNmDxnfIrmB8piwGBdRD1Da2tyVW
gHCb9tLKRHbKNtMnqhLB8AmcwaH8TOxTViDT4M81yiD+VcmyLe0SR2uDxzJPZRVSA9v/Lre6Y61K
PYM0d6r00gRq2j3pepA60POVMeAmOePmGHI6hsZafbWUpqeO2GUb5lr+AgYwx/9BlN+rax4yxPvc
2VBrrkaDbARl1QMOOWkjj3pRRdkXIgR7o/W1hH5Hzc2Pkp1xG4WqfhtDIsCqg6B71XJff9M12VrH
lhr8tOECLq9KKBcrKhH06fBYhLh4+uI+oOm86t/pkA/NbeiYJV3vYPN8NwaSnb85dmn/9IdRjdE3
yMgnAWMs0w3xex+7BqTtd4NTEtModjd8rlM9+g5GQftW2G0lgRdL7a8B4KeaTvacDiLIdu2fAXUM
B+dOJYZcKkTXrgT4GqcllRSMEE54iOrBzzYKeA3a1iyoLK/iyHaeyGUCD1ERsP3UJqWco5IDSIID
GBmEKnqXtw+JHozXgdL2P2Ru1H+0rAiQ3I5peyUvrE47PLL7zyqs6p8GiOrQ8y5pMr6a4jJrEhVL
HcivwDHQrJAq0S1wNRqtvcRW5HWoOjVNTrF3E/VBXO6zqoXjosFFw7EDgTL664k6+Wi/JXkANxgZ
/1wvfHocdc2ARAvJbnpcfal605pe/x6kxPfQ0NH47gZcqvV1iEiZuae83j/VMVpZu/9T92PawHsG
jWkYa9naqhXpRa900twBqejnuElhuDahYB56v/umRnVBMlaWv1yGkZ7Dfy1U6cCD0KgCRbQuIJqz
Tmknbg9tpdLiGIJp4Mg6MJ1ftjKDyKUqKdsURunQ1XUB+S3nkScNdUTBns5zWXoO0Qpwsntqu7n+
n8Ym+o38f7LH/8B8/zva/wOP6+gqlPGabhiyagsDArgFeWlCanckZwhT6EuceU+XRzMzZ44lmyR5
NMYj2wJkmrODsGSMCS1HjP0lpUPQWUBlnwPNbXQ1ZA3gmUEXxMQedIIqDjLgMkGhU6Tu1oVEXB3v
ZPC0Y6At4IjtMxCxLdNFwz3uWLZiTK0bx5bSAvU7ulqBm0zZVbJ6XSjzOIBw40diX4d0pl2ePGVa
61N0NlOmqvAV2cDNzakh5NhgRnNqKfswbCF75aKERIh/nZa70LmLwjvf37QUfs0FlPb5ik34aJ3G
BoOWcIh3T22qPiVNB9AcveTPatZctWm91ZrN5ZF94MpPRzbRJdH1xRt6ok8SVPp6S8q6IiR6zted
C0/Rrl2jJ7WSVughbTKX8HLtuKQdXYqzbr2hIX2NEtqKkHCVu9KaOsTGWhvrZqGV4LR3ZDoRfJZC
FgCYuGXq4nbN7UMTliafpTgPffNW2//RD/2vJ047x6FjgJlVVQijUH0TVhQuJ5LUttOtis007nbd
rhF6dEkFrQhN/x235SL7su5doDPr/4waEKbrr+l2XNtuvnCClGm2T1ZjQuXTmmOZsmb/p7voeJ8p
XX7w7ETpYcvcQ9ik+JBtQ7fump+qrXLvXUnJjblqWIHXYPXp59KkC613zLpgfjp3R30BrQzpuBdh
XgpWHtiFJ9ty0/3Xh8yFYYCEaroK9942v/oBtGWVrvLV/bD61a1gWFlY/g/5zdOJsBUcFZ0rdEKZ
ePrTL6nIult9iXq7XjVuochum71H6JmUA6AAVQdJnksrrf2mVm8V6RQy0vsQeYjLh+PMzdDFQssP
d4xq2tA3iu1FcMGrAWSyvKCNhwxe1kaun4cITu5OUh7VIlpTirq/bPOj90IYOWdehj5Xpg2Sc3A6
cvPggOUNFEorEdQJxXveET5WevdUSdntkKobqsj3FHTJbBuw2dAl9tjbmltp8W1ajFeVj7aR3z8v
fNXku8+/SoNBX2Yy6E85/aqyGqh60iYGB/X3LNdvZIJ2I9KR587ubOSS/d6GRbl5RSzxQYJuJU20
76quLDTJzC6II5PhcbiWVVtYEGRewIP0oLGLBASvAUeQc0D8kd5vW7mKSdyBJ/txeeRnUcC0B45M
CkdCLQfwHykmEWvODTJkkAF1FGubsoMobMHln3k9wZiw9r0BBduhw1gLvIo4j0K4xfvz8ojO7hWM
cLIsg05eTWUxT5cSfO0QNamGEMFgbCg17XL00SESXfBlZ9GARQ8kba4G/tuxHVM4wb4l1bVUax7P
PPsRGb9fpm2QTEuqV0iEsrc/HZOjy8RqBASmjhiqMKY8gUccYgs4qkPwqcTYvta+sYsX4rTz/YcZ
R9MQMtZMusKmMR/5xwyC3bYeHfhqlbc62iZgLWDQKUC7N5+tfEmj+HzrEX8qNGlNLWF0hwmD6iCW
qZ0Csu8UqyukkPctApZxnzyhsL1p03HB6c6sGDEVIs+4Hn4VT1cY2qSGFdWDy+A7RGYIZtTPkFys
9NS/ubxcZ5a4atgTDMphEmEmP51HaaptoicFm1VlPfEn4QBqS+q2kWavA7hjLls7u1S55FXNmuJS
mnZpgTy1JpfwVwPo5AhDQ6N/UoxfHR1GqUzN2Nok7Wc4FTeXLU4rc+ItJ4s6QtyKwyVuiEcMkpEk
9tFHWUGq5BphuWmMf9Bh+dODbKu8Sgz2O0d5aug/HRd5yUEFGa+tyv6+z78YJfS/8cIVOLNS2LBZ
K53gV9YFv0/5M7d13yKWl25tsj56eW3BetW8XZ4w5SwcI8rVCXqovzkqrATCY6utNcRCDyrPk0pS
bjUZzFRhFf3+0GvRzdAYv6BRRiPDJzkJB/xVPNDOV3Z1vlEjr1/YnWfnDsokxSS5DrMbx8GcvPTR
Ke8qxAZ6SzHgcCFnYwEw39mJrr1o8EzuyZmQudKbdCEg5Xydbxq696Y2ZrDY7FNhqguAfq1W0A65
Xq9v1uu79c0d/7adfmy3q+1+v1rxy912u+XfVvvVrl7td7vV846f/v8/Jp0W31fPqx2/vefXZ/4c
f3Yz/T4/udMPl3/W00+uu1q7T0/rK37cXGFrPf3E/1x+TH9k+qPTf6x/3rw9vd38vMnXOf91c8OP
nzfT/4XvvFk4rec7TtNluugNy6EjiaTO6ezrDXlQCoVgVmo48ssfKP5svfjWM18ub7nzVdZ0zeTs
0AwLJldsVvYHoxjLWgVKx65rUZKtQ+MmAbiUh27u/LpsbG5QHFJdNiHIwK4wqERroYdGtXUVH/JH
mqT39BYDoO1uW1W6umzqfBtp8PSaKmwcpknX+jTuo90b05nWwqtuIXAXrzPvrSpgR6soMcHInNY/
qKlftnfu6zSDqxuOApMqLAfn1F6gxFquRTATjq1e3sheclhTdM+uewlqzMumzh05plCjgG2EsIWo
7NRUCBWSbiBnS37Ljvco94boF8F41Q8mvKuU8sxr3xraG4Albxa4kgV/O537U6+uoa/6wQdgqfrZ
junbIQbj01i8OyCBlegGLa4vD/A8zwDLwLEJYTJzxW4sCEdZvFCZ2OakYW0M6OCUoCfdYgC6oCnp
z1hqC7dLDw9aIxfu5U+Y2anTyeMFYqtEAR9PxKPtkxw8L9BbvkChwAJrnnKbQQqrp8Nn9GX+/KjT
g2pM1M1cYarYCw7efiAJTrh7qIO1Il3Lzl2CfHZa/Y92psvnaEwlMnZZr2CHevG6U+7Qdl7Bm+QW
h4Xbcm6HOMrEaM2LYcodnhqCTDT2GwUgQ5EpT0Xu/4gsaWEsM8eNflbue8hoLAX/eGqiC2IAowee
hyWozlWlta6h9tDvGcXCblemAF3Y7ieWhL3Y0zluBxDVrRqdxrbwcWTjBf/UaPgqBmqqJXm+5lsF
hht+wct7UJnxYZg2uABI7vIvwiAhiRxqUGk8vJWX0IfV9VqXr4rqsVN3MmVpPbzN2mu53+X0f5bP
QXkLVqZxtgaCnNm3hW+Zn/Df3yJMgx7VoRdOm4dvGbKdX99n8lcPQhDNuKW71zR2Yf/p4N3AHwe8
YGPGqKguxAYz24rQyISpCb9uaOKVqLSmliFgbK3yEqZJrcm5sIAgXR7ozMFHXIYbA3ob0i5isqMB
bQ3xADUQOst+qZmxBQj/Dw2pm8IM/tzURJKj4WZUgv+Jk+f4PBZ+V+gIT5kryqvvbTg85ZVxA1zy
B+IlzYKt8+UjRDaJ6HTdIHUr1gqQbi8KCHTYxRr6r4U98S/SzO98+dPZwwwvQlUmj6+Ayjwd0tCC
sxsMzFh1exv08FPqQPuzYcMzfCFD9PHJpwdzci0TTycAD4tu7FNbjg5lXN4GSDLKg/ytC+vujcZm
aR3Bk3ytlw5YypxK2h6VIal7R3uqiLZaREVyQ8XJfte1uo8on4/cYFBDd4NLZjvcW5KvPxxYGO/e
K/Pun4MMSv2Wvh56TSwzqxARSgxeAPVIkW5LbfrwC2U6yCBMmMvf0CGxn0pbC68naceaIL1rX5C8
okms16AbhjMhRVBRi+Dloq+nfLXM0X+p0OOmoSiv91HaN/94VlTvaQjqowWneX6ACOY1B4yFZdFZ
KAuroxplWxkRQhxp9kXTbyLzL/5+HrOTvqQxJQyF8C53aE71M5rbhjH7XoN1GDvr7Y83GCQ+v00I
i47WTEvfCyZkWq+oUa+iznKtZl3TUHHZ0keEKOwv5KXYYrxdtemhfrq/IONN5f4A9byxylZf/5MP
1x5AO6+GDRHXrt1CMrFO3H+6LZ2C2sb7RJ/6rrsBA796y9fy6tdPFI621nq4Xrr9ZhaSOgWpP226
+jRVuBhGmiwiq4JLuNEg81Qh/tGWhn/uB6dSyG8Tgr9HrrzraDO0aRuGfziJUbeKMhlNP1gnNlUm
9y+Xp/ujWCVMNwklhciWzWlROTud7iwFy91ABUxngbkytfw6j+EPhn1Vgk6EJo0bUFYvcHM861Hv
2gGNS1mKmnGwtmiJUdTo6fL3nL+LTIqQkA7QzUDayRDydk45RofQkjxaxfRnXfdpbi7hLqiuIpQ1
7FFZeD6cX/UfdTzVgU1NIagWptvIDwNKbsAgk+I7cp9uZP8swspFGjOK9pa6EKCdD27KcNlU01SL
q+cj/j6KBHlvaoADa3LV9nilad4TIJWV0rR3OoGnNnp/HEzrUDqxtlTwyOXZwqGVTWgxlMqxyXPB
k91sDK3bWiNMNukfGsLpUC7hHSuTJ0SNRTBUA3vP6KulIocAlwwjrArLsrbRs82fbQ7RjnD+hqiU
tCpPoIMfqnsrmySodxowLAlRd1RKLxsTn3uTMfLUUNTxbJYVTTAWwJmqHnoG1VQTOZGGcgYP7P4t
SyE3l/X0JwoHww755uhVppVv4ZoV/cCHdYu9opLwxfUK1us+DuEAkTLXH+nPi8gVPNJvXazRdmJ7
wvuxYE/cmpM96AaBDxlok5EVPXUD4wclLukBWJho8WzenOq68a4U/y6sFzbL2StTMGUJ7+gxS9DV
09G40mkIWilG6w4oOBq16YJMeY+bci9L5o8hV/cDgNLLizprnBQfy0r5XiN+OR1nWdTZUHi095Hk
8/ac/gRIs/8Z9pV9VCByKoPxcoFlvSHQfC0XQ769/AGiwxEHL/i3tDKQW/CZ5yiBpUCZYGjKA1Jt
KNvCwjlaFF8MaaFuMLeX2EcMd/JxtvjQtaF5gvlr2sn8MGVXQi0ujNeD//0vxnZkR4hzPKOoEAXE
ju116ztIOlKUZotHKd7a6oInmJ1GbYqooWuYbszTZSS9Eje000C3nx9AbiY7n1dvva5LJDt1WiAX
nkCz5hDYJYwjpWVBMXvyZPCMPDE+mkIb2Q+vitFUUPmI0HNJsuHegSEVzK13lx86f2G/Tsf8+Hb+
2C6g/gjqpnBbEdJpRFpeGQ7oAubJA46CRoUrudj9xbId2ZgGf3QrRXGqgRzDRh9ZhI/xjReGLpjA
T7CT7q2gXGk0bv25SfBGU4qHKMqRhYh1og+xR8jw3Y5OLkR6/C/gp6ruJelUWOkWjM058mNjwu2U
NaqHsEUIFXVM/237U0dRgw4njvo3uB3g6b0JjYfL45tbNt5HXIcTaTGZydMpzYMQMMNkUlLGba/U
12MN2Ue3hNE5q1tM24PSBQVpaoI8MgU7Y1MMVWFGuQsml+Dtk0+nur0NaNMw1qrPY3OVJ/9I9tpA
YvHyCOcmlfqtAdcsx8GwhI0ZyZEFcwZnHbEg7l/Qk+GrbL01Uw70GQIeak8vly3OeTHyk4ShvDl5
dwpn0KS7J6oQ/nOVQP3U0JTRJOomMHq3TBczQNMVJB67I1tiPQhUZ6unMfOqxz+DIYWYj5jJMMzX
0g9RPcv2ak3/JL0LD7bsv10e59xNzGuRtw+lV5O3xuneSZugrRp0bl3nQEuo9+wQeKDVCjGzD9HB
gmNbMiacjXFsDdigMNZqPxx/p9b0FkXvRbGh3WvBlU1/1fmc/h6XENGUiJXHH9KWrfKmHr75xcKV
MPv3g12hLRHxKEA7p/Pmy7VvI+SWu/AHfFKC9rua/On77+O4AWGmJElEqH/gp448ZS6XmoMADm4r
Xh9MOm3yYOFYqbM777eJj98/MpFCHAoomxDXesioBN32+3g3PBaf9a35yVx9y3/BgbgBLb2xd8hV
afvLe2/WbxkUbqh9AW0UUROjV0NtU3OtWnLtgqMZyFin7dVlI3OXqX1kRAgTwHBrtHxhRHNeURum
YqOONhQtmgurZ/LjsrHZXXFkTDhNcHAOhZFiTKX9V8kOrq4s7LvZOQNpggTlVB4SsWJSmoYW1C25
C0MbGnyRF6JW9KpE1V/ZsaiNEAuQfxN8PZSuHNaGyNW2g24n8w7YxG2QrhWlWkpCzK4Q2FYdR0vQ
KD4GoO6jGcvA/TlyuanN6yhcG/U/Boowcvqiec9/vkS4uqn+Dn+W5QgH14EvTksttnw+vNfVgfaJ
hWf33Ar9NmDLwoNjKEY7OaC66JrdN/imVogLBktXxpINYXUCE2GiNMLGYG6d6Am2KwLty/M0dwEe
D0M4N7ncyDl6KXgfcrwRIoX7vFnTSnjZytJAhANjpDxJGw0rpYacAXRgA4XwpC4XdvPcxeOQ6Z8g
YCR8xPetJdE/0E1OQC22JEQC5zXu8lVs/kiXit+zAzqyNE3rkUeNnGYgtMZS7iF5XUCNYUJnsRDw
KXN+5ng8QjwEcRTsEB3T1objk2FD1oOUNe3Sa1OPX1ulXgd09ne0OIQQCOqwiZIMDrdo6AGy7Jc+
ZmlyhYietp4q1TVcRXMtPTifhicoZlcxqSZgnTt5T4fHOt1Er/a7vbBF/8vz+veyCmd5oECuTrSl
Ln0bb12ZPITIwR0mkSAkM3pdX+G8dmOnroMk2l3euHNO62gFbOGUB7xx6eRk0H541/ffi4OrdRu4
8oYW5qtPf2yLtwuPlwkny7tQGGZre4GWlTW2qPwn9Y8us1lc1+h2ensdLfmWuVnFnE67CZ0gOP9p
ix9t4UPRRYhv83q3A+leVwhLjZrETOjW8D3EbfdzCMzNICOcOhyuLo905vScmBZOz0Ev66qkiIMO
512Ubw7FW+otmJjZrZigaQhYKAQ5InoyNeEB7tG3cyOUoZq1pG8i+o7am1pbwDfMjoWkHqUYUmq2
CIMBQKEYocU0tuaVCila9hZ1L5ena3YsRyYmN3G8UpLpx16IiTTcRCjpAVGW+s3YXzntQqg2cxtA
fv17MMKeGEuo6uOchanjbRJeD/nX3n9qo++XxzNtZCFoB8pDOM1rBIVZ8SF7SKS2UuH9gPRwpbQr
x02/aZvmli6wJc8x3V6iJQXcB5omKprdqnCk6LdD7yCY9vbdcO0/D/fhbvgh7f19grVmAWM3565R
Kv7XmiY4CyuDaj6Q5Nw93Aa76Da/DbbhnX0rb/3duDN25a7+cnkiZ+4HcuQKshQ8XxHDEIZnQUUe
wFVHSEXzeBv7K/rgL1uY292/LQBqOd16EHY4vdJgQZYe2/4WLW9IkC6bmMs3HI3ClIUox5YQV/Na
bAxP43q4h8PJ/Fluhq33HnyVtn/x3KJEDxIIQzp4MmHOKHer7UirpGtopUdiOhqgLKyShYBn7iAd
WRHT0VbeaPCqEL83+mdk9hL1Jo3e6/HPb6fjsYg5WN1LGikIGUvkrA6pvsqgDoy2UvTuaPfIA19e
p7mtAEgHJDWoWbBNwsSB4ioT9HVyaGtLlZSXWUHFmgcba7SNhdmb29dTQ/vULQJwVNwRUsODh6T6
pAferauxvhlk5y+mjtISz3rQuQ5H6HRjG3bQJirqlPSFagRxvZsBhFHJaEWZ86QH320t2V+evzkv
Tg8MGDuANw7ciqcWawLgzp+eWkjkrOq2WKnSMxyEK2OQkKlbeJ0sGZsc49GVUUBR3RyUKRJON1nT
uEN/XcHPNyibZkl5ZZop0ccej0uI7TMpt+3Yw9TETAGZWQWY2JtkCtcoA0BNSBO7vbA/5rbisUnh
QixhZh7amrg4TbPrOHU+Q89zh+z0EqhnJvqbQIMk50FImoqYmmlHnii+xCkGvLtS47fCenN0WmX2
SnjlBQsB9vw8/mtMTNJkdTKgTYqx3Iep8JDewh1zBdvQPtThu7DGf1Szb5Bylv8UJUUC6niUqrAx
AznqTChqKHsYgBCK195XkT29S72lusMZBk60JOzKxqvh35qG2Kn5t0DRy5WMpGYWD7dW3m8SJHsi
OXjo7S8yiuKZ/cpduovoa4DP9EHNX/xep9QEgS5k5pfP5uyGmpC+U8EeGNP0+0fHJdWkg4akNQtt
+lAr4LDD+hdY6gWnM3sqyb8CuEXTRhGzOkolB7Um4UJN+aXyPtXaQ5nuRnr/3/9iOHSBqqjcGtC4
CysKXVmLdjT+M6buOPAsdCAJrYbvl63Mjoaggw5LoBVn9YiC9m46o7EiQ2PLt7jxAY7UHsbWQ3Zd
02tw2dwZePNj9xzZE3bPmI0wADeEwTxu6ZSQf47B16xPXLnRt1SD7kZlePHkV6sqXROO+svW5y70
D2W9/zdYwcvFvdQChG1xqPLhxjY+IX6EGPW4RYljwdLsXjwapuDcck0ZYXJhWpH7OZi7IfraWAtX
+exggOYQrE4gTDEGyvsO9aCUwYTBz1KDK3QbVjspqP9qxX7bEaMgn+OudgdWLBw2ytaH/GZFQefR
8DaHjXSbLyFGZmfuyJyw7fM4TIwyZlhyBWoWyvu+g1Xtb1zFkRFhFzq100KkPT3Guk9Fd3WoniN/
IVJYGoew1yQ0y+lLYhyKwQCyLcrILo1llzf0nBEQ3bz9ueHozJ6uoyOX5yOo5GkZRrLiNrE2ZXEb
WJvLJmZTDFTWcHigzxy07U5thDlVB6uXCbLsH83w4tNR0RuUS/V7RKOgOF+p0SekyhZGNh0QMSA5
tjr5raOR8cAdHCvAKlX8rJZd01nKncycnwlOB+hhkgYEwXhqoQA9gC/Aj+u9+hprPL4Qcf/eoDkf
jfD0XZ7FGTdLEwqgKweHTsAq7OpuMEezrvAHkvITzPbaHOK9lA5r24BpJvpx2djMrjgxJuxuq/cV
Negwlhyum74k1ll13UJ5cHb2jgYkbO9DPo4abCe5O4JEGlHEODzHVQfbys/LY5kJqE7GIjjSrpJk
mB6xA+Hra1MYSA4NV4kDfYvt3A2N9up3KXI2S9tvaQqFzWGOqtN20CS6kCuhYQFZHPTaSzW1mT1+
MjbhZNl240M2ydh8CSk8G7aQegm8tTQO4Rg1oZ71B59xRL1209Y9zFUOAzksXHczMfbJSKbfPzqt
QeoQ9vaYGa2dWd/aNRyi6HZDMWjU6Icv7In5ebOg4VC4zVXx5kMpMDGcCu+dD7CzVjdFuJRz+iil
C+6HAf1rQrz0DsgUpj1sXa6x1a46d9jobr9Kb6TXe/mh++Lfotb+AvzlLt95m7hcxd+TX/HSR8zF
SicfITgNVEMQdZySuxD8oP/mKLe94dqZi640tF6rZuIfdc0ls/Ou6vfQBe8ROK1UKyj1uAj10cfz
lCRf8v62Bd/r9wtOZGEhLcGJaD1kncWUdjXpD+2GnQ2d89+4j9+Dmb7gaGNmQJWhNZws8KC1UQ7y
N120gzQdyZh1pOy6dCHXtjR7guMIqSL2Y4LBEa0k6JbHx7CL3SZcd9rXy0ObP9q/hyZ4jy51kNOT
sVTJu6Ehq6esUmUpGzqlBi+dA8F/FPS81U04RWMDEN61Gb6X6dcahdBW/ppG60GFrnR3eVxLm0Lw
JVACqbqsMy5NeWu8r4upyqV5E2ImpWjRee/5+2sn+IYm45WcpO91bmwvD2Mubjo+vWLVqTbzoB2n
zQ3HHLDurR3BgeIeNJni352ZIit7baRLRhcmT4wzoCbqEwR8pqTbxt6jloieyVV6E+7xHzps6g/S
Cz4EMurLg5322tk2USGGUWAsmsthE/l4Kmbtzl8ji7LXyIdZ0g8opBdumtkB/mvpLJddKiGygg2W
hjJemWW2yqu/OVdHFgSvi2JAA40mFko7XlntDwORtGphFLP35ZEN0cfaKKyW9MsB3vxSOJ9G/x5k
QH+glUUD5rxgbNYl0eNNpAtzEdLypz4QzRCrMIuOM6w+aQrVGhu51dsmfMilhaM7e7SOLAkuCTLW
pon1yVtUz7KxNuSNky95pPkN8Hs0gkfSfDXMUI8i/SQRMLUbSas3kA8pOSwMiJuUUAqiSayBdnyL
ky8ZolzNwiFb+gLBQQ05onx5zSgr5Du1H2mzcJhmQ96jWRQc1AjRkpf00wjTN797dhSUdx+9hoO7
TqpoQ2nvf9sgYvu6MSIWkwYMyI+uKGm73uh2/g8fMqt2qRS1sBfF5JnZwXaPQhA7hPykNK3X53D4
3MbXxlJZbcmScMS0OKs7q5osdRBySTeQ+iKatoKJr1/CNsx6P420I+yr4ONExEoxDjUd1pxm2X6X
anXlm99r47FaQmPPnq4jM+LpUsND5U8JwdH6Zjqsza3pLaSvZ7f2kQnhcNV2qzTW9HLs7E9B/WvQ
95fviaUhCEfHiApT8z1mSk0h6ov9tdzsNO/X/2ZEOD+DXthdO82T2ppr1ELRfdpp/uf/yYh4uyco
7NTkCXiXcg9F6maUDGRn/5RJh2wpq/HvzhKv87Kl56SasqWK9RroX0N/d+gXoA/qdBDO7u4jG8JB
od2uOMTTSCxl5Vx1ycp4+Ko+Rg/2o3JfrKN3NJvWB2ie1tXtqw9xNrJJN9KCS509rEffoJ1eUYUN
ANieYr5eguq4fQvhkSgztONuFadfXV65uVL1yaROh+DoTSCFahBbBcb8/JunDmuv7tZj/svrX+Kg
3MqRtm46eYOM37ookq1hJl8uf8DijAsXcuBlcOZOq1pvlVsFEpnVuFU33a/Ejbq1uR932a13U27S
N3n75H+vrt8u258NPo4mW/AjNRw2h3F6PvvdVz1/lbTxqi3N7UFB+Ls2kQaL4S+5bHL6Ky/tMcGv
ZEHrdXTxM+IcGW7oaqGb57BI7cJNtuBfbMG/WGZaKv00NHXY2z1SJO+SvnA7L5kQvEtdjjraWRyX
HoGq/jk9fF9sMvigNLgwXeKFPGhWnjlQlrvRLYpbO+U5XAFYeyQeRZbXvzN2qJHm7+rWe47ezXd5
1V2p943rrF+1XbJOlhICCyMW7+witaWh8T8W7+XQPDrVsx4u3DvzJujdmArrPCOE/VHTpV/I04kY
RmRfIigTXxGiuLwH533MbxvC3mhM1euhscFjH4bXMKlXYa9v495b5Xn2JdWXICqzpwxsigyzMbB5
sV25gARTTTTiD4uGogJWeafZtmW4LvLrIELNaGFbzieLgFrAQQm7myk2/CRmWiU9GhBu8gz1KCyo
ihve0mKHUOejfo/OwuXZnD3RR+bUUyeK6hryvhbDC+Uv+nBtF/sAKid7IV5QlswIFwOt9qndZYxK
urKfho18F15D7314z7+WK2Uf7aLr+NFwvc3lwc1ux6PBCTeEER+ouaVYrbVboI1y/x5ICyOb3MTZ
ETdh5qAWAOOI+CjrUH80kVUly0Y7rXylxBvUVFFvXVf+Tof/fIzf/2JMRwYFr182qhRrEmM62IN6
i9RC53qNQWlSHv6Uj4qoBWZkytZwRlG9FvttFC+RStTXErdpUexFLaTa1XlWLQQus4t0NCDBZ4x2
Hkc9Os9u48RPYxq4oW/dHPqF7ufZDXhkRfAaKg6i8husmIedrV13+mMi3xtLjS9nXAsfgd6RGfFW
Mb0s7p0JTTlOxAbuQS5XZnCPwG+fvbWZa4c3tNGF3k0Ls3zkaggl/tXj3Zp6LuGHpDImzGenR4He
mVPFjVKY1t8aw1dzyQfP7vojG8JsQsACnI+ix5QgCLR1kny36m/1uFG8n4W+KZYa9WcX78icMKuV
5Ndy6TEkXf9sDAgavpjOzWKmb/IGZ0cZYmz4mHVqfKYwcfZwMLJ0Wrtq6N22+B54C3twdqcfGRBm
rdORGc8tDJT1Lk6uE+0fxHMue4e524p8lAbfOpcwR/fUndP+LwW2jztHQDV9zoP6Gj1gZTM2kXFd
0zZ378t6vFP1Krm6bHhuiQCOwksKDRLAnWnsR8G42qe94aQ9bsl8tqwnYI+9ehMvpWzmZlBTYVmF
sh0AsYgB69RJ2STQpuOlrr1Q3vvGuJZSbXd5MDM7AWAlzdgTeSzUg8IsVrhDlKCNgyvT7e7KgSev
DnmxFIGeX/WQVCExMTHTTcwaIqtPgrxyaGloHCe1eRf6P51Dc63ykpaDeBPFvyyq8xKyqpba7DN5
CV1+NsbJOLww5iRxAchc3O1KpBGsYTwfom0YGc9xOy7k+M5WSzAh7Hc16iM5G6sKnFi8tTzlSj4g
QBLkm8urdZ6hF+wI7kFLfWk8wOHhRodbLXjtgB725lOlruPiGglQnPBnPMjCSTvb8B9GAcRyR9IU
KMJi0wJSgKqqoc5vQtdMvG0aISKckQ2zl8CIS6aEGI3bfRh8HVOBbW76HvmVoUMoB/ldy3q8PJdn
/uNjVCSYqc4AyxbDmfjQO61vMJUoQifRW51u07ZaedZrmXw37D8OPgVr08CPnEbpx5V+iBiYp9yZ
NhrT0d6Bfj82FkKMaS+feHbBjrDX6UWQrcPAqAY/2fUB6oL5L0eurvvgvSV5eXkK51fr9xQKuz4L
kM08ZAxKqjfhwbmLoVzwuodqaduf3cHCoIRdr6ZhTUdAg0L6EJLi8Ek/eEn9VFvdZ1/t7puho00V
1eubgxnpSys3a3xipJu4gKizCcZb+LDRLMO4EdLPk6/7/odU7Z0EVoDq0yH/5Ufbv5jV3wZNofch
93mC9QUGM4q9xbemRg/8PUHS9LKZM4EMKBagov53YCJa0zecwpOrDpH5NUfA34AtXjcmoAF9Zey+
SXfDunoYN8na/yTdmguObNZfHtkWznnrtNFgZZNtNd4ZNA9AMbVPtMPSGJfsCNfbaChtkjbYib/p
G/Na3ej2xnjO6fJIn4t8BUIg2Mk3xnphamcPxtHwphvp6LT7HVSttPBh9i3bHIK1dOVt9LvuTf8n
2aVXA2qhjVv+iqqVseDUZseLl8ZTU9c8o5Lh2RZmEGpWrq3eOQo6p8UaidSl4U2rc+ZkjqwIqyep
dchjCStRuTOqB8Onl8UiUKnWcrnO0fdCCaGgN4QLyWlfLs/t7NQe2RZWNE2sNswlbPu1fjMcMCIX
t0j57crQXAj0Zn3pkSlhFZP/y9mVNbeNK91fxCruyytIipIsW97iJS+sxJ6A+77/+u/Ade+NBPET
ylOZeZhJlZoAGt2NXs7JChn87RBVSGMg5WDTnRPQZdhuaWYE5uLH9ZWJzo79/YnSTFVY9VkBcYrz
XikPJUDuhRA8ot1jf38iwwBtbhPNbPcawA9WD3m3pRaoVAX3bnUpFpuhAd6YDVDwczFtp3WRncrw
QsVNJnlN9YHey+u7tR4K2RjnUwF3jz+cjBrlzNxWEdUZ3SuSZHsUWBtvXN4Xqb1FC5Y/LNUbuNXT
ony6Lnk1cDgRzHm9GMyDRckCBxC0tmDoLhcYki4EiypF313lJ6YhaDpaVcQTiZwLyg07nsGbCD8r
gzcQzLGbxH6fwuFBqSWwAsqCrWV6fXG9/4rjHRAgK6NoYLFK0klu1dNfA8txXt9EkQyuZaFomszJ
EyxJx6nhZRBi3FcW0bOsavvJQjg7NWedofcthCBP6wHFCGk31fYxuYjwqxQFQxc8S1/+1Ia242UI
1ecDyrqtFXBXY9vqZFsuQVzeJ+F72B50+gw2RxLOr6oBXvX7KgIV4vv17Vx/YJ0I5y72OHZlEfcQ
rmd+atyA2pOarwaIcyeSZU9RDTZUYg8Cb7MaGqE9GMxiwNHGbO35NV/qCgCiMYQWUv46RUpgA1xj
VFW/MkDv1pqkwpSCnItKb+uLPZHLLXZqI3tCOhDYgfFhmVGVMU1KQntmmScLSTxlfimi3i3tFyMV
MaAIhXN2p28zzVrYawgkrUTSb8vizjI+5iTxYmvfW0EderTZht+enWDR2smaOasj0YU60QCxkop5
Bvuh7sFMHdYbRYSOu2q7TwRxxgZAYGPTRRAUWdFuxmPSloqNDsDf6xq7ejf/ivky7yeeKOmMZKqA
AulGE0iA6hEJa20hUlgDQ1TUTiQ6s6+/PxEWpQBGTmsIS9Q/ChKUmhvSXUjhzVG8nceN3G8A/D6I
Z4fWV2kYhoz8CsbBOTNX5jntLIpYvkOXDx1CFxi4np5ISMwCJLUpt2o24/83O11OfB0bjaHkpwyd
spnzMmv/VLmIYuL/2Yq/X8TZxKrJpWUGhrM7VA+YvBiH45C5RR3twWNLLC2QgOJqdr5DBcHU1xT6
hVcBh89/t4IL3Nqs0oHHgq1Y6veGagFmJ8k0mUdz1t0SkyCVRImSPGAccQ/eYVcG+7YR5TtNfgKR
KnJ74XNt/h7t96JVMXqlQk2i/QAUPPC5RkFXKv+0WeNTCkScUpHJAAAbAvhId6ytx+uau+qNTxbC
hYVo7k6N2cBCsuF+6HY0+ahVBXCqHp3m3XVR6wb2755xBrYJq8HBsDVcinrTqU9tOAVy9aB0Rx1v
Cgl8wtbzdYHrl/+vQM6yUjAhmPoI7ah0cFelzraVFdecJv+6GKEW8ka00EttGNi9yI+25dcAuS5z
QmV3bHZpCg6w3hsWMipjIBDMtOxcCw2ZzXcboC0HnxqPel05bdapMgLgKj60YRyE+t6ExuP50ie/
U6S1psQdigNQ5xuQnoTji0D+5QZDPoBWTMAAoGyhcwuXzEFrNfYypHVHnBb5rU0q3+gxcrw1yKCN
GeAy943sNlnhLu2jAQDJLDrKs6jt9lKJz7+Dcyeq1DV9VOM7AA1cbZBcAfXkFMmeXjRH0CQD7ke1
5s31xa+uHSlm5OpY2y2fsUciO6WpoSEcc+4yfUtrcPMKrAz77IvjxWgZJl3xwpZ53rVhaRUbFDZI
s5mozA8U0GKl39tgAATQoueEhzYCC/r3l8XgcwBsyti2eMgXCfDY8qhjWdN8ZzYFyecNnf65LuMy
XIbZPJHB3cvJdKhKqY4HVeTaEtQG8z3XJawdzqkETjGBy5qFEzscUNUMyNHPd3X2dl0E+0j+cE5F
cDrXIzPgSAC9xjTIUbJ6koW+SQ+dCL5KJIYLYMB1AnRoXDN3qm+16bMcX8P8wdYESAfrJwJwRmRZ
0CrOT/TksznSOcOJ9Cp4yukm7QRHvr6M/wng53nCeLZnOYWAan5qmiC3XqLwSR1CwblfuhhoFsA1
ME1tYzaJR6+lVmzqDtutcKBaSQCJDsO7VKHxCZCm4pUaUvq56FX3vIRJhOmaLA0Frwh1dSuBhSEj
VwA4Gb6MuySgcpsX2rnNpryrg3BHfxqUYEI/3/nZC3r/XfPuZvnUnixvfAMxBEhymwMQEK9r5yWM
DlYPaHmgEZrMP/Cdi1qtLSatABGuA8RxP3nxT/O9B0NvSPIDpm8K33mWKoHQ9aX/lamev6BsadCj
2ok65o7M4VlV3euLWr3VJ2vigq6mkxIlCfH7kXZoqq3p/HBEhCAiEWyJJ7F1DoZySbchwrTvJGNH
0fKlt4Ly2updAMSyBfhhlvDhrvRgx4tsJpCR141Li194Xk5lQlp7c3271uQAvguUeSYYrXEpztci
p/0ELU87tIGw5oklHUBHBIRKN6rwziRhNEMxr4tcc8TI1QKhHTQhwMXmtg9P+lTrGqkFQm6JmPYP
NWWSlFB7ayCGPr1el7amb+BhBu0vBoiBgcVtJMqk9aj1MCr6VAa5beLZI6rLry4IuRCU1ABsDKCb
8z20FrSj5iZcsILWoAJQbqCSahSSax9693R9NV/nznsUAEAg84BCPNiW+PNqqyTL2g7qvXO23RvA
WLypJNPbeJe6YUTUD3s3bpY7k/wobs3jfD8f3xt33jpb8JeRzhVROqzt7unncLe5HhcZJJ/4HHaI
U1gip/UiWDFb0bUVcxc6LnNNDTuI0DbGXXhbBvI9RnC21l2+798lb9hXtybJAtAQbPND4XcifLu1
G3K6RE5dO7WtUQ+DfB2MFVkGItO7sJQAmmIJLNdlzzPMMbrMZEYzBJ4uftg9yVCJbsehc3Fr3iSE
w+lceOak72MzDLLc3Op9h0n+WPbr7B+ktD257EWV76/nAL/d0Cud0Y6oaJNgxu/EuM0GZrfNaexc
68kMSl/5kI4oPuouvUPxdh49YOV7MVAo7Z4sM9HfgLi2tz/kj+jF3sSe4OyZ+lx+DLtXBmO2cLiz
72KLmktUYkcCY1MGYbDLXVMhFujsaxcYF9RnHe/aP8qOopkySALzhylIDa8Ze8Aq/O8TuOOflnBu
wNoBA5nskWNXzZ0tAqtZ0zD0g1qqBjMFWlEuEM1bXanlkq2y+uybP44+kHh5Moc/13dzTYwCHmMV
/a5goOZRL4tEH+VShyVUaeT29S6XSWulJP/2/AiLKhgvI3CwUajgsdImCxwk7WKhTBH9tIeB2CGY
FsyH64tZs7mnQjjDY0aWVHdMiA6vBXrB8SkbwHqSkb4XQequ2bhTUZwSljRUskWHKDs8mE7mF30u
uPmrEenJjnE6FqqTWUkDJIz6Wx5vp/iIx4hS/Whx5ZO3chTEFmtPRnh8AESDcgBlZm5B3dQ2ZYLh
fDcrnwuQDEgqWKCjz6j60K2fcbG7flKr23cijV9c6GQjko7opZm3dfZbEmHgr24eaItwQ1F9s/iq
WKqldKQDwgljeO0w9C/fpaA4NJ13S38D5GA9flxfz5pBAKDU/2J3zkAWgzznNovdkwHdkKiswCX7
uSZKV4jEsNt8YocbK3fysYKYzNjpDiVwF0QInrh2NqfRH3eLllqjEnjhOkDsvA4VKFR/XN+rNZNz
+vucpi2pUuWDit9X2m01/BlBLOHMwSBknVuzBgxmErLgumy+2W5WlEQ2ZeiAPHnKGBFD3Q5wUWOL
F/f2+pLWzuVUFKfOUlRkeljjXCoN+fMl9bTotbZFnk8khf39yelLg9nRpIMUW97nyuCiH8aURHg3
60IA22tieA1I3pzfWXqAxnYOW4r6GdauhdnzLhJRNq2qAIiy/yuES4GAccPSaAQhcZeRRYs9E2At
acoYzZ6vn8yqJMvSkO1EDR6EeOd7plYop4AMA5GLjkm48JhM21D2BxH21UoZHjkDJA40JBDAovtV
FT05mymdYzVGQcwdLN2tDesl0S2ia0tDHCB1Lojb5twIUBvfmK30dn2Naxf2VDanffbcaeWIHibM
Zi5ubzT3i6MI0jxr9hSgozZMHCoXFv+aodESFdAX1k9HYXL6YvD0lqrI1EpGEMpx6HdNmHqq3bwW
+vhtLByWkEHbKhQSwRAev+eHOFhqaC0xvIWVIHKgpTtW9iG0O0EGZk1X0GfsgKYFgzhgfzgX02eS
o8PrwimFvpplKEiVXkdB3V5vrh/Y2h07EcSPoNZzOUYVextqcquMRGnC7qnIweeFLFqOG3Fd2rpu
/l0Xn9FBDagEqRUiCTOeSBqjtTmRt/YEJw8CbpLEBQPU8Kzp2FeLKE5aCyuQ6QboKjLd4BTijk4r
lFCZYht5NST6deexqqKN1gPtLFU9XfnsQtGQ6JrVP00kcAItp5/0rmBW3xgBcNlF1KVGXGzVGqOx
A8rzteD2rW4vwFzwQEMGFDkzzsRkobLUOnhn3STt96ER73KMYiZNv+nVmQDDiQzzfRLlnhJ9Xj/Y
NTU6FcxZUTRaAApNgeAJUwV9vC2Aq9BNgkht7VJgMB5QzUjto2TEOR3wITWpacJbS1awhIGcBLb5
21hEm8iOhX/UoWNEwwdjEA6TDOd3L+1HXe9lFhTQezNd3HKW3TjNtoPS7oa028bG/GRW76nSuAst
XKVW9moRCbqGV9cKDk8MHAD9+AKeSpJUVUJjOUgdusxF53VSUpI3fiVyf2uXwvorh89pT4Xc2uie
gsYUyaMWJ36tVD+XUPYGlZKq/pxjUSvmmv0GzKAs67IKS8BDletLng3KBPyJMNYSD34p3zYlnmDJ
FN5rWnkLSMrIVUspdIGCVwq2de1KYthBR3TM3oC8DZgngF80M56ymvE7Ge+H/J9ldKd2M40CS7e2
r6AAAMk70PqQf+EMeKxMEk1VZGVM+7Vqd0ny3sYfafXeyx8igpuV0i14dXXQFGISUEMUxNmZZCz6
GRYGO4pyQT9sZtQrx40SHRVjYytgR4wQQb2qolfhanr+VC7n7KcUs4Dy0CIvoG8+J/dB2rbNxv75
KL3YjR+3fvMisDKrp2eAt9dBdgB/OPNmLhkqbWqPqDNbXNs46DLRlF9y8iMSARqsXT/M3vxPEmfP
MgOUGzGThBCLOCqpQEWeunooiGVWOtRwdCdyODWhk6VNNpNTdOiCVrYDQZ5orz10qLZ49T3oZIzn
65ZasLIvF3ISHYZj8p89jJGM6MJjU76WqUyc/PG6nC/uSN6MnibquEzw0lrlAOBA5CUD01W2yvOm
dHWN2EflJ31a3CSo7xl0Klnerwtec0Wncrk3Y5eFUlfaI7Sy/U2H3UBvqbO5LuISfAFR4KkM7sYN
cqaVqQQZwyZTifpS70Nv2tkAuQifymdl9AoXo1vE8OivzL3BbIkr6tZcvQonaVDu7mWJJQGqGru7
qOp9usibKl9cE806i30/1M3u+oLZr52eJZCqgY6P0VIdHN7IAHMukaaVKam9LGEGPQ4PSWv9GZdu
+WYmU0GOEcOD6ILQIQJPl3O/OxRdWNIBEK368Csu5Yc0sjaSVgr0n9+4LymYGbFZT+jl6yitwB45
xQjFqlb56KoiCKv5eZIshwxgjUMiwA6u7x2vj0yghuypjew4eGj4oY6lL2bM+aQUbSTPRdUhTW25
iil89fH3WsGDCMyBqMXZoAzSeODyTJ2avJQAlXbzlpOUUPJIgo9X13cfBNm5C7MPSWxKFbU/cCFq
kHV+ThEenqFROHDSQePdbjZBcAC4C3E99/rGfe3MudadC+J0fNRU9pYNIxdJYFJ5o4tucjdxTV/D
f2lYJPs3x5+btzfv1vFvjxuym9jCg/sPnRx0UnuGX/mG/0HudYKgH9b1NfCf3O3D5+eNaHxn5QTO
9oW7JKodpbRBSyjC0yFx476IAbFRlb5K00fLGBVBC/qFXmHsD4EFjhxNjGDT445hGlm1xQSLY5Oo
tW8aAAmXyzb26SjsDP1iHDg7CcgCfT2koZn6svITJaB+Hlolxpt7syiUoCHdL5aXMBu2bfrSZ5OX
0MNgSTdRNng5CE2z53kKzDzZVKm8k/q7JvzHsnbGKLBLF40K6NhCPg1DYKD3w9A5n+tYmnlMa92M
3aUAk603JAmYVJ2iRSAEusT8Np3L2HRNs0kbN5bMvtuWpWrcR5kq+TLAu8NtHts02jc42Rk5zFDz
jLRWH0Y6TYPXDHMlbxRpkm5sOS50V0kzNOCX4zhRjJ3U2ltvxQ7dJDoQVr3r2r9yvCgoYUIWeS92
ulxkAFJhpxnB0+6O7cFoKqIuqSvFgit2YdfBFwRsBTZsDMuhXaCygOtB1gpENoAr3BqSBP40dfvt
dWAJjFMShh2TJ5ya9gvttazBOpZweIkiedOayp2cWQKrxLbjTEO/jBK4fJCcAWmxxjkPOH2rs2vY
isgOiRa+9UvuA0t6u/TTVsOFMI1MARiC6DGzckosFwSTCAxwMHRyQU49dUWfaFaKpj3HU/r9gsDN
smeBLlxYFhzTqRQupJmdRVmGBFKGuSENIPX6ye0AjokiiuDZsroe3CN0GOGsQGV2bttBD6vMdhVn
rmUCW9yZwCWYbEJgn11XCv51hGuLBChKcDLSWCCt4pRCa9RQ77ooc0O90ZDDA16Xqu5np3eA9ex4
FbjW+/7PdZmXjp95k78awoX0E4bzlFGBhiT9tLebYiODqNMea7D5dZsxFxWxLnYSA4WOBlQCALUb
6JHhxFW9CubWPgKJ3tTv21oGk9483lSqJMgUrsgBSSAemowlG86Y00A9NJB8YTqRoM0HTFZeLx9S
UZ/gxXnZSBGcCOEUMK+aec5qM3InBkSs0GqHoQtXH9E6rklBFv6Jpubp+nFdvGpxp+yveBOhhs4K
AOeqiJnCMZ37KYZqxA/RqG50jK5MjfyhKPRhSpmfkV8VpSQ1rb1YT93r8i/UBbcAMzTIMlsG2DH4
m9D3TpYNwMxwRxkMTYCB/HAKy/hVa0DMViSj8EA7Of+4LvNim7+uBUb0TCAzsMzv+ZK7sAlnauFa
OKDJiIdDPu4wdojsCNHyezzSrktbsSoAcEMV3ASRPHzAhclUh0mSm8Stllw71LW9eNUYAlZlGYAl
FFPR8OaqPHBbQ48ctGjyziZtFmTQzBoTqFG2V7t3GqsbimuoCx7VFzcC9gSnhkAFxsUBlub5LsZZ
itxV3GJdc30HRfnowjqgkv38/e2D44RJQYIHbQScqUREsUSI6oDwkPxUjM9h2JjaZxW9/RsprDcb
VxCtnmyxJ8/1OJaVqI/VxKXyrls+F+A70ek+Hj6vi1nbMx3MgeDmwPMLtuRcTJJ1cKChEyMNGPeB
FBtAiKn1GOXQOCkF77wvGqkzX40DAsKzBcOILp7LPqLZqEvAXCYuCCbklym3HNDVRonyMM1yUZJZ
qguVyJIq/26L0doU3dz/yGK64D4ksnXfTFmVu8OCR1wAvGK5Jpbchp9t2EzPS0SzD8tqja1lF0DK
ngfbetcxWvjr+/tlao4MC4E8IgaJzver7hHxjTK4uHsd2I8RRT2h3Dqh833Hr52K4QxCoYbgFLEg
JotA/jJtAUXkGmkKUPiX6+tZu5vovNFRBQXDGVqPz9fj6LVaLTriyz635IgU4NLFCG9aP2pLqH0s
ZoQQ+7rES/uOfkfdUdBjKTtf3uVcZGOEMvrHMFqSNNtEU1CTcBdzJxc4WWAPFF7dV8RpfFCQXxe8
ouqQy7i9YPbAQM7t6VJHRShVWepS+BMtNbyylTxqiXjb17ScTVahGipjHhNUqufrM9vJMfKmQNCG
NlJaRUSKHxz7h9746eI3aMHsYr8O9xoNhvIFcA+T/YQpk2j4VVU3eunbuj/1R0y9XF+9Dqnc3UPj
nKxhPht1RaDvcF+VDrURj1XqpmhXA76PAh9+XcJFEQrB3ZkI9gknJqufahjlFiKqj0R39cKNSzLs
57fx9/SeCWz9ipc2WBRpomGeVWy4wMRZ6qnOSsiyYRhBYDC2x04F/WXrtalA1JreIMxnQ0JIUgGi
/nxZFACNNHZqPGRote1CYGimxs4uRTTs62IYaTl73hu891owUqLZE8TQEgk9TDwZqUlsTYCVubJv
uOV4KqHnGJ6FD8BbJ9FgRjFZVaCj2i/kQbqF6fw9gamBJKlc+CMda0HCYsXG6Kx11FEM4A/gTpxv
oBTaUq3qdgKWVSAi1iC0QkJxtvNtOOaCoFgkilMLe9ESbKGTQMtfKjsiLTJ7ZvkWiVC0Vg7rbEnc
bYpluQO4JOSUxuzRtvWtLt72iy64UmtiWDMcGl4xn3sRqcmx3OiNErKds71eadDgyyigm831m7ti
G9hEMxu20PEw4zEitAFtd0nfpm6ZvI5mg9fE03UBK+swZEyBMWRAPNH53l3AaaSRWfapa0bjn7jL
N6WWkCRUBTd1RblBqygjQ4/YQrb4QFM2WhCZgynbtbLysMQGiVt53xefRpuSOJ4Fh7Mi7YvVTHPY
i+9ifjFBsGGWWgo+eNu8kZHuygdQc/VYX00GaxCc0coWQhrcFprrUZ3i11aH9pirRg50oMXey0YI
IgbDV1tBiLZyfzD4oyC5ayOpfEFr1htjKjlSAQy60gzYeznJwa2TRy0pRsFhrS7oRBT7lBNvEetS
AvMOUVrjPGdNBcShylhmrzHn5ud19VvRb6wKa0I/DfwyX8WIhzLGoiHKqKWdPVvHWdEEbyqRCG41
sxENtAohoqkm53GhTYJnP6WP1xeyfjx/F8JU8mTPIkCPKIsDKfYokQWmW99Yy6OGTpPrclZVG1YH
6WWktjChci5nbCx5AYJt5sa1/jQMFsHs83ZRI7+e01tNskVv7rX3L7Ny/5HHNyPMthZlNCzx/q3a
ibQN0IDLgVqEqvV7GNobCuz6qEw311e5KhWQiyx1yHrCNW6VGTVaGteZu5TZ3rFJlf2jKhOpgNKq
KW4vmmhai4+QW/srj4uP1LGwWqmGPDqoYKCZidQaBP28AEx7Go1jjgSmMftO4l9f5sX4Bku6ncpl
N/FEa3SlorIcQa4SLoEWbfT6YdaeRz3osFpwXpftDPiOYtO3O1MUDa9q0smauXthhlLe0xyyUSWD
5pgGkSfpfs7oLZgtyWLkgvhm1aqcyONuiD45sFYlW6t6oEpO6jbamKOoeWb1Hp5IYZp1sqNLldC+
YZozO44/Gd3Pse0JNDYhVbx4guNbFYb2cbSQI7zW+eaHrMvo0OpIu3UGhh6jHlXl2vooWKklDp8B
cNMTfT4UQJHS5J1sBFHyKzRNd6BvQymwP6u7azsAJsc/AJ/mNGlQlQ6cVGhMmuL2n9yO94gaKMls
KvANq0s+kcNpjWbXqEtgaAIIKwqApFSgGqqIWH/G/6oQAtVDygiZMDQlcTaA1ohMq6mHfkqzQ7TS
qUnulAJzurZtLDflGBpq6RcZTeTiplyOxgzpe4nkeKAoiXHTd/bLdU1Z2zXkD8Gyquo4HL4dyKoG
KVJ6YIikiVk8m/Kc7ZqQ9ocIkxYvRi7CBF97yJsOHl8KVIGBcHBeIhpi5IdjQOhlUuoBfgPJqnJ4
N5Hcn/e9lJHaus1GUMBvri+T/Sz3ksUaYdKQxLQwgMpd8XIszKGnMpyTFIMsstKDtJ1lIgMI7N7u
9lH2MvVlQ6zym6kfPFHwfmUJcQTjqqNzy10qx0xlycncBK/MUX0AwFCFAuz1xV2OuUGKobKyD3vd
YnvPTYvZTzTKtQUKOXggjryNPHWnecXNvMk820P3kxd5k0vKwh1Lrwi8X3vX9gXNcpd4lNxHcJ4K
PIRGo0N/3BlBoDttlN/OTei1t/Gu3Dm3Nqk/038OKkmPlWcLTAwfSLFdPl0/Z2KUxY5YhhWxmonO
VVkjmohF6msLTxWIF8Fbl7qxB1vB6mDI0ozoP38mG/P9w9jbx2ULkqeH7hD/zB/K5+5u+Q2yeYr6
rx8KtIl3jPxHcFpsLTTC6vARTQ6UsvsE5WZtm+eHEsCG11Xqom+DF8V5K5rJhWaqEGWR7L0GRBdi
nN/5j8PwIv2xt/pjl/qW4B2+eoo6UvDwEShn8DmwtJgKhpmQuRGaBiyU+aro4/qqvvIhF6d4IoI/
RWTIC2mBiDLzlGNN4jwAeiqxjs+JRT5kEv0xn18bAlSpxs+D2hsrgoRAv4l/m3f9TSLCLOCNL9tk
1p6MkXgVNQEeXiodE6vS8IhxdXQFj/tC92f7T2mIEE4u56xRNUWNCDEdw4nAjMC5fTCyvJ9j2cmA
F1+Wm7pPl20xOM1CrMIwqWc5kX0LlsPoDg0pfek1ZV7fjSOA52LMuOyzXM2R/2sUCYBbSGZjbDTM
nlTJrg9qwkCeVX2qtxPaE+tDWVVOoJR11SKNMrYhZuETKfZNvKRVV6ti4ylzpKQBBwVmT4EfWGOz
M0USpW15c8/KxAoStg6Sl2zelTOI4ZzSsGmwYKRsZX8ei9DV21bajR0TWHezr6qIZY25H4NmAHzR
dT3jffeXeJT4WdYULTe8t8mtcYzTiuagkFbrTWel9M2egQVfhKgk/wtRiNXROYzxFniA86OdHABE
FOjSd7N+mImlFPEOIxo2QLeFXcqX2sqI34HYiSKWhuQSp0VJpUnlmAGfL5qr9kYzG6SoU8f+aLRy
3s/jZArswWXjJKqNQORBURwJQPkiuznFXT+2VQ2v5RbPzrHcTp6heH1GYoJx6fTQ+eEmPdDARuNW
5sMuvRaB6I2+cpRn38DZQSXtO5bdRKEhORjGS2S9p2hD/fYZnsngNnZOZdqXNmQsxTHsj020SeKn
6yIubevZVn6hu508PpoJkIfSAhH6Mm8UJdvOUet9X4SjsWoJ/kUmjXPC1qgXNYYJC1dKrE1sWvdj
kQpWcdkBDY04lcHZ76EDrlaHip9bA5bZT+7zH/ZB3qnUV/ZOEBGlIovocNZ27lQk53Pb2IoMx4DI
jM3EATZ8ECSaLnufuUVxKgaeC7OUmITmYD2hUbIBQIHxqHsmyTcIhb3BtY/WvnBFOLEK++Fzb3i+
m5zeSRn60aaoKVz7IbsfPAXx47txo97Hrr2zfDDQb5wX5WW4RV+5QFdWJWP2AK14Dut25XTFNIau
i2tIRksi0YtnzIVjeN+YPHPBW//3dcVccQYm3CzwZ2CMEYdzwmBeQFfRdAUA2Y8zRvgVYDjK1J1M
zw6DOTQDufm+/YdE8HGgv9ZCApszyn0SlU5VYlizQCQoT/s8+QWsvOurWrHGZzKY3p7eaK2RME8C
GVJB4j9D+ypTL4lEF46VpjkVsdDHiekmlg1Cg9K5lNbobLQzTIUb/pD31ZPJ1ELd1DZBmP/Npjw4
zTNR3ILQtBNOjYTaS27cSGZC8ujJbGY3QtnRvGkMt16+WWJiXhpPa5YgQcMEasvna8uMASOuA/AP
qupYayNJ9QQjb4FeSd8/KnRZIwePESJ06vDjPVQ1a6tIhxwjIRWZY5BeLvFdZI1+q9fffglhTX9F
XQxsVHopLx1EzWZNAA50nPvq/brirXhEaISKPD9e02Ag4KxGreeI6yqIGAcK6j/tPtXQ45vOwXUx
a7YeCVa0HKHzD/VNHmqxjx1ppNmcu8u46ZfHOLuRkheq7gzds+MEUdzNMrljcldl93X2fF34RT2e
6QYmslDxZJNfF/06ZmdYaRTquYvu3pkAk+hg7/w0SIOWRDOZN86DhGctkpE9+SEFIv5DpurcrcOM
lgxaLOSZ0RDAWSwZ2KAgqzSAhJxTgGniSsT/Imy0dfSiIo1jAi2Nk2D0RhmaeGm4cfVilPtFfRCG
iytPSOwh6gB45CiyCY6n8/ulx8Ns5uirxlj5TTp6Dik2A5ke4tvlAbPCtbT5pW7rreDgVswiax5G
8xOICdEuxAldKqPsjBoLy0lL+v1b6wNlKIsJAH56NP8fB08NnLtqq92F22YGY33uovRnEEzbbkQf
s+Zgzz5GPd+BdMmbKmvxMUZPFIckQCR1qYdmjvtkg9el/GY9gvkEj6TYvfsUbAT77QsdOtkIznL3
dhEraQHZw1v6Z957CvVrot/37x/25xJMW2C3bsHnbJHkwQpKYJe5lXf9E77U9NonMDU/cVF9rSdV
w86i9J0n7W0gtauBShRK506+dPugPlSCHPBFuQT3FhiAKK6iBIV5B77ProezH2mDopDSBcDanP32
FmmwI4rt6f0kELZiCNmjHUlTYHsjiOF2eKZp2SwNustGDFPkqK0t21jNBL5jxRSgmxkF9i8IIpQ+
z/fQNso6rmwFKjSjvJT66NURSFg7JkzhYOoIFxVAEPykdBgWESbtrdxt79ogetVHEh7UnshP9+lb
5IOhHfkJ0Xj92tU4E8pF8qoU5YWdQ+jotgHdKsRG/Ltt36tX61bdqkcwAjab6Da/UWD9BJHGSqoS
WXXYdqQGwLWC+O98Uy1nAVtHboOn2wuD+jbZ2XsKSMLf6j3CwofiJfaMXfyevsZPSdAJ3OeKgQKP
GuA2MBAF+8gz7ebov9aiMEJsWNyG0V1c31rOn1E0SLGiNqhPol0Hlhc5ny//dnL17DQuuhSj2sDP
flH0N1PUSrWi+8g1ALqPtWVeph2Ktu/mVC8K8EvUZASARnHUekF8xk6BMx94H2gMQwwhNHzh+Smp
Waib48Aee0qg5M+jHZTWq46uP+MxNDIioenkusG6WBS4gCFGs9GAj45jvqVFlkN5QWiGIkGXEmX2
KtBTW6JpBpEQ7rVXV4oD8AgIMcIOI7WAbC2CVnQ8F8ePlaA7AdOXrGsRubDzrZMVZGOmCW0miYqA
RfNGWgmsxoUaf0mADNRUgMfLpy67vqriAWAjQOl1vKL2bOdRyRxX/v3tI0GZHfxumLcAgR3f0RyW
TYXoGU0FLWA4snoi4/xKvx0MAakQDW6IUnDqCLu43ZLaMjIai+HoR9qD1g+eUSiBSgXv/JWDP5PC
BQNzNoZ9EjIpWrpDQ1KgxP1Rs1pB3LwqRsN+IbGsIwHJ3ZphYuzQy5Shk9Q4dJN2awGJVM37fyHG
QNYKqIrYMmR8zjVsXiTVbAwQT7aYyYEZt2qNoKJ3/fQv0gQ4GIAH4+5buoaCIe8kyrpALhPFQbzi
NqMT++UyByM1vTZLHidp9KJIlO+7MDqcSC7dk9iok0+dBU7BGLwGsh9Xv2jYeemEPEW20UGYFQu8
EfvFMzOHXNkXfJ0DckvrgpfZWkqzMjoG3AG0mTFFQDZiCjWtAnOxH4dQRH96UYEFfCwAcgHQhy5Y
AL/wriEKtT7scxSWR0w69JlfmfvcCUrUYa0fafqiKA9R9OZQQXlwbZWoLwNLA+ljgLJwdwy+ZIzz
BikmrdkDsRGj/qSNb9D2jBaIb/ajsQWysrmC8WYTVWZea4o0W0AiAa1R0V+nhYc+S3u8F//0Tvdw
XUFXrCDQc1iDIngoNXRBnt8CvSjb0RigLYY5AIBSqfpbO5q7Q9XWElDF539hqSDP+T/SrmtJblzJ
fhEiaECCfAXJcu271faFIaklegd6fv0e9r07qkJxi6FZzShCMwopiUQikUhzDsoa6Feck/6n8nrN
qlVfw4HACKqHlmBuMdRk1p6fS3sFJeJuxxPUOAtsbTsZYT2onhRqwtyEoakKQGAPkZqiWTrHbEGe
v13W47JEVObRFwm0VrmKUTHRpaKy5gK28SvFNLBGK46GOCDlWwmGQP8a5BgmogHR5X/lzffnUXhU
D3VTsBDyyiz6rYSNU+fDYfDhzUj1YGLK6fLyFnzyibj594/EjYiuqzSBQq2835TkG9CYNkXk/Qsh
82Az2NHmwFJ6KQAry7aKeQ1Dou0roIJ0hmeqa113ixZ/JEXSXJC1IonnhoYh1Dagun5rG8D0Tz+D
SKyUf5aUhjITnCLuFwtVp1Ol6RM4maZ4hCfuHtPedgJMHIdrznfhhkFODsVm/ECtUL76aUxH4RO8
2mJFdUPlVYlefdSWcr9+qKLvGVvxF4viwKBhoRUFzVny4PEIig6FlvOtOZUHllyn+qfoMY//q+yD
fbfWQb0QBWJWDxTh6COyoUXJ5wqlb5W6Q8SR2PZPklqenkcrb+Alc0B4pn8BScDtSpaNQ4QBsRq+
Fqm8vdLmbtuPH8jkcnR2r9yTS/YwDxshoT4XO+U0fgTorDFnqN3HbGfrOk+VXa2tYs4t6exYinR5
mDTKcrvCgpqUZp9kMsyDP+jivtC68VkFvdMOOeVyi9J9ipQkq6/iEhVCnovYvtPsvnsyM0/ru/3l
s734VWgjwot1HruTaW/atJzyNKRIa9jAvYrK+6F6vixhcSMBwj4jU2McUh6g1QKAdIxilhBVSXTo
MNsdbwddrUIel4b/vQm7tfzQkkikG9AxDs4GDBlJAbHfAEGhNuCEozR765XXKdEfSlQRHSSXN5dX
t2Q7KMYgOTL3c5/xl7Oqy0EXBlFJhVmq0qC/7SY7IMldrXj6pY1CiRz6A0cO3kWS04oaPS+mYaak
bsf3AtQQXB/ZymLOk1y4vY5tVBKCeV/DD02cBFLt/LTfmq1nTkALDMFf6RaV7tBwW68FBUuuC30q
iDvQ8UjPBnJUEgg2GehVKUWzj0x9P0XttZ8OuxF+2RftIaFrRLVrIiUD6Qpz9PMAIoXAUDU1+WBh
PNdF17eHPro8+hfOGY9l4BbNL2Zkxk8vnG4cOxoQOOcGYCwtU95ypTwUJcpqTLtpxsgloDm7bJdL
R4DOeRQLcT+mUCQPHVbTYMQ24kfAynIKYKYxyzHPh1Q5AMsui1qM++E85ssAAvHzdHkaixOjaHEG
fGTf9aQHqizkAo8k+TkwTvTbyn9i8+A8vyx46eyhKQDBOIA0MYMiqTVEA+SU0LnJqWZczbN70SQb
v41WxCyFkEdivlBpjmKs2hoDrZ3tUxGBFzQvBHnnqtiE48S7eOUqWto2gMpiv1AZxXSytCSQ6qix
ls4BMlhcee1bn3bVMzQcDyEf7WR7WYGL5/3YUUpWEtidhb4b7JbZ6reReARbQ8GTot+mRrDRpvR9
mIw3kd3FZvgvrneAHSOaBLQlWDrmvT1SKoZ5sh4NF8hZAPCmB3oZZr5w1Ws8M1feh4uLxFsfKR6c
PJC3SKKsgoxTP6GRyWwaSz2MZtq3N6ypNIVT2tvmFpy2tcXNXktuaWOEj1qotVdWK8KVPM355uI5
h8M4zzfPjcrShxh6b/QlogCAMdpeb/LRL9ygMXieP17e13OLhSAQrKAON7+zZEF61xutbiO/CZLZ
3PwYMnTF5zs8VdFHs3I4zs/gqah5zUf7CCKZUh8oRKnAhKltzy4QRq2FEGtCpGupM4y6UucGoMz3
gvqHTTqOodfLOluSgQ4OOJK5dfJsFDWyOqEMAZoEEvAOm0CUyli60clakmRBDPpPcQmgXxxRg5x6
HlXcsKWK8fK8Zt9Rcd8yH0cuKIMVR7IiR55h0gkyRb0+wdaykYcl2dRk8HxDXfEgi2IwxTb7X9w0
MpAysbuR1BVg5JLR7xzFKiygexc5b1r/748xJoURqM7TwsCKkl84QQWgiyy1McdtljyzPBDLJPGN
VUSuJT5MgChbauVMa42055HCXOTASw5JXPS/y+gkZlSHsR9BqpWm30ohXrQSF5uCyryS1xwcaE4W
2N5lU1zwE6Bcm6HZ5z4mDFienqlOD+K0naLC8Zmy6fQf6dhvJ4QnQFfdXJY0/02nGUIY4h9JspX4
URHUwwBJjfVsWDZuHY/4hjcNH4aG2xwEOituf02gdOGkTeGjfxYCwxp4GT1igtu435jaa8QsDzDw
zFwJmxd1iQF2QNnMXQnyhdoy2hpDnRTAOkR3RfgwaKOr+JiIXQmCluwEbWD/lYMk++meiaJUSt/E
wmJVR073ldqTg0lpYrxl9qu1yklwfqkhKTgPzGPwCaEzitOn8iIlrElblMIJp3TgUdqEKGAQsC5F
v5IwvRlZWLoAgsw9Je8Dt2K9+H3ZdM5O/tyiAyg1wN1Br2foKcU4aGXa4APUqguADGAXnj/2P3xS
dyvH4Uy1X5KA9weADiSVZVAQtIAXcUPB72ZT/zVPO9A8VHHpzdTpA95cVEEMLwy2hnZ2dolKYufP
OrrZ4qIsfLxShVMJ8BZ0XsRcivkMwHYABn/lHJ497iRZ0m6C9L42YgJlRohk0xwbWu7+zXb9o0Q5
iC1FSeoYcpzIujXDhvf9lUh+XJZxdtZOVyHn/61WsScfffAg4vsdCcKjEGGdEtw11Voi/syNzJLm
xoh5BgpTV/OXHO2NYkah4dMaexMf+lRxS/O6ihOORoZhps8uNyGm+i8vbtEcjkRKMQgG5pAh6iCS
dppbFiqP1PYpQX1SMYjTFOnKxbqoyyNxkvVFregQ4EFcagAQ0t+b3UOFwVh9LVRclAMwB6CbAWgP
KZNTTfZjkavj2Ir5fruxw9A1uswjJcZy8rUMxqIGj0RJS8rMxO7QnguPUTu59d0cdlEygG8Q7Rlm
+G92C5ldBKdIACFtfbqsVrP6Msthiobeghi0+A44s0OlaaGb4WgJOqwcr/M38GyRfwTKbfAGI2AA
UXCCMW+wV0qQR0f1VQ20rLx9a8LqzjRMMA2b14UKTGZ7DQl60RkDZAIgv9Y8iyPtYjWkgK6vsIsp
Kd240rk//fAN3718BBZt5UiKtIFFpoFIL4aU3ga5XFddK2G8acGAmqLR77KoxfsN/RLo+MecMXJS
84qPTrhVl72YSwJ4+npal7oJ6HBi0K8GbikoGE/cIdA58Ikui13UI56lCMxxpZ7dqlprVlna9/Ar
o78ZTAxpqSAHMEmzEi0s+q8/cgwpWhhD0vsZ6YRTJLaT6h81kG7ylnfWFnV8xxA/kUpdWdq8OSeh
3mygRyKlyGuwtByc4RCZYsNAboKbE522dfURoxdFWXt0r0nTTrdvstCMgjMIb9lzzX8KyKNp34T0
Kcy9YA1ob02ZUvqpN3OT5gpkmV3lTcQFJXozISx4yTunGlQXGfWVR++axPk6PzLOpCSIqhFS4dEb
bxqjc2M78PpJdYM23ftDBpi44c5sy8/L1rkYJRxtoXQm1FyNOquA2EAgDVylbkiNlZWdd8/NZoKg
DvSHFC1SZ7k81EFUFo0zTPF12L2I6q3BRFbgqtouLrjIdxndTFPK/fjBAkKbqTiDccXaPWbQwGG1
ErwvHsejj5H0LKKs7tDdIsA7/oi0t1cmV2AFXRGyqNUjIZJWU72Pjb7CipPkoIsBoCKNe3nfFv3m
jG6M9O/c1iRJYNiqtOkm+DKoUO0+a4oqVs6tylzZvUV9HQmaP+TYLqnul3EFQX3ZoPsBaI36i2qu
+K5zITNrCSqa2szlix7yUyEiVbUUUIlwJLR3SBdti5ZuClv96205FSN5EMKiQE907D0A9AENZim+
N4Ib7a+35lSK5DuIwbSma7AYawJ1V/wi0NBd+T96429Tf3PTPaqYGMgFTzV6jk6VZg2lEacmYh/a
mNvONw4TXnAYJm+2val1K6o7d08QBhxtA8aGgr8MzqRZyVQOdBAOwDEwVPCkx47F3JBQbsQeXgE4
tSuGd36GTiVKm5WFuplgsBv3mTndslpw8OU9XD5Ei2aHzBxatuZZUbn3pmNDwcSIRRE9/ZHnPX1N
KPO3/gyvdlnSeZyKgjZwGWfMxLlkKQVTaUmmQR2pAHtVcdDCXdfot7TWePUOLqLLotRz1wBZwC9B
4xK4ZjX5MLV1oSVWZiJsHB31baM8DVx7KJzyynTtBLwB/VvgtD8wfXhZ7hds8Gk0cCpX2jC1jhJr
NA2BIfxv1iG9nu5rb7rrNg+qMw/mI1O8bfG/WcBt/s3wBqd7rbfEm+dhhdfs4hfVMbniImN0DUY4
r3/VPy9/4fmILk7MsWbkE1MUoi31+Qvvwm34Dd3bXgi4CRs0CuKq9Hq34WBU5tpjzg8hhnO7te71
8xDm9ANmmz9yppNS1W074AMi9SDEq2p+U+M9ze5HHTfFinEvhLunwqQrIlK0oEBLAOwA8AH0Rje8
gGDAz9p0YuOXT8L3pnLFJS2a+ZHpSZfF2HcA2Y1gekbacR1Vs4l5JmLDzt+xtRtwSZdIoWJqAuVr
9HZKd0agWH5XEIYjhYEnovPB9vnYIV0bdG4rrrLXy8az8BqjQK/+I08y7zxitIwZ5OXJcwO6DeU2
Kz/w+nPs4oYAyGPYWK1Tr8HkLvldZOXAwo2Xw4yLd2oxQzmQMEl9WMxw58d7Etk8xQAx5gyTcqcp
z9bfU0ij6VFByz9ygJiykAugdlRPyVhBIOqevfhgxcvgr5zD82E5nMMjGXLiqDK0UmsEwc0lxNOU
T0DE/94l0QdFUUmM6r1a0iv0HbkYj9lWZgBU2Ve0J6245DPQMIQaJ18hGVCcRiE+Ayvt+9IpjR+V
nz9kQ7FRwbMRaS9TH+Apc01ItBUdBrKGdAXIa+mwHGtBMqikUI3MzqEFs7O9qsQ0OH2d1GsjvmfD
SnfakhUdi5IcX5F3aBQGijTKzYyLUvCAuXr7qdcbBNtJvWPdv3E+xxIlT1cYOtAjJ0hMxm9xtR0y
gL5mnLDSbbrnmgVeqDhC+fuc5+mWSi5vEAhIplnqwJ4LanO6FnOtKVJycFamGnVdQkCdTyFgc2pO
etTU8+i60wsPLUIvOSacp9x4vOx9lpzdsTolN0Aww1pazIazM33em1c0aThrGEBnfsXxPvr7rMys
R+RI0JoM0Gw5tJyaKq5TBaYZZL/7BsxtKCjbbqY+X17VUvx1LEYyEq3yO5XNJ6CZ4p1fjze0oZ6i
/S06738O+p/VSFZhRE2g1DrEKPVj3s+Xkr7JS9DcrtEA/B8u5Y8kyTz0yh9jdH4KR4SlM6Qgvote
zcnV2FbvncnYzE94w5lCF1UlflmXi/cTsG3nIjBYucAydnpTWEOtFhMN0JUPir9fWULBUpRM8T4v
mdXyNvO7R1LS+nXqaOV2oi0O1Ch7T8QZ2Vz+lEXHhn79map9HgecjfkoytFTs42YCGv0wlI3jL+V
YBrFK4FSj0Ur3fNfvYRy0ImxgH9kzQf2SJY/GJg9rrFqJlo36ifIhLApfq4S0xH2e6aPLpZ51RjJ
ttLMdwa0cgUkzgCcuVa638TKNjD/far8tIHSDlCirT6QbRz5j5WIr5q6cFJb21/Wz5LZg/Pmq3cL
TwI5DwkhARpGm9qxkU+KwCepmFwPut1lKWu7IPl8EpZJYiXQDFF+Dfm+F+jlvioywMitvTjWJEnH
GN0POjB9IMmyA8xleHn5rVDegir0Zvjyy6tadMBH+y2d5QBpMtqWsK083TTiibRORUcgV6B8b0QO
aV/V6OWyxMU4+tjEpEONGImwycShNtg2NkD55SmUk9h0fOF27YM9Iou1xoG4HCIdrVNy+HblR23D
oFO9fGAtbNa4SuvXdFK9Wg02uWh4OycmH0aAJ9mHZFw5wl82eH6u0DqPYjB6qeSR+0offVY3Ue0Y
6jWuVac3gcEZ7qb4Fs6kFB9WUPNueFQHx+y/9fbBVF5ZW6z4tHMEtDlEU/98haR6CpacstfwFezu
znwHvAZo+eJ9zQXarJwGMSLvXWVfOD+BGsp/ozyobBKXbFLPdqf3y2aweAMffYq0IWo1dQJ+rXYG
YiZc6z+QKgEeaT6ClagCzEPtDq2x1o24+GI9VoDkStMAGGcgp6vBD8iASBCG/NeHfRtx/zPEYzXH
qudHq8nFjAgA29wNa8/6JWd1/AWSg420LCnSEF+QCK5XMITQLco1OnF9jnUvmJs8Z1wgzR6nBqQo
2zrz2p22jbi5/yHc7IfB9c/RCbzy1QeJmxvt80PnNRxoGu/640/ViTbFHuNhbuKuH8KVxctZr7Zu
dMz44LPKNmFozUmr0QGZ6LTzk1B1ppKOSFeHWnKvhn3eO6wPm0PdRgATj7Oo/UXVmFKe+KP9AxMH
8RV4Bu0bpcmshge5TceHafCb96JLqmtwEPozqLpRP2qG3W7GMAaurwbCQ6g7SyweVMrEnDCs/MDL
rLQ6BLHRoKGs068wr4Pkb0XUh0FpzSckOUBLgdEEuvPD0nrN6t4/JCIYA15gqtPFmUJiXe+n25zZ
6TYWzNha1QTKDlBz895q8+ssrpmLHLZwx0w0z4IYeHCadgB4PaAL3BVUoNEMudybrJ3KltfgJotd
tFKh5tSUrHrVwyHZGGg1cnOAEvAhIhT541p/x6xye1/AojPXHjDm2xRT7k5NFn4jcWfyNMys+ybt
RsYTdKogHTP6+rYpLSN3tGY0fyrQ2FVYBWD1tlgLXKTeBs0fR+v6sMOQkb83gBPVwztXzaG1bfFi
Td34zbCs6t4ahvCuVoLkYHWJuq+QWfXSvlN+R5XWPSA1pLx3jWbvuzzE3+hbItuUI8OGT6Pa7AUq
XYcgocqD4veB7qL0ZT13StfchNVolm4FGrRPf2Jkg2b3FsAZaJvYqVZWZrhvU0EPbTyqJtdAppdv
kCejLRe+D/BE8OC0A0etCTT2Vqypj+NQBw/U10JkPsvUv63Rf3qPLACGR83Kyj6YCPwara1BCWA5
JojFk4rZGPTI6b3iJ4CHzXRyY5sNGNZLxYo9Yfrjb72ktkPA06ZvL/vFr3TipaM7H+2jCIxOSEMm
Cs6IdhM9ItD8iN37BKTBP4H0tNXuin3kvvZXbD9uwBOz5p2+UgWXpEtRDnD7C7ubHaS1/dEiY7cL
n9BvOT3kXHufPMuLHwA6xa7ZnX/LZne5xoy6GI+gjQ/QTBj+R3P86erHFOeYBglW3xTgYR2rG5NO
lue3/fcstn4mor1mOTbNKMb9ZcWfI9bgcjwOI6XLcWjspDeLDksnP5uWV+w6xJPX8iuHqOBW0blg
wKRyldjTwo8A0+hGwVZK6rMIWfvHnyBdigNA7dM4xCewKnOV0Ngk9HGkw71o1/IJ8+tFloQEGOAb
gF6C540U90WVzrISFPdOqtYbX5+ZPCz7exJWdCP0DrefSRC+EyS4lbSKOFGRkiuKfCVls7Te46+Q
VM4aUYAtFV+B6t6tT4YtJfsJ0Ktx717e3Flxl5YrKbYzmUlQpqydtmpbTOWk38sh+W0o5L2NLN5N
a+doMcgFSAJ4v+jcciu/HgkGPo2BxsDZ6a9ADRCNlgvzUZnXNAHeiG433MRr8yRLiwTZOHgr5/D6
jK6KNqPWpiNkKuJHzhDKGK+Y0udW+2qstSQtrw8pzblJHrRAckYjCJnS1AIKNZVvweDow5WR3gyk
dS303zG6iUC0qK5RAyyFD+hWRyuzjtl1kFieOofOjoKya/LawS3HjTa+CkGMVSLPcdlYFsUAq02l
GqZlUA08FRO0Y1Z1Pt4KxbQTMyEsudGa35dlzG842SAxhf+PDOmNhySCDphVyAhYWW1U0XT7CrC1
3mUpS+frWIp0yv1x1NtKhZSuBwdAArCWDizBmiuGYOUduWwQOrJb6D1ADfVsQNPMy5gQiDJ64U09
XhK4LxEGOVVd7I2qMXmOhGUoLJcC9XjlYbO0YyC/wz+AsUdZUAqqY2EB7GquAxXkuh4eEv8mD1au
h6UNOxIht2EHbV4VbQsR4PLkIfKufVqtrGLp7oPH+EeFkjecVDtpqx5v8YRc4zC7+pi8AePrOSbp
h+rDiWACv2zWSqnLOwdebFQ2AUmN83Vq7kaCB1dpwm2UYueDJ13ddvaGag5IFAAlwiv0kWVroNRL
G4YumS8KSZCpfD1Uj4OcdiS5hqeYY+uPBuwRAxAYKrxs/Isy0FkIKKSZe1EmLhuyarKLEutKzeCq
0rZaV+7K8tdlIYtpQsxI/SNFOshxY4m06SElwlSNivdLUSSPlT/c1dQCfYronEwIl3a92wvjmy1y
4l7+gkWvf/QBsxqOVIlJFVMtMkRsTTK+mQPypFP0k+jlTgE4k2jWcgiLLuVInGSkRqZ2fedjvXm4
bbqXaHhtopeuXUm2LfQ4IZENFlNMLNqoE8pQbn4WZirov8Aa3Cafk2J9ZtroAZaR6zXo4+nPDlDe
UYuusRYY5VTLuJUlEWan6h7DLSFYVYZPAKfdROAlpc1a2LKUuzj6OEtqDcyZ2USBD5X3E6+iq8na
toVjGzVwBGIXuLaXN3jZjudpGszhWUyGx9DspgYnB1SRWyMvc9UVpNgDfWulZ2jR+5h/xEiGPFC1
B6oUxMTda1PetVPsjnRjpZYzFrt4Qnq/9v5/C5Msd2wwLxZ2kKhkk9NYQcotdIcXzbDmWNc0KNls
EJolVetZgwC5MW4xQsbL+K+xg/B8mLtg5wkINGnLdxBlSRmpNWJZH/1JdfIKcNJgjEFm8n2KtrgA
eY1n7WUFLp5FSwFqCtBlURiQShRp2bamrxXwPcbGqqxtX2+pfTO26uaynEX9oW0ZiGJo1sYFdepi
EgSWU5FAjjHzPtF9iLRpSxLvspRFR3YkRdqlzEIWJJ6gwMoor/N6TDdBQ95ZY01c09qHIojNFYlL
6zq+0yX9Zarfk3QOG4xY4SLBpOd4FYa/Li9r8X4FYS4YGdHkjtqZFE4qgZpGxIKUNAnf8eutKqyd
YKUX+9NNbuhoL3vIgSaAbM0af/JXU/lxmKkCLAh7hrZ3YNsB4UyKmCt7GptIb4FwWtvgyJ0adk3C
4Y3UuuZhBgmjvK31ilTR9Nr05eg28UidOokeA13/6NXgRbdEckvMcdomnRLzIGBkZQhydivSF4LW
F1CMAOecWxWlL0yJUhMg2lBe6d+a8rVfAxeSfTU0cPL3SxnfPKtDmoUqsIvUbUJemPZtSB/SbGtY
bhm0f+mqZWFSKEXjnE4lQF64j2aLIOSpHmzQxr6SJTgri85i0HcFhD+84G0q40xoddOBd0Kj4N6g
nLIXI/nQ9WeCmaTKuE6056q/qruN4t9owIBcseaF/Zqp4DGMAjeHFmRpiTnrirTSMRGtqe9q4qY+
wHw7j9HfzHDC1hN17xhG79n9s58gswDunzVC2q+5OclkZgiDeXAEzgg4HafuiJiFaQ0djJqNpaeW
boJMbxUdUOsOtcgpyV0bonF+dr0mAApVB6BVg+ZNrUcmt6f3WunU4a4C5+Lo80TrnSbeduxbPjz1
wtWV0FEwMVoZ4aa3qDP6PnKDT1TsxjzigyV4Xn+nOXB8yU1TfmT0Vy2ebOuO2tt4VLZBgKQ126TZ
UwvQ/nwN0+fMl2DnT5YuWXMUMR9YMFh6FSRuaKZIBeNs40FC74YWLSilO8aPBvKll3d94RCdiJU2
HTwvhGAi3+DduGl7ZxDQ4xNmlWBswbXfrKE5yKGItEp5UGfq+8SqA4grRowpjyNyUIdkGHjTYXQH
FYLxU7HW7lL5LpBlSndBVDadSfLOAA+B6QQl7hyS8Whaq+2eVaD+IwdwuxgaRvubjBuMJ7lvJi3k
jAAwT+0MaeunPP1lGwe1fWCMcFQopsQtx9deJK6pbjT9E0CsSOYg250hFY+cZKnf9MO2VhJOSLly
J35lN85P158PlOJAPwuoUahQvhFA+dYhBvNFTjOIw5lnu6kFRJvKRap5LLifoo+ivEryjDdK7uaD
7YwRRlXsh1avUUK5szB3KtitVpvfL1vkWUH1S4+IuIC/DAolzB+dOgHQ5SrjWEOPAbrCCXPs5DkK
9yioaeipx6yHS9mjBU74EO2x1SsI4tvhkxbWirYWreboK6TziI6bgSU+vkJpMIDqf1a1yvM2Wzl+
Sw4fmaI/i5XOH2b22zj156SKwIM5n1QFXLG9cTUYGCQobRvV6wIEaImvAc48z0KvBcojj9sYLAN6
ZK1kbc86or90j0YLNFBamPOXBxI7zJDiHTIYwGR9yLRNKPY6xdRtlHFmu639xop3BfsPalb8/G4M
hafY7724TlaR+uddPjPWoy+R9F+ATlnXa3xJ3U08rnZtTXmeVFeWdrB9kEAKVwUoDNHu0KqkKJtg
uh3GZ0p8F8DWLZjT4xgEVu0BgadTW15mNE4cofWVNjxLMegeYSyx3K5Y7uxJzr8ZtY2vGgf6Qk8t
lyRpz+x+NHhYv/nalrF3oodc1HQ75NTx0W/TdEgW81ZtVhJMi9aKLQMGFiZdziiVAqtDfSOaDN6m
fcFbdOO4mHD7pDPGy+VFyi+T/1jIH0nSvgSW71NdQBLGB1FPyRwSYghr2Jvt2jzNmiTpaGgZNs1P
ICnQFdfHzT1h+FtP72m78gjSFi/BP9qTbyUQHFlsDOEFo8p3LconDb9MD2U7YWD1oSWoC8FVBqhj
k1tV2Wr6IYiuUCUM25fUftPLF2ZN+I+PfrxJMFok2rvczgDE4hXaCyLf0X64vAfLLnKGPAOgDQig
vo7xUWbI1FOfsdltm8S/HcLGZYI9BCoAp4AMvEk0uhkUIIeNzM1s+yPxfwpBAqf0o+1kd27RrIEE
nOXKvqzi6IMknz2FtBo0Cx+Um9OmGEtHVTD8Yl/XoebYpASl8FWt3PfIFbNo5am8YPozjQiA36EP
NPRJZgISOwIIWjiKvAlBmExugMXsNWm5kkRZWiLkIFODog+qPl99SEc6J3UC6EeGC2EwCKAlgrDn
8Qich2wEqjgQ78gGfxYjMf7Myy5ww2bJ2PG8s9amps7KmVA2mo1QmlFmRhjQmZy6mVRH72SYwc3E
ov6OSVwX818vemO62oBkVWE8+UG/t5Tk2laQo6Thg9mrdxGlG6NLVroKl7QCI5wJ4vFo0FGgOv2W
AvOraZnikMaJVt9p8YgAu2h+6jaaHfAbmGiosuglCOL8CpBd6DvrlTsrBNfbyomY1yy5XtDkwQ7m
4Au9WJIBoqNK9WmoGrwZyswLLbtyNV0o16pfhJhOCTAMkPe9g96SpzDNgEYFTConiQwNW9dm6AHx
H1e+aOEyONklKdpqgQuLMiLssm3AV2xsO7FXzJtiYtwO7tDkKpTswIzrNltxDovn4cg65t8/slO/
0ms7j2EdURPv0eKxiabcK5ps5djNny8p3DC02QzhOMGHKCkcGQ9TjeblJfHBVAPHblYmZJZM60SC
dNOoHQW5ZY6FZPZtwF4HfV9nuwTDTsNDVhzM7IZq1+C9Xdm2OcN7aV2SO/HBehRSC+sy2LM6oZPK
36bKgeT3IvqdNlsSbRT6t5O2XwcaxBWg+gVL6tnoitEgvWCOWCk14TF8ussIJkhzeyW7sHDNGTM/
xv+KkRQqFBGObBYzBCDH6rdh4vm5pw+PhQ44tHYl/fPlEM80eSRO0iSeQ1pDSriGpLhXsw2Jb8CS
GQW/UnRIVbqX5YgZnCL/BHA0z/qVWGzxFPwjnMmIQGmcpWqT4kLS69DrbeUOUwc3XWr9m8N2JGZ2
AkeHbUrRfGXM7q80HusGSH1v05ojWTxoRyKkoLLAqKrSDti1BPBaSl85HVlxVWu6ku6TpGgUQ/iQ
0IaY5RuQBRiCg12sFQVmjyDbgwnuK1UDhKoGAPJTXaGvhmRAJkdEL3QvqmJ0jt2oVcNJBF44ZSVM
/UoVSdJOLibJDQbUKo06xs5U6qEbfxuhtsubXVWgDTeOEZrcKRM6ogdEawycI2yrsHprDU92u2uN
T5veKvpnwT6J7lLt3m5yty4Kl/ZXhH23MLWXNNrKDbagnZPvlbSD1BvevQW+F11yaMkyGwWvnrbb
J5kAbrXSlTxo4jVuz/kIXlKS5BGCTLMi8IfCxU5ejtRajwq4iHLQFCROG1OOErWFZrAVF7twM8LL
oXg5Z/k0dBScGgItBj03BxgCGgp4fYhRiOqIA1QM6zZld/koflMzexQm2a8Ino/K2XL/CJare0Gn
pym0PL9uv7X9u6r9DmzAF1nfCrFv4sQh00PJrip0GbbGiu9dOGMn8YmkaWBa1khsQrQJ/NKse++n
xOnWenfOOgxxkZxIkTVrmmhvGSElhkdH/W0bjS8FkFJHZBCt78ICCE7OkTtlBVqiFWdKQnfKYyTj
nsoYZBhoEG7eNBsZ1BSsV28r2l/edpQCEKgDSlCmcKvzvMzKESFa0T4P41Wq7/UUAHvCHaZdMH7W
/lVGnSRf2fSltBx08kfsbBRHLjqZJjS75XjR9TaSjImXICCM0shrgG8sahcVOKfwv3fxVg0FL9Ib
vOEBwJzzMdim5DHTMJOEwh+Q5ULkzK7qte+bN/7MJq0ZVxFvd3hH+dzHOqtCAq2YtHfjMeIJpsjs
9t5n+zp5H6fHlV1YkycZIimCtIhqqCOO0AisHdSo56G6Kct9Sg5R+dxZT4Zx0/S7cAC5BgWWXcLj
4Fc8oOvrwSzXCrhLCbCZGP6f9Usma07gEuzieXuMt7yd9iKd0DSF6n/0rBEnaV9GwNK26bdqxBd5
K8pYCPaOhcutP8DFNgYVpDvItja4wq9Tv9yY/o2PghiQVozy0w5/gvX4X0kF1L0F9F30aEpBA8El
JFijG2DfeLdThRv5WzD31lXPprWvBvSIsidCycpi5Y0HyStofYB+i5caKsoyEnyn9FZfEYtxwGIZ
8YhmsevAuNbVF9E9FqsIUnLUogFhSEF10jYxjIkns3T9AoNX7SZShM7b5sdm/+v+p3f7FLhrVbnz
ZpIZyGi+S2ymY+DckFQZkFJvwymLnBeD32w2nF/z7ZY73m4lmLXlZNS8HrQn4okP+HeQic3rPfIi
mq+lhYZGcse9cW82bzf/+bHZ3GxuOMTiX/zw/vsTv/gf0r60uW0d6foXsYr78hXcJEuWLW+x84UV
OzH3fQP5659DzTtzJYgjVOZNcjP3TqrSBNDdaPRyjk+2BL+80z//+kOXuAXZ721nczxuvo8bZ3d8
O779fttw1GuxmHOPgk8F4YW+8F/Az4JW4PJT87rT1KDs44WCz/Y8L7ZPPzYR5x6/7ihfBCng1kIf
FiaPWBRMcSzzNJ+w+c7OcTzHw6Jdwonj1k4YpBpIkasKmmTAJXy5mkax8ryO69hOyW73tnPuf3r+
jy+V/HA5R3z13jzt25kkxjOKRSgFVgRJu/t7HJvt8paydjAosAJ5eKFvM9kAOC6tMmljJEF2947z
fu/9IT7Uwd5wnrAqG2ssCzmXwyxEGvIySkvIuf/58/Pl5SUkM3mh5GkmpT3j3/FfEO3uXXvz/F3Z
z9/PI1l+fgOjdZkOm8jxtkqeSsesSqKuC+AYE7QQ8KrMIYLWCWSUEjRlMZftwxbbS2wHa9/YNmf5
14Oup+X/I4xJSY1GIVKtXoQ50H7iPfmwTEhyNg5H1Ind6mpdaAMHYxN8HFpUL9clYgBl6qx2EXW/
WIC3Xcx+cQRYHtbnLL/+l708k8nEM6GV0h6seZAJrE2C30B8gd/fsNoUDKx//B/+4/5xv3c5h3iV
dD6p1Zlg5pnY14MciSkEwwOWxPNe/A/7wHMqq/YunUlRL7fUCCW5auJlec49UmXwoI8+NPWVpyZX
gQe7HEYn9ThrJPEk6N3xtj458CSc8rBX2qGrKsJdAD1foXsqSVlgjuhfJ7UzyPvg9a7j+Y9flft1
cpX2ZrEBzktj3fzPxDLmnypBns8SxC76kZL33n5/a90R18EEYtTWHRxMSHpPBDcl5nDwM8O//kDD
gd0BaijDjGSBn9h/zsV0Gk28tR/MxWQW0TjL6r+OdrlGnfvTbzCcxXiWGxXX6GKsy2/4HT/2+N+T
McGc8MNZzPi2PemLvdz4Ko1p+RTqoO7Fi686fZvn/Ov2Xr5i+Rb8wo2w/OB9gbKoNPsFoAJG34+M
AgaG2i9VviyRKVYbNLgsghFRnH7ART6RH1j9wb5b3KRz9HhBzVVMg1QgSMXQ0W8uTdQKYwFK00bK
YELu0IM+oNdRMLV6YqWaq2Qh591hLK7wYpGMMMYrd0khJJGp4PIryUNIQoJnsD2QP/i3mVD8Hi6R
m4v1Eizb3z/aT9snf+u6WP739/E3tmXrwc/t3o67zdE5vr3tjpuefIfOSH7zZtXYZMwSHy+bgvhG
Qx2cxZ3X0jEvUGpKbbkQAWFSTmmJGXJJwYBKTQOQ1MzGHG/Dpsg4TnblSIB8Bg4SVHdQTWKPxAyE
eprVMbUppiEIXk29g/r/uzZpyV1aNBInhFtcAXMowIMACAZakOGmTlHvWVRrpYqSNgPWqXTIv2DI
VPVHE7Tp4P1sXMPiFIuu4h8kns+lMaFcaRWppjUiFjc/juCpsQ66vqeFH6PRq7tDefW2ZV+1SOIU
L+QxjrAWdC3pBcgrLDK/B98tUTbzZ/YZbstt8lSRxk9fJmf81Dgu5Sr+glxQfwAsHaj96HFn7FlX
6qwJSiu1q+oYj7/CBGVJXrqQI+PUTnZ2cr2cSvk4QEadYqIZFUi534wo9NzewjV1PFsJ+1KVUdgf
9RpS8kx5kUfF7TtHHEawKCuc6HtFNwyQdgP+FIwI4Khkrn3dqrPcKApw4SSpU/ReauyKwcvQGhXm
otuDyH5sOfqxsrgLkYz704IRk8EhZjushnpx99kCTHNUMGP9eXsTryMNWbwQxLi+hYEtNlAntScN
dLMFcs7VaDi6AcbULkwwU2c5RvepzKk/joWbAGs5U/466QpjuPgIxvjUdAAi8LLBbR6QTPbVMSeq
+WfWvmr9c4ruO9rbqeq3PSccWXExkIvmRg1MQ2jtZHbZVKYILFGQG0nJJsSIu1WChj557kwn0T+T
gWN7K577Qhyz1+CHFXRBhbgwmn8UU+0Oqo5GDgBhaIBMk6zv22e7qkOoqeHexmgmJtUvr26Ej4kF
tGw0aPWmM9VAIDjMIvpFeT2Mq8taJkTAXgNsYLb5IIpn4LzGkFPnz4tRDAAKk0LHrO/NluOlV0VZ
KsbP8I+MoORySVWTR2BKrcHOJkq2GG4UwcnBDRv8ipXH25u3phpAYdJQ5dVBlcyWkDE5SztEHhiu
6txOQ0fkcUgfRB3oENK+7TjWvuIwjXNhzGUgxWmF0VYIK4a28IcEjXaCqXZbuVd4eIs8UYz/T9O5
VnMJopTxYExfmfAIpjSOnq8pHlr/VfAvSOjTM5lTklozF8sEClFhFizFkBKGAEklC8T6n1ZzJmmJ
n89uGqSJrWXaDhbVoVYHggcpOAzDx21VWHP/58th7CipB1UsCwhZoGJq5anFZLqk+ZL0kk81aelD
Xbu3Ja5uIAChMR4J8K2rVnNcNhj8nEDPTaODWnqVuI2zF5k3grmi4ph8QNsQGpRAK8eqOK3qaarA
8gYslG/ZcIfGqbTtUDZENL6G4K8HBoEgtmRBFTTiYHiIHVSSW1q280KlmmsD2nUFD3CZLyqoHiyh
3OWhzgsfl0uZCR9NZEMRq4KMxrzCVZ6lhvaKgj2cRR2UagBz4DVVr5gSEKYBpoyB0qXXjbm1irbN
JqAW4PYQflbhIZ8oeAg4oQdPBuMZ1CwWARIOGTPKkYX5MzWEvWRS76/17WIljFMY41RTwgqa0ACF
VcHoar2NlWcJzcX/P3I0tvEBmK6IS2esRlQH8L88RPG2TyqbG11ra4ePtgQNA1DglkXv36VfANOG
WisNeJznBsCIpG8m8JZEIC12AonGkQPW6qh087623ACDM9topOMW0HuIemKl2KhxbwHyUkfPom6C
GSSNhdafI3BaQFr/pxCBlEKaqC4ezc4KcjdtEjHbxXQGa3k+pcHodrA6Y9MXSibaZtkqbppVMkjB
ZvojGGfxIwkxUGrF1fSThpkRHIsR85ZEBfv00ygaoW9mkv47iNP50chk1PkEcyj8qqqKkegYJEzs
mTZ94DdBZwx7q0mF2gOahgRkrd4w3wD/Kv8QmlpRMIVSRh/VZEpA0wgDMAyanTxsgkouvDEBgTDH
9a/5FBDRYmYP9GTg3mRc/1zhRsglUPoGRed0mt8gkqvUDa33lQrAo6fb+rRmHefSGPcfJn08JTKk
GfVIgCdHBJBdmdbIuZ5X3DHa9/5ZFKNNbTpDcyaIkTAUkWPO/2nov2pud9eyN6zHQg0HlMsI15Y2
ykulbQLAMymYrgFe7VelOHLuK+pDGiW2Uu2ExDfKB6t+1PXj7T28Li3AMZ+LXVZ/doeOXRRmCI0z
e1B+D2ghLfOnrAXLz+Bq2kBE9aEVXOTFhH7LEbxyeijPLFwq8M5QF2a9QGnoBEvtcrs34i+1/DkP
1NO0Yzi8Yuz4Tg8n10RsHKbalnaHOdWOoJDezlF5NymGf/tbVuLKi09h9qBrzEzoJHyKOkpAcSw1
R9AqR1U6YKyX6VYueR2KKzEFFo7LaWEuBDMF43EDPShiNR9zOysB9ZWVrmkCZFHLg0MvlN9h32/a
qX2uVPP37YVep7BRasVLZyE/gthrVupQM1pqYVZEn161SvQiKX+zxgKDa9mz1QIM1xRBFTSAialB
QwZ9jDFK02nxcyc/q31yH0gv1KiAtM8j2bw+AYSKormQxkMTQFB6qYWa1scFeLQKoB5Vfkt/CTkg
Q0zdiyPgDWeUY9Gr0kCmi4lpHMAVTo5mGkmUNiBc6mgJVhgD2SyQkk0lWIQA/cuz7KvhJhktZbIJ
jBJQgVvIoTGnPedBqZoxOnu95Dm/r5DO3+yOO+fbcjYj54q9rjAhM3imWWwfEZAS0hHIUchflvM2
EDMihWZu2J2gdveiDsBUuyrSZJfMrVHepZEQgDgli5FnrdroO5gUEZxlqS7ZRp8Pj6I8JZskN6WS
qJggkdGsA6i7KNXo2xBOo0wSNarvonHQ7iZRzB7FBMFWEZacx9iaj0IEjqwmAM1R5T6Vf858VBLO
LcjgAT8tCSD5C8z+XjRbDW5f/UBpNnWbJn0xq/BRy/y5ThUi0f77tuFc3QFLKRmzn/iByw1h86V+
BnM450aEQbkIk2ZB6FkjOlCoU/OA268il5McgNWiaI2aPpvdRS4cYwkx5DTVS6bkdsMD97/yuowA
xtB0jNXPebkIoM/QC0k6cltXeGtg1L3TJiVJO4gwI8BZ9gEg0UWOmnNEXCFNSgmc57JNbaQTNXwT
re3t817fJgBfAIxJxgXF3AgBlYHnbsErmElL0KjeNE+y/vfhiwXSaSTTMbKBjhsmrlAjYxaUWMzx
gMh/KErkW63xpku8+YMr1V08wil3iWwdnpRsTDYmVNdqeIQJwCG67A2ADOkjPwce7e09W7lcUJWA
N5UxHC5aAGS6NJJWGgGjZU4gQZc/KBI06vtQOo3k5PPdIL5iNgrjgVG0UYBil4UUHZwPWbyNwg1Y
AWT8f7e/5uoEEeWfqlaYdEDspjOKLmbJLMAnIYRHyaCMNv1U2NyLZMXd4uQQeGC2B914sr4o6pln
EjBLO1EwrS7dAw/oZ3h5WUr6qAs9TwRdLZu/r4uhewJoSSIAr+ASWT/UR4Oh0BrRWggwMil2qAb2
ijfKG3C4si+ECediGPXHq0oBghbE5Oi0G9UDGOY5x7NyBS+zMOC2wWwOmm2XPz/bOC2bYinXIKFU
encSX8EfkRaZn83o++fY8tpiFPhsNOog6oE5X4rS9TmAKiDmASNQ99gVcbsfOy641MolheoYwNUM
RLQoErCXlFkEitqINTgSCitEogijNbExP4Clg2DQx61mdE1Pn3TIvaz9Cmrt+ba+X03pA0nrQj5z
ZoCs1wYQSeV2V1veUA+kngCfqEjRYQ6+mzb2JkFFQRPPfMpLNa8dJsBnEMoinsL9zOxwWQYSGMVb
RJXo2I2Hezl3lodLQHdzOnMU59qdYZn/yDp1fp0pTjyiXAgk49xW5s7ulw5ZulPinckr0a2uSUOr
DribgTjBps8xQ4QSjI43QY7coiSWBKzv/XTIup+F4HOO7vrphzWdyWK8CB3UFtDEkIWcEt7Lf0QJ
7+WNHpS2anzOqMPEIFJTvIG+3Ba8skZkSCzQUyvIweIDLi1DtkzQCqtlYY/5d1gIBEyQyAYSMbkz
rMT9H2Qh+wf1QLL7urN0bPIi6avCtuSWSKovy75YAb2j7UnHQ0Va0REAKKJdAeGibKGd7XJdFRBc
5XCqIav1del+BpxiSyUy95z9k1Zcy4UgxuYqZWr0jEJQn+/S6H6ufKr8lk2XIpdvgLaz2KE0KMpv
Zbk1W7fnsUMtdnWZMgBapAr0Qdy6mM9iU7iFZmUhHoqFHWijIwDEqIt1e0SEKhnPRVvZQHFINY6y
ru7tmUzmXlXgTeVchcxZzTwr8aQctFDKndaZHEPnLY5xKhV6RZOKAthMURKCyTQsaiJ9+iWBvrZT
BzsWvdj8uK2ky8ff2FCVabgBxNYEpFMsrjCQCr/rWmdWf86tigScTZNm+/fSzh+9i3meubKJikOD
ag+ScmXsKlMNdPa9gAR8WlOv7kdCKx4YOhpbrla4vEXxkkJaFGA+CnN8c9oBR6sHS4YAMIXRH7Iq
eJ/DtqeeXjaG6Y3Aq8WgXyVYgj+lmbXDdDYm9tMmkt4kdLt6JvhHwLQRgAUE5Ermd1FK8mffCMGd
EOvhdsomw6O5Eb+Y4Vi5tC0zsEPNM/WNoq4eRcHUd/okq+/FWDd+aVVqSrSuCgK71CbxZ0y7+Kcu
JQZahCtB/4EMfrHMvReySGRK68Gps7SZgLxjDoqvj4L6PKZJbz2kVlEmDihoOjD3GJQCbEEZqmFr
hTngTPI0Md/l3hQKTJjLQ+MCsnbu0U+fW3/A5q6Pmy7UQhDVB4KquNYkStRvUjEx7KlF6txupBbl
72KoAZsa1pjo3gqGOphPC5okcPxjidKtGuSgII2HNk/vREPIsH19CKK+XKF+EqlW9xDEWdht9awO
N52lTxBh0fwjAojGA2ZuKhVojq2heYUJhNtZNqcA8z8CSu4YTRnuc80MEmD/hVlqZ3lGDT9X1MAN
5CaK7GIMjX1S1kZpI9+BvDUNBoT6Gi6W1LYydfrdzaKG4nqlT5pfDWBMfIzGAJDoUyJ2o6MCRB7Q
hsKUPZejpT/IckVjlxZlei9PQgDU6SijQIWpLWEgeqwWH4OixdVdY1WjZk/zLHltOymfyKHp5jED
0ETjdVGCD9batnPVWZRlL8lEZJq6NKoejFkt+pe5pGVv51ZV1K5l5Fa77apO/BSlfvLFIAL0kQYm
HiSxm8QAK33SmB+RGhoA0MAUuS/O7YQSMNrAX1HtiWs7ycvuOIwVxnb6Uo9frM5AV5IhC8XXWGnj
7yHS6/dyGsV7FSmPTa2Fxg6AcrlA+nAwAJVvDSbAYkV93lrgenxJrTZ/suhQ986ILglHyaN6p/Zh
EmJIx5CfqywHB18tT7PbTaWWkHYM07dSaurHpgR/Dgmssd2YyWCKpA0TwEYW8xD80vKYfpW10Jo2
6vMzUBxLEeARRpODLphaeu32CeZuUE6XAqBYTMWvfE7SjZ4Iylst9ZbmZGZQ/kG+uFVtkNlhLjcq
8xlMXKPxK4w0eQYDTlAe40ar/MbU5NqVIsN4qDFpBFCjVJwTMsQWcjqA3geHVwFia+Q5lSD5ZQqS
3KOGANWEdsOjp3pfjN6oRTQhjRQX91neBSMAv7IRsP5iiIqhjmfCvUDTSfQKmOynPklpSNJ8kCpO
1u7KOSN1oWimglcWXrF41V26y2CUx6HvJQEzYbbQ2su8WKTLgL+8N5Mj0qW3nfPV1b5IAyEh2sLh
Ja/ivyjWijYLIE2wfrU5OArUn7cFnCLVi8uGkbB8wZn7DyK1q8sEdXHdn7/iTbb15s0fxRfuqrfY
/hxIai9MmkhSehEHa/rqaj0lgf7JZi2XxJnkAW4mrjOkTwrQCKFGOnSHtnxLpoQsgFd5u6lGXsaG
J5I5vCwfkSaUkVAJp58Zum2ARVLCIDKvkn4NpmZbAedyvXr/M2tkdlfu524oUC8Fp+PBlD1FBptG
zImFrubI5UUI5gaQZTRFIJIzgeaoR7qgDxCiv8r+++Ckb9l2HH2A/m0Lv93Um9sqI10FX4w8Jt6s
C60X5QryBk96lt6Hd9l+Su2gdeTH/biX94Yj+obDEXoVMjBCmTBF7TCLaepLLgzwb2Gt2YAWnq3d
0NuJahAdNKxCQ2rwhKatI9acLV4zwwXWBNNooLDDNMOlqkphqqdAkBGIEdzX+YPZcirs6zv6z9/P
xEPhMAxJn+PvFybdVpXBBReTON9nvMZL3joW+zgzuVpXQm1a1LFsMpJLm0DkdRH9F+X4z1LYicFG
BRoQ4gCBIOllhM7P+Djvh81Xiw6F72KH5nkPZCivNWcDuWKZrF8cWPFMR4i1ZHt6Oubfoo2QBeH5
bvz4MTn59hWkgxrncXBKKbDOE90xuAcwZaegb+ByP3sR3bOotwtkBmLDnfYl+5Nv3tffnfPymGRk
eohgC6HTkORV3PEgXK9zLYtJnElnHGhtteijCmASQCaYwZD2hlmFhtDAFXz5R8Qxgetm4ZM07ZSQ
Q9cb26cInG2QAi7uOtnX3/WbjO70bKdvJR/wGO/0riHovdulGNbkWf7y3GE32UAfvoFubmR3WPdm
JjOdR4plUoDl6JpToR6bHBrFVqZtpTlJcKh5PSKri8UcFpwq5t2QTmNcagtgu74SsNgcFFKu6BYg
RfGLnfaUkXE/eaZnHccNImqX1w+15gnOBTO+VcfgUj0gcAcW4gEIB5P0ompg2tY4PnzNEZyLYRwa
zhLBpwwxovxhoF1ZH/7c9terccW5BMalCUYQyIEKCUhL10S+qzz1sSMk3LehoxOTvLabwj8qW+2R
ZxcrW4ixTnTXgBsdWSWWKkOmVQRswEkgdfsqoahdA8x7S6232wtcudkhBZfB0k52zRmtJDlwTRog
jmSqW6AIGTUpWnwiTrS5ck7IIC0o/khRAwiZcdiYrTCUvqAwOuvVMo5ixOllPQ3gXRgX0tHAyNJ0
VDaBQmwxEdEg1VqLwD2yd9Qx7XBjPSjE9BMn8GrSefEudbtdflRBmobpJ3t+exx97aAjKgR812P7
AF+zC1z1cJj9wi63MgmdVx6g3tVOM5+47NHZpRUtCBxjkUW2KhzScZfqrhL8rTlABM5wmUYQ8ZMd
1B1CAD42YxHhJbMXsydV4fz9izmxuwx8eTB0ogaE4Whml4VBDON8xLB3p3xLzfPY3Y0RHipOFHME
Xen+spAzQcxehVYAuwgrQIGWMwFXW2z8VDNXbDhqeQUIKEPOKRbCdLOBHlvGf2QzcsRK2WNBjv5G
ieFW+9RVDj8rTM6h9uB3+/gO0GrbiCQH7Zg9WdvcQQTgCy+ly+vauLIRwLxhmASd32jIRuGP+RYl
L8S8KcbIBlxJFzv9wOviXNnUCwGMK8u7RNKnGAI042EOvCjfVuhi5zV4regISrDQPczPAzJdY0w9
DfDS1rpFSn2fgZatkDfdUNpAx6O8K3XFos5F6WyCkVqlIlGIwpyRWvp9ezeYnIBsbTV4uSrICsuY
aGYv7ayM1LHvFByK+qVWxCx2QVuTpacn5aj82vGfS1pO78w9FLKOpJIOSSUwmpMC3SAqL8y7entA
w85FMBpmFUBlKisV++UZMolbIrvIirlt6E8yEeA359+3L5frJx0jkVG50EIfaEYhsRG8+E0A/bhd
28Uu3NcItdQvzbR5AxTXVQRGJKN/QDnCFaFCZH9XCPcV6uf2H8umtvge57Y2ESl3BGfyby90RRNR
NoC+o/MbXXhsJbkbwcqktlpk58impK+q7iYNp2/nerZeFSFj4SCAKmrwWpcKogj6PBRUj2ykbQ8h
MYh5ZzzkT5Qgu+sl37oDMku7I+m+OHwr7kgOaA0m5iEnv0YSft5e7/WLgfkYRltBBdlqXWlEGDVG
WpIA00mdSOfMe9WOPjs38ApCa7t0AlsmekkCzn2/4sou9oLRZDQSB2YXYC8y5Q/mJ5E6I3XyVLa8
tvTrlgRmnYwCJ2kp1+0MQZOrkJy0h8aT3eyltPOnbiNtZv91sFUvI4qrOt3B8q27foNKGQeTdHW5
Cug98UpCJG8w965pjlZpVBbqDIKTKHaC0NN8mFuOf1jxQGgdwIwEShkywBsYKX2syLE+A08EGMqS
8BLnrxylWXGmFwKWDzhzcU2Ijqy4g4Duq4WTA1TnNt6FrrmNPueD+KD5oQ3ga9faSluO5DX7PF/a
le2A0bQeILl1y4wM7+p3788PLQCRbO1e+Fnv2xj3Oi+C520oYySD3BfgQILUKvXa/LGrvm8v61ot
0MOHPk/oKNo+rsK9OBotpW1CdOYncrexgu6wFEW8IagCYgqd6d0Wd72JyBgvTcZQwAWihckSDHnS
WGaN2Z2geJzRYVIfe15ic8WvQAZwYBDJK6eptEsVMbpaqAYRWRb9J33AAEXtDx5C+GET+oZlo4Lo
uqMzkcTOHV45b1023kJoKlUN8CIyNwfg/qgUm8jgppukJ/S58ID8bAN/3Y46W7Brx/oz6/Z8H3p0
Ju2Oi3G0ur//yGdTTmISV4pKIb+3g6Ox1RvclqYz26U/utt5oZmW7OfbR3qdIEA+Hu1c/14z22UW
UyTsInXJapUk2SLreGe8CyX5xLzxF8XincilbvCjuuclCK6HZZc2EDg0TKOrwIhkc5GVXPaVOYVg
LY1/GIEtxtt62NAQrC64x4THoU+dGuB1OnDyW85tff2ox6pxWwMfCxEPLmzGHYjTgALQHAHsba+A
PT13wXbi4gJDQp0ofvIdvhj3A1iziOHQr97ueSjuK3f55QcwniG29FwJDHwAoDs8YTNjCG5vfnf7
99+mN91RJ9zRHQbJXIzblKTYpS8q2oNt8e7QgY0xIOjV4fj+VVdytiPMhYqnGJ2tJEaOY3L1tgQs
gBcjYg8Fzovr+gpAy7whL5CQCKZRO7+07zabQWvQBwCwoQ8SyAPb2hurx15uvWr8dVu3F3O9fKxC
FEDTdbSFYuCEJV1Law0N1SpEgXrBOqYACzqOWbubp7TZgCM4tuVp/FTaie5S1BBvy772/PAheFoa
4BMDBKLOKBjosKnQmNhOkG/bgVG4rcRZ3RJ4sKsDUxmELGDlGEO43MgwqfWs0BO0/Gm9awgIwYxu
B/6yH50x2QO6uQxUfP+HRaF8B8NFAIqlXYpMFNC4Vx3y4XH9mJgV6XiTI6t2uRQI/y2BMYssmysQ
q0BCpMDvYgQVu9c5468ZLPdd7jZk8hLylr4gJx3av0X0dHCWuKYzaOJCELTcAOoJcucsQgEetJBi
fAdFvBjR7BJOqw/hI4ATOR5o5ZUCBTkTxKy0VpMsk2MI0p6zPVoMwEKIZrVdvM3tH/KX7JkW4TEA
nXomr1TmTCZje2lezFqrQybGyF7EO9FWP3rs5x/zIbYbwILlnzyqqbXtRCpDxFTSghLIasxgyHly
AkTQamBeJ4Cedaj1iGEkkCyW3YiavnNbRa/7RhewfPmUnrKAVMcmUTSBNrmRgtdRGFoyGQhlH0XD
iQfAq7ROVDq9VnlG9wYWYve25EX5LzaXEcw8FOS+FgUN3Ot21/tysqPZHxrxOvGubJ6RwQQonTKV
6BqCDEsm4/w+5tt89k1AezeG7M0659FxdXiX0k7GemYL2tTE/UAhLTddoXfj3hGL30KQbGcZQ8fW
jvI6N69QbVGnOD+805+fSazMSojjBoeXbdElI9/lMIl9t7PcjMT3LVS1VeynyXvN/OFuJCAP42jP
lddm5MuXDk6z5iCqUqxYSDs3RP9RV3i3teTq+jtJQBulDBgJpNsZrz30ApJ/MqhXzfKtj7aGtevq
tyhzDYWzFJ6gZalnW6lRgI/mC8drNXkRaJPooQDk1+j0+l9HDsySmFtBH8Y8OtGki+VXiYlaAxPP
Bih0OfAi62eDERJAKgKwic3UTgnwFjN94TYFP1Nu4lbnTQutW9c/EhgLnsRInk0d2jdLCZliMG3H
Je5udT+UqI6EmtOOBqdr5YSxce01/pHJWLSpRZFVi5AZF/WPVDZKkBahf0u0snxjtJWqgEMiB2xt
nKTTR9yraLtv83qno345kiIWlE+0ZrRfPQVrdoPbay+OtPqpdlH2NAiJCvJcPOMwxTvEmxxjX05S
6Y1T9535nY1i8NZP4vSJnlwUDGqqoskvigMwi9fyNpKr7MusrPTeGMLhHmwC4TYWdfqWdN192y18
GlOpYmbLUuKvwZyqrZla2mY2WvVPJNaJLY9pXtu6oLmJQp/Fysh9RGTPiIusjVrKmtsI8WNpxTzs
71XFV4BAgyckAK805mIFJ7XR9DLwu0LpQ63JJMTEUIia7qnB8fjXdetF889EMfep3oyWKSyNwkB9
2uoCwObNTWV9CGpiSwY6mCsM/LqZzomg19wysuqyBaZaFfUCRk3RypoIxULyO1Ewz7WZNxWY7iz7
baMVfgRSrClvnbYTf/y95zKBXa1gcBDAOyLjuYphMPpp6aUMWli4cRy0JCVm1X4mIIgUJd5Ey9p1
ei6O8V9BZGiCSCEuFZeo3W3N16TjRURrFn8uhHFdRmNaczlASFj+KUoSp86QHWu0OWblTg50jku+
fvFi2wDtg9cuMgwLHM6lT46zeawoGNVsPQWvaPBrNEnVWI4CCsvxpRcU0nbEAjC/NXUkkD5vn9/q
hoJCaJGOdBFbussEtUrMsgPmtPwbI7t2DL7YmuPOVvfzTAZzaHWuKU1KGxxahPLC7I+h7BgJwoYP
uf+t8pqN1lcEPm0kjMDVzI59m0pahtoISy8UhYiR4aqfVCs5QdDatQPc6X8LYSeA0xF4xcLCm1yX
7VtUoJ+4sdz/5WT+EcGk1fRqFopewDraKgahEer9U2frw+/bUtb8IhLIAEPVlmwhq3yW0llxDB4p
e5DeOuAd6glUIHFAnkGMgcdctaoIZ8IYJ6x0yiyXKYRZw3OgP0qg+hy1TzMrHc3YRh2HzHBNEeDw
LdDxiQrQeZkNDPqiMgKpb21FrvzQQJcS1dwi5RjQ8s3sVX0uhQkOwQuvlVoLAyqtQ5B2CHT8VEZ3
FEfMf3nB/CckYDVuCmaj0VuEBEXoCpWPvAzJk97WlPdaJJawn8tXY3KtgecM13Zxia7+X4DFAk0V
U4R2ZeBW20UwY+ZbAAGybqe8jiSeFGYXBSMrwEOO2wt5JuAUgCvRi4I/t1V9fQuR1lxIqeHL2KJt
WFtqWkwQ0ifP4eyL4+us+QB0way5n8ee0H420SvoEG6LXVN6AHn+Ryqj9KoAGveGQmrQ/orrt1hK
HHXYCcNWSZ9TLedIW93IM2lM8JEZsaYC1BNvFeEjVr5UTGXN3AhnsRxW58+XtCz57BUx0TIJAwtC
kuoY9A+ydaCY3euBGhI5bYjsbGmP4FGu/jpLyERWy+LP5FaRhVRQh8jKaAJ/ptTO4+jQj+GhMaZf
Rpt7t09uLaQ6N20mtulHOk/qDNPGHPAmAzZqO/SkUUyvSkFJAV6cgj6I0l/jrWGR51KZ29JKgxDA
B4tU+cPqv+XuTrZebi+M57OYfYwN1IdkCSL6jqKN05oiUpkYJy/UXSs93Za1ppC4hIECAkwy0L0z
ClkYmGYY1KG1R3hfUTLvRlX7aGJeEnJ1Sag+na58dGQwYqquTCaphxgN7zWbmtZjX6nfSlj6OaX+
7SUtfxej/shTy8u9Aluy2O7JJonVukibxtbMzYPcVPY4HJSYBymwEmJcSGH8RjGpJfgM28bOmk01
d6ThhWUr6g0B4JxZ5txljPBcWtOEph/gaEGAhp5yJOTILGECFhNDDUiPA+EralHYNgPOWMSKO8Q0
PwZGJUAwWSJb37GCCF3aTdfY9TKFhaEcqqtHA7hSSbHv9pWWHG8f1opiXMhjfVWoSUBVhjxh8JSe
JG25yfLt3KacdV2nbjHDcr4w5s1eRLqetREESfUW03uabHe6n7Zuar0B20IGo1CWbmjiazOGcXs0
wKu8qe0VUzv/ArZQiIeRNlYyvmCa7jNwq8vmJi02t7dz7XV7IYSJqvKwx+toOb9UmNwAcDFqYpGY
tvsWlLepkbg9vEkkjc8lnjycy+2/CAcKBJq1ZSBzMzaRAnYbiDh9YysIRrQSLOmml8U/iv8j7cp2
5NaV5BcJkEStr1pq69299wtht9vUvi+Uvn5CnrnXVSxNEccHMGDDDXSKZDJJZkZGGI8tqpOQTAJw
30sUidnVjbKQe/yfVSG2KFWmgzBuaMDXswHpaqH7eBxu0IXBSq/K000qK4KuL+Qfg4LPjpQUuTJj
mE17Uzt3LvdrLnnArE4lag2o2YNu2UVdQ9j9hk0r8BHCXYG9uOVuxNFXMqHXUSM5svFF5aGdHWzw
kZ54pjGDctYoiSRnsRLilocHVOCAfQfjkPANrY0oCshgC6pZ5adT1QFrQYd22WHXbADOCUVYlO5R
Uxb8tU+HtptcCzfLChp62mRuTFvWIr62XlCpBMcnBE5AOb78/OheklvdpKTj3ICVYsJlUvf1+TYq
v18eyNqpc2xE8H0lA/fnPEyNX9TM5+kbOJxVGri2Pzbby5bOq/8LZ9rReIR16VS3aWiG8Vg8ZJbP
QWNuvkbVI++2LodKYBVm6U2U/SDqdgbtOMpUxIvjQLffL3/IWuw+/g5hH3SxozoAoSN2ozewIi+F
OgW4ewIt/o+JbJYRo9sRL2Ad3DpiGiSFyJQZ1TpGTNBqC7pjaI9V5ebycM67eAQri68e+UnkVlFm
ZLCSmHmgtQGffjgqaHuuonpLzavBzjdUv47TG832ef9upr/o/KONJJ+xzJp4fTkeq+CtU6WqY9dr
CKJxaE9YztLvUYfrIvSZNci/ynqmVncHJLrQamJoFuBqp6OGRBXNFBv25tmtgqw1UZyy9e9mZ8pe
kedKGssE43GHuvciMCiy0GRJHaVVhAlGx1BQhzyA2Kg3QToqvYWK3R7VVEA64kOfeNmvZjdt4uvk
9asK8zv9Ng60LQ7lVxSZr9WdDH66Pgf//TBRYR45YahKjviw2nlMaeSReZ8SSb5jLUCAaARESUvP
Bli1T+d5JqAVyArS+HnzUquIEcmumw7mHGq6TLVvJahCxfWPKSEWxZOr8ZlgOF0bqii6pLqspimz
IIQgiJhlYzrDQplPXquB41pWCls9AY8HIUSXhPM8NgaYiJO92VxFRjjm3yN1lxhhrxxoe61xSbFq
zQvAw49iJmjNHGR8T1eob4p8SrTFC4yN6oR1fO3KTJxjJbAFgNFENg8oE/ucRM+I8AJK4AUAyR3a
Tbt13aD9jLfoEuw3lZcDeks9lFFz22t3ZahI7hVrIfvYvOAZSpmDdWoZYlw1voo4jRu+bRzi+W/s
4M0CmmtAxc6I9x1rVKGlhmFO/C62AiP5YZV3pv54OWKvLtiRFSFgq7oyop8BVpJE9SxlZ7HKb3tJ
PD5Hw2PJwMlJADlDnxL+feoWo5719lCi3uA6+a2ibhv0hzsvlL30s0fM8ip173PYN9CWl4WubKet
mUf/FVLZaCj73Whyaj6bLBZp5dT6Or9rIULK7Qc7ejX5p148KbUXzUFrHRxsCnKH/u7LE7xyFoG3
E6l6HLmoPoj83iqoYCFAAxylGTneHIfzbHiN86uPw5aDK0MGVV3xzhNzwpa3oilX43mBbY7JhirO
DVG41wy405t8d3lkv0O6cMzqaG2DnAnAuECeC8de5BhDQ92s88dD6UWb0adBCYoPLw36QwkBAmB7
yvCHE9Se+W3wI8/2E7SXfYLV65oAoW+/NxI/W5vrow8SzyAFFCUj+ITQ5tb7evw12VGAUBehVXpg
N1Uz/cWDGBOwYLYA4ADHg+DWAzNLwy5gT9Og46b4uRFg1J/tW7QD0907WKtL20snyZviXHUNMLFj
s8Ke1ZsBJYEWZl/ykKseq71+W/rATe2N+/h63oG3DX3a3HND9wOpX/RBuPvv7Q7U9cRjm/bHbTkH
3WbyaXjZIdZuf/gw4P5AdAGPFzPprItV1CrxYfRZ2VTXLOg+od3gBPSahVrjVRBfxNm9TyRbbOUk
PTGrn25vyjJFmwnMshakrWTwnNfLAzun3v09438GJiw0UUdzqG1Y4J9DQHZGGN+Wt8lb+xz79NFE
3cVjj8ZbhWsYMAjBIQpT79e//ARh0fMqNVnG8g59J63Xh90P7doIyuf7/Obzvboxt+MrBbztO5qZ
0MA9XTkSp1uDKJ1MsnD3cnXGUFvFFCi7G36X/wJj3s60ds7+863cQk2YFp7yYTw6j+7Wfpi8n5eH
v/ZgOzG/xL2jhwVvAB4yYgzfvLtzfGs7/NAC7pUee/jUfMh6hcRvuCfpgTsHDi7rbqMpBH/hHS9G
OBew0ioH2ZXf07CtNiZYlBoCWiQrQGFU7W4UdkBJSk3Ah++DdQqQcVnxbfXsIvairQHNLRXgh9OB
T5VdWfaIeZ87PEoJ2pxUw0NQ9o16S8i+dEFm4bEe0KDidnZuK9m7ce1AISDhx/hNMH6L2QWF63Np
9LA/mldOErBkD15K5INfLi+wzIywh0fIjemtivWlCkJYXV6jl/pTaaJvWkcld1R95RmhA2oLyXTI
EZqGKiRMoiLqNHPxJfeOAmUbbemDE2Z7/uQ8aVuyG674N+Wm+PVo/kS+ZoOjZNOi84L77atsV61H
zKNPEYbdJK09MgWzm07YtgPejnjSJRv07iUwyBs0kQ1bdTMf7P3l+V57GyzZokVFF+owePSf+hWf
NDXSjAST0E0+qM62iu76XYOl5fkMfurpDgnW711HQr2VdcquBWykxqGBiq0FXWvhlZApDanrCdtK
Z1Ai/xrot8uDW75dvJgsfTQLnSH4dETInDqZ7siWA1KPJuipsKq00bqisSyBNhiT6eysudOxNeHK
lbC6nWoOa1nX7YvG2nRQ6picwU9jw5siScZode6Wtly8stCaK1abWltjYz+WHUJOHKDUe83VTPLy
WEv0Q9Gc2L/J/ZYM6qlvsKQEDzupOr8sJxCxlt5MgcdrnDCl5dVQFAc6Mk8x4p3dGN7c9n6pZUjS
gX/ZNGWbdS0wAPgIpUiEIPushqMPORj4+qbzC8UJK975hkuv8inbcsp3WqZvoPi2scdHrbT8XCXb
rJ/2ha55tQP5QzO5RoOEHynlvu9HRPGPpPieoqhl9pVfpNnNFDsj9D7AagPQ62UnXN1h4MrG/RhM
szhBhB2WGnqkMBVfrtVv9nituZ7evVfOto/uzcrjxZWlytpr1pBW+rHNZTaPjkmLQn1SbWGTQXwj
BiKkIIrPxjAnykYt77h7o2WZ5/ZAsW36v0i7nRgX3CbKqM6TCcb7UXnu2uRgOU8tlM+SLAepTe0Z
0w/JFK9tvePhiluvcMyWd8twoczjIIcSFe8pEn6WEVjM8sY6IM1OBfMtMfCshQ6wuo0Vv8i+xunK
dr8kX7PcAsWwc/w1wnsI9ZOMqRxfYydt4PLrDsi21Ax0Hs40DW16XxdvqpJ7RfpaZ1+K8yixf8az
g9sKZLqhJIU8JIq2y/cdLb6ZgjMw0nvMv/7U4DZkRC943er63rS8xt64KTBpshru2pPr2KZwLTVi
Tau4MXR+mz1Gw8aJD5Niee7CMlx5JZNEppX1dkH9q7so0C16hMKWQmtOVNgqYBk5GI6h+/JYN44f
m5nnxB9DJSt4LuslrOeJNWEzNVRrLNB+IGtRMDjNTd74lNpBaX1LxxbNeTcGkZzK6xaRG4amyoKn
EcYHeKRRpC3ulnachW2DVJbxmoBjvM/J49j/yijzh1SGX1gL95BJw4UK0RV1MrFMnhjJ0FngKYRK
od+atzqayXW98IwmVMe9noUKGIAMBbiX7yaa8pp0X8voVVYOtZMvELwomkaiMBczTezyDZTD1d7t
9EZylKw6z9Ewhck14lFh5QKbhBrNnrHYt8yHxop9VGA2nfEXoCgMCeUyF6J4S1g83Yx20tk5n7GU
bqyGNtg0nfhVi+OnrkSjYwKv1SqJ8yzff+aufyyKMt+4tmnJ0C+ITeB5Kz3b0Zb5afYXmXEMDPgd
SJ7iaSReDhTwF47QZQT+Ck8yr1LmD1WVFAJXgsqJCSGsU51Uo75gT9Wk2CGhCLWyzQI7KFjAI7Qv
Km+XI+eqZ0DvBnIT1tJNLgROwmOANssaQ4KEkUI2Lb1rYqin+aSYgsum1jfbkS3B1QdI5TbtCFv2
XKr3U1fduLH10M8u+HSBjia68qgbYCjRkIn1OMQB7ynyPWFtRoc+y5O7zsml9AQrB5frHH2TsDPc
oYLQcoxvonnyQsr2I1er2yxLP+n4kqNwllIajArdmmkCFRaQ81P2qVtMdpasXPVOPkOItyUaOhNn
gYm3xe3gmgetNZDHf7H73eU1WLdjAprjIiN81h87t0WJ+g7sxMx3wHTJ0n2JZispuu73Vjjbke4f
Q8JaG+bAY9JjXgfnU436rTV1SIlS+5lFxY5k75br7KDD6JGpC/L2tdWH+950XyvMsFakt8mkBrGb
S8LE6uY6+ihhsUsUvrka4aNU09PtaxBnx62zze0X2lobAMu9y5O9GpWOzAmLqihKrzQ6JrufkPvu
Aj4EJfA0l42sryhWE/A79DWIZadR5UXDE8D96sqP7GpDy8IzAb5KNckZsj55fwwtPz+6YpWJRYcp
aQH0L34aJnQV44fe2ZhF0E+fhI6SpZINSzhDmhG04IB3Y0MQgperp0KIQNGaW1eVRKXlF5076n+H
JR4dZY6eZzMHbD2K31tkzTM1yKEj0ZmvdRTYTnrFx+3lFVtLreFoxH3VwdUDLAxLTD6ayZQCufgb
/D/nHMqO3NMAAyjiCnR85W1KuK9Y1cYxf/b9L7P40lNQYUDeWi3cwOpzyces+ejxtwirOoPcOi1y
nDftCP6pBnX3YKwJmH3iSEZ2tbakx6aEJa3MMnMSA6bSke0zMJ2xuN8ncw4pTt2/PMWSUYltrFNf
cZ0Dmu2bmnJT1sj4E31n2Q+XraweaEcjEntX4TVZaVOYoSCr72PjVSnRZWF2ocKIl0G+JtWAZBut
LbdRyxyS0I5RbwPHVzw64eVvWdudiOqgXwNLH1KlQmLPUcdeqU24cctGaCI2ntXZfuuaEOr5AXL9
x7GYZWfW2tUB7ERAJDjIpBGxBWPELaWJHERTMpFntwF9cVuCm6B1izqoiT4FjGmSzbq+rn9M6qc7
Bxw3wKZnMGk7te0zZXbCJh65Fw2mpMB15qxIOYP2xgIdAAq44Pg6tdT0IPgfZp76A1L7NYRRy9BQ
a1+Trdt5GnQxhOSOs6DYgApchnwUDNgYq8A7wpAGZK5m4QHL0RgaeTO7pmQTKW+MPrfFhhevur3l
FphTrhQeOpYkDpz7svAdy4QcfUeXclftKb7DSkAkpNNN5m7s/B4lY6MCThFFjmtISuRaWBeoMgHc
oEjovc48WPgAISq2M6CYk44PMLQIqVgwwpiq5hVmDDIUNQ1zRsMGLaSXt82ZDwtGhfBHSdWbyQij
HY/CBHIM6K/Moo0y7BT+/hemkHhfGCbA5iYieFrq9lB/0KAmoZS+wrYVOMUa4OqGgMrS/GfbZBkV
ApOlIiuiISicrqWTlrbBGj2FTtXd3O3z4XWW6ZutmyDLDlEXGnzBRKIaQ1Hrc+pHUF2ZeDBpvzL2
dnnGzlN6v8fxx4iw3aMmonNjTamvtrYKdWeqtqFCWP+WDwBLWDhNdiyd1ceCZ8kmq6ol0zjlZWiP
bXFIs9iUFcWWW+vJZUH4IOG1hBTTXMWGilGjyRF6ERFu6U5g0isbPW/Rgws+I3cD7evAsm9i0Lxr
sg84e678/gAQOqI2Z4BFSZh2vUuN2c7xAciz+Z3m50pIjL2l3pjoUTNjkCgFLqDMo8/rT0NGVnqe
1hWsC+uhTMZkTjVcuFS3ESSFberp8Q9nCsbxVQVYu9m0jWTE6372Z8DCjLtjWg9FgwET+pGl36bq
Jjd+XXaz1RiAtvH/zKnwVClrddaqxcQcf6jNJ/J4uXM3zNvBljGdyQaz/Pwoxhp5iYRLifkjyXRb
9h+Kq270qJAckmuBFNURsEejbOBC1OrUytikRuNGClapumLNJtfu4umtj3uvN69GKjk31oZ0bEyY
PC0zLT5oMDZCtN1iD4kxBc3w4/IKrR3Gx0aEeaPwO5zFMGIj2OhQ8rE2GW5Rqkzx4vxmDgfHReY3
VBio+d9scUcL5HQFm6cWgbNC3rj85MMIfvo8MLWwqfXQiR4zogZaCRFACJY1wUTuIv69kQl7rw73
z1eIt1fkO4ZYqfAVRXKdj9+5eSDZI1UkbrJmZekPcHBOgD1HJJNyXUROKy1BtjTfGmngOreQ44V4
9eWlW/MPXGrQiIQmgIXB9NQZrWqI2hEpa9xLOdgf31sFLPSJBBx7ztiJdYOKlGEv4tAYiuAg06gl
KnKoEJhXlcTvszozPJKVaJHR67H0sOvQvAsFgCZkKbSPHWeuAF0Yp/KGW3YLsLSTOfXXqAA9Dh7e
kkGIYU6iPnBYpn+BmRDSRA1lXA9Ls1DrTTtNZRUaDoQNr4eBcHWb5SbHedAYlQHV84LJXqlriwWA
MRLUBCWHs+x/hrKe0segCaw1PShomGseNxyvnyRVhmW7igfcIvW6NL5puF8Jl7Cq0kit2JjIumFA
lCb2r6wyZZ0+q0aA7oeIISyd0RLQ3ogUSPLhqlm2VzGDZnoRSY6N1fmCogwEp4EfNcS3iTVEfT3P
4GKLOz0NOP9oAMKyuIkWg1qW11wbDnIvAFkuuR4gRU5dnKpjWU/oEQGQIfec8mHIJCzAqwY0DUgU
F7IOSKqfGgCTCxjlsoVYrkPeCm/m7vPyJl03AC1c9KYiFoiEkC5LOHMNMBPOo/3TzVTfaaLJu2zj
vEEbexRwXkCjHbx1LLFEVzZ6XjcJHoi8pVstDl0d7wjwMlsBMV8g7hXUyjXIqtHuLrG8Pro/hpef
HwX1oWJorMlSSLrUxXdQmvgG0yXbZs3djscmxB+tzZwcwGyICuvvgBQHhIeKY26gFHd5Es+SVcsc
LhkjA1LquN4LnkCheA1JkTzzGxvSZhHoOhfUyvgKEcR7l6ObxyiyaxWF18tmV4dnILYCUQIfEZML
Ob6powPMgkMTrOg1CdLE/pGVaNpRfl42tXpeLFqqC8jdQEff6WLVkaEDrYxAp9Tu7RjrvjaS646l
4WUzayNyjswI776sNfqyA5DUnygZPDKi2xw8TLHL7pI+2/07W8IRaKTgtgIzHfgFi3cnuyrSm6y6
7QvZY+msBL6cgUC/QmsXcrSQezqdOZbHU0t+s+iayVffJn6t9pDcjbwerZp51NxDHToo6x8xBEEv
D3B9a+NsXyj4LAv0l6emVZrnhVXWGGFFfIte2+XdZN1G8V4nX2W9M80HRX+yB8m8Lr9VPKvA/wGE
CYBsBl66p1aNuJxwkYNXWk10rwMFXPys+bZ10q0xbi6PcDWEQJwC4X3RNxD3XWkMkV3rMFV3BIVi
rQGiWIonkBkRXleJahfwfRiJx/RlpOqTDS68y+NYnTKcVcB0LvdLEaWsTLbLZwUnyaT0XzWL99UI
7nrD3TnjR90MkllbNtHZAh1ZEwZEVDytUC8Ft7E24yKt9iESXR4bvzuR8koH91YzXy+PbzWLhUYD
cHmi8QA6OoJPmDZR8liByTKqHkbklrUqfrZBvIfuQmiKZIFZaEFXVJVHyRtxp0DvjaB3qtBuZN0P
63P951OW2Tk6duiQoGOrxrHjmqNfKwgutx2UKZEdzmRA1ZWJhiaGhlQlTgbtDHzeNvpc5xSew7gD
ialtYgeRiXx3HjDnQ5FBGGXWhGWNe6cb5rzAvkupZ83PNXvjTPfcFE8m92DJmtJXQjV6nRbqcQDR
cHEQ4lpbNeasjz2Ob9PeItvSKz/N7psz15JDbuVshZQwpIpwLIBjQoSCGBzkdFAQBRO4+VY0T1C0
NZVDYQBo13oNmqX76p8W1BZaVmToQJeAkeFcPXUQJ+9VkE8iambzPXQTooJf6eG+T8KhayXZ7BVf
BF4BeUfACV0QMQspAVWxGqaCxhf9Tc4Vx73C46DajkyUlWhq31tGLDkSVo5xGASKErroIPwW20Jn
VnKaKjjzklHf9orjdUgkj9hnl/f7mm8cmXGXM/FojzWtXpndYobiWZS0N6i10krfcF0SydZOOPAK
gs/WBK8tupaFi1ftmn1XzUszdNXovgvccup1hV5fTZnxoPA2fnDiiXzS2kKtCaK/myix+ggwNKuo
JVO7loUDHR/UwfCCAnJJFIZQIkfPOwew0zm5roCAN0cg5Olyd/cIiMVVBDRksd36++W5Xtv2x2aX
4+toriNAMPgQ6bi/c+WhLrERI+uljJyt4s73tZ14Y1H+xZY8NinMOgCDUCxHBx2Iwz9i9WPUN9mM
ImV/MFWfua0Xa5K5lY1RCG1zS+u4tGCwhARbn73W83OO3iG9hG50/qFFu8tTet7hsISAo6VcttHR
nJqUU9IWJPMr/YtD63vY6saeude2u7eNO7d77vMNpII9M9mPVPJEXo0JUB1d1B/dpT/w1HY/dnPJ
FvRyBwlbpd11NpCLjq8OzBtbSW1nfaDIKQCRDhAjcMGnxlIGOW0lxsQSq1L9DiifcIQkdNjlBiB+
Gv00WFKFaTTqB7TwPyogqghGu7N8UmcuDnHoVl2e+rXRA0YOPl5wXeFpLQRfd6zqxCwMzDx1Qtus
roxkm7TQZk+3NQiWLxvTF78RbkL2kTUxo1cmhHUVwJrAcd31GtqF6gada90DghdEGIxgzJOgaPSb
OoKab6D7EIKIn6DnhiCt5N9U0J7ccygYaYnkw1aunPiupfqI9Bnwc8K5oJBWQUoNs8BRjUrr6g5H
g2Si10I02jIBsUJ+AUyYgouD8SoC68ASrdLYToMJSC9QuttAVzZzHW9i7naPl2d7zSL6HwCcR5c0
UjKCrw016hROQWExbpK7nrXIk6lzelMPWhxQ1skkdNbsueAegaY2jgbM46lvTyhG9Rwt7X5VFK6n
MeVjzuZDrOl3WUS9y2NbDf7H07l8zFHEMPou1XGtxp3aTfyy/j70z9Ycjhoqxa9cv8kj3OffL9tc
dRLEBzgC9go03k5N5qrC0qTBCmYjGi3z9nqkslaHtSnUgVxAfhPZITB9nZrQqJbO4KBFJ0ULDcMr
G11I+tYdHy4PZHXPY40AkIAmoiaqwDolaWqrXPY8K+5TohzqqH6cnDhkfX8bsUZyeq3Om43LHZq+
Ac8SGQnVjo3dIrTpLzi4q9Yq3Wtrdl4uj2mZ/LPIcmRE8Afwu4LJeYAR0+SBC6iQkkBDRf9+2cq6
2y0Mbyj2QslDPCwy3CmLJLXwwjfyh2bU/MSt9pAV3Cm0ws42dn3lXo3ml+3+1XUHWU8bgQrORxwh
RgGdHbk0dnH/70nQxe8aQPZRo2+GiIJHJd/m5sdY8i3T/qK0tTAfQ70XHc7ggxMMI21iKmOtINnW
KgHt9zNOouhLMrFLMBLX79jI4kTH+5nPrTpGMDIorgtti8SH/kqYmRhqMnrlwLczMqRF4j5w243R
Rf/zX36AsLtL1N2ULMcHMCXfGMXWnt8ZvTWmbdeysG8edPXJIb9QqLxsd21zHI9b8Fv06RAHcjjw
26TcKGTrWDy4bGHtLgfVGSQSkQtQ8co6ndmGaYy07YTtNxY+0UJteE6UraHselB6ZbGMaWH5YHEh
kYgCbhVC6xryRKfmzJkiwEUIYZoGFMLoJ53ht8lHqcTh5XGtzdyxIeGO2lZmwQCHQF9CVTz2c/FE
in/MNYc7AaqfOEChWY1NL3h+bNCMOANua1H35qDeUN8Xf5NEODaxjPLI7021y+r899V+fMbpZceF
h/er3zO/q+9rmXDO6uIcDUhwcjd11TqmWJwpPWjN4Ct25Y0O+kxlFyqZIcGtuZLo/ZBi5hJ60Jzn
Ibtp2m92JLlTLZ8r+hrKCKiRoYl3oU09nTyezM5sUYD0WeaUgO2/V1W9G1khOS/XPA1NAdimODAh
QSi4NI1Uc4YKduY7aWJcqaBb9linJc+X/XktZwdyeSAVFg0gyGMIi6N2iV30EEn241756Guy1dE8
psSqP0E9fOTR9dj+ICO4NKZm4/YsZNhSTsX8DDyLkk9Zi8bQRSMLHyBwjSJ0glTWiPx6jpA/dwa0
FgbupRy1X6P0ygm8t4oL/F3tuRWwjglE2sCcJ/mCZfcKS4uCPPqRoM69TLowGREKgFriINGQY6QN
0PCjW3kWdIJ645edKXuDgJ62ACSA9cOe6pAydBrJN5z5MPo1kbP5r0ibcJ+tOq51MYFIm27zPddw
ubTwMv0GALtkrEsYORmrYEiI0F2sa7SYYai6Jj+bzfyWH4w9uWkgLhoaG0QEWffD73fWBYsiiSZg
8tBgUmFRnXzjo9yh4fxuumHfhl3m5Tfcx3T6xYO6iZ816MAdKslz67wr4nTEYqG1SDSqxhbsR3vl
zn1kL9m+fklACuM8TSycd3bqFX79pN/OsiLoWcgQLC9+dxRvtawbeadFADk56PhNX6Oi2nQyMZ9l
wS5Nr3BuNDQek3bE8GYNTtq3HvJz31rwRJWd+sK0zsub0WtH15c4ksRjbeEw4RjXAqrHsm6HazXZ
uV7tgwPH9frR0+9AenTQr8CvFJCny4ZXJ3WRvUZZG3UOMVxUY5uqs4FJpRmSRMm2KV+orOS7OjYw
BaCqgeqTK6a/9ZoNyrDYqF1r2I2m+4Wn0l2nTNUOuaXNXwzojzFxfwwuSZGBh7GIfM35Xsl/MUO2
B87qlIsnHtkQThU7MlFEJLBhKNcUrEHWdWIPYZGTTaMfWi2cq09pl5tkEm3B+6NkdieNwqYb60XQ
ZMmNOUyGl7qlEuIGPEgi26pfHA1R2Ae5Sgtulwn8kTxE6H0efNCn/7uVElw+cpNotlmMlXJ+QAyZ
IC9qM1l6cnXaFnyvDbTBwoB6GjRw+pvGCM0X33RvFM2f65vSAL2xx8mOZnszfrIV5jPVIwxZyjsj
CxILjf6y3OHZobw4zNFXLF95FLrcglTIF+EreLNXiadHkAlrQjv9HoGMpzdR1gusCOIIMrSmbPTC
LStqwAZbtbA7JY+65evpDuDfAIm5yyt5/rbG+DA8sKjrC8HlGTB87pGJpLCjGOihMDAOzUKBmZaB
TkHhAVozlPK1QGnJAVX8y8aXMYgRGwI1uEdqaEbCved0bnEpNkHoB9tp7Rxw10P7E+huOPmwSnvP
ZOfveRnl91D/Yw5KRqfmONo2yklPUz+D4Jr9VXEtYNQz2m8VLuNN0UCtb5MX4x6yt5fHubaWf8aJ
2T41bMVqO+kMhgvwE9TE2rO42dg6/TYAfnbZ1DlqfRkkaBrBVAIZ0jOR26xveV/EsOWAccUbCIQs
wfVXmFkwWYNnVjxc/r9pyW2qZTt8azA7knrf+kQffYNwh4NgVFeAYxM+ZSf0qYFy2FVuFRASh/aR
X6hIMqMjfN6iXjwdqlhv7nLebDtojkuAUf/PZKBqC7odsECLTCBalOUgV8KHqBCfoV0w9LvE/lS6
TWpumOGVePaDUGVoUo/LwtcSAs98m7hLZRUNFyiQn655TZIYtUl0ZEVsuiVKHaaZTD9l1a1MkBVA
4txYYG2nJvTJdfPRqjHN8QdwJyn56S7JG8n9Zu04QQbKRZpeR9+ImIhKFE6UsmqWa4Z56K1yF4Hj
dpQyiiynkjhfyO8jCEEwYNENOB2MnVWx5iS4RekDQiynzkthg7LD7FCxibreepnAnONTZ/zBq/Kt
be2H2qAozuTkmXYGkUSm1bAIYBk6ywBDBYOkEH6HhVZYb3KEpjYPKaHfYnvedXMNescuSGn8YPR5
aPI8ZNmbZAevRUWIS+EJBreFfXFZ03wcCEq8flrdNxbfxo3xIwO3St59myEJorHoCz02YKp+Hsbe
G6r3LsEJNDb6vjVT3NF0z3LfL3/TsmHFxcGaOA5gePgjFjUmu63rboIzxzw5pMNDTqYtsoQepfy2
LIYNTWWJ1zXfPrYo3JkqtNhME3R7/CqZa4/gqtaq2XtsgodOkRV61zz82JZwYdKUDj2gI2yluEi7
I+T7qpdqlFxn1lb12IhwZWpMJWo1F0YmhN8kqb2YoXZ9oKCuG8LLq7X2EDo2JThQmXV9BARSCuId
HS39oZt5dvxBUxboeOJNrPeqXhLy102i4wMJG0QiIpzkyVjF6WBhdCqtYSnxm1TfT64K+B+0qyzA
BPK7VJklyPtzIlQcdjYqyEANL/d2sX0xo72l6Blik7GNXw2op+MFe13eoP3Vv1JCEG3u3WseGOCa
y2+qYPbo01vtG3t+iJ/oW/3TkKzxWswHYyCuUgDxIG0vOJKSNyY0rRCQiQF2Ytu5jZn0vrbqrOBf
dpFb1nG+CIGpLPLZNLMW4fjB+KZtygMLBzfg4Mozt2wD/pHR8zPJEbDmu8uiopa0qNeLAJ6yQtqg
bKHhVlj2VN3nExRYgxRR0wzirEK2mXXmt7ZF06rkNrM2WLQsoksE2bCFeej0UGiqHFcJdUj9fLpL
yaZDZ+r4N6coAAg4Q0HBsxA9ntpQOz4WsTmmft9/V+ZbBp0u99mS0QOvjgTlIyyZ5hhnrXPg+Zsy
HKXYIE782PfDS9JEnjPO4eWtv3rjQcuwjbIRPAQvp9PRdC6lTOVoWszcGzMKrfRqLDZTs236e9UM
Sy0keCRZ19rwdNnw6viO7ArxOuJaH43RvMTQAoRXyZ7U38pc2Vy2snYOHY9O2GAJi2eWLw2zkQ1e
sYbYX4vRnRsbha9Xhb2Jq14L6qL4+Bu7IBo2UZPAmSz4CDQfa9J2GN0c536cO9BTsIJpVu4oiGsK
TdlY1q/LFtdCyW9q4/+1aAhvFdrl8UDQeeyTElwpya3by0pGq1ecYxOCq+B1Z9QWgwnHoX7VY2eF
Ebtn42tl+YW+WxRtqYwnb+2cWMq4v+XuzbNzgpqV2c6JCTcZytAx34HaguDIGJChu40bfuiMHILC
0/7yZEqsipNp4HxPhwFWHX43VwDZ3+vRS6Pct8auqf3akHjL2l44GqTI3OoSt08VAnNj8lhmVxEx
vH9O+YeT79iGsN9K3pQW02EDurxghPRMA3i/OPELKOV14fw3qbljc8LGmyB/PdUqzNnR9wx1gYKH
0sbDc5gWCjDYYoteD66/Z1LlJGVdDUVSRGJgl+ONpg/sXUf/4Gc8p+7GLbXikZdOemuDeXD2p4Yp
d3mhoidkTNl4HdVZdtWZDjDll71nZTkXTK6uGnhiQUZOGLtTuHHV4fmODNSeskNrg0J/+OfQGgx+
ycTgxY7rgytCwhpo4pRkQJJwHGvzWnFq/Z7l5lVaa3yXqv1hGvQxwB3uhgPa7UVJOf/FMBcyDdzf
FkEVMfva2FD/zjO8lanz6Bj3aF/UZGVXbSV+/ybs+I8NIeSQoZoLF+lyv4OrpukcGl3poVXeS41p
Rwf+pHf/Q9qV9MiNM8tfJEArKV0llWrtffdFaNtjSdS+L7/+BQ184yq2UMT4HebU40qRTCbJzMgI
CjoNAmxl7aWG46X5AOoZzU3ZtJvRQTIZutup3yjygdcXeeW9cfFlwn6yaVqHIBBJvSaCDsLr2GMP
HaJ2e93KSlSHc0OeA7g/cCCLyTYCcS9kKfCq1JtfafMcNy/Xf391FPyOwRuJ4bLCfam11DacW9yH
c2dT124HAv659u1Cppa5tiUsA1hugOogbiSW6EedYZumeGEY4UFX/qkHcLZJXhQyE3wqz/KuKlr9
QY0BEz2YzYfERcOzKus3ldngfz+zAb3gAV1geLXY5a863aTgaa0e/2ZF/swUX7EzE41m9201YhiV
Ebu19WaX38IclL2ym/KqZ52tiLDywPvFEbFgpwA+2Xhhg+RMW/t9g2PQASXD7VI800iJzBBaOhAE
sQNnYFpwlbw+U2v3ESQtHehIYGMAOCkMIVrqsLPAJ+uV5Oh0u6nd2CV03z/MWAVj5HYakSuUoJC/
Vv8Rdc9t8oB1vjwxhNMHB3L2xpOjufMWJDiu+VFundtldtlre3J8U1JRWHM6g4Mo0WbofAXmZcTI
O7PkiQDllJEt9MfcQlbcXrnwkHMbX7xODdWu48OqfU1FctNf8psweQGWl+vLyh43q3Gdsz2A2B1P
DiTNLqeRhTHV2gkP394bfPVlStzBRXHNg+oVhLDsOxU07sqxC7KtjO1zdTbRTgZ+fGRagbq9tAyI
VUR6aMCD1vNgxodq+mYnkizD6r0Esl//2hCcpCxSswfqCW+3LXWTXbTRP8JTHzjb2CWPka9Jco/r
QwJfAc+G0i8EpnkN9rN4wZBsDfeNH2N+M3cSEwDRYF6EjB4QL2hRR5MMEgkiJL5jUzOn6FXzMiWp
Xzg/1HdLTYdX0ApUgFOG+resLZx9mDDllhasO7BcyzcMcLddWKrxPmJN92FOofpZszLcqVq0BEyx
IImCVIGxLYcoDNCX1R9UsgzgKqfFAoJooNJINOG8HyZTrQBEtxsfulX9TZeA+W5uSeUlba/ftDNV
7po6nDqwJ8zLttbq6FNnWnZD8h7C0FU7nUyWdPdgtO+R74wroBPT3JlAf9NGfqTq3+0lRTNTYbah
DpqYqnvu+yTBfWOAgsiwIH8xgSehQ1i2Cci6Ywqc9oLe39eOpOYWEzc+4rIS7TWr1jZOiFem2/e2
uYurqYR+5VI3p8Qw+JeFbD+gN9/X674o3NmMAaZ3yjGoidUEajE6Of6nfArseVRPJMzBfakusfES
ZQsUi0kLMSKwKEIwLzSzuXLNXDVPeqWGu2h0gP6pWrWF7ggmMRjzzPCtZlE+Jo3kym7os8TrqTU4
ASNDss0Xh7znXQwgi6oqzwyXp29LaId3OIHMjaLFRu8laErI3KSjs+kbWWQOm1lNtTdj0R0/s/r5
QNFk+t5njf6PWSbq/UgztikbLUG2IkQPqq8UZfaWp2Ss0QRTZj+L0JoODI2Pr0wbhn1ZaIvXjHN+
g3/e38S2XXhdRo2bUJm1f3CTiPf2pLMbPbFqvykX8A7WKDa+ObVOHsYichhI0hujcivTzsYgzKMI
5HYQ3tuXets9pMyooW9GnM5jhjEflLEYv9EhVjew1haelYTFdtRMtcFryMru7Sxqb7OwZuDEdvgF
Gn3qT1GaF49lsZDSZ1Vc7fuyrj8ik8SO23Rh/MHKmIAWsW/xeEu0ynlhKVUCtmTVIexV47noKwOS
P2OaAM2pLw9oEi+CPJ0tTwkV+mDROtx3Gi5j28EEMGRT93WouaRA1Q+Stuk8bLO2nR6yapgHd8qc
8DRaSr4jodLvwqRSNJdOdfm9Kxh9UMMEECsSh9ZTBMnmwi/okD2XzJyedMDhvjkVkPhR5oDRnlWs
eC6Mof60MuS0Xb0gne3GaVy/DeC9fbJ6K3HcojIM9MSZ+dEeJ6B++mEKsrIdn/V61hs3Upry1zSM
00YDjOZZJ5yGO7MBVXBzvUSXUJ448ZORhiCHSax4hAiS0T7rELUMyrDHHUct1axw43AaX40mGvdh
ljewOhJyhIJweBsZHTZwqVpgX4UG+j7Oq+E4jqn6MZeG5oJv0sSnW3aYo1ujpLd5g5Sqq8HL9nWY
KAgdpEnnbVItzcFslPR+ZgvIsUEgUe9TGkdBYfX6JrSWuEH+25pOCm71P8FcOL5U1On3uZ0BzR2i
BHVXIEFWRDOYNqumbD4jO4xvEQ17X2ny+TvN9TpYTENBcqKYYrelFYMgwzxHx2RIkDdwZhJua5Pl
TxPCdQDROHBKwFAEbZiqDmzDTm/MqmSPSjjHOxIbFrYDNCRdm8TdJjLQcZnNyxAAx5d+5E6rgKc/
7jf5nNIdFwWeXBJZg980M0XZSdPbOgAIPQrMmYIhyqwhN8kKc1MOqTVuK0Iax7NzcKOCBF5rHWhv
JnXn63GbxciINcBEWRVg7hDbNYpNT5PO8GhE0w3R0uzZZgaS9EU7KQtCmNVAmaQ1l8pz1Db9hTZC
J3InMFm+1qUTbmajqT6oGXa7Ic7SYDaz9sOIlG5XWxBzaJS+2zS0qXyDTzqaVqpHW1303B3N1HYp
TcsHLlh3ijqnPaKPetlr8EQ0mymxrAt67Sg9f6cIJ7dSI4aGJu5adb6pwTDSWq/af+6BwBXy3Aa/
i51dIRkEKgewv+FN2x5Y/9Y4UOF8uH41Xrt8n5n4fXM+M+GEBfCxDUzo5nsMXvFextC+Ok/orUGH
M/IpWKXLMaA5Pp3VHPe3XDskYA/JE9Bbye7a/BIoXjl4A8//jAiLMRjZSNUORshD/lnfRrfLTvEI
pCPHwe296lPdXZ+11cv9uUFhZdLMsiPQviCl4kEDpLhfdvfDEbire2P74vjqSXYXXbtToYsN2jcm
JBKgsnM5i6qtgGKxw8VtzoEnGe9t5aG3biL7biGSbIXMkvA4rhE8IKbELalbM95Fje2a5GFJt6Xj
SyaRJ5q/rJoFJlKUYcD/JPaJQ0LEIkMOU+EDu6PaxgJe4tB5ib4xfv5n+SC+lf7YEv1c16qwLhhs
DZpvm7eLGQyyLqzVrQTiMVTPkGoEp9HlGjUT+mu1EMV18L9bTul2+d88+P8YEBmds6IriR3zFM/w
UowBiY9luCUy3YbVDQvEFMS5IKaNpbkcBlWTom57/sCj2zEKlBoaxLJsnb6WTTp/Iwg5McPMpmZM
8UawXGCkg+a929+Nm4irwLF74lMvBpvae3eA7Mi2+lVADc55MTV3NyJ9t5G4Ic8Mim54/i3C3ooT
ZQaTTci8wXhckkAFpkmjH7rzpgKWiv2lVNB7DEwZiciau0CaA55CUIP88rBt+iIuNQ5JVdptzdlZ
m0aylVef6mcWhK0c9ZUeORyQ6vTzt0r7yXvMHSjbEgN11eSHk2X3Ziej7FjNtUC5HjUEYG6sL1oS
LWuNVmO/l1b3MuDCkITY2b0LQZ+75Ltk7dZCyLkxIfDXLWX9pMBYaiODm+ytIehxwoCiKol3U/IW
mj9Z/UtilDun6DDnRoWNXjYMJaYcRuPENXbNz/yA4oVn/lB9tpm2xYvEHB/DV3N4eIBHGXhRMQ8B
duY6CtGq6ukPzcnws/33xItuOpfmLnQz7sOg3aPUZd9Gd7Ka6JoDAVz4r2Vhdp1miaOQu2iTBdU+
+xWd1B/NK9tSCZjuN2/vtSEKM1o4aRI2MQyZlus8la/Bsk3c3I1cyCL+zG+sx/g7nn63UeGS2+ZF
qti3duah6IUGfvM3h7FQO2gp1AzMCgt6Uz52d/a9Wbn2tkYG2nO8yEOv2/18HPfE8fO3v1nbM8tC
HLScuHRi7kroR7PcO1yRtS144yg4Ou3YnQOoCfugEvzOtkPhyTrY1yr6XOn233ELkS9RDAWHPazX
ryPeZ7s7jbrZ6+hXB2WbQCTx+mBXZ5nL5lAkkzma5/JgSdoY3bYcq16Gt0nijhDVq7ZjexPKNMvW
TjAuLPc/Q0LcAyne7AwcQq40z33zbkT7Xsb+uRa8z00IhySr4a4JD60L3U854DGa8d9x8ARgDlQt
DbBYoOP/crZKBxk8nYNtnfE4zlsK4V9Lki5eO4TPynJiB4bW5q2qDShMgW7+NNrZoYPIkFYmYPHV
/etrv2YKLALouQTowPkCXyqrxY6jEdiROC7cHGAiMrtZudGY7DBfi83nhoS1B0tqY+YdN9R21Ql5
u/RQIG+0oV3b3tOGhl4zQL94IOTbpGqtTxYryEhieL2ZyI7CNYdHNe73xROQLJGtPOuMpVwgQ+HR
NFDBfq/Fj5F67MDqM2mSRPKaP56bEuJIUek14jhM8YadxHgY0UN+fQXXLRCgjXEGEbTQXvqjkWU5
ZTwb3rXbqrw1BslDdNVDUKH+3++LZ02BzsVmwu/XxU/WQ5S2QELKoRsjqSS+uNYsh3ICblycsMUE
ddrlUOCIwGw0MGUPBFxRFi4KSmBFuVshLdgtFFhu6uoR6BPSEoJ/8+1sj3suidngOcmMHNklFUoX
zq7XbvvQQW5RMhdr5+75BwpO3A1lv/R8LnrlzSb3MTnk8SYuQdJ3qKudIUNYrk792XwIwQxpXZxD
CYoQKQAfbdK5pJo9vdxFyMFdd6K1yHw+MP4lZ9mGwmEgfJ0xMIaOCOOlU25VVRIBVv0U5LvQFgWo
HJHz0sSoFBbKSAAUMv0UpxqK7lJ00/p8/TEhuOoMqg3kmTFfPbpLvDj3+tsiiDZ0U/vkrt8rfvEr
ee6fbEm4Xk06cF7h/w1NOBKGhcZKxdepSNzktrvXFRf5cfenetI5hw4eSalkvVYj2B+LIg1ZUmRO
CXgmIH/oWs7a55YGRfaetScll7WWrRb6zkYnAsHDMezS2IFvZPvlZBwNH2nQW8erNsm+/aH+0F16
mncWbmaPi6RkJXEZRwieoUOasYYCAe7z1a5kyQnEQbu/cfx/l068+7SGPk8sxEQ6pN+WxogEceFm
NJM4v2y9hMBRD2ljaiHmcJ4UgFtcCkmTOvXN4Wlkmf//G5IQNeZK1cGai1nTOyizli85gUarLZm3
r8T1yNuce4UQMdB1a7Yq0vJe+uqczAdQwQQhWqnHj+4IJZfD8Di7MndYj75/1kqIIKGqJdRpsVYR
26no32nam3m8qQkSbyAs0bYQQr0+k+sGAavHxYhouhiytJ4kk5X1uEy+j7cAJ53S++VgeMnbdTOr
13208+KJA1IC8OkKK1axOR1NE3ZockryQzjdQbcKZYU3UEL2qKabrql5gMq5ABhJAgn/afGBhz4f
4L/AhGR/abgspiVFDQmm4/ZQ9LGnohgXyzgqVivP51YEZxkYTa2YW2k3AFk9We4SJIfqrag2YJBu
jvO+fmIvyugC3b6/Prey8Qk+M5gFJHL5qePYW0a3Td6iX/RvwtTZHArHTl0ki7VYsDHlkK4lCP69
ZEuvBsIzC8IBE41VlSgKLGAZ3RBqPoOs4+t35/hXR+D0Q5zvH8iKy+M5Dx19KboJgAdv3CaP4K0N
am/ZkdcAPMfecEPekyDGoWYH7elldtud5Br7VZaKBxQgE/73AYKPTFZiA96KD5j8m9B3fiTHZv9P
eiJ7dgtyDp8U7qHcXHeO1f19ZlJwjhJMJ6TM0QZQ2OyZ4Q7k5jn4wJYY8ubUmAGmy+ZHVJM/0Y4g
8UvpcAWnMfRk6kgN2+QmHtBJ7Tt3LCDb5KF4s25o7IE4CNRumySgEl9ajTacAxKSUCDw/iKQUUNP
mdl8pRMreshtA33+z2Nbo7JYnYaWesWkPjTT96V7RY/sxoR8xvVZ5wspehoaeJDEBmcyMKfCLX9U
wMLTaBh5zrSUBSqd1Z05KBZ0ACrwUtil9nLd4NruQQewjaFCLxevvkvXJs5SkNrBgOsJRIjTaSh/
XjfAf0AcEUjk4Lt4/AMuLBhIdbOeVANvWxouWw7IqxQ1iJA0/+9mYAPUvWjaxqEkmJmSUeviAeNw
YldLQdJS3C2RTDWB+7w4lnMjwjaE7SmpTBiJjR8JBUxgl+Fu1zfPbf96fTirfnA2HGH3TdDFiIYe
s1ZNXMUeAAIQ3Ohcl7r7uG5pbX3OxyTsNVzrSIbyPp7IzmcUgfPkidLNdRNr/c+/iT3RvGmDvk1s
FzFRt28VHr5q6i8nc0P8/KT8Yx3G5/4Yb68bW4tbABOjzgnMLy5h/O9nrzVdr+s2GdGaUoSfNAlS
CghVBVCN6o7Op6EEdfT9usH1CfzXoNhMYWc9WjJbGNRLY0MmoAvBOpwDx3PdzHpo+jMwEXGaQhta
m2tu5wDOrOeW+fpPiM4PgBBGnasxvwmuW1z3wT8D0y9nsiotrdEL7oNpQIqNafpF9mSYkpC7FoDO
1kssEltg2c/7GlaM5j1HxriSPEBlv8//fuYPNCHLFHGNtnACCxzYdJnsmrjqcfx6CqAnJA7ECufA
oDcCWDgucPSp6WaPTa+NagKBA/DQPplRkUskvrAah9Chhy50G70hYo4u6qBzapaw6GinJASFAAuK
aHTHXkMmROIFq/N3ZkvwAt3OFMviemwx2IIUQBWM1+tutpoh4P36/xuNcOYV9lyYzQQLNXrI2KFq
nsrosTG9ot72QFUhG8IOWhSMwIFBkbOQ6mXwEXyJ6ihTgdYSwM8vL4xwzInWh/BAJdZG5uZ0mF/M
RAFKq2F26ZddWKDKOtWPGSX5Hfii0tLjwL0bDZQsDYjyIOt2fUrWdt75mcn/fuazqgEiOcrnHFSK
bq8DoZwHPXsy/4KHgxO8/ns2C6eMVmrj0AMY6oXw1wTl3BRAFA0t5TJ8xtoWOTckHDKJHZK+WjDF
pa6iUf8TtSoze+rMu5760EDftfZfFCIA3gINFPjbQP8oXAeoHgHhFxpY0+GJ6Zt2PHSO5FRbjftn
JoRFMnJnrpPMxKOA0du0L6DJym6LJpfs9bWpOx+JsEY4ngc7WWCmHbLuaFEIqIWKdmBTQvzWYgfb
gaiMyaKjWZeyzOfqRfzcuLBuY1Nps04xjY+Z41p3wBF+tGDa36lH4yH3m43+iONnJ8tlrIa3s5kV
jvCx6xNrqPiQDajF6UGTPpXxtozRcCa5Na4Gtz+WRCZwxtrBjhpYiqHl1Ziq28m0CiReIoZqapQU
YiawkJl4XVeBDnizmUt6g2TDEGK0M2kVwLpYpkF7pTZsPF2PR6sLYhsgQgQXCVpRhN1UMAaOw5rh
VYRCjWp5OZj6shslvEcX2nVLq70FeKgj44ITAR3uwlDSTGOZwYkTKnuGKsxxGH5loVuyW6UBN365
GY0dzT/m8Kay7tETJ7G+NlCUvHijAVJpYJ68DLyFmcZLUqIiNT44gbktH5ddmbrmvtucZp8C9uOe
Gq9vPUWCJVi3izo+6EOBQBEpREOiFAzczVhA1n42Mfqnp2/A8N9N1rORtpLAtRZRQDEF8hL035uo
J10OsiyR6bJ5P4Vuqt60HHP2fTJs1yohenIcUr/t/rk+rasGwScO0gKQVVsi9bYCjly9QqIceJfy
OLcfrY2E+HQb2yOUMqLnJYc4OSgyrhvloxBPdVy7IGyocbJ0sRRNkbmjhQaqhNRE102614fjDJX7
vzBCoNDIX5xAJRiXU+nYU4/yIrKujdkGbbjs61jdthGRrNjqAwqABwfDQau4ZQhYj2bUU5JSnhZI
spu5uVugvBo37a1ByAbdU0Fcx/fg932coUPsZJ9/MUhgpAlcBm2UYsW9GntHbWpsiig9zMu7SnZa
I+mmW1ss0DSjRRO8JZYuRknFYMhUK8iBOox5dAL/ICKyrAS2FiXPjQihhaQLM+MCRnJi36ukf3CK
x+szJbMguINhFDkkw+BztTW42nRnZZJrzeojEOA7aNObSEMCVHvpcKk6J9HY4CXd2m9qCRaE46w/
Kf0Lix+0wotvlBtkwRfZ23PtPnpmVXzhxLhhZRbPe4zpgnbo166hbmX7hYyxlF8nxD17bkdw86hR
x6lQYUerSbFN9PlhmN6axbkny48cTCUuTb9fX7FVx/szn5boE0VqlGmJi2kKERvS5lAHeExryfaV
TZ/gFrne6lETYliDs13S2F2IW0MdKJa8dGVmuHeevRpK2o7GRGGmwkstm2Y3J9+7cVepMuD6Gn7x
fJn4pJ4ZMmctozrgCB4Uq7xo/oTckVbfhNVjM4GTOq083dJxfv8FmAPlJkPTUA0CEZiYKXBYhI4S
HgSzQT10Bb0d+ufr3rC2vXhFy3HwHw93/Jw+G1loleOE5jaYoPVtzZ/T1eImce/mzECXb4000oEa
hT9aEFl71ysZSd7KEgJLAlFWdMKCfEfk5yNDr+WJjgeZimr5WG4Z+hvUb1ayvT7OFa+/MMM/42yY
qHBEZkphpuvQYdVNd51Z/+oKmUzyyna+MCPMZtcv9ZBwlpisZTcmWPIomhK5csJNU4YuujgkR/7K
PYPitQf8BDiFvqIomKaoNWvxbGakfoVy6Sbuf8UhaMXGJ7gUGna+O8komcrVMZ7Z5H8/m0rFVEar
7nQesvxmeWrSB9c1QEjOOglYanXNcDvEbQaKcSAEuTRUtU0ecflkDzrZ296OA6j+HeolktxEZWaE
8RiQsKWjCjNTt63JPUSYMpnOFv9SIcpD2s+yUOXgyi8ikqkL66pIbYJwCAWbAtLDDbI96IDN3U5W
XF0dDRc7grIUdvPve9XZ6kBLAVuKm5ri0e/Jzph66Oa4f7GbABHEr3FtC7FZqM0N9CBaNnINoAHI
9JcZjABWJDn51/xMUwGsRI0G0yaSrkSQO1eiXgHYmGnbMEZFgEEmvjZn3xkcdJROSDgm5e6/j0xD
Czs0gHD1+6KZw0aC51AVceUJSNE7TV771BnGIDEWyfDWAt+5JSEiLQsl6PrD8GLHBPeSeSoGZw8h
ch8nzf6/DwoseYADIFvL9cgvNxKYLMPMSZE8rSayGVXwhDOymRtHchqveTk0oTF7wDDi7i4c+jXt
naxM8PB30sJN5i2EjmL7SKg7s+D6gNbm7tyScO7HSr6AuwoDKpQAxI0uod8HZzMYT9fNrFxuoTX0
Z0DCvGmKrkb4K8xYyx0dnW1ZVpIAvj4SiscatpL1pWkgyzOKkijyGHnxawb5lfNG+81o/Y0DgAn4
f1aEEJekmlHHPDfYV/dlv5/BODlJToW1ViHouGEIJhcHt0QVjWoa8lTlvF7Q0/Oyn9UpeZwPz4qX
HaedFTTHZE8PqOfegZj/Fu1KxwfOCCED6q9Fv/OPEDZVkudOP/KP6ObbyXpV+sRTW8mSyWwIx1Iz
jQ1OXNiwzcCM3kcNFNkyQN9a7ENB3oH4kwEaWHHHTpmegqsaZ1LClu9VHp8GIz+mBguyDIpFte3a
WtxKgvraXYJj2HlOBhRE4k3MQr/M2EUYVzJUoAy5ZTg26rx0W0i8k2oDkoVRlrFYixjnJoXlGio9
iyoVEaPO6S0QcZ4+5j+GStvkjh0MNJcEd9kIhZUzGyCjQ4JZncuqhAjk9BlWSrvPhva9HNQP1YnK
DZS+bnPgkSWTu76gfyZX2IEK2munrMLkLlSbtmqFpAkoLwc/p8rnVIYfaqndxJYsrbwWXZDvgmA4
clA4r8XX5ZLrc6XwiDwe8XgxphQCXl4T/roeJ9eSNQC7EqqhFQK0NmIvogmuggn8QNj7OrlRU+LN
GfEd3dnWCjvm6Udn53sLVANWNO8iq/9x3fyqF3GcBbJ3oIwzjMvjjQzD0ICYBk+I8keX5nCcJNCj
AQfrJ1p2JAu5OqVnxoSjx7DUJAT1NFJDIG+vyGu6pHunjQJL+Zu7PX7u32EJp4+FZntGGgxrjsGZ
otpHWlDcTumun8o71ql+E3euvUhbM2Qj5H8/u0EW+CTwsMNuzKodqHU9ZvWuBS4xEDLfTPPsAa59
H6HPSWfqLuy7p7widzQZO1fpsm2d9q4mlUJYXWKigpyVE9WAX/fym0CYkTVjz7cP106LAyfyiemD
LMqdv193ptWNemZJGP1IG7AMxhi9OX0zDTfPdhkqAMAahLyrbZC47upZcmZNiEjlDFIjg48rAUOk
Or+HqHxqkcxnZVaE4BOPqaVYGfckC/0QG5A7uLgTSjbGanA9Gwr/+5nbGJ3VxxoUs7yl794NpzvF
PfGH8BUdWBuTJJsk/izQK3J9tdYq6ei0/tcxCE/cnFllQ8zqilsFMjcwkmQPSQRPG4rNQLsd7vBI
7TMftGKPw2BAorTa2NEn9ETvs/8siYaH0PmHCKG2qxUSosOMF5Z134x1iC8k20rpJJePtSspFM3x
PAErPRR5BDM0g/yek+LlFVErGBnZgZNme31O173ljwn9ckrRcZNAAhIRrh2iA6MxYPbxa7gsEjOr
YeZsJELULo2utLsZIzHnaN+01Y02PGoF+P0nqaYZ/ynx+Y1rFOg70fMPlJQwaabTtYoRO7gVgvh8
mtzFeszAR268UvN9WoI+vLNGtzDBQdFvWlmX41p9DyDaP9aF+YxxX27NBgPVkeEqzQcSH2LbG6sj
RGSy/jtIV7AfKwhw6sC8jZvri7kazs6MC7Pc0rHuG/5SLxMwQDNvIdso6f0of4FUsCkjhVxrKr8Y
q3A6RlEMpWy8Nb14ubWGTQUwvjVsoYOMe9WjoTxmuj8xSSl41ZE4SJlvCOMLo6biZKPqlLBZhfG+
aAaoi7Wbwla2PYZ4fTZXjyFOmAwOHxM5U8GRhtnK51DHm92KB2DstI3Sm9sML4zFfMextb9ubW1g
vInIUakKRkSxBDaXEQRgzRIXfoO2bpNmP7vaGTw9ItBh1a2X69ZWM8EgFEZrH/rXuSj35b6PSsdu
VQvmgOQzt21anbq2Ln2ri6Y9CGfJtifGjy6pW3ey+9I3Jjtyq3B5ykkl0xxbC0EI6qiJm/iaL4Ij
et4ZE25ZULHMnIPZg7C/pjeZ9JW14q6ov/FHMa98g0hDOLM6Fg2QFhiQykwe7eKzGh5KyMHMgwfU
VVxsWkXhZYvr8/x1VbmUNWj9OLIdZX8+9rMTS7H1OClD2GS5p7VPnNurJPtylNEJy+zwv5/ZoXrP
InDP4dCnXtc/zUVAl7vGfPv/jYbvmDMrFRsh12ZjNBYoJGIbTcPak6miKvt83c5Xj+CzBvfk5JKQ
PBCcs05iSPh1fDTZ0zg8FOpdLROG+7q5L00IsSu2qsVxuImJfo/oXmv8qEQp/dciq0V8PcPR86jq
FDV6dFlbIvShAyeZMnPg9lQ9RI3zqNq9JHO+asHGewjZPmxkEdRhaCwOkxBlgb7xOvZmGv855GIE
yI9CERAvSySAL1e9j6u5nX6XAOhLawRGCArn8K5AS+r1VV/z4XM7wsVVnwrg3UYk4EjuR1nmRhSc
iShJmZLxrM0XCmAoQSF7Bd5ZIa73HS5uFUF+rHHu9PKfbNS96wP5nf26vILgKYfkCjqyoQUF2OXl
jBEI/qrTgCt4dUJfx/6bHrnUrzfht3Y7b3JXdV9v9IMRWBt0zS3uWw6k83CIfDzwIKiOxIv7GW4i
VLshurO9/mkr3Vj4NCwil13iWWIhIDXo8SrmAjfX3qrcdnpW+9CNQVoCCLvblDeO88sk7KEz+iBl
D+rQ7lABeu51w1e1BlyeUKYltezFsrIXLYDZuWYX6lsgiLicrqbPwhbc1rhNk+wYLv2xSbStUVvB
jG05L7Ly7po5yGhiVyJJCo8WpqAsQXo+UvhZ0y7Vx0xDsNTli011r8yyNnPZDB47j/W1tSuUHJ13
pjlQd5noeIigj7lx+iWzXZAllAXkCW3O58mG9iVEfuveKgfT8q+v2dr3opBECPKtwI6I6LRwGUIk
2jE9M546bpiqvrJMBzspT5PS/SwSGSXI2kFpoQQD3UwTuwQV6cv1mGlMp8jmd1ilgURgq/qj0Z/Q
kOvTZfab2kGGKQcH1bgFtFCyOl9CPyIkRJnBUITgj4ZI4ZC2IOhhOwrat9Ome5nCrHJDHQSrRjVK
ZvXrKGEJ4j0qNMdBjwpgzuUomQW1OLumUGzXnYMBKTI3jbBH2/hbOIw/F0d/jXMDTQ/FvWbWklD3
JQQBkgECH8QeINxNUA1f2qYLZEyABoH6LjkiaQdJy0hi4es8aqCQAZzKBqCA2qKe2VRnJcWbHCRd
NiDJszqyTdrlkKqlVbG57p9rg4HmHbS78SYGWl+YSMsAhD7TKWqDUeVa1v1Mg+sGvnJDYLoAGzRt
QAfAzys2cfWAiqdN6BR497cFrqHWkeZWFygzu4tViEK0pnUI9fGkKcrBtpu9opcvdb3cgGorAoGt
GgxtfF8YIPrNrOFQ6t0uVEzdjVRDxh/29V7NPxXSQuBTgXNhTi5XdgTDPB5goIVoFBJUWr5TQUM5
E9WHwhnU1GKvZqGnTj+ixfKZFnnOICMYW1l5FNB1pIFR+8NbQvCttgrBIDcjQVlC0ACBK2oedU2X
nCPrRhykK8EmbUAu+HKYeZbXeTXjyhRj84StuiU448xid33hv+p9gYcNjYKAOfLqCBB6l2bazFyY
jrqvNwVWoNx+n/z8E48j3/bwMNnOP5q3R5CO3xXHU3rXgCXpSXkGJ/g36s+S8a5EC/4leJgh86Op
XwpePasLDV3YpVdO6aboX+jcLC7tpt1SN37T9P4cNo9aBWJGq5WFqtXJBr8ktw6RQFEgEGIltYF+
zRK1cedzRsPcVGnHLF4k0IiVfYwh/jEjvCGsogFoqIeZpOzcNiO3XZx8XF9Q7hYXFyOsJ95Y0LzX
AVrA/eNyPe26WtJcwXqS5tEMb4fi3Ujdbnq023fT3PVSClLu69fsCVfKbu7scE5YCWS9Xza36ewm
nOfHH5eDqXxzDLcbX5RB4rVf05R8lDg3cYzBaSGlfTnKdKicumoy9E7vlG5rP4Cs2tM/kL4mvunn
+2Gb/vh5fV7XPOTcojBOA6DuvAIxjlfl6t1slAc9mm40KhOdWDMDWnxg43ihQhdTa2ikTRwly9Ee
lM0btILt66b1tSKROOJaEIWHoJ0WV2c0VooO3zljOtlTiWW7i09TMOxbD6/2b+XJ/MFcVQJkkFoT
/F7V1FCbC1jrgs5XdujD3mrH5rjcZm41ub3kYF7bZWAQA1ochyXaAITwPDI7rm2txi6bC9do/0EF
5bov/M4piE5/bkG/dD9KK6sHuW/pgV4723fvure4quKCQUjz09NwWLzPDKVmyaNnzTdAI4FXBZpg
bU2sy4GsfwFzU4sgpT5r1sHQN2Mm8wvuxuLITIOLgwO/yK9vlyMLrUYPUZEvvWLP7uybZ/JT30O5
4/9I+64dyXVl2S8SIG9eZcq39/0iTI+RN5SXvv4G554zo2IRRcw62AvYDwN0FKlkMpkm4iA/ZT60
J1rfW0qI4/rXN5S7Mvgs+F+8ruG7GNRsjqtQ6+G0isYvG9ONoKknDHIuZ5HgNfQVDDWcVXJlLiMr
buoBXuOumt3BR0gIAslntXezrXVTnZpXc0eOzn4R+I7fea/LXf27Prr+FbBRo68LwovwUdvPCcDL
XXka4bY22hNe+j/rE3Fjf4jcbqfepS55kw5Bj6aPbzNaOow9EXlP3h2x3gfmOJpSCpE6Ez+nawNj
Zz213nA0/TpQn+rKbzdTAImWHTkld9mbl4lyEFxwpOmge0nHZC5q6KaN3HIFC0vMY59vizb3lfEh
i/0y/NmMflEJ+sI4Fo2cLxIFePGA3Zd9jueov+hO1tWeBi4nq4fW/PjQVfeJnbh5mrhE+ufnlYJR
VBWJCVA9Yq6Drn/1rZGJMkgjT0h1lcPidvZ3KJLDUaiinkGOl0PwibDt97vgIndeaqB2jhMZH9Fu
pMMyqp1XDMYk8Dm/RdIY08UTHoo+kCrCU4ptmU5jKzILNIx65ov9aZ0633IhYngPcZCNCY3U3l8O
quJiaGCDeu51r8Bzs2fYzHklaTND6AHY0Nz9Vbw2p/xeOxbERRVy49Te4mnErV/kt+uwvI1dr5g5
rHZGYDA5UNviOA2vlSh3xTkA6L81TVg/yitIE50biNqDrt+O8felJqhlt7RBNG0/Ky1o2wI12s6i
/ipesHQGyNxWdZY5XV1TwKO57U7KyTouRyeQfrb+7CeKKx9bgYfhLhEXFSZ9EKch33S+xHwMDYjM
wjatajr0zrQNy8g1nV+a9YWHphsq1la21H9N0iIWRNEKA4YI4PEoY77bOJTge8G7FDF8t7Oi8baQ
REwDXIvEspBGg1AbHivMt9Mhx1EZ+J8XQWNK0l/zZJ/IN13qSWBJHF7UGQ0k9ypehMm3vN8OCK5E
oS/POte/gPmYmTENEyl1nIlwkQ6a1at3OjG+Xz8Clz4T9So694zsFCWKZA5eIRlhNLVt7fXZE+jU
zPTQTUfMWkvyQdd/XseitnDuYM6xmM+WjalUFdQ/z/03S9+WoZtOJyW5cVL/OpBoUcytB1Lnotcr
AHWRX9i3afjihNAThWzNaVIFlw7nMatShSccbzABgV+Z/pjVLQC6cb3ISFmDW8/eV/EbSmYoUM2e
acW+WhrbefouR/lT6IhMlG7X+XZCL2xloUwo1WgZ2myphaaZHEj4/3bo9pAmEfhmulksjG0hpUep
ROns4vn6oEM+J5NDbx88lrva9pQJHLrJHamqzfXPxlvQCun3Tq92EuJMSRIXCnTrtGVX6OEmc9Jg
Gc3H6zC8BYGeGR0N6A9FIYbZtzxTSNrPIU52U9xZTvQ1NcmNjAwTSH0FEQIvDkUHIXjNKRcYXBaz
eZB8g+xUBCyIPh77PrpfUA22MPePLM0my7qdrN0r0JXPieo6062qPJlmc4pawyXaV5NlgqVfthvS
YOzv72G3uIMKUNX2+D2LEb5VgxLojXIw6vKQZvF9W9hBrmB2GVkZw4Im7lT+s7cBPJ19BYEG3h7s
bTEOKgj6uqj2SmjsFMp+UlAawBhE4hUSchcf1z80x55QlqC9wOivpHM+55a7mFEzF3UCtGVyO5zE
/NsyCK4iEQbjpI2wyqBBFUNPOyndJdyWc+STWVTU4Zjs2UoYk41IPYHKGSvRs63dfUjJbZz7sah/
UYTC3AWYIe87HRVKz5y9Mjrl2h5pVtV+/i9fBZkIjY534945/yq2sqTQ+MJacgXsW/rOgaLd7Ahc
CX8pf0AuhlCnfpSXhn566abU7wprl87eJKIVvrxnYM60dw00B2g2YR84pLTCdLKwYVKrIS7v9rVG
Tr1e52gSVL1RCbfqKFIS4BkcLXSARRMJcZU16hwMkI1T4LqxbWhCzM5JLsqt0ykv178S/daM18c0
CohJ4fIBxA5Zk4ykylwT2IKp3syLta3Cr+sIl9EAzeYhbqRUb+rF/EY8tr3aaHg9WXZS+OMA2vQs
HougypcnRUnqR8WK/llfBtc0Xc//V4p2WIlfw2yNfsED3UsSeT9JzpE42kPamDdDHIvKUpfrw6Qf
8DA3hB4ktBOc2/mC0KpzdMTiXeIPzoeuBWF/GPVPIVM/Fwg5fWT30PJzUSVJQvTBthWi4bp/n8yP
sNlH/WujHpZScKgubQIr+gvEXh5tlVlGPuJ+Vpp3C6PJwkkYevTPjU5FIs+2aTKPEgxS218FAK0+
LFXXmYhopuPS3WOsW4rfmmhHxmOtHiFG+K8WeA5HncgKrorKtG96wOVgA5/l/TI32zD5lKZdl4q4
GnkfCXlEFHjQiAMNYOYuGhYwWuFU4+KVXzs73UFq7qHSmkBqerfWJkHccekkQEiJxnYwnUI9WWZH
kw0J/VkVvZXGsYBo3Ga0UVEPru/epYulGJhaQGsGFK4Mxo9X6WDP1YgB7r76acyPJD3Fs5+K3B3P
5kyMRSF+QiEQ5MHn30hRSFFqFkVRHswwQY3h4foyLn04HiVw4HhF/vZC9MOtjKCXMWBaQ+LSq0rf
rF/U8Huk32npHiyHEE73roPxrGANxrwVkEeOe+iOwnkv4NDK9ob1YKB1xJL3rSgXwDMBjODhiaAh
/JQt5vN0oz1CohEbR9BikjdbJ0O3bCwKTLgo6P/Tcf9pyPAxuxc3FaY35BziVdLD7NSu6jxKluxe
3zWepSFc+APC7JpNRgmeFiALDme1b5PvkJeXFdHkGPfjoH8AsSnS0w7Lz1LWNYZTEsDYmXEsZEna
IYPRuno0fVq9eaNGYSE4QlxEStYPdweyArbwGxsxRkZCXEdh8YNe5+CMJdJeGmu/q7b/YQ//QKFH
49zMQd/ctSkdwiTzrs32ZKxdyO4KCaq59rCCYY6rGRqk70fAhHlgDh99/Fgnr9dXwt00NDiBiA5F
C4XtPHXSWG+SvABxhPowpJvOOMgOJX3yzETgGriLgfORwQwH78DOZsV6WI9agcWMIEqsZw09tcX7
pM8Cp8A17xUM/feVB8qL0TZTCpP10EhLvSkJZsV0u0pQ8eG5UryE/iyHbuwKJzGtXFUy4DRGvNd6
+7VcIoGViXaMOalIVEcliju1N0SPRnKXOHdorvovn//vKhi/1uoOesmoIbdKtomjY59tSQQGIL1y
B+HznZorG5Cstox9RjRokG+JDjBI2WWuMbbI3y5byfg0e9vvrCIYFt0nZp96aTXsssX5v+0nGzWY
VhoOJAI+3GuvPg/6NmxF1QXBN2NZbdR8SDK7BkbeOL4V38kdqHP0/+LC/9rexYC7WY1QYgSIAn7u
LhjsjaEeLFECiesaMEKPRjRkXNBke27hmjzHsQKJcYyIfA9Ll8zBkD/kYeRZmSie4+SHETessBhT
B/tnMlkDsNStsukPEEa/rV5QUdtZCzTdMC6a3fc76/m68XO/FWZSbGwWLij2isJATIscZA33Kj9r
JMiLn5aIBYP+7guTX0FQL7LyEmkEUSc7xLrM8tUuvyblWwbWevvJHlVXFjWOc/JRdBf/LogueIUW
xl2u5AQLqitXSVz1ozw2rnUDcTbf2Wo/ru8e3zz+gjGO1hqkvBp1vGkbSXM1zPLE0+Qh/h6Nr8oQ
3FK/H8jX9pGxxaybWqONASbPuyKQveRV96Cgczscmh3mXl8kF7QLQQcdOm3bPCZ+LQrNRB+SMdA2
igaZVNjauDF2aGAAO5Yxj1tF+1Drm0H9Dy+O9Ydk3DJ6DbMm0oGmlvpXbs2Ji06rzdyIZChEFvO7
y21lMZYW1ehexL52UdCEz0bpg3LUXdIdtCIqc1cluEPjXSiLhk/oAq58T7bLdFEmjDmYwIX4zOvg
pHtnejZCitm7EmTkFZSGSCOIQATfUGOyi1W4tHGUAbQfm02hPtRk9Apnq7YfI+gFivH79QMicC9s
24m8ZCSTqXuBgAmaMgqv6erHXLIEqxJtJeNiVKkzlqEADKbOjdSru4OFxvnZ2cWjNztuK3o/iJbF
OJkor2Np0oAXzjdWd1tVzyp5ur5z9Cdfsw7GtQwkr5FKAsQyPk3zlzYLoh5ulWl1vi5akO0wMtMB
APbUvS6z9KhAX6ZW4ocI3WOzaRyT8q7OIz8tzP31pQmhGUfS2CqRU9Die6ZevWpFf0rz6GhZ8yHX
k0PjyN5Sly6EfgNjkrfXsfn2jyifcrmh0Evjs9VhL8O+6DHtWnuppHu5/F1O421cLBtlCf2iSW+W
yhTkhLi2ggACBNR4NGtsyV5bMn3KMRiNkY4xgKxIUEIoZsz+S3LQWsEwB1vv7cZJZ+xplwybwrYh
vJfcDYnqF9rP2GkF28gpQ51XXpl9NPHySyAaiRPwKcVu8lk8mHty0+yiwVX3uIHAEO0qH+le1B3A
/X6r6jKzTLPptEGOgat0CtTCwabRb7vKb+TFVau3bBBEmdwLfgWnnZuLbkBbQZVQzA6rVwnNw/Zb
W/lLu9FEdyvPg63zyMyRUKSyrOQSdjmp2TaO/LF66JcdMi2BI7lRjPivFdGg8Na2hqQ/aXUU9CKq
SZ4gV9Dmvwr7KPW/pu4lgwhmLGn+v586+uBV0J1tqKidnUM1/dBNEKqAM8s2Fiaakk/VPoVztVFV
345EEzlc/7KGY4ykqCyt7lvAEUQplr7PY9WV7AcbXUaLc7KroC5+9qYpWCT1yKzHXqOythLnnVVr
9BOio2naDqBuztCwYqq765vJcyhrHOayA6V3mnXILXnV+JnJnhzfZ7Mg9uJdPjRnDs41FNSgjXD+
vVA+6SOTwGdVdnU71OEj7nDBJSCCYO63spJqu+oaXNl1eEIzREBa0eONu1EYu5RlvN4wzsMYOBI9
JCltHF7NyFwl/mjlyU1F6lzcg/sHBEm3861CciqxMX9Ze9Y8fy7dc+LE+wRJ2OmrlZ7SRHmwMxEZ
DXfr0BCKcqcF2gl23qZEs4Edtvg62fzZOPe6SOyVa8irv898mkku5wEzkqhpmebOdpK7GNR4blRJ
QTiL8hF8LIzkoFcIXBrsdKwZD8mYKFgLaqK5a6nt/Tz2u0ZPtuCy9v7DwUFR9X+wWKmc3qJUXgaw
5BqRfv3mYL4+Fd3DggWx172McMZK8AD9PYSNcUWoBWIeJYkFJ5TTW4nCI8ZXkZugqt1sozrKwao9
oCPZmx+M2A0f/Ol7dQDFQ7gp9uVbtJ0O5Xb2s33o5gdREzDvEl5jM/61lFqQhWhY40wnaqI8hqAr
FIeMKfEWZ3LrLN+NeMRc/3qc6wp0ndBiBHUWOvMvmmxKI40x44am6zxIBuhzPqD9sKl8yXm9DsR7
EFJSCWwvmNVBYcV4v2wuS7MwHTQDGn2gz8VWypdNiEnTvFl2nf4TFfNbA3kt8DCcwMckmH/mrRO9
RGg3NtHhfKFWZS7yWI4pGmrAtdD7Wq6WgTJmjttnVefBtktfjolIdpvjKuloIGjuKEX+BTlZGYd2
h1ZjWK0F3o6oP4Ulkhl9JfiGIhjGcEylnJfKQsiBLstGLVy9hyKSaMLucoga47HrxTAX8ZI5SxTR
i9i4K27zu27juElwX26mzl0w6k0Tae3XcNMQ0M4IFshxzRjuw6AF2hww2cn2kaplX86hgtpfHva5
6yxf4wxFOIF9ckE0WkPAzD+N+c+vnGExWrPoUYgzZ/2+GND7BbTuaCt2eZDmGdmDSbpH2s06Kgjl
PHVJv6Vqji4xc8jcJDIKNxXxw/KMFsMXGjhCUOm64CusZ1UuJg3rHozvBnnKoszP6gjWCxUN0/l3
P44Blr9gzP3Uo8otg80GgVY0oT9KMqC8bTaGK8UiAjLO5Q4kFIrxcMM+sz6nJMjFOC3stZlBq5HH
eN3kSQLd6FnakzkBlWbugKV7an92U/V8/TNznOyZFVMrWIXn5WASM6GVAmO+V1RPHR669lHNTnGz
L0WFHBEWY1H5QJRlaoEVTeOp7E1IT7WePrTBkMb3KXjja3UQfMRLLwuNE/QuKLoND4tWYeZNAHXb
VuoX8PdMg+M3o7yTZGdjoSsUEg0bqddelmQErw8UrlCmqKP767t7cYYouqMr9Beg7sc2hpQg1Fgg
rAqulOhrjG1XbUVMVxeBABDgAtCmY6E96KKVKx+iiWhDCGrSMNDjPVGOUxn05fv1dVy+dRgYxqVi
JFSSpQbbKL/WahC9aF/yx+yD+lGPXNGY7YX7ZrAYxzqVsdIZEbAGa99MkZuQO8cOBAuif+TsGfUb
BDQTaLLk3L4tenaXpgXrc2lMmwyvRjeKHMWzOmXedk6WuaUxZn5eZRHoq7rpFnE/6BCV0Ti0Rf8w
dMss+EUXvo3+IEzDaoZOKWBZ7mstCUcdci6516i/wBDsov87lKX73hnBQTz5guVTs79YvuGgnwws
ZRiyZPZYG1rQ1VOSsFoJNReamycn1KwgJhX5GBIz3YB7566LFusWk343qS1ZfrpkgtPBs124O7yb
TMwcg5Xp3PeMeYwu1wmSR3nvuIO+T+rP1H43RcwBvJ3FbYEBK3BKQOGFcQFj1WhIx5Hc0+0xUKd8
bzqZH7e6m2sf0aQLPA7PetdozElZBnVI0wZo3aL4RFWD3Lonk6Ak/js4vPh+mIYHLwcCgYuZ+NCw
42kIwSow1eaIgG0oNNnDGJT+3Ctzuk36qf0GwdsyPkLUBq4hSTPwtiulsuwtK22eJy3rMfolWfo3
e4g0P5O0pQfLTpEdZDKXcZAtKA64bWe2z02stAGYQBritWU3B9FiFi+q2RmB3lXKs9zp0q+wqaxd
3hvyixGGZJd3c+Gj4WE5xcjfgZQ5DGM3Kuz8vo+aSaTcwt9yjLKBVYHqItB/X91hapxNkeXQoW5U
FsbJnO5ta3ip0q4SJFm5twmG7x004KM9Df0v50gppCSakfKzVeEIHcGvdobCw3Fx3GgCN3SgWocB
+uK1srl+XC8CBPgG2qkE8SAHVCGsOJGtd1ZoFrAps3tZ+qepPkTpqZPcTHqRm52SbK/DXQ5DA8/A
0wQTRKg6gtj9fJl91dcF1FxwYrqXYvAnzZMzP0yCLnOt9F3LMYGwU8xbuxYA867LNS4NIFYfMlXj
UhptrNNuu21iTbtxVgRhLc8ZUJYsbCZSGxdsmk03dmpe4gtG6a5u0U+0m0lBtSArcxFA8cxyDcV4
gqyKoL4CoiHPjjpvjJDkMHJXLnKBcYhWxLjyKIVebhMDJkTGv57up+zdwXR+OP8Qv6wuIjhqGGAw
c9ANinwAmxOifK9tOXY4aVCocx6d1EE31kMTPvUyiKFEVK8qzx4w54j0E7I2GGVj7FAh0kAajV7S
0BNCJt6pn9QFXy6QyEMbvjr2VtJv+ugbmpULe6dlv9r6NrZqcPdu7eEo6z8aibhF/ZQvu9L0k1LU
ls3b+vXvY+zVJK2WGRG8cAKtStkd5k1jPWjtV5cIbsrLqjw2HoQuaLUFX5kCWYfzk6E1dqvEBnai
UWPIiWzzGXy2Lokbt8seiDn7saK5yNcGedW4ff5Za8cq9HLy3dAO2fRa2pNrTp5sPkyR4L7jkJ2e
/zTGzHu11kD0jU0gxXGWC2x+gFdMk/qa85wWGzP1h2xXSX4eFX4pUp7kGSTcInh2KLseum3P9yWb
wESgDiXOmAope9W6L43vHcjsMwXbYGubSaT0zr8CkEWEWSJq0VibTAdTH3sLx62fA8d+0CK/7N9K
6zkevvXOAyphOoLi9p+ZnOgNgIQDmonx9dEldL7OMVdnw8pBGTvG3W5SQhByZXdmowviCp7LMh3K
HISslHrxwEYhCCmaIcu9BWlRkJG6oe6NorI27zZbg9CwcOXls7Z2SugLYy3KR9e5Rre1io0WP4/G
rgjvVFHvMi/KXMMxJkLIbETJDDgTNXvbdHXtdoLkqiN6ifGcAQjqMMlgomgJyvTzZfWzhBNc4fLS
sgFyuftmeYxJFujKtzwXhO8cq0f08VseDCQiaC8/h4IudlokOqCS9AnDYlBzbpA4v4sUN9M8yIpe
Dwc43+sMjfleY6pGuQQuMS9L9wupIDGPUixqhabqFvqnBtFqKI5fh+TY4Rkk881S6JCXBpoTPEza
BHLXo1B5I4sMg/PBzkAY772MaRo2NFKPMGxA8gMYvLGtrt34AxGcK5X7xXCeQPhiYY6CZQMqylTP
9ZnuYf6UTPsxue1KDVKvvhEFevmcpLoXDz/a8kdinsJlZ2mNP+qmq8kbu8fQz76LNk0IGoo+gEym
hyqnGw9IC4Gs1K3iu1E0hsbdmtXPZbYG101fqgn+fgPSfwdqIEqztcjXKNmB9eP6p1ZEW8O8Ahsb
0psLDfpCgnY2v5XeEvCLOh2mqvYyGIbQwqydHCVQq/vOPBQz+PLUR8d4z4t4W4tudN5thqmx//1Q
Kltoa+U8HGUZv8bBNoOpPLoxBs/IZLcd9iYoAsLxvW+mrWHclxj+mv4DhS/gQR5nIsmJGJzZDAkv
9XaikX5I7ifnWQWVjVodplgQT3DP118YVhJaWkLJaRPAlO17AkqTqN6VRESOIQJhHKKhS/EEnRBs
pfTZOpHbJ4EpKrbxfBOaXhwql2ih5sY4CqWfxjyjPO+x+ZWH+yX3R1DLW7k/Zceqepterxsrb0kY
Xaf8a3hBIP9/7njlToZsVzTj3M2BZO8M+2kRRTQCCPbT1OqI/p4aEA25yaMPYgaSaB6OD4FJEYgV
I9fEpprmSls6TRpxfSy7WX+T01MjEonlQiApiak+9Pw6LMdbPKhKs1hYxTA9Qdxszk6gMb/+LXg5
ScoL9geDcVKzoZCobYHhNO/Lpw6mWGhWGz/V5LMfHnJci0ZfCDD5y8KzEbydeJCzNTtSd+BngDKJ
Z2BYMfqVIAWifbu+LJ47xNDQHwjmtg0V2S5AIJt7bRiM0g5vGnBElreLE6iiOULRapjD48yoqeo9
oBwbRMvKbkw+oXp2fTm8m2S9HOYjZf08tooMDJJQ3j1Xt15nu3Ad5aiJWGs4gR4dnP6zc8zhVCzS
hEoNqLH6rkiHvP1VT3h3b68viJccQeiPppXf3J4q+wZe0hEd/D3MbkZ0BxEiF/pObtgPR4uYXqg2
eBjXtyBj3c5GeANuooeYfF7/CTynt/4FjInUkJVqMcSISNPeD/NPc3hWNXC+H0j0VdmbRNTMyHvy
oI8RZRQQc6NUzdanBmeJp1Ex8ORpEg8dtnnyYlVBHh4mfXEn501DBrnDU1wQBF42HyBBQ8eeccah
VQ+JsnNvaxXS3ISVCXkCt33tvxWB9qX58Y8KYxJusm/QLPIjdqu37sY+zgJsztEANOYkUKmWlQut
bvAOk9DCPUJdpG37RbcdpuCfvyK0OjFSS4e6HVBxna+uLqx6IomEdwlJwJC1MeVtrLmgU3CNxEeQ
l4qyl5zzsQb87U9X7y5TLRulBpuyp+mYrExrCIPtF3TFiqaPeHu3Wthvc1rhDHIU2Xrh4E0uRWgl
QAp4csHYe333RCDq+e5ZdW+UJUJiL4a+KlhyNOdtbATNyxzfRRsJHZtqRcASGP+YmdJSaBnsD0Ti
p7bqPY2kx25MgopKQg+poNmG4/nP4BhXmUhIdUkybC5Xf2QkcROwluVSQOyDjb0UCU2L0Bjza4we
gU4JNNX0G5Tuh9jVmx0ocgz1Iet/Xf9anPcPbVSA10Nci0PNTjhh/t4hXRdl3hFs+Nthkz9X2/nQ
7FFY2Due9JJ4+l10gt7rrfQJdYyg3qYnHw7HbYNI8Hi+tJzzn8JssyyHZtlbUupZLUFS7NDpg1uK
mgIvzxpAwComoyBBEzZs7AsWhX6ZsF4VzVl67xMpwSv90ZL21zf28ioADm0aAFU7aMXYd2W6RJVc
J8BRlF+ZFSAbtZA3tUzdwXworNGLDcHL4ffoxnnl6RyR2T7kf1MlDIGo3X0mnvbeBk/pPtn2wfN3
x13ek8fvRRskHggbE7fuXN1PTjWaw6qnaLMEWoAM3VZUzL08p+c/iTHlXB4rZS7oZodBU+4G59B2
H5gSLjuB6XBuwjUSej4Zr+PI9VhSMzaaTt+bRSmDrzhMNlYXRjeKlqabxCkMPEub6ocem9FjrNjx
Ft0d2fP1737ZGa+f/xLGwORZicbRxC8ZvQYpmSD2nKD7ymX3fvZrl/gJjs5R2lmCHeButQ41QLCw
I9PF5iHDxmm0Qk6gq0VuWmi75eqDbX1Mhk8agTfkWvYKiQlyCiOVm9ICUoaxcgeRPTFdGUpelY5x
m7dBf9A7QXWPe2ZXiIy7t/VQnxUNiBpYY8ZgAUneNN2F9X8ovuPbIYWMwi1e+Qiozq1In+JymnMA
yRaaXz1Dad0B1KpItDb9r1B/lJPnybmFAOF1m+F/uz+wbGNqGMlpZJZ0fYoPlSW3ke5NJyidQB4F
6S6ui/27QLbpRokasy0qIEl6YOQ343KvzO/XF8N5/Z1tos4EAGD5r60+jqFZZwyuUgUFCq/d0gYO
yDaM4WVIXWneD7LAKkUr084/nZxY8jArWNmgLr4EBadp+gyX5J+Dm/O16ecoEDkojJoaSKId4/Sp
HxM3++fpfepAaAsjaFaQr2YpzeqmwJSeAwxiuOWSuja0vXrFjZEFvf6luGa3AmIujMwpO7BpAmhC
6UqXvkfkxtGCpXGJSHeB4zJ+s6GA1lOBgpjFfBwJzZDOYkUI2sfAKDGWhFH3p6G6RTtLVvlW8e9W
DpJUyq+Awhzqcoy/SGMtGmwQb3hlerKU+9x4L/49AkXVcwXB7F1iamY6zqitZeV9p943wwtGTZb5
Tu0F1zqn1HqOxPikCXTkckV7KJr37JvuNaULMrDXyBs30Um7dTG/qbvxtwNi4Lv2gLmkX7/kz1xg
KZez6eA1BFs+ZInQb26qbHpltpEYnXr0QCmKq/WuvrUP8jeSu9lrtc2PZewth+nX1G5UwXnjmOgZ
LnPXkB7FVWsArh3e5/JTSkBS5ulaBBWg3fXDwHNbZ1CM0UBEyLZqE/ts57866d38idnRqp7dtr9R
yKuS3kShqKWdc6+dQTJGlEu6XtopVoe6zai8L/K2cU6lqEeF/hUmLjxDYQxomLN2mW0szFF+zMM3
TfJD55HEj3myC1XByeOuyFaRu6Qsuhd0AnI/tvE4oqSnIyM/oNiatF6Un7Re8LU43h4k2X9xGD+c
gfdRyzrgRMudavhh/TyIYlf6J9htg8HDg9D6vsEG8GVnx5UaQvcwVCGrJf/SRPlkPgD4TyE2gKw1
m2bQbGSLrAUa8pGiBWamPi2GiL+cC4E0Mu2ogTwVO2KexYoxYtHUS/2o6kcTkqvXTw3ve9M89f8C
MHd93CnqtJQF0q7Fg4x7Ss3urPwxFoX3vM+9hmHujyYlA6IWrCNu90v5ahE3DQUWxfM0awjGouKo
jeIpw0psTHomH04V2BIqXeDsyonAm3K/igneVOg+2ZDNYVZjZ/qotDIaFYzkpGNyrAUt+fXPIkJg
FpMhcK0q2g3X4UpAXrA2BBE594OslkD/fZVJwhQ/imUOujuk+CXRn7V58tJR8EW4GGgcpErBqK6x
6dwoXEqSTeisqKY7SfLt6qQVv67vEy8uQUPFHwhq3qtl5E3UZqCYyL16vu1st4d2AXqJ6xsi7fqa
+KUlEq3l+WJQjGNCRPk9Dc7sG5pW6GQTKm/xvCFm64PAxs1nXzJP8M8E0oLX18c16hUcs77OcGJr
pDVTuzmNyi6xXi3Nn5td/c+6cIgP1utiLs9xsMmQLADqp08z3RLUK3SByXHXgg4YOppFO9yYa8wm
ToFpGFS+tfp5rDFRt9cjtIE/pakg4hIAWUwqgfRjXxQEjh88K0PxjBcMGNwGdNeagkkvroH/XRE7
FR2pNpra0e/tmfEbiGRciH0HED26bgJcDw05FqizIV612chNhuxhmgzUxDVXR623sX25hxD8f/Fp
KxjG0sBVkipxBBhVfpCkdyL515fBDc8wi0cHnlDgQ2B/flSr1EzLkDY4kqUIiBQf7TTztUTdKfF4
lMfbqSzRA6uWxC2dVlAq4/QegC8SskqoO9DUAFs0TUstsexugSu6VY7FFiUAX6aSPcZWm9wwwCNt
EkBeiurhRK0hqSdZuSZ4ip6kLSDVbblPHp/LfdS6ypvjEb/+hUzSNr5VHpRPzZP8RnKlH9e3m2c1
mP8G0SPGAfEfs9udVjjaUuKwTfYd+KhdI92NElr59tdheCcA/aM0fkCm3maZm+Nu0JbWxgmolK0a
/hzmu9kS1SN4qUG8xv6AXFCuFXNPCgsgPSamq8hX7ZvQ+tCtrWN4ChqnysfU2ba54HDzruA1KpMG
jGYN3VEUtS2PSVe5tf52fe+4nwi0r/hGIOBD3++5gTTqsNRLjQPRTZLZe7qVtlsNiujEI1Zmdh5U
ppxCcAp5rhGN7mhwwxmgYes5ZodGV60zJzwl0HcD4hsMHgz2Mzrdh/Cfxcxg/7/73FE4VtBKx9yU
ZmbPiVaMaHiEdn1WjwHBrKiqvl7fRK4B/t1ENvOGzq8WVHXUq1TfCmtP7I++31yH4HuuFQZjCWQc
QgjrAUMx93GrYODVQBPufd7dLyhBtKGPwXpZDa6j0i/Bvl40pI8wKY1RNszXnH+pSVvAdWkCNOz0
cnYxYJMObltLxIOeg701RjBv1G2d3EhdiKz8XCjb6z+Aaypw1ajFm3gNsv2/eS7ZWp/jB+iIDXMt
IPAioZO7Uv6qioQouUeBlsBRwkIZixWkkwutHxynR3qpSfwlLYNI6qCKlasIfA0RbRfXZFZg9Mes
HPNSlXk4ETQzyPX9rPvd+JLZApPh7h3Y+OATMclyMX4lRbGVlzlsXyHllmSSa9nfkCnAMAQUv2JD
ECFwTeUvmsPGOybp0D2LBc2J/hTbH0vzHjnLA0ooR7mEfkONkTtdNO3Bv99WqMypaEqb6PlCz/ed
HHvRYzl4NJ906wTLbeIl++jZ2dqbYfRHPw7C22overpyHfTqB6jn3zGPiKRGCn5AgRkGGocPorQ+
p00Cd/gKgjmEliQX0pRiZ6eNsjGe4ucYSm2+fiDb+ggO5SX2rIMXfcjvjYsR2P9kRAZUVlCFlBU2
1V8UdaqBXgMHMP2lLZK7jK5muE75YoimvPjm+heJ2UnUxqe4pSeilzGD2UKsCXppD8OA5omPf3Qq
IA/CUDRCWdqYAcWQ8282OMSaehP9Lpj5vq9rkLSSfAO2/6cWPOimMHS4OOqAU1EJUn/39ID3+hwO
VJK5bk9W7qGeEVRN+13rJs+UZEHSjAsDt4WJdozwXEwKUzZnTM+jlWBI6/dykJALbO4dIWPIhcHT
1eiU9RxxJehW6M9YOS4rMQtDj9HWEtqlEdgkSx+nPHsfu7EPEiiIF2F9m6XmW/X/OPuuHcl1ntsn
MuAcbuVQoas6x7kxJnQ7Z8vp6c9SH/zfVKmMEmYDM4MNbKBoShRFkYuLYPYgw2Iew6jQiNwvDZnC
xtllnSEiz7mwHHwSkoRIg2AaELLpnC9FLUXBqxHjxAcNGVBwiWfLrdG7SrYvnOfrpsN+6uxCZKI0
sDsz+ikZSN5z7UvwzcVdlhZuPVLlmNIodMOyH11lzsLRDTsJDQ/XJarM7nmRuP1ANIdbhg0mOReJ
LpUyTqOhwLVEGt8i4HyzyPDxXm0KgpFmf6qNBXpuoEpc6bC4e+PPvBWRW67tuWXgIQl8O1qY+RwK
BY+Iomv4hHbBeAWqpiSl6dt1PdfM91QGt4kRfNygG5AR2ku7wbwHZad28S+r6ESsc2vmohpobsOU
EoYs5s7jMKhNNzBzcYwUzQ7VQsreVIgF+JSLqXExSc3/JJKxYKGtCMeTh0zFkxVhtHRRuNMUOHSP
Gaf4+2M2VLcW8eReBorsgJ7I4vyonphDauqQNYNguIi3JUqlXeLKy22/eJr2MINRrJX867unrh2M
U6ncopphlFbdlBfuWGQ5YsTJSo+qUnU/wtCej3afaHdKaBqf4TjZdRD1FIix3JTDXSQrw8M456W3
LKqCeEua5J2jDO3gdm1nY7yiRhWMnZcc5XfcRaY/JpEGfsIxBUdQrmr1NsyS6CUu9TkHDKePgyQc
DAEi8+IAAKWIGBg2g4EFqsPDmxTQ1SZFVEE7WXuz5u6hgzu/voJrIlQ0BMgADOCm4KuN8jTSyclm
XEY1NYFEwzBNCW/160IuTB96AGeJYwwKAngwPlxKrAqxrFO4CpAk9vislb0bGY+SrrmLJsi0Xfaw
M1+Jtj2MydbwX3yqbZnTwdAoONC1ACyZ4U7xwEZEJv+34kU+uKkfIl/bWzNieaLaJN2nOwye9Yst
2FF2083slxtKqP+kHpqn0hXFbRcp1POP49NzmlKNksQI2hcDE1i1J+rs8JGxvhmtYzkIXvFrvu1k
JfgUHXqDDUdiK+EwQCoZpVb+VMbGfqRSkguCm4uDiC3GqxqTtRnRBLjdzq+LJCwGZ851mKr9ZIZf
kuIVyz0VNUqsSUHlGhEUukyQReXuwdkYMXugMgpXjqaHVPulV9OxLm1wzou6rC+zZlAIvYpw1YAx
4JrhPEujg/agtCCq7RpvovtBw4nfOtVW0m8Uw50W3zQxsXH8SK2bQnT7rukJajRcE8DVIFjkhDsU
3br1UJQuWDXd2NpY9g5wYpKAye76yVwZkXp2WizObdfFYoECADZiPrSxr9yovu0NLk1IFcxBeRv6
svd1XaTIKjndZihRNRk7n9Ej0G61sgHNzHURl+8z7phxwYtuVGbdjZBhPb0n/rIbvOyH6sZ3B8W9
X7b3ISmAGTkkgeZHwXXRwgXlTNRYHBiMCtH0y3pe3oe7X+CS3YB9dX9fbCY3E71f1pcTDws0D+HY
8b4VbdJoyKEIK3LjayrvVYqEncBIVkUg/y6bKFojwufONnWqNBlbxN6yMW8y4MlAHYaslqiyeNkC
wXYNU9Bg+CCPU3irV3OaqfTbMpKKzLP+Kyp/FzQ/qB088pz/aRXLVfQU5dpsu2CqXJSJGuIvTz37
hJOYntu9LJd7BXhpGCcmBvmYLfcmO9IYGM7IXviptAkN/Ulu0dgiy8nNZCTSh5Xmj4VCTR+8WpLA
kC/8APscsOjB1zEgLs8xI9vlmGks7k+1z17xR2BHmmWLhOl1oxWJ4ZxASNNmVGqIyarbMPXq8EhT
7IAhKAusbzDmpppAJUAvHpVA0VSXdE1WuFFmpcGAIQepkx7SeX526Ftc5sc2p24jJ2/UlIIyX3aG
+n5d08u2ULaiJ5/AVSYUJY2jQscnWJEXP9s1SdF48jX7jX+nSuQNPYtPCmAzO2c3jCQVXMgXcRAT
zm4vdJ2AV4ufgTdEXYHHBmLkXseAo1cYG5mqTZv8KURQSZEkzgFi6DrGY7JovO0Nz8nekajDOKVq
n9BxV4ejYGMvgkimFy5JvBIx+t3i9ZKiecDoQkThKIZPpMim2WupLmotWHNDOruQMTgO/E4XhwEZ
PozWLrF6jZdmLxPyz/LiCeyD5Qv5Zy/As8g9I/OsyPybs1l6S28kJGdkgNTQIju/Ujtol4MN+l0M
VVIszwofBTLXgsJTmex4nuQ2oiTE2DAHMlU8cytME4abqX8O2q0WBo3qLeZd3LgzvBBKk6qbjxSI
Hq8vdma1cypRxWn17kTim5EGIuUAkpTzr3HKDrl3C18zVjeRQwz9M5weMI5DCsmoIrYDDaWvYDhc
e2dkN1rlhTaJmz2lfj1+5GhiSQU36ppzQnUN7DCARIKmiHPJzlQh5ZOj59KQP5fuvTYtMLcCR6eI
cuP6qiQw6ukMxoByM/dMsZwwilsTkjo/96qtvkHoEChefhhUMmyN4H0kSmDdJcS5lUi3oWjwIJX7
EfuaW7g2mW4UP9uVtzZoBci2f58RYAyvyyYkD7WHnj3/9brdrJ0HvKgwB05XDFZlOt8omnXdZOgj
Qje8XGE5S3Jvixqh12UgBgaSDK2J3wQyJ6bZJXZFkwbGUM7G1jKao1UpW0npBI7xIosPB4I/yBWC
VwX8UFxMCMxdFeVOD5vrSidBtleR7wYQye5buSk8re3lh4GqFG36vWy6cxGXb9fX8juG4c89MGYs
O4uPQIbxfDHlpQPX2IwvqOONKu+H1o+dYym5RbOJcg88AptW3psgdOz036Htx/oHqCxDep+IaEwu
8+5sLU6+hLP3LI2SKJ1ghdlrR9rFa381XuMu7ifdZGCC38UH4z72bZ9uzVsRdfraCUCKig2YANUI
osnzVTCaBeBuG7IlEJQqxrauvCR6dRZBXmPNqhDQgO+XpfUuaCucMW9mBaNpXBOVu3ZSAruL/TnU
fMGmrjlzzP1UAMICfgQg7nN1IsMcurFlrmx28sEvxtj4koaWZgSl5jQMnISGPsjI+8cciVULHk9K
dFKCc1PESr6aHsNAWpwh1np6kb9GECe1yBhjZbcYOkHJ9GsyPaMNpEAqiXZ/XfG19T3N3XLxnJKi
eB9mSGouY+BoP8qCyJKIDXnt0jqVwR3ZTAbGLF6YW0ZzGNLD6lbNwc1bBU3pmtru3xUyNOb8MYQB
CHzO1WHmabKYFKdTanbR8CGHm0Lk/df0ORXBBYZNrc0oO0BEg7ehFB4W008WD0OjMH3XBlW3wDbX
tuj0lHMnTWsyrbNbJm5QXbS1HuPJ8OdkEcQWq1qdOBPOEmjToEDaYJdAo4zhH1bbklJ6A/uiI+1q
S6DTanx/qhRnE2qUqIsOAJqLNGWfvy+RReLiBeF9XL/1tl9VyP59ys0OHOTkuoEwA+Dd92kanzMQ
jJ23pKjEXZg/d+jM6O+mBcw+d8nTdTFry3kqhjOSwh6brpahYJg9RR2oPiu30z2MRl30DQJ7gVJr
tyLYm4EKUDEAQneYtz65fPVhKtVomBDEv4N5z0ah9yPdh48z6GIEO7dmjaDjhuMHFxiKPuxLTiS1
Rg+0hQJJsgFo2gbtd6YIY7d2tZyI+HaQJyLUWWubsWE7NL4t4x+185TWLdrN9Q1ae4mcSuGOlZqo
mUZHKNKDi1mlHZkHwQthbamQGLRV4FKwN3z3tpHVKOQYCiIi7WBMJSkWz9QEWqxt/HehGM8yPKh4
Gl1nAoq0U00EojOqNZsF012LmBK1jshUb/oy89JRYAGrF9SpTC4AMstMMXFhwsVGmNhYHnownfRg
OyyCcXa76BZM9+0oMPCVUwuCAhVUvZqMxk8+3JD6KG3jEnUBFV0KA0ZoOMVnOk9kaX9pIoj8d42U
cxEQhrQDrhAge/gB3UmeRTRpQxSoXN0dnkadFAWZGzK+Jjf9TguK/eKWjwD5TDlp7p2ds6ElkA0m
SX29c0WpgLU84ennmBxwxazCrGwl6F4e7I3pls+Rnx3DLZGO8Y22T57kx+snQyiQOxrRODd1lUL/
xCT2DoRkXvTQby2Iml7B6birN38EEpm7v7LipnruVZaxCLUhg8QRc70IeGXdaZ8G9+jX3oN/apMJ
Tubay/VsSbnrJ6bjaBcN5PVef9AOy+A6JCMVKe90V/5Z3UbkzWy9W2xxbJEO7jQQKMzOyDWFuTNU
Yv632VXfH9AdOzWAjZnB72j/hkJTaAGNQDDeQNA6umLXqLggnYYpKqCFQZXtfJXB3klLa8A8E2qw
oTehZ9oDmTN/sExMg/6DFi1M9HyvkdVyohjP5gDVPpI5X1q6HAskWmm31aeDYz318s60HyNa+lKb
e1YXFKIh7JfnnX0qSEnQ0oWKPu875cSZ66XAp+bo5R8fleIDWZZBRjJh+ry+FRc7gaEHJvqG8L4A
C/hF4rRzpMXsYhOonqpCSLro6IbJl1rgNNnSnu03k+IYrNaIm/PCf4Hjo0bnM7AvVlss+67qXiZH
xUDk0nz5d3VQVQNvHOAYLDFzvseD1oeYC4IHkxxHPwsknRdVRLh6EdpAFzY1CygBgJMUHiVe9pKW
IzWJYmH9MWtP/QKOFVQuogi8sK+G+R9WDnUJZHXQSYROOC7g0Mp6zhajRdk5aV8NJTrYcfvqRLUA
nHQZkXJAXC6ESmIprdQWODk8u47VT6kj06Pe+tlh9Ix7sNcWIvbHizDnWyDYezHcyAC3ETsCJ2FO
JRulqSsz2qOsn6n2NYFDuAnvOvOfOWQAMMYMsG9qf2wY58xpR8eojYFljqQDjXayepuPNyrG7pmC
p/p3/ejMxplCJ5I4Jy6DNYzGGICHBsx6s7TOTdqDRFErNc9Ra+opA4uCm40K8vup6/7Uxvt1019d
UGgISjk0GwLLeb6gtLWXpUdpGdwYI3Ek3YsavweaNPq6LufiLH/r+VcOF9rbkpSDwEjGito3qXGj
p4HUCS6oyyQTJ4Oz+kKZF9CWoS1CfjAflF2McZMP3Sca6Pqt+dRbnvQSRmRxEw8NY4IDdxFSnovm
5wRnk1lrcYJlnIa32QGka9qm00wi7WsG0Yg638ra9vqCrm4cuOzQeeIAiMibqGXP6qiEWNACpCX6
7JrKVzx7kZq41+VcXCpMM8A8bOSsZJw57igUcwJkmAEDzZYtGIfq5Fka/a6+M0StyKsKsSmo0Add
CzwmNadRV0WYReQ6ubQz2y/bGX47OSBObSM43SJJ3Jlr8zCZwxaSRvXBsQO9eNM6ywW7scAoLnON
bO1OVOLuFTTXAbMTKlCpsY/LUBEN776hTF/qTn9sM3pIZAwqip/V+rVM4nsDSGopWfzR/tDR8oUB
av5iJq7VpDt9iHfX91W0CFwwRXOjMfUG36Y0Xuf4tX6UY3QLCcLii2uPrQASz4yEzkRnCGc9UeOM
qjIAlGtPP3L6NQzIlOzkZj/X7vjnukKrPASnsrhtjQvk8LEd6Krxy3d0Rt2BbLdzEYf3HgDjHpiI
w9Stfomquxex0LeKmEkAyjuQmvJAYH1OldHO2AGZ7irlrutFGPzVnQKd/v8J4HYq0yTc5g0ENGbu
pdph7r280YLhvzRSIzn9PznMhZ/crZZaDYVJIcdIfiTFQgz0kGW/rm/Sqjc5kcF0PZEh6Shm5kzG
TJHNzN6nOnIzJXZT+miLuIhW1w3E6zoSCait8JipMRrQ2jVDVluTGKI6IsvuJOKWWbXwEyncxRa3
HdCDMjx/jCNrpn4fEtAsUvneDgPdfr6+fKvXzIkw7oaTo3zUFMZimchHlEmszm+Rglae4wiwym2T
fFwXJ1hBvjuuRJOCaszfwcE7rTZIjsTacyR716Ws39uA7JqozDA4JqeVXs/aEmvs3i5urGB4l/2I
yCnqwWS+L0l3b2zMJ+r9nIktuNtWg5K/gnm4oFJXGS0rCO4ke7MoGYBu/THsrd11BVc9xIkYzgka
CcgcwhRiYtqAg70k6tt1AZfZJeaDTiRwrq/RtCLTKSQs6pdOZdK029F51fVHtXmLQUgoKXtMNhYI
XT3LJ0K5222KByCmMgg1atxmaK5FNO5lSUwAZPQ06w/FDLy4fKQmevScjymJXYm+YZD184BZQg0Q
MKk+vlz/plWDPfkkzlVKVI6MOsInDemIxqinugbd+mMrba6LWdtQIG2BgwU9IgjBOIMt6r4Yqh7P
3171knlwi2URWObqy+pExMXRM5LIrtDq5Ua3mT8RIJPCIHlZNjTI/oDdPRM9rIQCOSM1q0iOZMYs
mR7oV7kL98MNBgRMLVm+ZKJGRAqur+HaVp0qyJmsE2VmW7DHfT+8TbI3WQ+K9W6IUqAiKZyNhinM
QWug1Zx/os6kRhnppx+983VdmTVHgsoM4AKgCXHAM31+rZlj1aUgY0Iwjh5KPDgMPVhSUbc++xH+
qXgihPdWtlrLsQpsHEpooKWMnpzGc9IHGzXz9KargCsbRAmltbvtVCJnE7IaoZasQqLZBHrkUhVn
XCVzeRj/ZKUInyhYQx4qazt0UOcRwqTqOaPeNLxoH9d3SVm1BodxIAJyASwnZw19L+ntTNF3arTd
s4VBQNtpVgOrWd6dSsHo19EeN1PXzqjKD+reNvP3sWrQM536TvIbJaSDUYyBNi29IMm45kmBp0cn
ngm4CXg+zs3HUakey4w93EaDV6knmAkXAkD/MzVJL6oiri3zqSzu3LWgHpWKDrLqBngbS3WX9rcu
wsetLfSpEG6hERJF9sw4yssZvVsRegTy4bYAvHr5T0xJQP2hbo18EBtLeL52CPtsNJBMuPoUz5gy
Epc/r1vN6uacCGC6noSscmpHjlVAQKSAshOc3Rrg2+HwWunAaYlqkms3C4Y7WgBvAHUENMi5MADT
ZzmZdMZr86MefzdjcF2Ztd0//X1OmSamuhWFGl6kaDCNtM6Lrece9bzrUtaW7FQK+/8nS1aCqyMs
MDvFrdLdYGxC2deVwc1tvHCfrkta1QflLaTmcRsDHnkuKR+LyrYZ2fgM4HLTBRoNA9US+I3VTfkr
hK+tlkY4qJ0MISGmbdjWJh5Et+/aeWFNjt8dNeh35NQoW5DhTimuKa3ZLp3rlKScHlNRAWVdj/9J
sbmaGNot0NOsQg81Cgrla8J0x+u7cVkEQxxqYaiqycCdoMXm9KDUgH+ZIcEEerTUd8gtmPQumTaZ
7Nnhrm7fcEKzflNHCRlxXvHKvP4F6wv5vw/gy36pJKUtYC4snRq7mD8fmi9V9z4Nu+ti1s3urxjO
YUdyolRKBz0VJSY27ob8yRGFLquHyGHgEkC50f3DuYJw1joMJUWCplRfjfbJSHZyuas6PxXlLtdu
eetEEO8T1GqO0hjpMGQR1fE4ji+ztNX797bY6iI2hsu+V2YhJ8I416BXDm2dBsJ6SpbAesL4dTKn
xIzJ/YG8vS0u8Q++b5KtJurkWLX+E8ncQ32s0jKfLUhOUaFcgPioE8E1vkrHeaocZ/5pgfbFaIII
7Y4WXvcoudKt5ALieLR8oAx3teujUy56Gr3yRT9Enug9u/qSPvkA3vxLuzXjRYLN2D+Up+i2elW8
uifp0ydm+dwrD3vqtaQ9iqpNAgPikeOVOundbEOqCmxXl4GV4mDTQ9N7evYjNwXguzVhNhtviqSO
heQqF1oskaPnlDnjKauCRFVdahk7urTbTnEw0XEifVsL8Perbo313gF/z0aI8PVBlAeTJMwRmlaJ
G2oyAeuFpiUYxHsXNjvDJkn4iViZpM1tph6szOunzXV/s/rAP/0CZtwnN6pkt4OSDPiCqLpVJ2+J
PGMM6vwYR8cW9pU+hnjw/heZyJuhZ4g1JvGJTfDD9X1CHTxqQNA+6uDCuE/qe6m9ic3OxWRb0rCe
Y1Gh9LJHiGWAZAu3B3paMQKQ8xC5bZdFaUKsU2rSnzpbOpRSnPGGTlKxKztG8wpmzE2DQRyulaYa
HiTqiEeqvcj4MvDXDHT8LxR2rBj43cQLUiXO39N0qbKWdZ2F7WOnveWthj0XQT7X7q5TIVxkrpYL
ANJhjDYPybfjvWnfIVxKR0FstuYGT6Vw5yefF2uQZKiCdwaxGo1YIiiQSA/OVkNZKeRSgQQjexjR
lAdyOUt3SCyiUFm7INHMBii1yg4mH2xktlw1dYu2KilqX1PLuW8V6VYzpxvbpJtO7bfXz8Pqwv0V
x/vWrEhSYwkBEhgMupmU6WGB47kuYi2scNgAOYAEALPj2wFMJTSGqICIrv6tYTJPFvtj9HFdxiWM
B90nQNjhGcyYMzF/9dyVFGbeDnKD8cmjuwTOQXejffTZbuO36KH+hZSP9oi2LfUPJnqyamnpVuUu
e7v+DSsWcvYJ3FVMzS4y/n8XUDeHAPHUWf0QV5L2S8WbnJJxMkYRff/q0oK+H3cGXh+A/Z1r3SBp
XjoLmiylUAM8/baxv2rQ7FzXa9VE/grhHwoTCsD66GC8jd1Rt9Vl0OsITu9lgx3zjootY5wdK9nz
qYIqGsOoDKFHjAb3ghRf0h0aJW/qoLzB0zQ5WP6Iix7d07fxXmSeq2AF8JNiVjvm2mKYBLeICtJc
dtPhZFexOzgE4cUhOzbjU7YDZHIDDrbry7l6wP96XT7NamQAG0Y9jsOMqclV9JtiLnTm/Cnre+Hc
ilXz+CuKT7cq+myPSQLNJrSjJOlySKbYU6dRUHley7LaaPFgpHys+50vcstaDsyejsOnF6BbkXCD
GYcQHFPUQsevWy8ZsWm8VfJ7NOUEaS/qflkJns7Ec1eMPKhpZmbABXV6IKE+NSHj5DkgMdbkO1kE
nVsLWs6kcVdNh2kSWZZAmqY99sg5LL3fgvbbil+phtsdWbhDCJad60azcgbPhHK3jzE7ut6rWOG4
vqujEZG+6I259oY5E8G9zCLNrgoph16S9BAaQWf7Whx5unw0wvdM8pNSIu0frZCCNPbj5C1OKaOI
RWoHwH2MCbsZzd9y9DE3z/YgQpqvrzmavXA4mY3xODMMQimaZMK30fq1wBjC4aexBGNtb4r2WQdT
zKCDLFnkXNdK7zZragTzKCrsaGw8965aYlR5bGPR5738qX80IEreNp7hZs+GS2+UXeOjrV2o64p/
wFtexoMSmD3czNw+xKnUl5KKpp8pmH31Z/hD9ZffDimqIPosb82guHNg2bv0QeSFV7wFBINv9psz
yuCdsDzrYaNgWIobTiTVXs3qmPbBdTNe1Q3vG1BBI69p8XRGuSRrk2ahFaJTtY01/VbzYI46dyo3
k4hbaOU2/p6K+H+iuBPTgAvRNiuIitGMKYEBeOuUm9kSKLR2LvUThbjNwtS83sHljk7ObDOpd50t
6qxd3ZQTAUzNkyfSmBqVWicQkKquGb0kQxAnAvKbtQsQbbKsf5BR913w/sdxK7XJAK55K5F9DE8g
tuIX2a8s9BLloGEmRBbkCahgZFHtZ+1cn0nmQiagR2vN0BjLffNAURsvgGf5hQzhgmJF7bWo1Ily
XKsiAVgFLhbQHWRYmYmeLKjipGGuDaiWIFWTd88VZmVRoMx70s+UpAWw1jMeEd51u1/ZRbSe/xXK
6ynb6Zwx0tVyua/Me1n5Mqff10WsXIJnIrgopg2jRWsmiIhs0HiT1iLmDghZMtuC+OUbPMlV7E4l
8RW7bugNtNpCklaPzwZt9mk4g9MGzF2YHZL1mtdrX23+bipPckUa81BM4IixAb6xiZxhuI8R75LB
DOai9SLzRQ1lt1B/J6pFgKQkg1HeT6Nxl2JI3fUFWnEIZ5/NvXblZIgVo8NnD0hqqFUwKq8OQJOl
f13M6j5gZjeAheiNArTw3L4iPQ7rbgYL8mwu+mviOMWPCGbYYj69FiOaZe2cfWliUJqMYdH/HquD
9Q5cFXgH6bZ8MbMbPbIFZsIlgG3lT5V8U+YC7S4NGb9v4XKCCAOduJx2xVCjGybF73eo1jpN5KZy
Fjjy+/U1XIEYQgzQu0iXoFgHWeeLyFAfRmVg2EmePLa9O2aBrG2myDOBLO/CO2PxmoFYzqF3m2dD
J73rqsSog0XkGtfUNXXGwAmVwSLB2Uwf10o6q1C3qT6rzDz0s7SZqSqCS19ei6zhAC0HYDlBdYxP
NfZ5qTR53yATNxPjWd4Mnvxa7MODdTRatyfWsfhTusVNvheN0FsJ+iAZTSBg6QEaFuXj84VeZJlK
tQwHjOoCpszHRd/ez5U6ZETOe7Bd9w0aYpJK6x6qKceAm6UA042nJEl1ryA1dQfsFvj6qtrpTE8b
Q9Ufu3YAQh6ECCWR1DyqSN9k8XNo0e55XCpsmyZn9lYN03+/ihkmFdc9cL3s3PGmGVaqqoLA1C3R
w+Loode0AsKBtW06lcDdxXODOn6dQcJUPQzhzTI+yemNk3XE0Z6uH4BLJ8LI+9isTrxKFfxzvi00
HFqMxxmR1V9uAbqWm20Y++VIDNuNhXheFsae+/MzYRdsyLg62pLRAreNV6jHcd4UjW9nvhJtTT2Y
NK/q7orEq8KtrYmoxJgivGwAWHEXYxArwmzO/tBknJt62iKBoUdIqNUW9XMnV1xLsm3SqMVhbnM8
qXIMv0FcLMKgfqeeLsQzJgy0lGiX7O5KmKM5oIWzTnfqj/CnRuqDhMKC4+o7kJS/D6grbMcRjB37
4k6/jT//HS6E4/dX/newchKMSMrktLID+VX+FZk3YbIZwjej2Fy3plUvdiKF82Ks+zQ12NQNu3vM
wBTTYgys8nJdxurZwGQfIPZ0nXGgcxbbgYy/1gbGLV2DT8w4xo62McMFIVVFbCkUBFSXcTdsFm1a
IA8C5ZfNY166RpMihUIlsGq7TqsSNf55XaGVMcHnx4JbtVAqbOiKY9Hcdg8g8pFeHHf2x82f/Gh4
xz4msWdt3pQtiXY1UdDQUrszKV3bHf0CyFxB9LK2hyceweFzHDrmEDTMI8jNoUVF09lGseAts3YW
T0Vwz906dsJQYfzkNPfotMOERNyzY4/KYiDZbldtry/wSv2JLTCud2RN4eb4rNFUZpleAkXqRnXQ
9ffy8q6mW7u7m0ES3n/a2i7Xf9TSCGRW5lbyz84QpK3WbAjnHnEMEO54C3AXRtiYUUo16FtgpCvm
VpBBFRy8VQno82M0NawTiZMgL3WdqSaDyGqYZFIcZRCFCBaR7TvvwWysIvhnwJyv8TdF20hyE2Zo
mBkNwAJuivlRcbZSdox6vzK9yMlI0wHohj+C8uHaFXUimL81MmuI+gHt1y6a1Rxpo2i/0v5WmV+6
eq/8O4YfJ/2vkg53FNMZl2TNlKyjKujmn/Wi7qU4EfgUkUb8EWvK3JxZM1esacRc7vLyBo+Q0Pwl
91sAnQXS1g70qU7caaOA7XWZzHQC9sr60fV70IJeN441n4wxKTKbumYBhM5FEXVttG3TU/j9UAdk
pU0+kwF8dWO1zH48RYuP0biiCatri8gydCiwAvVu25zJT1KsJQ4D4hXZU9+7he1K8kulkNnZj9nz
df1WllABZy948UDUg0ZmTj+dDkolmZDVO8j5qrr5XPfmEuRWMguO2YprVGQMYcJLhPFd8Dn7SA7x
5sX0QjcpE6LMyW1U3aOZ6VZS6n2t3cayFtgGwuPr+q2URdAH91fsRf5+orj8DPiPZHK2mMJBnMny
ouQVrDNbSTL3Xf3cRvHNEHceAl6MbdRxRYFhJF1KQCxf9DTe6lR3deX39Q/TVnYZHwazAh8TQm0e
0NdG6VBZJYzXrtDwCLrgbB8blQyeOSdJX/GkXz5sJ3d2INkft6k+Z15LewRStdpnbtQvIRgps/it
bGv5vmSsSp489ka+DbuM6qQap35fTtoEQtnZ1DxLjes/NB2i0VOlYvqTl6n+GYdtEnT6BOaHMTHV
X9bQGrtynLObObLphDJfuzxSp1VgFHL2AcImTNho4y4AzrgrDlJJnWMmD9U/AzkQr4NzDg1HOqM9
5ew/orI+FAxDZc1SspHMRfVNTBKo67bdaRoSXLNth2Su9EFwm60gDDAZSUabAHOUJmKi8wgsKWoc
SgsIA/WBviJf7ANDEHvybtlXQTUQ+bnbXreCldvtTCDnL/FARynoG9LQPWioOloiBM5lxuZcI85F
9nrU2xLsyMW0UKSGKqkmYQJqpX/PzkEOHo3gosYAMDwhz1dOaoaGJqy0b5uNT2l2W2rgjh1awY25
Uk/AccZsG0AhkdOw+EJ4rYepo1eA8aF0Mvoobm4x4DF165twG6nE2Rg1KTdAOL1d36e1ZTwVy+1T
nvaKHtcQq3R7vOYl7c9cHfNQhERbgWnB9FUUodmoLAxg4AwQCbGhb2IdEJehLWU3juPhiGM+fiVU
6rayTjEt1czq6Zdd6vS2nEZAKOQhq/2QhtK+AljwPs8qlNJ6aSle2kTP7ptcor9q8DIITumK6aKo
A3/OKju4ObjXSlkMTTpmI+pJ9uiBW9prJ/f6oq/cvXhUgn8XLf3g4uWHeY2xoo9DC5tSZ7dVfLX0
wUVIunIgraIJZK1sMBAABuPCcRzUCrhzMsh6nQ/f1XMQ4pQ/2umur/w0E6zZ2v6eiWGLevJYHcax
mdIZOIB54zxFIMJ3q0frJr8L7zH25gu3X5aAHQWcn14jgiAyE+WiXIhGEg4bphlgmjgXrWPycZhl
wAcoT8aTvtd9yU9/6Q+/jNsBQ5fdbIe6C92CogRjlDR33qabUXQZr5jM2SdwpygznES1ZwZRKD9M
+5iK6q8rVRjM3DjRkdvFFAlqI3EgwPjNUHghIKQD0T0UXuTYp79MUdVn5Q4/k8dtZ5zkQHyD19iN
d/RYmaT0wF+30QFg3ZdEeUCi8w0FEfdVexbNNFp7+Z2J5i5JxpqQ6ypUbd/THWY9gj3+TQfwjijM
kNz+MQv+/a46k8iO0IntxvOwDDlDQthg35IlP5pKwSEU2QfnUlI5NfuC6VSq2Q5jTbZVLdBh/Zj/
PQRsQ090aOo4b5YZOjRlBIZGTFGe3kzUrf6dsgCGiPH2yL0DS4Uo71yOMSh1PBSQUwByY0wksn/2
2q2TxoIVWwnfz+RwBmgiczoD0A5ib+l+Ho7d+CbRj+teeP1QnejCWVpmhmo3DZCxRI9piDa5wi+t
lETjtl+OavuQlDvZ+Tn/h8jlTDXO3ECJ70iJzZyFDoalDhAYpJHCoybaKtES8kYXg33WYTz+of1k
1HdthJ5KEUOWSAZndnO1hIXaQ0YbPS72thpd9HURwT6tnh6UH8DHgVwQhvOc2xy11STSOyxY46Aj
D+zjyRZFRZb7tWRwQRI9eW3zpy4sSYh+JZo/g9NF8AkyRFzcMezp6qBhDbO8ObOvugYNZBXMnjaB
Zj0MRQC4ZzA1blg4RP5/pF1Zk5sws/1FVLELXgFjezyefSYz80JlZQeBxPrr7yH33i+2TFmVfG+p
pCptiVar1X36HAxCqONtUYcSq2u7C7EQvGLhpZCNFL4gtxK7nVLkuG0wBpgl+TaDZ6vxXB9KBfeW
T4/q06h4UmbZZTHiYk/NCh81U4wMuwDktb3FbPpuDGPPaw+j3703z82BSBiV1iLXqTUhwSZ2Pk+t
RvCOLXeg5IAUs8OCtt9c38vlN19Zkwhlbd3SSfhixWrfKxqY89HpqZczxMkwKt+vG1vrnEGU6z8f
TuzZaUozzo0Oa8yLt2MQ45Nl9+QOKVDmlaBi9/T3OKBB8vRs3LR+kQXgQoS61fVfsVYhOPsVQlZS
jx3lUQL3me8/Uy8/zjvmJ8/u5qe+Z2HktVvaeN3hMEri6rrXohACEgrwcIlo25lqee2oSAWLNmhB
D8sJOjZPkrWt++gfI4KPDrPm5C04mH0e9oG16+4ATftagoQr8vrtsOtkGd7qZbFM0P7/qgQ37VoI
MWLeYhGg1oow2o4v8WP9Ps6QsfUA9PqH688F3lVD6g5VC1XIaQfUANxmyffSCsnzLYfetOzFufqZ
DLwIoK6EQo04gFcPbTakI0LagstMluEStM97yTrWQjf0G/7fiDh/NzoJyeYZRjh9iQASTKVNQsky
xMrGgDfclJW4gRTINAKSZEOVTvY11t5rwFBiVBHEfwt04vwCKifInLkDYPdcu1XHoOs/ehIa+X4a
3iRuvboaEwVZtAUwefH7mXWSxnVGRuIpwtnp/PE7R4goPRIi5Hv6c7qfffo4+kzyflpNuN0Tm8JR
ciqd93YMXxtD81d+GKDXNG/r2+Ku2UNULbT2snbVclQuYvGJQeEoFRZvbUxkoF21jZ/K1/Q2348b
6sv4SVdD/h8zv6cCTvbSomli/xYZ6kMSAkDGQgvL6SXRTmZFOKlZlUya0Sy79x3k3o/RLYhnlUBG
Vy7Zst8XzslanFiPeDHASnYbbSHg9YUF/SYNZXfx757ylU8j5jmdZoJBd4Qd81HD1c8P7QYFyfdi
Ozxe93SJo4vqCLNOSlMzYMhWd3MUxJA+0F+vm1gL2YvWNsbXDNQ2IQd4fmy7mveQawWYXis+qHKD
om9Q95vJfopI6LjQPvhF1LAmEiDISj4Dq4YFCjmcX1BSnlu1ki6ygVpE2u32vg7prDTaNag+17Jz
u3iW8K2WnBAMniDzxii44Hla0RVMLyE8xOxuA5VaL3LANQP+hhEDTtoGSGuMJiqYCxrKIJ7zb9d3
dyWyn1kXkos+z1XFAfQaA4KjVzl3mqyus7qPIIcADwFQELYY2AvSMyhmYR8Z0utc+TWOT0pyTGSp
/YojwsAfM8I6eGLwtHVhxohv4+y2T3ZWFP7DVp2YWHKZk8M764rTxDmIUEcdPXOGYcr45boF2SKW
j3ViQWnjFkV/LAJ9F692fyU9B+RNhkRbyblAOoEyOArhC82q4Nkzc3KFQpPBz2LToykK7glG3g2v
qu5Q0oW90QpmtqH169i9RrJBjpUQeGZ98ZeTNeaK0WeKCocr+2zLXPKs9s1hgsh1bNgYsgBP3FjC
Ef9a8Rbt/9NFC2+wtMhi1FWx6Nl4YtFtYR1H7cNoP41ZkipdfkOUhAmEokzThdylSKhTsqGxIZSU
AVGnJl7eNXelrXiFmkji0+U+LogK8L1DyBPl4IsKDu8aXk12DjAO88zuSMfnoZn8wdirfNuTh0o2
AbS2MEz2YWwBx1jFKNX5hxsp5u8oJbkPJKGivebJk8I+/tb/F7z2f0yIeAOrsys3qmGCYlCxNd+N
zg7YFFw3spIo/UaFGzpkNA0C3qPzhUSay1H8cnLwrmAKzQGF/i/XowdmYADbI5/K0X7OofJ03epl
nD03Krj9pFAyQGo49xsybOyMBdANvG5h5bUKEw5YeFBBB1pKbD01nMdJCqCI32zAVBaiPR9m22rv
3hZ7ZkOPqtoZ1RvZUv8RfLm32da9lY3ZXcb6818gBOHSVOxKTfELSO9RBSJ9m96A9nL/dn2lK2YA
0Vy6eBgsX071+QfE8YKmbJdigd2r5R6MMSTqS6dJ9nMFoAxKTHgIeLzVRT9TSKhVprtNWZSoNXjl
U/6m9V68yTQfBXsvvUm3UVCA3Az8/z20QstnKcz7dxw+TwzO7QsHrilmnbnL4ER381ttLDQ/tLsp
1L3i1Tn+INuvP65v60p3+cygmGl36tyWmQOD0aelYRQEQlP9QfPcjXXsxlD7Bb54T2Ly8km2cMZg
MlNdxA8tcfwqUyeltUZ4TBsoz9lDc9c/ZySwb22Kxsi8dT81H9yGkW9Y0nfFmhdhptYBGBv4QoDd
z73IUiZby6MYXlREoNVooqdC7e6GWWF7TY0UyflfW+ipteXXnF57xMpmxVByv0qb3DPp17EqXvT4
w5n13cR/Xd/WlVDtgFh50QkGfB8jP+fGsowmUdPgQ7p1DN7QryPGXmz6fN3ISkTDuBwiDTjNIe4s
dj8xR85r4gJ5NGLs14JKByePi2SxxCvXzEDDAHcqQf8etNHna7FSp8yIMqB4ihYusHXUkZUFVm5S
B8h/XKHA/Vy+L6bELbVmmRYiUZjP7wnoxLMUjD9BrYUYhUW7VcaVBdAefrVwthGp0TcGJh9jyWIf
HVQnpZvE1TJf47DZU81oAlmFGj1gdA7+QRL0FrwE9JQ+cfoucIdk8BrNQekFzQAMEytoQzHfHBT0
QNOZDfthUMy3MmLI4lO1p7uMGvkc9AYSEbW0ebKFxqqhBT2SklvWDt0t2vvtXaNNcXegJDUf7NlG
xJ6nOdT5lBxsvVQ/9al2DmPqsH2XEysFZ1CJnMacTQ1gQ/RqwRYeu/avUq3HcDad6VuqTNZjzaLy
OQHy7QvNne5guvkYWrDxSB3gn2lV6UlQjm5/Yxa2/d43CUji8ynBZWyl1RywvlGOdYrx3lktWOxP
rdp/Rb6asVAHkdm+s2dkPO1Ayoehavl8ACpziB5czB3eg27D6f0BQqEQUK2Sek+sZHqjXZuEJO3d
2Ks1EF8CFmBvk9SYgfxzagru8W4CCcmsJ8p9oVfqe97M0WPNWQq8FbGafdkrWWCWrQY4VlZ1Hhp0
SXWoaF7f4DMa0I138+mn3uh1CYnCvHwB8zhFQ8FS1bBiLP3FMPihhwppK5TFCelyNCDi7j3Osuab
Tmb6q0+c7JsWt8amjTsTiqJVYdyaCUObkduRIgm7a/GB4LmJNzXkLNFvPz9TqZvCfxasJXYy0Mmb
WzI4W3A9PqwaARgGqSJsAb93bsQkRUoHB5AUxXnsWVh0gWVITKyEcBRW/5gQ8g0Xc1B2lAGIxcbP
3LKDrMNAYTUA/qL9y46dWBIiqlp3NR0ULIZNO629YUi2ZajKlRtiYfnGjQQcJxDLwn6l/aT3yL0X
VGUVQlwhLEEenMzlxoy07fVPc1nsQu9XhYYUxIbRAhILoSnMJEpTL7RHs2+C01ZX+HbO1G3KqR/1
0FpSZIX3FYYp2EQyBSgnBlCxwnN36MumSeIFqKo8o2NT3b7XPpm98mi+vMR3/SH17WcLhLFN0D2U
3yBjiewVM3yyadS12wQUmoCtYsYcbBTCr7CimJhViVhv5KGNaZRulLZr1pzy1IRw02NCaqwdDhNu
FFrQ5jpO/jc0VomnP7hVYDw2+/S29dy9rE4qW5pwqGlVkJoPsBsbKF0WkzdU++tuI7MgJMR80jpz
+n1RIryy9G7UH68bWMtAkYkhHdPAxYe7WEh5OYZ564pPSLlrXfkkPSEfVRKjq9Y4FWAQ7syKsIwg
V+SZpd3PHk+iVA94rpc/2tjI4L8pO9B06BtJpFlb+mkWIpz/Io7GIV4GRYbuVcFLwE4kwME1rzk1
sPyAk/wQio95rf+myh/0t1yvtg0GFqyJ3lS6xJIszghBc6zVMp8UNDUjmu6GeF8VaA5AGEs9Jsnf
J71nIU3YtVEjMWS+0IGuxyjgdhpMZlDUb6baBJVi+9edZy2oEYQY1FwwYgkK0vMdbOK675iL+DlA
7YqlHk18w9y5reFZ437IZDfC2gc7NSd8MKbl5lQpMDeVgHH1waT+inqvL96ur2ql+wsBCrSRABxA
3cUSp+d612qTgQIA3226Ddm5zz8BDvqO0NkCRJB6xlbdDQd3R98HN5B1eNaucOT4qNrqpn4JmoWk
QmcVFmwnCvcA7XYAANRmGR27xIr47JyqWLXTCTdDBoJ5J3mwzSe7C69v49rXOlmJWBsp53Zu8gkr
sahlbwcjb4H80I4zdD+AF4qy5//OnHDG0slsClbAnGF8L8j3Cok+BeNGkn25bmetRoDJj/98IbHR
kzWloynLIyz96r6oKDV68y1qZrgEwKcEpELvOXdOmH6TmL3E0cApcX3iOgfsFYPw52etRQhpow68
iT1ugtLyXeup05+1CVXcNEjqkE9yyNra+V5w1ZgWN8GbJvKKuImWDHFtYk/raiEcMg511z13Ay03
WnvXAz2kuBI47FqohAoliGGRERFgb8+XiYR+MMgAVkxlMLuNYjxYeReBNbVS99Rp3jH0KgNJrVr8
TRAJBQIXd+G5RbvjJmty5Jn1VEBlzdDSeZcPqfap55GS+I3ZRMW2hAi4pCmwcr9h6sWwiYPCLmgC
hYsXn7jK7QEN6yqx9nV3JFGzve4zK6f8f/VZbIzWAAolrExB29MxO3Tx1DwvN9YMzR67ZSPQ/uTn
dUsr3c9lOgK6uODXQzVULPCmZT9hZGgCyJRvhw0EAL66fVB5GSY3ZY+clQN4bmsJPCf3tjLnmZ60
sIWhofKuPDo/ktAOulAP9Xsf86NH9Zsq+VYrBexzm4JbanWzKGjBZr1JwCRQe3i9Bbmf+sYxuePe
DTD4kh29/HjnFoXMT1G1sc86UOoRQIe/q2957HNv2k8ehpI20bPmFzfdXkZccHkWzo0KPjkwvTbr
aVmm+zwrBxPCS7ZvcHSHJhkt0krieWZLVEGry96y+QhbEF1nG3CrYFrUN5+rQxY8kEf2HAfXd3R1
QwkOHBAb6ImKc7GO2Vdo76iV33YTpE9w95kvzSj7bhenGkyzCCbL8D1eXeC4OndOx0gL6k5l5U9z
509ZdzfGpiRlXzeBAImhJHSxRapVvVbbxLSqym8mzEgzMMSkPf1+fbMuLm8sAzzSeBNA5BLvAsHf
46RLHTOilT9b35zxkZKPFqNI6iAxc/FNFjPawsrloihHxKpI3GX5ABIX7JZ5qBv3WJok0NDmvb4Y
mRXhKLlDDyGkFFZaWm3ntL3NLPNHWZWSq2t1zzCgg33D6PXF3CRPrcytMaMDQYb3tPo2FhjHY2im
yTKBxYXOCpnLpv3HDuafz12M2ry2sgF2CpSSlGY7j59GfTMnmEuzc89y72oIyzd+IeN4usgGBLuC
a+uNW8R9tNg1+cZRuF+B1jErnE0/mp5pPKmV4l//cCs7uhCboo0MupqFgPR8pdUYpXzkOe4QF8yj
Y+2lfPAi4y0a/xZJC63iU0PLkTu5UuxUSTRjgiFmFOUzSQ19j7dBfZha+pmTRKa/vrKTuJgXYZGF
9McS86pOKfNOMxAkGM3f1GYKeNx1ngpul0ytjkZJvMiU1brW9lJDUrGgD9CnEMvfOdEAOsm6yjdG
2x96vJuSwK0mL5IJJq6cNgB4AfQGrSA+m5hPpf3QNg5B6LAU98YpwVdpg2i7NqSJ29qKdLQidfBB
4bH0+4I5+WjupNJ+gCaXP+WJl+ovvftoFJu0lc2BrS7oxI7gHImqmHafQkdpjsgWA40+EFhBzubw
urNfXohwwtP1LL/jZD1QWMDgW4n1RHMV5PnsG0PIyMaefGrfQHFmxPO6UQKWA6k/H1JDcgZWl4ke
LzwEIEpM2p6br9y6mQ0Ny3QzfaMp+UafIFqi10/Xl3mRYiyr/GNGxLVGJt4wSgEzcQIF7OhzMJpn
U60DrmuY7ZE546q15SJe2sm2agiLSsdmVAYHWRSKEr5K64NqfkvTn3EPMRMIX19f2srFvBDeomf2
m6tFdEhNYWrDeizNSKsHpTRuSfP1uoXVb3RiQXDFRp0w++jCAsl6aJCiX6vxJzMvJK64uhAwSUKk
ErOcF3P5PK2mslcHxCcnflTJ+GzI1A/Wnd3F2xKlcB1sCkJor1P8dVlbcPYxeorq2avqF1LOgUk9
57mqNnr/SMwj+akm1Ef1eHt9H9dCBzqBaIMvKQ4oPgRfx4svglZh5WfOfQaZ1Wr4nnYbzNdLLrC1
QI/BSlzWKJChPSwc6RYSUJqearBjkOPs0GDERGAEKkgUzba9o3lpKbvKLnWrcMAMDF2jrYoRAoyu
n6+tmIeqGkyzAveY8cWMx72dlt0nKYwD5dax6pjtz2byYrfkKR1GkF/libZvzUG9iUoIFJitEVIO
tuhYM16v7/piWUhcIGe+wLORfi9N8vNf1lJLGyCmi8r8oHkG+FMw49GEtPwZWdD1cF86GfXO2mde
RoXJEtGAPRKz2KKzUruN8VJEXyPqvhESVhSazrnkM68u7MSOkGA6DUkUUDYAuNq/8vGhx/SbNQal
taPuUaMh/WtcGD4xalDopiynB5x+5xsJxJGlREOCF4CToSO9cAsPHmtlcJy1aHNqZtnekwvJ5Dxj
moPts92HgYByDkoSjvty3SnWjsjy1AAaBP56IdLugDWiBLKo8rXxLkqOZWt6DmquasirTTJJ2BxW
V3RiTPhQidrWrCwyRB0TupfNQU+3DART11e0duecrkg4gDmLGVMQQ9FGR/+58yut8pL6lqevei8J
1KsO/mc9pvAU6GdTHYoYpmLtgzq7MX9s9ZeG7q8vSGZFiJa2O+QjA1DAd529S79M9B7Kc/0gicmr
hwgvTfgBUmNXzBvNuOizFI1YNNPiwO0gkpL6sEZYDWBbGoIzw3cmWX6w5hBQYMTnQoNSAyf1uYun
Wa2XLYFDILnagNvcy9p445DH6xv4+x0rRj7wcaEeAJLmBXl1biYvamdoDNx2TcM8KzG8wYaSQY8R
r2EER16NtuVgtp7SdJ6V5b5WfS+t6piPbthD/LqH+F5j/bIaWYFwbcvxjsGoGfBYxgXtKC7+aEAH
APERgvec1oj5v3LKtrX2Ws2QVjzSMri+E2v7TSwDQjEQ/roU5KFEAfUliDl9rSmzXaMWpp8byXis
jcL+F1MIlHg2AnWBHPB8z01Elqhysbi6nY/uFGGr1RebDM/XV3RZGoQN0NLo0HsBX9IFQaaB50mp
Ls/xubK2JE9ee54eWf9zin4Yw7DH8CQY3zqgvM3hWUvHjaW3NFD0hZO3k3XInLVoeurPS2Z3ErK5
1mSd4sKfFfCEv3a5BVwSEEo82/QWmZ7NaNSi0DGNyvLAOQLdKaq5/Vd45hBgaDymC/apUHykBFr9
5ACj8AaypBTkExFw40GjtIhpUzLUB7etybdymt2n3m4LoAsAlXrOwMTyOAL35ffARX00+F8gXKCp
2nvROOOWJ3Wch7FiAmMPfVKQQmtsGpPHyi04Tt8UsdEHPKd2fN0A/605zwbddHZT5DvWEvpAowZj
vGlWgGkRA5oYjhzBTttwANtjrmBkw1zInMakAxAIrKLNndtybfZse6x+KB1J3yc156mXkkZFrzI2
8ZYaTVC3VAzIIMhvUN2+yXtiAJ8Tq4B292N2RPvdfsA0vTtueE+HeEMg2XWf62kX6NSIbS8x7WJr
Fpj69UAaF72ZgDl3NzpnJaCr6GXca23Z7pO4JeGY9cgJIifGeW+YU6qBO2XkdciamHsdFDC3WssB
QjEdWoWZy1mNKRhzOPQxG79G6iINMIwK3SSWTgvJaVmL8aeOsxzcE8dp52Fu+wzRt8QUFovuuuiJ
oKLkyMjFLjsFOC4uIDBIYFAcuJgIZJlqgjAax3Ia76t6lxBwEIVT8+o4uUezQ0T2hgwIuhZ0Tk0u
az9Z2+j0jFQKyi0thh2p3iSofdDHmM4f10PB6h6C8HDBNJqLpMK5HZeB1bcqYIeP4DdNzG3dZK+Z
YT/RbpB8rvVt/GPr97+frmmq0KJa6syzvdOcb+r0yCEFOzlfTbqZ5w3LH7O2k9RRV54WqFrhhWsv
spBgsxCvMbWL25Q1qAC6x7h5qIdjO36Pk6/gKsyscGJA/IFBoPc0FA8o92oIXufvvJAUQC9vrfNf
oZ9v86C1TsQT/Io+B/9W9NyCB61SQU2WBAP9kqSAIkgGxi4dCBZBvAcglQXxKHHdlZVnUCTnUNK2
wB3QKKGZOvshkpm5HLtzYGcZ/AZCDCB7XXCgaOhtWsw1Eq3Bfjbd/hHk6u2OJ+6NbaS1BwDhABZF
PO0weLVP6wZ8wqrqSFzrMn0FdhaXGYpqjo6ur/Bomp3cpelS5k0ZOyJfSbZR6XQBOLoXNNCEUq+V
6C/XT87aBhPwqqMRuuhzmUL0ob1L3VQtapTOxwIwi4L5cTNEm45qP69bWjk4yx7bizjfgoAXM75I
G4tSy7G8sgGN/M88mTyjhc8oH0r5tZ/uJv12mrnk5Kyt79Soee6yahkVcWvCZUdr3mWa/c6TLqxb
U5JCry9u6aSgVE8IKlGCHXDZRrXJUG+AbGVZ3rXuS4m0ubx3gFxuNyU7luD6uL6jl1EPGwqiaWwn
5ttQ2ju3WTZ5B5lOHA5W/mxZ7mf1XQSSkUqRfLnVPTyxIxz7yHWXBj3W1rKbuvgGyhlNNlq7fIbz
NP18KcL2tZnbWVqJpfD2cYbKwjjJ2NxkmyU4gqMzwKMrLCKn6I1DozBPnUdSHBy9kyGJVsPkyX4t
+3lyQ5TUAXVSjcVUzr1CfigMQJVxbyARjrTbQYs8xvV/cAWcqAXOAHpU4AHOTbpG042Dgwq2zs0g
Ke/B6Fn1KUTQ//oZj5zxjx1RKmNImDGpCewkWnWwtWrD7SKYi7/uGCMcn5oRPXsserNTYaZTeoRk
Z5NAW4OWTLKalVoo7GiID+DSAhhEfB0OzUBT1UFVFzDKGb2gITLDpo8LY291jjYGrM3STa53KMw5
jXKXgtJsYwAA8ekMZX/QWQVis6EFY+f1g73mQETD80VDgRZC84IDKRXmUFwF2rduZvTv6jQPrRcN
GmGeykzna21P7N5KY1BZK+gnIJND0N1c/wlrZ/50Z4QzT4zWxCMFO+NE/XMdaT8YMQNSS55waws9
tSIce61iM50ifGcyfMGgoge5Zqh3P84LA+2MFBhcJf+yLrBVoWmFkQAURM8PSkzTnCY6Cuxp6kRh
1qjWTW1AHSKxCxkZ/1pM+z1rhVIw2ErEGihnBY/rxVTXGbdtVD+klQwGunrtoOW3eDHUXw2xsJtE
ecZnFV2WZuy8uPWNaaerO96HBt9o7oMOwWbeSTC1a5EU27doeiFpuKCqVxRXneiI0roFDAfRuF/M
0740zY1dccnXunxUgw8ZTQKougOrcKHmQXK3aedUr9A2xbCJEsw9MJn2R6sfMfFbta/XfX51YSfW
hBolKQc+lyWsJShaO9XWUDnKh8yrU8kOXuoLIr7hvkZGD6Qroo8QrpW5LVi1rGuyoLhu8dBwyyDt
mMeZ4mdEC4bpiwsA9tSMx6ggYZRN/t+vFT8ARWwDGvDwnvNzUJY1jccB12Figlep/N45mFNSm73q
ppJvuHbGQRuMJAX9b7T6hROXzjaUglNlAc3c984QqmB95g+WA6bY/QBGZEJaSfhc8xp0fhxo3eES
QUPmfG2OHY8aK9LaH52vs4YE86EEhzSDBjwBrxWT0f6tpO3YyGW4bXFWIETOzelNTcuJNygZdE5z
aCbTuckU4Ji90cTtYaAUsuXcYZFklSvhBVPBYGLVF9oOpJznZu2xr8d6eZJYmbVVZieEkpHESVZN
YF0Gqj5AMdrCRvY2wPMEdAX+MMf7Rkd1CN3bv/ZDDazbwIUt5+Ayb+6mxp07CzdwWe70BvjF8bYF
RaibyHQIV043oGfoe2pAgED6SNyvOityPbYR+SHWnA1xULs3Vv0Y6xJ/X31LLmg3FcgWArVFIXmx
oAUWjzl2ra4iCJAPQC48Ny5G9D6t6T7N76l5b9vbuZFpES5fQ8yhITizeDyCsip+LQCYOzMesECu
fFVM/VChdFXFkgf5StFVQ4IJkD76idCZEBE0dgvyRKvE4QKJuddO27p+GLNHu0SZczuwO2YfdMjd
paY/IP3UPlBqu+4wl6cNgQTZGlgg8EMu8HG1Een9SCv0MLsorLuPxsp8pqb7qotvIJu6v27tMpSc
WxOuBIwKZHbXwFrf7MEDkbU31pA8zu0Q1HXmGU4qeUfKVifEkqqc0YppYa8Ax19JjAeKVq3pAFzD
s7ux1gtJELk8FGfrEzEhDtcLQtIa68M9Ho0vLfvVkB+jlPpu8flz3zy3I5wJ7kRpRivY4a7+yfIM
rpNVykGLh1u9LFG3Gkd7UzljDahIWW643v9SOJUxf8pWKyS1LHUmTVtW2yqh7gSU6JCGwWOTuP/i
pOhMwD8B+DLEOw9cKaXuTviMCT2WTYjuoEZzz26/JDIV91UHPbG0hPCTt+agELeaR1hy9TeuYh9D
jOzOVet1uQNWWJluxOoOAsYLlBJYq6Fmd27OxGw6T/vlOzawlGpBiSkZPutHuxgkkUZmavn3k5Vl
bU5VasAUJdqzow8fmQUhy8Het5YrOQWXkRPeebKq5VSemGKZgjltjk00Y/cRKVvjjd030/mHKuO5
HSGaZCY0wYeEMgCINsYcVHgbQAkiwGy11xQvHGOg/GF2fAyoXY9isq0UogpwlGNXowHvNwa0BQGv
9AqUqPOhDobKkoWUyykB6GZbgPeAxQDj/vjj+W42SC3RG4Q1Kxt/FlTzVT2+d8Z4z8v0PapKiFWy
7lcG1o3crW4TR8WoEAuyJgpAuvPFBCjo+uoXexex58/vEWlUe4VUdOh+7zp4wFUMpaNQXiT2BmPH
ih0U7gZQ7n/YcSi4LPhtEEYgPTvfA6UuLGOsWnxptQbRbkU2QPcHM3gWcKVIyJFWHoEoAJ4YE9yq
6JXa6UfIIpXNwegPqu2b6S0I1Grymtpe4aIyL+XbXdvUU5vCRy7RSyYKQHe+qd1U6X3JsZE04Nlz
DqmhLjDrY6zu8mzDULngx8nZacNNwp9ICo2eQxrLqntrJ/jk54hwDEWZjMQo8HOYFX8OOfth6/mW
jpGkYLREU9GVAPxRATRc6vviXLcGuSa0A2AmI912tKsPaEY+XvfWtQzg1IQQ9lwwg0WdvmxsxtBX
PTBc/rPyoOVvkfr1vzMlOKntcodwDQejZZqXlI9MASaMHCy81Vgt2bn1D/Rn5wQf5SyJysLBshCI
fPCRxoruTeZfA2mXgwB+E5BeG4BoCQsCagPQAwWnLsd7D0kGutPRgRqV5BOt3bmnZoS1tGlRox/O
GHAHx7F9sRX2zqq7uuChDVm9xHSlomhLenTpd38WJpy2Gc88NeOw2FWjn9Q79ycWZ9yhSH6TKv48
+V1fhf/gHMvTEoxQeNiKE8YceSjvRuylGvPbDNzECri8Cn7nai8gz79ua+VRgQ93YkzIYmgRV7GF
rpefUmMzDmCDKRW/oS3GtsM+1jyt35jaW+0+Nu1O7d6A3ihkzPMrz7bz3yCkNnE1FxCvxIJt23Oj
z9F8SsA3xzemghsMmi6owTrmPSMfkrWvftuTtQsHnhKSkIHBbjvnHmiM1P4RYySNHlJw4yhF6VEb
/FBmoCEzuG569UyeWBaOC0RjlKyaYJlCpFTtb2Z73PayF81qyESp1QEntA0F2GX5J7mVMqCdo8Qd
8/VZDRi38Gri3fv1hazU8Zdv98eIkNgPqLEQd+TM19x7MJVz/YvrblvltjTveqDnmi+uvmX8zqm/
c1eyiavB4MS0UFZQmtxUMBjMfKPgIPpXvRmd+MSgXqsCvbmjCpHVlVevXqAAQIcICSKwtp3vqEWr
TI1nWFToC2QmuOuRNIzo4BXgU+34zpHNrK8nGH8sirdr7+gFmypY7MmWQ/+rfpjy2Yv6OqgS7hl4
bTAKfWVnc/2zrm4teL0w/ozxDFTzzhcKgrZyRjEFZPPaGx0Tzy16SKN1+y76MIZPYD521+2tbuyJ
PSECADSF6a4eCtWWO2+NedzqgwpmUN0D8P8+buyt2jVeWmjBdbOyZQoBoBz70VAXs9DYeFOib30B
nAw3prA2PrW+3Aw6lTytVlN0UEeAaQEqYSj+Ck7bJWbp8hk7m+rg2NPHV22mx1SjW8eZ7zLtFQAX
6GKgRw8qR+RvHGIAyhc1dz2UMbe1PUjumtUY8ZsyHvVMzGMLHm2OYETILKf152bcFnr3NCYyMurV
tOo/JlCbO/elnuKhMycwASW0wbpDUpzlW8eUd0iXr3VxVZ8YEuNdZxFA1giuLjvyU/AgdEAh0nze
VVKh69X4fWJKiHq6U2CYY/mKPd/19qMzfOHgprvunOtn/8SI4CpgopnViWM9pIxRJQKAFoJmeXGT
RhDSRf+XbPQYzypghf9Lw8LpryKlo4kGwyDb20QRpNqNDTV3fdb47ehN9s5o7hoZXli2pUIIcPo6
dzJQl2FuISCK6UXxlrBesrRVI2AiM5bK0ELCd+6LBpBqo7N8twrC8WNKt0A6bogmm55bdfkTM0Jc
aXR7AhABZkCGANTmt7bOvRgQTzULo0gmD7fq9ifGhFwCNLOkbicYa8CLMRV3tDf9Kf7KapnMrMzQ
Ek1P8gk71lrk3jCESa9s2GpYFHH8Sdaik30jISRZFPE/z+AIKsG7OgbHnzqFZcOer3v5uhnM/WFm
Ez0DEcLT0Dop2YywpC1IAmNCffR51GXgZJkVIVBUOW1jlNRbf+TWTnOTl6lJt1nlSp5fqxfZMsT4
f4sRQkWXkiLuHBcxFu/JOdmaUbWx0h3HM6WJg1n2KpKtSggQThsNZlfDXFzfJbpP9R5UljIsj2xN
y484cTcUARLXHrF1JSpMQau7CYb+5/JrWjjzBjqseKQ35WBsjGLuXq77xvqLBFcVGt+AzKFvdW7b
7JSEDwPEhVq+sdrD3G14YnlGfUfrG5cHGfG6pvXQa5LEp9Xr+I9dkaOoiudm6nOsedbAvwuWg2iU
JSDLdXtxS56YEG7JqVd4UWgw4VQpJulbj5KdjUCrZ34+5v7UhfYUFrGMr062MuEgkKqiatHDZSyF
7EfavaERv73+1Va98mRlwiGwbLTxVYaP5tbHFijhFNOV8M7rRlYz1RMjgusDcOIo04R1oLTpmcqe
IQq2uoEet+7Z4xPPb2YZlFu2dcJBKAYMyXc6TFZRhMri/5B2ZTty48ryiwRIJLW9aqm9enO33faL
YHfb2ndREvX1N2TgjqvYQgn2wRgzDwYmi1QymcyMjMgOQVl8u72qxdB+sSrpwjJogF6UhZhbY8yg
aM5FUG65cY55vOLgy4Yo0K6QrcWcpvSNEiMC0IsqjcvM4UHLEwyWFzOZQuGUFvtye1GLtzBo/v7f
lvSpmhowIMOGP+T6EW+nUWs82nk0clXtXwrdxoUp6RO1mW6xooIpjfITDQV4Vp7GHFw9QI//6Jts
TyGRPlTBGvhw2eX/LFH6bkxNQZgDglw88Rn6Tv5ohC8Al6yUuRcj8cXqpAyDpvYQ0Hl1FvO67KkC
6F4D/L3TN1Vj++HfT7CipHBhTsozJt5zW8uxqCz0e7QJ+mpL22/MWIP2r/miFOS1bOitWsWySA0a
3/npV8doTaSfeJmsRd3FUtN/awJo5fpCKSwlDwB7Q2yKXuJhH5UQVwQCiLvTEDhZ+mmyf2FSq2Td
7vYZWJjCu9xM4I2uDY+KkRlTDsNxa3lq8qsFreXGGlWnQ0JSp8o2rz71vXDs3vIGiHRUfbAhPaTn
aOSQ3nwaWf0gcnWt73fbpYAKuf5ZmL1jLYauGrdLXrr+qFuPXRkdkuyzYXxLG2Ml6iwH7RmcQdD/
YjL0kGoCoukZ7rwmU50Yw4UQvYlp6xTafiy+iywG6GXlnlh0LiBCNOjaY7jBliLCmAaEQCmmcVG+
Ac+233ZfW/qzNlaK+8v1tws7UgRQQCmdtAGWZtb7qtjnsdsqb1mzy/tHoW01grv2veEvdfYoWODd
dq7Fj3hhW4oLzKpJZ8x3Oq13mQGW6/Rzi84mtzY89FQ+/I9bKsUFo2q1ROtgLsx/1vEdiLpq675Y
o1pbvG0vFiVFhdYG0XMF6Bgmbaa9rvN3jZOVbP22b6Cdde38mZrYVRHDRFw3XoS4plCnUR6yenP7
+yzeDoCkEzBKYxZUJqiz7J50SR6iADyWZ4XRM4Y2PxvgQLhtZjlbvrAj+WAXVeArpIgxdPiCFolG
/WRGIDmdHvoqFBf4zgiciK9RXC37/oVdyf+IUNqWT7DbAKrT9PUhmCjw/qkXFBCZShs/sr+3RfRW
JZ1T1aYDHoiTaYo1MsXFz3nxMyS/pKCuoUM3x7KMHyoGiReAhfJxBN31tBLIFlOaC1OSc+a2Dq7z
Bivm+bsOx2kSPO6qDfSOddPa3f6sK8uSuerSNg0KjD3guDUbKL64sGULV2UrqediEAFuAVhYICk/
8FUwNhqJOcBJa7Fl7U8gQKoSiFzV07uXRl0DPS7eBBfWpG9lczPtzBHfSh2+kebFwCiB/XkIIrcw
QbS/Ed0aI+yaQemLpW2gsLKcl1dAK9pwC+WsNcRpyruc+rrh07Vy0GL8+rPCD+JGUYS5BhLh0FvM
Eag0TEn3fNszPkrWzP//CxtSUhG0gJEUIxalZuqjHQ+202Zl75Q56T0tG+/qIblXu/atocPkmmx6
aYNpr1gB6ofxfdxokds0WeKXGQ1AqMZsBwqmuZPYwRqZ2gLcm6kmOP1mQBhG7WRAchYonZqbMVB9
FO3iNtyq6BXpGQTVSaICtZEeIH62ZRW0oBCLlWTYj539L0Wgyx8hxUeGeiBaqfgRWvk4KNC0QEMz
hwTFyldZyjEvzUjhkHW5QvMUXx4XV2Nt2vY0DZ8NEGDH2WubvKjlDhoT9bQS/Zcvmf/Or02uL7MA
IvN6VMMXEnU6gOTKySp2F9ZQIb29vDU70ssR039JBYUWVNLiakeD0q8xlAPKnRUzy+HInMvuaPMZ
8jxzZrAS+CgsxzReemNy2tzjXe+YwtfGR9VYGyRcvjsxNg1mJoL2i/wgDgcTskRQ4HAzKJ6Zwin5
KUczcYyex+g8FDsbYFelK51CX8mmFuPEheH57y/Ka2EMveASnX9XmPVWGYftoKw45OIFcmFBSoGz
KNeRO2ErRwtFhWlTGYGXmruSmSvfbPFWtCH9aGEDLdQVrpdiJok9lgNco4ie9NqP0bkHuRpnPkaJ
V0wteuGFKWnXgpH0alHMpupHpg0ORMKcPEw2/+DrF1akncvDCHD6+VmvxCcbHWbMQWer6kCLNxNQ
sip8HYzMvzuVFw4QDQAdUfD2uBp49sL4BLbbUoUURntvZ36SZk5NV676hVn6ORrPZDCAfIIURroM
q6xP89SEya6AwLj+JB6M5/aOPAQb1VNfG0cgi9uHv5DF3d7PpUN9YVdOZUiTFgnkY1F1mvaW6UMu
I00eSHjkmieSx9u2fnO8ywXWS2PS5YhRs7RH5ovLcWtDys0MndBhLig5HvJDvq2O9uR8USGuVm9C
L+0cFrjKyvti6Txc/gJyfR7QNaaxwbDcaYSS8VEIlKGercYztO+317rYory0JJ08PbcLMoSwRMBi
UfpccI+qR10HRIHuGmNT54Zbr9WHPmoVIPW4tCodQsvqQ9Ir2GEMiJ0n5PWf1MTBRBy6HdGX7iV4
OnbUAVe99z3ww7V2Nl1zJulwkimF8lWCiG070SZ4Nh4SyCubfuyj7bYFqQl7TDzLY26z159qT/nW
OcZ+275W8O7KbXfIk2zPcpP9jn5tNuqjcozXHkbz+j96IIP6+DxsyZiUCGSGAF14nuAOA71YPLpi
9dpaCoOXqYb03ZtZ20YVuDwwZ6OD2k/Jt8Eq4n3xfXdpRfrOTabHbJqvqBwB3YJOcQZyJpdF75QD
O5EpG1vza/VlUreDvdHF2iDu0v11aV56KyjVCGxtDvOsVg7pZB6H7JeiZV9aobzfPkdr2ynFxaZX
y6Kw4FKmeNC1F9F/6oJf/5MJ+VmQ8IwXZojFEJCskpi4AZ02U1Z4t80s5jMXm2ZL0W+y7Ejnw7xp
bKPgRY67mFv7htz3uj9o74l2LDUP7FH723ZXdlDOQsNo7DU1gtlQf23QN+u1R518uW1j+eD/95aQ
UzXdStoqr/CV4gHAvb5GuUN5tazh2OjkR2J9aq14d9vi8kH+Y1E6AMJOm4wFsNjU50BFFpgbkGP5
BxtgwGXWrBz7AZBUtFarDfMhIzy6K+0B5RGblfzttpXFvdMgNcFmucgP7M8qEEBDRmYrteEJyAuq
mK4VHlGoVxv3Ibp1/5s9aefycBJpMiAEpvVTw+6DdJOKU2J9zQNwda1NvS4638Xi5r+/yKRMNU5S
FWK7roBWVMT2TQqlhHQFqbsYjS6MzH9/YSQNwfuctDASDLUPLRFXjW28v617AD1W3G7tY0n3hxEW
CWT7YKoE1NkGZMXvph8CjLjkqHQrvaXFvZtZYsEfpYJoSLpJzK4VVRbgLjdDTxfDQbO8uF5TRV7O
yS6sSO5QMFIp2fw0ts7RfbObduhe7fNzVaDt7aBxC5Z1j+7BIHfON2ruZGfLJyvf7zdx+4db+eI3
SF7ScaawJsUR6N/uKZLCz8D0vb8+E921vNrrXRDpuZMrvlg+d+lh0t1uw1Z+wyL60Lz4DZIToTY6
5m2IfeAgq/HywdWfxmO77XfJj/oteqR+CqY1p9b826dxOWO7sCt5VFYQYbQ17CalYykOBv+O3Y68
B++cOugtqVAbrn+gS3oPhhhq+vla+23x8FzYnz3+4vAEjKWpHcO+/uls58gSg9OQ+Pj2oGFzrCd+
DJ7IXTA54Y/bC1+zK13sidFCB6rAN4fuZ4wSAjtPit+uNYFWrPzO0i9WZ6bAfo8Uq4ubH0lwhKxP
moAmu155vs0/9oYD/776L8wQvQ1oYs+bGOZuFpk/KdJsG7P9Kv01RSoyfxV12zXE7GIw+vPpflf4
LqyyYmqiXsAqr96VAMJu6S6IMkdYzwbqhnG7uf3FPsqbz4+LC3tSQAqr3Fb4XD8Vbu2aJp5u5iv+
g2FB804HTYT/Vf3RQSVaORXb7oUlbvaonMT29q9YiYq/pzYuFt2BFgARC35Tazgrg7YpmQtZv5Wr
f82KFJFKEDn00ew3dVM4gVG7Kv/JOfuXq/hiQ2fvvVhL1hQzTAFW1OSt1fyWe3X0pqe+QIkwSbzb
G7fwZgCrDZhPIQH9WzJMOnFlQniW56CEKMRmZPcDFKNt7oCkEP08PIPPtu5y65cFFloQaHua/vdl
Sti3wKcARje0m2VAdaAUVBm6vgSn5GGI31j9GIXvK2uc3+/XB/HSBo7V9Y4KUw90o4GN1maPhHAn
x0cb1bdET08QMtiBiv9bF4qvoEV1CNf2Vdr99Te9/gVSlg8eSLBPAbLrllB3tUfwarV3VdQdIW7k
6Ui/RZysXSHzuZMXDe4lVJMtAi4TWRelzmjKJ42VmL0IJ2Or6EPzyqcwADOTGLqnCKyvj7Wq6NBz
1SvwuQS6GYYnLWTpzqzKnm54xtRDYlvD38/4Qi6AQuYWtUdtJsa9/hxWZrEWvA2gA8nVo6a+qXW9
a0eQrSS6srYLS58ec2EMgFWKGRSZ2Qj5csUiM4V7WXfB8AJqPUeNdhqKx3l5r5QvBj9y/ZD3L5Gx
kjt8jMOzKMIfy9IV2hekiaMGdIWqOJv1WSv2RFNcnd6ZEWYYdisuPjuQ/LV1UE+CxwNsUbohOVjC
ojAXalm6lc1OrCRPon+2+8oPw3Izt3M7OpxVNT1ZinVoteDrbfNLa4XIFMCfmCGeeY6vv2jMO53X
YzEzbdifhQ4kTEk3dmK5UYMyZUyOXcjWAtfiisEegtGQucErk6QoI+ZogxArHlP9eSTqQRGaN2pd
6qZGeDJQaxapfcBcvqsH7zkz1jxrToHlHTew1yDSAU4GKhHXa6YBEP99Bw6Tsj1ZGORq9xaeubUl
nGTYWbZv2VsoDWfUyxMwOm7StRx9oZYIKmlm4I+GGj6RxXoaOw5aroKPZkj2GniSOwgkMOVXBEoa
Q9llYs+C87iGKVn60tCVojZ0UiDQIJfKIIwV1tEcyNAtTU5ph+f1qHcVkkSIwfH4zkyC731qdyuw
nY8ZG0Z/oMHBwKYC5vff75WLO1GjTZHFpCtRWqIO40AIGSCoGTGvroV/XQwG6EnDsJpGoW+DWfXr
7xpUrFHNUi3dXn+zW76lluF1oNayu2ZvNv8wOzKz54F+HKbAxvm7BXCxMp4FnKc2CPRwxX4aGYQN
SI6+QuprVg2WmofeVt0e/DEhWLJvH9qFPb2yLIVhpTSSepip+9rgYQgS9BhALg/RYcyBrJ3VhSgM
U+BMYrMcBR6v13uqiEnXoAqPR+REDwxU4bhhTpESerRq/DRnDspEm9J6mozoOA3GtlXXgOKLizXJ
rD+JCT1w7F//gmKKaxIVWOyEArN+bpXWqbqnFiTotzd14XwQkDRC3dLWKNjRpZVyC5zmOJNIpzR+
aKwekAXNNWrtTSm6nZKP+ywYV3LfBcgiXMjChQrSZRAe/U7xLlyIYS4XeEnYTOO9Xu5i/aCF2ybb
gWmxsHbR5OXmFx3pt70hyYsCOa9u2OnmPV/rXy6uHVKws0IiuGRkMn1O7TFSBH5HAoK2dMvos6mf
gb4BU/zRzvTN7Z1e/KJ/rOlSUtePmAwBDzx2uuzdTv0CEmJvHJlTrYW8+RxIgR4hHrxiaA0gi9Cl
qzXIiBg4n0BxqXYuHhngzeVPhVYdI5o+YQ778fa6FiAYSNbA+Tij0KARKMf1Vh3VGHRxJSaEBcQW
ADFtNynAYKw6F7mbYL47fgqKz7EVo6T1fNv4wqV2ZVu6yNN+AOsI2N2hLhFCyiw5adGarNJ8AuTt
nKlWbDB9atAEl7azb6sqsgKrdDPF8i3Q1euqQBYY72+vZGFQX4Pqzay4YADIirb69YnXOdN71gF2
3TZ2uY3RInYmloePuRXaXq+P2Tbi5TkxDRiHmEgrWOJEoUBiGOovCi6bfV/mYiUSLvgSPiyos/Ev
fFz5qGZVy3JhIikv05YbLpLt4GRFKbTcbJKBUs5saApWiyBZY0GZVyvtOjNA8YJ9APU8uoHXu2HE
qcFLDeTSkC4hzd1g1B6ZDNdsKzezvuet1/VrH2Ah6F+ZlD50zAuIao4waVqjV1cvNsbM1TEHS0H6
ANJWp5xFL5DZjE5G1G1m2+4QkJVC1kIhE14w/wHBjcpAInm97lwgSUs4DlODqbU+05whDZ1af+9p
d2QqxJhSXHjsuw32mUpvtoxjJEErdnH+0FjGLtU7CCGXTmLEx8AythFRoLC3imlZOnW6TiG+DGZB
PMWly6lveRIKG6eu6C1kcweeviaBA42JoA1fElbtWfyqtdQhxvBM8myTJA1m9tcmdZYOJo7jTN2B
ioAuX104AFqcggLBjSl0O2OmjTtok0Gorm1WnkbLlkBvCHwZMIxyYQzswHXG56dpwsjO0qIdoO2+
kZkrF+PSDQG4Bij5Z0IHU44Ao0qVRG/yyrUigiC6i9P3uCw3bK0jtBixZy01PL8YXj/yzhUCqq5d
UlduWQcB8aNYzTe62nRI3JT+pbeE+UXjmrbLI7M6tWarnSyj0Y6YgOlRsLLDlRtk6azPFTkGbwIV
pnyBlF2lGVMKQmQj+mJkD1bwi4z7uPWn7CHKPxn9z9uRdmGbwbL2x5x0ZyRdTNR4NhcFZ2sEAMuf
ms9Aady2svTcQU6FWhFU4XRkF9JJLpUKE1IBBySgcfr4FJTvXPlFOt9krzrZ1sUW7bHbJn9PD0pB
88rkvPKLxApKqGVvpjApXAxUfgGxzNMPFOHwinb4MXIK5+EQ/VQeuGt6axX4hU29Mj1fJBemRVQ1
QNb3FQbXv9aqmwEh3Yj7ga6JDixcSFd25pzuwk6QB2rZcthRSIb+M1R97NFVxnbPy8qhSrSypUsp
4uVHlC7lgUbxGIPhzM261wmz8VP1aYifVMUrg9Ip7c3tD6jpC3cQqiFIacBsBmJf+b6dgOowC4ok
EdSxUFnLm3Fsti10dVofMcg4NB2pqR9iHmUj8q75rFYNeVB0W9BDZ+YY6xkq8BQaKW1Sh4NgNoTg
kBCPRJSq6dKJ0uwB4bzeVkPBzF0cpOP3VIN+o6uLkPrRFOJeCa0wPba13Q0eaSIoeNVGX0b+qCvN
IQPjjB/PcYAWBGjenKvau92p7Y60Qyo8FcX12OujpDDddgysO12pE8gyaVb1QEOmPtdEy151NbdU
VwHDF56prRqqYFXTMDsXlV2y55j5xcMLvXFPg0oxfoPF73ozoLqTqUr4XWtAuYbycPOJ1nSoPMHr
wedJp36DNiSCJ1NjA8qrwNgZGwBXySEcyjF3umroMjdvBz3atjlECiASFU4O0zI2696qO7smA6am
Mk4mx65GaE0kY1Ej1quiPwxpZHO3DhPrvdQMsEdz0/6VhpW2z6kdb1HmEp6dQez2MPPzeWYneuxb
iU12wjYRiVebnLtQagJzBVcZ5lsqwc/GZIPLT0uTgG/igEfA+zeJ/iu3g+67FnfCctOwbd54qxWf
yricgMWpheV1lmL/ynRs75NZmuFdo41q4oYiK0EhwaYT66ba75s02eP2xCU92Na2LwICfqsKXdGO
J4dpGIo9CILJXu1A5VyPFZihSBHl5aZp4WFKM9LioOuC5udCL9EtVfo49BqATI607IOzivZFsxOF
hrZuSlT0VTl81xElKV9JIyDIEYCzCCApMdW1N5i6XT5WYxIdjUZQBgKqqYY86liDiMkE6aXuj2kU
bhKAFu8UfdI+sWaMJ6eue4hjEVoS7aHS+wLKWYPGw7PSNfQ0DqT1KV5xP3pb1FvbMCAAVsEz8rVQ
vngqUQqEggyiOUa+roNO03TwnrzC/Q8CwIBso/oM0sw0vqOpUyQ7Wv5qJk/Qk2GtzYMsXdV4lqNI
CXg7AO5y/arsO7tuU6RaUGI/tX1/p4fvKckhcFptCcyJod+ACf9Y5/GM0Xc6Vq4EpYUQSBGKoJxj
AtcJibvrxReKOuWYYSohGKE5xN3qJz4wnErVjeK/Z0YD77YKijno14IXTa6Rakqmt1qnoEbKoXB2
VwFdGLc7ETwHNF75qEvLQnVORa+BgkBLLptVYkDYrCEOF7QM9dialQdNHXkGCoJazx1EEe5NoZYW
zsSNYXBuR/qF63KmryboYqFI+KEsifJz3yQTBHuyWLzGWezbSnPuFHVvQdHkfzMl3ZiZ0hOqGDBV
j/XOqnWMa8GbwAQQ0ofblha2FFQKM7Le0nADyW8XOmJs3hJgXk36wg9yvQL8p/wE6LmfmLlvZYo/
juVKar7wFLmyOW/0RT5ghpg47xPYzPiAwXaKV8in26taSP4v00VZ/yWAiBNrBej8Kz1wGLT40hHE
m9ZK731x7y6SUum9W0AHr58GyHVM3Mb9rXyOU/tuVrVQzGxjhmzbh8rKc2NhYWBSt8D4DRekKHFc
bx1osNp4GnAC2G+eb46cJthnsbbypF1wdbDx2ACgobwBbQvZDNoqVhVVyAy1zm/0XRIxJG/P5lrZ
a+npDOUMvAVxmpEjyoFKGGNFqxDTvwXO62sNnng0FgQELN0Ok8iVMxghfkWUpAJY7YEFhiOQ73wL
et7XThaG6akINfMYtb29i0ID4o1IjI6kAQWJxrIeBdjWSDHh0A3gZc8Mq3ZI04PI8La7LTr0hSPQ
668S6yhx09kRGhPltCFBlSeN6Mo3WciiL33anH/ExakpUYzUBhtGIIfskHGn8feGPerxm6H7t5ez
8PXB0k0gTzEXtcDDc22JJ7wztRKPrR6VqkQFPUO8MzSwQH6+bWfx/FzYkVaUtJj8oxpWROfzwtM3
q1LdQUs2aWZ/1QN2qNJ0JdwtvfDg1yhQkVkZEfKI12uzwX+oq7yp3MpAjToCNDAr/Gz6FlGwdkXf
IGFNMi9na6R2S+f20qx0oNK2yEmTwCzXB7/Kn6kQ24x7t/dz/u3SUxJYPWZAuWnWwJFfr11GW9Gr
KBH06I6GNLpPQ76yf2smpNCtlQ3SgBAm8jzFWQyiR9LFK9fDwl4hsGFCH4VptAFlisymVs0+azuU
VNTqqWiV72GQbfKg+ocKxqWZOYG8OE88zhqjs2CmyvDnvoR6axSfExsM0T7tv+TGSuheOr+QagAE
ZparMuTkJa/Rs8p11EI7EUEuobtPJtPvRgaJ1sAzc7G57QyL5iz8P01UYtEWkzwumYza4Boe3QF6
fNqU+TpAvqRq0KWPzpWyUohdOspA2PxnTfILKNSOSiJgrVHup6F1CHlv0zPISCLgAoq1a2Op+AQd
WwMaSCbmpGQPYWlMAF2eYM34yUzfNrfj8CtLnkGJ4tX8HfQYK/nY0mbq6OuhowAJKzRGrn2F0RHd
2jCtIZMF3eQSnKpTxsBlmCauiEzwDRv8x+3Pt3QIAKyxgdqBOgvIRq8t5tFY2qVZofNfQuNpBBw7
1EHAma7Nzi2tDG86iuolCnmGTIlhCWHGOGsQ52v9fjqCqcmBwnDU4EW3NnG7bOq/9oCclNEA9fMJ
yDPXbF5LVYWO1IuAIFcV7MRal3B2NykS2lByMtHkQlcG0IXr3VNjdGmtEtSIo5V/saqu35HYanxz
MPTHJgrU7V9/LDwJTLxLZmroD+PyUdjHVm3DPdRkQtmuTpFKayR1xo79PYUJpgEAyDCgTg9AiD5v
8kXUirOwtyO1qUFqVG2jpvCLvt+PsbnrwKNwe1ULsR6CZmjo4AWLF54soMOHwezbFqaspNvl5riN
zLXJ/wUvR0UbNMiguUJUlKvIQQTOfIMWtZt0aJtAXvrdjBQIWk/mz9trWbr3UZ43sGfo0MyD59f7
VqNuV1XNULtQRka5iR/7TPXtPthXqrlVu+YuJfVBS6uNFljvK7bn6CB7I6iJGUPjHJ9OTtq1vuRJ
ZE61SwLhd8Hkl10GNE2/MermPBjR3g5bB3PiXp7r20JEa/jLhYM3f8TfUAECiJq09oYXHcpuag2d
jQn9x6oeHTr0d+HYRD5LFMxxmXwNXb70ZS9syp1z9CTglL1Wu1HkIc37phoou2QkXAnMSwd9ll2a
x1d0BLH5Xro4DjkyBcUMyByY7a06jG+1pu/0qdkZ9B8Y0SGXhU4v0itzpiySj15jZ5h8o7VbDsQt
CtthoCEPC8ND2c9LVfQZee3l/ecUtdG+D1dizMKdd2VdWqk15jQMa1hv+Qgwfl7iYRsPm6Fi9SmK
FZCA9PReAFnkTp22pjK1eHzQSQY5K6bh0cCTLkDkSpNpDzpcKEoeDPBCQ+dz3NhB/V0T5JAEdMvT
9MQjO3QQNlbe2UsfGQ+RuSEDKCeS9+uPXFiNsBrbrDG+ZpyHdnwC2PRJCdXXerK/3j6rS257Yer3
Plz4kxCVlRYI5nhkVXhciyK/T3ojco1mlahpKbxiNh5YM7A8o3QmuRMRnUXDFqaQ5Pi0rr4OTH+7
vZqF8RYNGAg0QAF7BuOQHF9zwPUwc0Uq17b2NfPU+jiJd57usow6RfsadcYR5HSi2gfjpxqDgDbo
m7KzUm3yaWcWIOJ19cmvwq1ebYa1md2PX5Wgi4kGLVq00NqWsY3tqIes7PH01wAT0CaHg1BZkLfE
frq9CYt2DIjEAyw1g7Ik1x3tnvZNnaBxms1zsQGgkxzc8Ae2Kj+6aAlLmmkqkCPS2bkunCdSKnCw
xhlaeVMBFagndA1FcD/m328v6KPjoNSAsjIEHU0LmCHJjD3qbLCCFA+JIcMkt9Khvh0EazWNpcXg
JABi+Vsg0JTcs+WK3jYRnkd9NWZHWwVHTtkQPCGG6HMohvavR84IwJcME2e/wXOyp2qYpBynAA/L
xgyQN/Gtzk3XKNfa9Ut7hxGEGcxKkfbKryL0UmiaFXiEjeYuD95J9nr723x8B2EZeLdiLTOw6gPr
RYqxGCPHOyjXgTt0AgxJs+gI7IiTsD3jP29bW17NH2vz3184nKYFMc1SWIsH3Z9UIJIz07tt4uO1
gwXNYhVgbUEfRT6ltU1FOJVjhTEUeqdA00Arv9rjk0k+k4mjpcF/xEG9Bla5bRS54fW6KJRxDL0b
KndQdi3fRPpWoPU45tvYiF0O/lO8V24v82PcJ4DHgvEFAzto3chXjDVGiQ3dARQD2tqxp40CdY6U
rVzhC5N+MAKBAQBwgErDubpeVzAOpQg50t1Mzz2jHIFaUlzkZC4RyReRGM99+VlXMi8NHkFM8yYw
twU248bGPO6q1OFCl+r6x5DrH9MOUWAFc+5t24/KhDDfAcgfeymuQKezvhS8PPYpploxHJcN53EU
K2FsYcsx1AVMOy4/VBrlyW0yYp4gKccaWDjrGe81sM7yftYqWtWymUPVdf4NyTGVAW6NaRBInUrb
XlZaHCssbNxSgCUVXMtwoEl9qM3wTTf4fVqn5kqtdmFgDe9BkNxC7xB4HRTsrzdXs5vCGswOlDQn
8g3S3V7sv31NvM6BfrobbRqfOIXPdy+DozuPa2/6hclOKCmjns4A3kfOJGeqzFIinQyAmbXCAZIl
vCseJpj1dD88AwXwmWYOXnN3+fMOLBGb2ydpya8AiUQ1AdAgREL5voXk6qhApxD0I+fqRB3rYO1T
90v5Wu7TzZqI7bIxCPKiSDI/7WRU20gDzuIO+6x8gv7Uznbz7ejm+8lH4WSXrNxRq9akeBtlJqac
bCyt9o1DeFCc6D7z4tgx7r+yY7H2bFtIunEwLhYnOZFpZ7Wm9ViceGy8qnfAQAW6Dc/cgoJ8Jf79
BqlIZ+TK1pwOXFwlhpbgqHLYGg7c/zEe0y1/rV8NR4WDjPdrud9SJLwyJ2UXGuPoJ89L6165L76b
x97pDyVe5k7lhJ+6bfPyuIZ2WkBaXW+n9IIqGLUGrYRN6zHfRR7YKT3hRifb2dDcqT1IW23G7dfI
VzfF9vPKoZgLTh+2F9BQYNjwgAII83p7h8xWWtHAtvZmv6ffN8GZuJ3DN7hYp0O5X/2cCyFPn6Go
/29P8lQ95mpazZ+TnfG+vx/czMXwxWvthtsJgpP3gwed+rPlFitX3MLNfWVXctluEHau1LDL3Wpj
Jc6PJ32LUt8/ro/qqBrNnSo5wmUagRiK3SPCHciW/8zP1Is8xcld2238/nu8/x4d+FGsojDnffv4
Hf/YlXzILihFd28Au+lr+h0ljdAJTs2Pxtfc0Ueb+eWRrxzMRYOzuDNY7+b2n+Q4ekd1DPlhQwdl
OgF/euyK2r/tnHS+6T8s6sKG5Cz9BHnrIsZ1IVzm2qfWv9f2wr1/eg28YANtQse8I/tz/PITHZ+v
g4fe0mYbHWOP3dnPL9bKgmcP+fBjZkoSCkQtdFNnD7sIREOsx1ZCCE5K+VyJp6zYijXvWXjaoNyH
bA/wHIzRyDntpFtpHaQ6uMzZ6IHlXsM0FObYwn7tKlw0hBkL1GpRC4MUyPValDKBHkvBQHYfueIQ
7yaHfGWO/oiqN2RQW68+qY7pTQ9cXdnExasDKSae19QC+FluBUas5nUrIO46bnprVz2ESDt8417Z
xurKIhfXeGFp/vuL7wUYcqzlIywBvsZcjJg5xZqm3KIJzAKigGnNAl3SGYh51odDhu9VY4QWI7yg
MavjvbWWuSyaQZMHs1sznlvOJTASb9NewPNC5WQUT6TeTbErit3t07Z4Dc0TyYDAEEyNEGnDUitn
bWBCsad7G73BNZ10a/oh+MisEygUoKJyiJy7wSl3wdnck5UUZul04d1BMOCIkhCG1K6/lg3M71ib
8EjT4g/CsHa8szfxsEYvsLzIP3Zkcr980vKaj7AjDiT3ego5GkdxtS1i5NOwtf1JdyLFxyp9wOYT
1xY+8fq14cMFdAmyQvv3rAFmYdBGu14tL+JIS0s4jnFuv1tPIR5dp9i3PPFmbppd9J1ODv3W+OGz
ukMP+C3e2P3KQVz0Kbw4ZuYD9H5N6RekIctJJPAL8mk/jI9mUDuAa2D88q/r4PNK/9iRQrjIMRNc
RrAT5HQTzZP2oEoFuhMSHmKlLbR0xV+akoJanOo0sThMCcDfDC3YDLrtlSB3IFr/uTHAc19tqjVA
0mJ+emlVOjVKV9Cpb2B1gswigNI2+Sk0YE3xXiwdk+0BdkYPo+uIa5E9MKa3D+3CLYwhB5uqaALj
vpDL3w1y/iIpQPFtmImbB53TBn//AU1dNWeaDPxjy5ibHG0nvJtA2liAu0UYzmR+TbJP8eTdXsjS
PqL8BZzmfDEALCJ9vYqEGCnlIDHJM0fbVPdsH2z0s/re+f9H2nctyY0Dy34RI+jNK0g22073eEkv
DGkk0XvPrz9J3TgrNgaXiN3zLMVkF1AsAGUyexeNVheZO5e7JGuoA/0Okdo5Q546q1nodho3deAl
t+FmNZABJM0erX/b5rH2aW0d9azoZQxSFAtWBPWQxLAHJBO3ERgB9M4a6gIo982MNnUglNZBa1Ii
NE7O4674405bS0ZF6awc9a5eSH1ET38Mnc6NHSF1B+d58oyf2/awbgoG2qMlDfQ1i19QEWrOmlSs
C/CKSR/YFYGgdxsH0UhqT7/MXzlgMssXcLXDUY4X+6f2xTHSqzLQUjDOedZVdOeTv7Ns9KTE32MS
e7hEbOMx3WEFR7lepZTKgOky8Dj3itPEvQ0is20EVqoF99S/FlEel/jgQlLkDFRp6Jh/VD2IyMS7
2iCSZzqdBWYi5XF5kpSkOEe/tRcOOs9AyhvHYKj0OQd6Z4MtzU0efvQ70fZvUJV5Ln7WdvhrG5Dx
rLyzlnJMYezEsSqxoIN1i1JXAFWbQuLEJ7nCaQJjIS2MBTKEotDRRvfpKeOIaI+xIXvKTtB7Q4tU
Jf8sIqf1OfcxBm8+RthWSFRElAW5mgUZSPolFshw1D3Nvd6uImai9yMJvJQcZZAUEd/teNVr5oe+
xqYcdK5rQ26XeZLisSfosLT9a+L17u/OIBXHzsUV6JiyhqIctUoCOR1CqNur3/JzeAVRwEV4bDgg
vF1bfsTqMdB2WRjVBexZGMgGiWQZKpuQuXaGeeQEYtblDvsGlmxwZeO5SHfCtEYrR1JSLQbNO7BX
B8hVQebeHQ/1/iuYHr5YF/klfJpOMZIEyY9k4gQXVg7r7gdQxoZVjqnvAT/A9AcS1F+q4kEHiWbx
oU0Ohujb4UNVP+bmAZVjRYMmtPzWmbxFYO/q30WgPsg6m7vREpdFuMSH6VH3pJPpjSf9IP7MDj2B
2squJ6Pr76RjTaKd4WGC0huvFnkzDjy2GlYwWm2ITlVtqqzuxGnCb5mtlkCAVy2u29HnT1bnkw8r
ooGxfjzPQAR0715JHVVzJEKhvUdaAlcYDzy2DyHuMEGIrKi6j5xuP99Ej/ftsBK/aIP+C0xtdS5g
lLkZATyn9nwQ8dYVQR5u2dUS4yHQFXrbli7f/Zah1LYKoB5O6gx4rSSTAZWL2ieyVONp7W4DLX9o
A4ge2YdsYtMlJvZMnGxDAkvLSY2OS4EcxXENctDhxzYegzEB0fbvStJ1XrR4xXFfwLJvwbGpyC+c
IPhqZxuXXkckHQGj9DYiz8LlSrIKSUUhSH2gw8Iu3uelU6uo++wyzZYEUma/DR4c6364to+6Tpma
mGhau3gKyJJEZ6x/BC2nB5t5ZVtjLB/iyiRtrLJOk4ARn0W7++W/pCfhW0z0B+U/lEXvdos6G5tW
adRWwuK1oNAY3zLpIe05HsjQH7j3COoMhLhHG/y/FduFh9CWj+BA9dBH1MIjkkOzq8mwl9/Vp223
+JPN+ez5GJzFIA2asekWUa1KMdhpwDTrWT8aJ+XdQva4IbceuRgVFKSl/Y7IaadI7Yp70ZG+/od0
E9b27w+gdnGo4iTKI+yihBG96twFbqh4I4+ijxmUUQIUVQVtlphRvveVpi0MYUYu0B5jkeDpAh5p
zgfGfFIiIC+DIhjJwxPiHiK0xlTsTBiie6iL2fHPMCTSQ3QTnNRNveEQONtbx741rQCpletiM/ZD
C4AaLhiYpiTvX2XSPE/7Ys+b+WO7yQqL/gIqpPKg7YUbmiv6ru52Lhgr7ZGohxYVe6KTLCQ3//ZR
PgUuBM0wt6/YEOzYtpixiWjjN8ERgwwPNGmokzVJaj+t5AkiRSheE5RdF26ZhnOfYVwlTKheo3UJ
DTI46qhtVI1kbmNLRYloEV3SvTr5glbcuc9I2V1DHic9yyR0ZKEgb6IjFz/53mmqVNXBIYvuNz0V
52e9rV4nbOm/z3aihekvCHVsQyMoBxcmGgeHqIYskXxsdRXPFX2/vT2MlUOXPpqK0KmytBdTp3UV
+1Kc9yFOaST7dlVvgHEjsUqS58W1qi3zyVer6iVKK40DzDjb0NCGexAaG9DdoFHO2fah30HEFJqF
4iEARbV1q3EDjC9V8q1p7SR53LaTcbu/g6NiiRrAfEMFHJTt3U50E6F046pGCs4BkRzHHRkOAho3
Hf1gxtK4QY/LBKpVdtlS4ZurQ59BhylNOV8V45J1h0CZY6SpBnrUEeaUEpHyxG7iJzW7FM3o/Pt1
W5tC+Xo4IGwmMYB08RFanCQPSneuThLk1VpIMWyD8ayifL7ErP5YiKhQdrNQXbMwGd1OqILHcrYe
xbyVObYtLkYdo/jAls5rA9V1HDL33/EElttyAu2r3VuPeXaoo5/cHDrL7ZB8RZRQEZg+Ubn2FfjR
J3lGrbe4RRoZuv2QONn03OdP20vHuoos1YJ/kKi1G0G3mc4lkCbP97Lf8649/ZhRt4A60ZP6HNxK
Tw2QGNtGZUWPNSi1gr7sG0vsRVtCvAdLYSzejN5RO2cKn8Ke84JifVR/sT4pHptdH+dhAax2fI6G
o8krJbPexOgRX24BaE4VoXRz7w5Bbsy+lCj4aq+FaYtudhm8EXc5DQ8KnI0D7vgQ2hlJxWm4Yrnh
Gle+x52gNYKcKXCjoMY4w3vsp44ocEBYFw9Yh8o0emFUQ6cnmIY2rGbkxxAxAscfnRQ6dIFOGvFN
br+0qWuO57x8hGr0toOwbfsHlX6jZaBZgrQjbDOLn2Wqvcu17JpN/uX/hkLt3FCkVpkNsA3PTS8p
cQlPi6Ni8iazWN6uYXQP+Rp0pGMg536jfCvvm0CFMYb4u0j3Q/Y0FwkB8cqMgrj4Y9sm1msTPMV/
0agQL0OyrU0ioGGCRP8WJsNkkFHO058jPrhbKwWareVNcTbGdjpgMqhxRSGN7BGT44cwznRnqFvT
bZPy5/YPY9VH0ZdvWuAjx80BNe37ZYgKJZ8yfcJ3kshu3753eHJ3oexANW83VB+yYZGq7+yxxKCX
2F9aZVLJUCHP1X2dzVsa1gdBUo+oFV010XdKi6eewgyF6x9IfVBjXRgohOEH6pdxF98GL9hjLtpT
W9vfq8/ZIT+C6zD20AK8vTKsCLXGpW6hQ2jIlR+jElAk7616yXipHJb/rf/+gr96OxdqrCaqiggo
I1Ao6BRse8eAyHl886EBlnFqpaxPd41GeTs4l4RYxjgSdHS/TeDzl5U3zXrbXjHWgb/GoHxc78x5
qEqsmADSvuRFQdYmceTpaRuFlXTAXIMOnUDEPcyTUBsTgExnzFKYMstvQ2DYdXWopZYUyCNqnt4c
VTQRVLxUB8u2NSi1W42lVKavwQuH/jVNXrQUb+SLznuLME8tnFaaLuqYhEWb+71TgMgqi6ZZQlx3
8OHNzrXxIsPFbrnlxXfB2GMNRH3iFStZzmHg8r4Mu+MBRJ+VkdH1GeiAYFyZuFGFulvTv835v+eI
RzPuCob6ks3M9MWkgn+AZXUuIBcNart5tivomoKsnagK547B9pQVIOUpQq03g/jHIacWxOmYk9Pi
M95H0FCNnWEhNUvBTVCA+Miqes5liremlMPIoa8Eiog19cXHqPuadF49cmjCWdfR9XpSziLIRjGL
CZwlGtOn3pShepJ7jVG/QBLFRf8QpxDGPMPWeNT3jbaA1vRT4CnPjnoEUcYXxXL852YHXaIDqoq7
hsdJyIrBxqKdgFFHjKvSZzTKYZAe84Gop8KvKR5+5OBb44QT5iquMCirilkSE0uAV4pe8wRCUrc/
SShb5ETd++fe7hyIj57Q/8QJY0z/UPBIN8Geg24y6twdAr8HVR1uOVFlvkd+tpcK/WKGGs+8xcfp
ZxFerf/gUB+dBPq1CjJx+Oiy6LWpXqPOOuhT6jTyZCvT+zgLntx3z000uAHoEso2ss0pfd1eZJax
mEBYJjZxZUX30X1YU6JUbQcLnWZqdhuSh9R4EUXOerJKMhhC/4uxnLer81TB46zpc2AYsj2eMEL9
JNiRqx+gNzI/dof+mO1Sb/wq/fQ53wXTOBMtORJmUmXMdt8D92YamEmGq502Nzu/TyJSNCXJfJ+T
Q/p8BC0McnjcgkQOjBN0f0SWtqaV+BnuPclvfXKtCIrlRzDYb2/V508OKBamYJazAG/pxdrVMqK6
BI3GKUZTdhAqrlrqgaNOEa9Cx7RlhUJ9dNFohX2JvLcdgZEw60xPztHNBMGQLOHY8/matdgDTqcl
hIC9gtqdIs0iReqBpBvgqpJtoUNn2ve2tQPrKoQR53PjoVFOOKtdiEEciMiPdXtq+upXatSgFeyl
dgdK+wnMUXpEMsviCSuw1/OvldTTvUtAnGAFsLKenstMIvjKoantpbJib7vH50QfmtyR+kChG8PC
yPXdu4dq9F2bR3lr56ZP9NZwiyIikyy4iYRTfG6czASztZLut2FZ64rKAUIlJrXQekud5FWkBjjo
4Pvt+GCBHqd+DqRDkP0IS4hCxwbHSMbFYbHyL9zykaw+ggLZqV7sAWeESC5qD0Yek0Lc+8pNG16j
aJd1dp78B9dZY1IfXl+i1pymwAwg/IE+wrzGbJT2oAeuaDyavFwPI4OwmGgg57209COq3JsI7QAd
bGtFa1vRqybaSus1wiHJAxIr56UNHdWZ0XQgkkS2d5LR5XIPTH/6Q+XrQgng3s/PYv0tNr8X5Wsl
NHg2zI5Z4ftQhMPUgoJWL8HLWTuF1nl9pngNWposq9v5ZeyIubLTBV638OdQfv/bKO9uqyaAQBe8
e64HIvtPuf4lHjnOtfyN+wMZGODmRXs3qJ0/JRHrutb9egKGELbQNLdygTThgKkjPcUAUpc/oD1u
4Lz+GM1h96BUXOozYxbHoGztyShe43HwjLBzyhyyg1EBRSzN7kFhHVdfSzE6gUNWSeaLKr2CMRd6
i72To49EVeZz7fOmdNhuuFoNKnCJetCNPbLBtgJexEZ4l7t934Pc+kOFvk+OO0l5MbJj3x22vZC5
0WCTWYqeYLGhiVHzuMKcrbSsx5jvNQNqk2awb/LS24ZhBxIJo0GI7lD/oiuSFiaTMT6Pj7qvJ9vv
0bOh9W5rGLbWWksd6EUNCwes24/TzOvcYB3kYEb+B5qKYeoAzh5riWGd3h+jqjpgEJ3jyuxV/AtB
xZB8WLpcE2ye1Y67sVYRQhJw6PLomtghY2UKFTIGPRflGIzVdgXSMCfZN173O9qDP/pc7/N9bto3
+dlcnsap3e15+QaekVRMKPMWIx8+jIwStPpYsZvqjTugGXDbVZgH68pG6gs1oG5lNMvBakLWZt6Z
xZOFoyc5x51Ti/uOV0HjWUV/d62l1MWypKnkNMNF18/6+HPbIo4D0l1YcewPVinhLiQUL6Ny5d4h
mX8fpR7M+GL6DrH0/gRDQwjuqvNiQn5t6+fK+i93DsxK4eGJhgVk2u//PsgTCiNtECNaKMkNIBlU
pPhZK190tdzXenrqx+bH9ooxj4YVIuUDVaaLlSUDUZ8OeoGxhlsl7LXip99ynI25+ysgavcHCxRy
xQSg0Lx2jWarHYnGhnPSM63BRL0Crinwt1rU+iXDLMSqUiEADTjesnQ8iCAZJ6H4RUQDQQvS9O3V
Y92BQaexCMRB8wXtA/f7pXZgoC0y6FCE5r5R303J0a0dV+hl2YNPxzfy+Lj6gjFAoqcChcIHS4CO
pQv01KnbgcRphbMbzTPBPg+hKcZj0GYu419Ai2q5CNuijLIBgFXhmfJDXbtt8Us0XySdcybygKiM
RCCYVYCealgmYDaodZCeS5IfsmRbMycx9+epSi/i0qKDWjQ+XjxN7rcqg7RAMIUtrnw5CW3xqB91
zAeCBzXaQ7eGJAftMuwe4uPXm+9YdvfluTl1TnrSvGqXEyy5DVoTzifBIErAxervb1KpdS5Rqa4V
vUG/3PWL4AZHZd+eisf0XbmUp/khfo8wy/+YiES7VafAmQJczjnHKSPBhp8AgiB9obrB+4ragaQu
cyWzOrSah7Z6RA8WRomHkkDwywWP7w2SOF7ISSow6j/3mPL9Vkyp39e6CcwfwWxL5/FdvE03EFo5
X0GPiLF0CcPp4VE9YdX3GsfjGLWde3DlHnywoBi91OEwnFfsVa9w/clOPMEGm9hN8/CMPacP5o43
2Mu8T6zXmboaBXje+mUCWGE/O5WrkeKYYJDLbj7O1Yt6NYng6BcDiT8orXCClMw6tdbYVJRqp2oQ
JwXrrVyl3Yzu5+u4+/GkYwIf9G1H8SZeLVvxVGciyftzt8MNPea5GSuErX8CdZ3q87YedB8/Qb4o
ElysdZ9mMu4E+8+nl++yL6VnHBXXcrYDNHvdF75wcNdhwIy+DY+9OjVBj3U3SAzXaiAm35H+i7Jr
HWMX2eUphu48AVlmtvPthvfyZK78Cp3e9Sa1KsMEui+rYMxzZTBkbxvIQlAlcH+A6Bb5QLpxrUTF
Fu6Mfrg0je0ZbL6xvNtGYC4hCL3wYMfyLXPV91+MlKdDHImAaNBH5lR7BOn2Bzzn9JG/leRXcAhe
JhIeOjt9M3kLyDpg19iU36iNpMySD2wr6e1gsIPcCZE6EAbOMv5/jISHQGBBh2wyFRb0vq6TagaQ
0pH5wyLor7xm3wOS2NpjSjB6Ce4cu/iKBAlkbz1uVGLdjlSQwf0vPOUoQxVFmT4uazwR7WP8klxi
VGhLO+gx2AFVle8KHhrZ9Sdna5cDhj4UoSoOi1Vlmcam7ktx28d+NSjLyMqbkRIz+aUb5z55SeS3
WHPC5NjzGmaZZ94acokUqzyXESkD9A8AWUckeez3EjGuuZOfykOyhza6rqB9VkNThB2T6Hl8i90A
5/WrypNlWo57ynLQQiug0ECKdpFIu/8ZaGoFy3AF9Z1Rf4V6kZVdS9VDTtE0ESCqq8m7mTI2GInt
P53CaKKBhtk9niyjUKZLFUo+VdZ7EOsBN5of93gIpTHng2WEBDTMLjqaSLRpGHa9h0qjMupVsUGV
3xJ3Zjl9n1WRc5tiWrOCoDYxj3pctUGRZ0sYY2iL2WmHaz95297J+PZB3wBuSKQURJDWUkumV12s
RCVAZgWp0CBB1+XOTECG/nUbh5UxARASY2i0RD6bftUFUqY0QteiFi0dR1wPrZD0qqf4JBBILh3M
9FKGz9uYrD0yQc/8h5cWA8+UbYESl3HSd2jrM7Nd7pcHJO05bsDKc8GsvxjUNWvWQj1PE2AkJUbw
QfiroLEkh5C2sqtbZ4b06eyE7S4MODVilnNAGg9tuRjoxoOFCqWllZcRRO1Rs50efP9XND4X3e/t
5WO6Bjj50GuHj+pTbl4cQU469eiPbcuXypLA9/9hpDFO2LdtHLYpf3GosBzmkZZlLXCK0k6UB7V7
kFre1WjZBioSQaURGusLgxdO8OU3rAKiYETpCAJIeF9WPM6xX+79pHirZ2URblWDPSgIZ68Wy/xc
SOGhtpSv1oBiaj4H2dO2tSpzWaGXvBCSgrOFLnlIag6ecqjF2H06BilpLKN5G4owuBnpWH5Maj7K
djyUBgYpdC1x+iY3H8Ik1HFoCiAAR0DL9/jjhZcnxpiSCveS82g2gwEaPz3AkO4834KF7zkSytGL
irY6l2HQvi69KTVJhxJ6ZmKgRbdqCJrHUNCTZ9OaMQA7QSxWHCfjLbIGqXRCNeoeoQUnwYtr9LSN
Mfo75PhadEveyi8nE0MlfbQrkqn4PUAyOSDgEhVd9FUrNymv8HyupE4+yl1nRpybBGM0c9GOwVAm
1A4WNXXqoTkI7QzGXrTt5LqArsVXrLMLPbfdbM37xpSIAuk7XKh+BNpvsWqfzQkycnL8jlPDybSU
hJipyOtvCdii1WbYl4WEklrPSc4z/BrtqZhCR44YTkdXXFNwMIiVho2GgMVpGFRSFONxNN63/Ylx
xt6hLO628uxoNvNOE4FiNeXwoEKZLyShmSgNEfUIk4R5kzwlouUFhp/Z5TjctuEZ3gzNd8z3420l
yfC7e3jMBcUgbkXsazH9U0y9rQ7PiulODQdnOU+pD/gOh4p3gm8q05jhaDch/WvMuwJCgDMeecNz
3/NmXhkbh2Cx9OGiH+3zNVUW1SIQTQQkEelT9MV4opCf/SD4D+c73BcNMCDBxUdBXSG0Mcj0EnJf
dtgZ11LsnclKQ6KBzXV7i1hHLwhFUAo0wIEPZjhq7eZKGnrIQIKqKe6DnSFV/g4cshXUB/vquQ5w
G56DQoYsjTQQHX2/rtzlwcv2j+D5CRXkc3QF9G1SY00hSddZI0ji7TRzq4ZjLBNHglgcBFAQuWkd
jS6wWkVu4CdKCw2U3Km1S6maxJA4732WP6KPYuH5x4UTj4p7vw/9sUzj5bOrC+RAlee4TAg6a/vh
dQx4Qissm9ZY9Dfmh3hgT8ASrKNVe1rYXsDEmxo8iRUmDopmeKUgByrTNsW9qelzAD+JQtl8nGS8
BzShkX5beheSWdfy122fYNzPQPqLiinOBZw+9ABOPibRnC0noQVi7kEZnrKBl/1jfMp3EIvJq+jY
t2plTUuT8QD6oBiM/ZY0QSScJ2TBhln4WHEVw4gK5Q1BZErFtHzKKqj6IDY9+s+x8Gt7tRhTkPjD
QPhfEMoNIF2qQTQUy1UZf4pJaK0cky+5eJCkVyX1NAw9QIF1aB86y7N4vsHILQEcDzkMYEHfm/6u
5lBI8+RPc67egA1pPzQZ+vgfEmR4QXTZh5wDnnWqoe0KUieLEAJW9X7fsh6k41O9uHw5HPxY9aRx
/IZGkVMR9GdVzW1xVg+aMrxtrzHLI8GACDoQDA5ICJX3sKUfCIneYB/jsfFauXgAT+O/j/o4r/9C
UIEw7eNM0RdX0cTosRezJ6ibQsaTR8PE8kjsFljCkZFTIbF3bwkScslsdDkej7XlzMW8k8v5YGWT
s71gBssvFqpzA2rW6HygV6wykGaW1QLDYKFUFVC2woaR2tcwh5MltbbrQ03fmX01Pptd2T+UaZo4
KRrw8Z8E/EgSiVC0JYYYNmBpG9vKIJiXKxxRqyE4UUOW7wa6auUiIKvrYoLEv8ptHI7EF8Xx7PfG
fFRjP0O3oxwHpIJaxHvrW1CVDKWsJa3eRuehqedHSx3Klya25mPfK6HTt+VsEiSDDNAkYiY1QBao
jGMbb6BMIwEyNh+KBh0cF7q1xV7IJcsJxhCkN4Nc4ZyUjWEHYsfc1kq195RqtGIiNyZq1mF4q3sl
2ok4Yw9C7h+SQpAPhgDudOjd7UBr5jvzUFpovbOmK1gCZ0/VBPWsVXhCQiiuKzK3kyr0gzdDbn5k
o6rsp7mZ36ZalzIyGHF5U2YU/Uk6hq1PpjjHUJAW9i9jOkpeV2XJVyGIJCgRRzoaqXBt4tFTMW8T
i6DiUskAeyb9qpbBM5unBm580KMxzuBmLx86DLEcQKihvqFdz49JnXejUwqj+SCZXZyTEcJdnM+I
dVZhLHB5eqO1XaZb26t+iqu2XB50SCz13e8aMz4q9IL939sOzsOhgm5d5FmpGLi3SFAWt3TwaWr+
W5yax8Ga/73yEjrvVjZR0SfIqqlJDeRiNMv/oeMdRQJ0EjV1apKhMJ62DWOFuvU2UoalqJiVg4Zt
hCFnqGI+JXnnbUOwgripy8j9oeSlQEDnPgYNeDM2KnK+6CmUwFYRIsFUBniclDshLX4UYmH7sXko
dV7BmHU3gygXcnN4j4AEjLpYW9Yg9MpyB8ylsxzZhQA+YiQ443SPYiDnoGL5xxqLStJB33qERBCW
sTQqDFh1abYTdPGlTav6qbEE3ugDC27tItTpMSkShJ9R0MRVEBOqGBXVE7eUX/yQZxdr79ZA1N4V
8pSknQqgBPS1Rje6vYGxR+ttVlDfiZJbVpdkaipOVuvzzqHjA3otkBxZujR1ajUTlKlDsUIPYYri
QP9DxNlfXAp5JJPIy00z+soXLEySLgkEsDxRFiZzMs6hD6xgjKGU+XNW9VMrfwdViK2jOCvpg403
W0Gk5FerR44x9RdLa5y5BuF1bMKFb2OQvGx/MYzgev+jlv1f3VfVBu3lPTIWNoY13S5pXAEdm9Nh
ihxF/zJDqVl8UDoO6OdIAExkZlB2krEY9Gcq1tZU4M3U2pkpPiaZ/pzGBucr+XxLuIegzFLCRBin
Ci0ccq64dYwcsCcmjlAGh0k4hnnHgft8+bmHowJA01mtEDaAUyKRDFAvCdOGzP9Bs/EehvLWQS+l
sfOxcHoi7YNmV8RgcVEWHRFw6R+2PYNpEuYgkGlBlsWi3/DB0IdxX8IxlmIAhDaJ2rpQ6doGYbof
uvdFVAQwuyLSKQkdvcntmMGiWvodgtAQjAiY9ot8W9DwykUCUIfu5n4blOV+EKHEJwgZ6KU2cO/y
xjzqlalhs0oUitpaeUiHmjPJ8Tlqoh93BUGddUIFrcYKIpS2gKK7AEmFGAwJ6PsqX7dNYYWvNQ51
gEdVglUtgZMbCWbtrpj2nRE+w8Jtee8xHtSyqqtAUcmFlDQqoBIZ1VqTlLWM/h67bs9p9LFtFaO1
4X75Ft9cYdV5ok+ZiNEKYd9B0lgm5gXXPdey5SvkY+zMgfq5LbmzdzSv4dNrbL8GDm/eiRVB1ktL
RRAwvw2d2C6e2eVulrvDXOwGDENo0kkIHEH4uW0zb3mpCAK12WgqTMBB/+BFkGdQJ0DYxYwxExcn
rmZE3jYe00MXwjnwpMJRTQpPwuS1InRda6vVblbOpXoxg+8zz2mYi7hCoQKWZUVpBgkctLxm3mD2
e0HQSOSfxiZzS/MWdLttoxj1fjjOCo96xedVVeJ9CKuKiZi/jYBkXxRHfFTetYyg6F4GtvAGUra9
/FDtWihWBM/bP4AVNBEqQQQAandwOFKO2yuaMIYT7BViNJ8FkR2pts7LODLj1wqE8swACrPCn0X1
QR4qyu9Rx9MGlpb4dJ/8xjou0xyYjMYUL10ymhOII44+1jEXrlVxy4OvdeAZ40ek/qz7qx4f9fIS
CF4ivvyH9VvhUkHGh2heEi4ffjMHjtQgOW3gYsSriH2+at5bR+2SUPdZP/tAqfIHtfilTmcZQ/+6
SoIyJxBrcgv9X8s93iNSWzYWZYX66eIXzdGKv0b9JWi+arwjm/FNL9UfNACAMBo3Wuo06DGhPGPe
CAcbBuBiQ9mlYOZJzGsvRZzLAWO8HBArKGqjgiSVByMfMJ4GitdnqSfzPrrMnnBRb3VNsgN0D0/W
V4lTk2GEEzR6gqQBw/qYK/yTsFydCyXq+UowYKSwLS+mPxKM9OCVR1SpQGrQ7QrO44DxNd/BUUa2
ypAaQwK4Uj5nwpMU7yXhadvhGfM0S+/qX5MoXxz1cjArERi19jSgj7CG3OqlS50+z20/cqX+d6vu
avMkmo91f9LyWxNdm8DpENhCzuoymniW3/KnwgkWdSTY7o9dqRE1YR4w+1c6wYNy7bCzxXfVforO
/bndh0/dLhOIv0/O+YNOjuFrw2soZByCdz+A+kxyXwAZTIIfMPo7f9yVoRNaX3vroQx5g3lcW6nz
r67EKI00QCmBU8V7EVk4ov4Md7+S80e8i98LyYkOwW0g+Rkt7S+l95334OUZS52NplmMRmVh57vM
GVRHRQG9ztwo+KbEb9tOxkOiTsXUKKY212GrOmFW7lSlxyl9aqZnP+IdHMsXQZ0b6w2kJzVU9C2p
cQ2kWj7X6rc24dyrGd0v6H9SQW+JOQ1zUb67d9FGLWVfXcZip/Gq+Vew7o/prlJ2c36aRgfGKUFo
z6rGed/9EV2mDJORf0SHOXp7QM9MvRnCoGnKdFSXASXFqRHfxhHK6F6M4St5cFMkPeMEg8D6PitP
QX8RwhMUqSftpCsPg/ZFHx7Bi0nkCVWnwEt8Jy56d27IIJ6SeTcUjjHjAaSQST0gYXvqfPSvm8iA
YKCizQW7Gd/6sIQSxHe589JMt41sImVymuqr0Yq7MbQtvJsCmUS8CMjwHGQ6QQOI4pwKtV3qREHC
BGSzs4Z7ACIgOHsL65IkNuaJKq12tp2UEdvvoKhgWwzq3KbyAhWdI91pQlvBwH0kOGbg6CUnsjPB
kKpbmmKWthgq0gXzgLyZArC0t8iYzTtR0EkrfRGGc9E9xGW72zaOcTIvQP/gUYGtayYoMEvAS4Q3
EbT6ivwSNPpu7txtHJ5dVFSToH5ZNvpil+aTrMl2pvxRaJ6CmcDSMA/mzCMcZAAiA4jhX9Rv8X3Q
XWGCHJo+mqA6VH1cMSgP0fxtai9CXl0jyf33IlfIRcjQ+EChDkP49PGf5QbUsQOrs2XNt6fydfJB
sqzvhpzjHcvuUx/7HQ7liqWkhGoDAXk7t65jckmll4jXgsYIlHcQlAMqs2JFIALq7NZXbYzp2rrK
uaIxjVBQjFsymwsv2X2klGdFD/IQi6WG3Xubz05fhk95zLkzMO1YoSz+sbqR9ZIp6JEIFEiMEwVc
vChfbbs0zw4q4sdCiEG2GQhV9qusXGVCygvZ0v8TCK3tpGqFEuADATsZmpRb7TCYKiIvpz2Ls1Z0
HcvMqt5QC1gidto17GUHiiLOth2sHDMGYf7ZdWV52K32Y2l3bzWoXkLka75E+lmbEhSsIN09KU4Z
5eesTUkeDniMi5DzNtxKQu9AiNmNPifaIHr+8NwmPLqmZYs+fU+rH0WdIjkYGltLwOpm3atZPFfT
QxCc0ubUBxcpcfvucXsRGMH2bg2WfVitQeyLfR7Li09Gg9dHFhGi91T2/IRTEeTtJ/UNd71lNqW1
fMNJfOvq6pTlL9uW8BCoY6OoAsscRSAM6hdMzMstdyBa5GwNFSX0KJ1By4+1SjXxxYzjmIB6zUS/
1HQbe8G1EnM3RgVpmyeQgnA+Olby926jqOARBjM6LgcfH4T4kvkoR+Mj767ZfGv04xiD/UM45YLM
QWU6I7JeOPpRevhUfGhqE4VOIeztDBHLz91IjclQ2cbYkfS7/iS2v7b3kOWNCqZ+0VgCcTqMCtx7
ozmqTbmQ1Nid1f/OakwwIxfWSbkjKtwFXb5u+kNbY1ELOrRQYauSCKJAZ/B41phzOZffjYv//Co/
1R8Fp/ONMXQH7qCVaVRoNn01jSVMDdj9h/gQvRnPycP0q7JIeTJACeU62uFNe+RSpbNcdoWqLf++
+rxLQ06DJgUqXqfu8Btk3tpFPUBnMCSg8/g/bZ5GXftNqSzEfATWVEcOuB7sObeT+MnkyaizDrm1
TVTYDrUYFEYxcDIFpFqpegqHyB4mXoKIB0MF4k4KayVrFxhMW5nDMUZ2jZe8/x/Srmw3bl3ZfpEA
SpQo6VVTD+5uz0P8IthOQs3z/PV3KcA96aZ1Wtj7APFTgC6RLBaLrFVrLaDGLrxCm4Pa2fqMxqiP
7WxEghS3saneoqfsIKMXKH9THyNmhSthePHMO588IQ6D5Id08bxIdfbCP3SLvTdObUluuEG/q2ZJ
v4ob5amrLPM+ebnuHmvzKcRnxM2kCitYpvSrN14UWlsleb5uY3V4QgDpxliWyOwb7EhB2fUuW81N
uNcyp+0xpPxt2g93saMV6Ok11q7bKwFFEwIKTm2GfirYRnkcbI7yrWqTwmKQ/uLuD2JlG30lR1ro
XGbo6lQ0A2TLf+RyL73HH9PQLBoZ6j9FiLv9bZrsYzBlUAeCZE4YPY7lMfO3bbspR0cqT1G8WZnu
eUtfxtD5A8CZDcps1KfFG800TNxMMhXNcz3a1jswxBaaPRILawvV3giSRAFzJ99NC3fF8gK07dK0
sHNygxshcAO1HbMb0JE2VQpN023c78L4KJm3aX6oyrecbir9xdSsTgnBEeBS8kuWPxjuKJpFhvje
nJUkOXFp44b90Sj97dTFto6OGuop0luaV45ZRFYN8fWmeh8CYjfNLZ/AUlhsqYIuBb7rVEiU4Pmi
PtQT0B7GuzFJrtSo9jB6srKNJrdId1q5z6XMLftdJm38aMeyyWpAPmts2Lipusd4OPr0VgMMhkfc
SbOfPLzhgGIzZBUpODunuyS6zRSHKR7QsgWEybLbKN1Fo0ca5KvZSwqybX8b6VvDfMmLe8CrbZrd
JON9AvieHDuAv+nlo9F4aUyBQz1obB/xe5YfJEjq6q8m6v7TIa5ucppAu2Cn5w9pvMnqD79/Qt0k
Mx/1bpszSx83Mb3NsH9IB8na8KtW0XZy209epytu6Ftq+kbqH7ke2iiJWEiKYnYMDBusRln0KOUf
dKwdE/BCJCwNOLYKA5LTpbqvJccMv5QcnBj8BxlPaXQrFaHdopCidKBFNzy4nx3lz365TX1van43
pR2ZB+Lf4hmrq5+N+LMHeVRQHrpynpAbbXIzc7DjzuOqW5N6J7XloeHoW1VuE9pbJDc2RvwGxU8v
Dd3UXKs7LVTXoL4M3DT0NMifvuHLvZlq3K+0oEWNsrDlnb6r0G7duqGVHGoIA1nkjh7158qFhz1C
L2StJ3rJPFRtZBWQNXCpgCfx0nyZaOgEUmA+OiSOYvd2bGe3FZTYrddHduBOtv9C4ei1dteY2BcU
U/BEf2ZZ2JgsH5le4VD7gxLyXWVfWtMrLy2wtxH7QXf1Y+HWh3Eb7HSncKKNNFjE4c7aSTBHWyE0
XXzGfBydnaxBV+egEMJnKLM4Ikz7DtsgGPdQhnvOLJxwjn6IrTfz5/XI9D2FvRy+cMx1RWyMREe9
bOBOkL4XilsXhdXStfHN339tfMJJR+K0L3UN9avUSk+qTW8CL8Y4S6fbNK5/U2/BuGhfH9pCIety
bMIJlwag9WoMzGn6UqLdPfNKFRJzeH90PprjCSB3u19Jm9dGKWTNCa2SrJ7dWDf3VNv4w4lK25VR
zQ7532fSJEKOHIyFweIKNiLGP4m2nUi2K6IaIN8PVJwcMxk+ml6x9DiILd+AOAQacfqwu4/jtRvm
90ILWNHw6j8racy7lgi7Vm/9hKVS1tvGOx+tEhdyL/OkDpKiIBsYrfp2hM6dtItAkPF7sPX3Yi8d
ohVukm/TMX8DOPPRuWriO0SwQ5UUtZHTCPi65KDKv4321/X5Xh7kmQHBi1BC71PehMDVDwyottwq
1ciOiPEAXHJmtYWJwh5qFuAZiEYVd+3A8ge85vfBlheRLVPNAozZMqfyFt2Su9hAu3xfPRoa2hwK
KVyLpH/02K+5h3CtMc1EKcwZJoEE/R590dTLdpETn3znMwZXzPSATAOMCJlVewZ69nuvsXtnr0XW
4/V5+xZYsC4qqGiB11UIiMrnrXIW0HopGBOi+Ehtx8pToLdT4sCr9eMq1fu3PTc7ACAZUKdHL4Qq
vvebyZQUTMX6qAFE21mGWXXpKqXGopudWRHipNLRKRnAfzyTIBiQf0DObOXRJtv6j/mO2tlg5Sgo
/uOOI2FsQtTMwGKv8xLOLeX3TfRUaF4vr0TJbwePYEJwb7wiSzVpMTApImSXxGX6amqRcSunBdjM
0LadH/U2Sn5LACff/XMX0ZBtMCwdwP/iDTxGC5XcTUmPOu2GQBedgKq/ulHo23Uz398y/gzxrx3h
Bj6pShcWIAa3TSTcjgwOqQ3fKz8k0+YH4zF7KG60I9ik7HoNqfr9vjxbhlgvQuQfcgdh/bg+mb0Z
xr2d7LD1djqxXkFn74KldPeHJqNdWcxVg8Jqtrxsw6qFQXZsDiGe7Demrd3r7703bIK9cVp9J/r2
YiOMUDjxJG3Meh1KJXapQeQU3ROWAjIopNBetk7O8x1RcWntz6vjWVBpsyTvRgJrgyPfGpvuK0fP
++gqIKBqbqYNu62RsQZ28wFvGrdrCcVipMElDS3iIL8mIoZilPM8U6a0B+INkONu28/Pixqz/o27
zjwnUFtRQMsgOA1rDL0wMa3Igtvf7YbYzJUO5b749O90t8I71Sm9417T/yvfOTvNhZOjNaaWMwN2
UfH7Uu9lJ/F8J/lUniZbs8vb9nNlnN8eIObFPLMnbEtNUpImCPIeXOyAGDWNBXywHW5qUGqBVaDF
tXxlZr/n+rPFs6NccNYuNqAsoczhlO3Ye/8xWTnzgsdi+1BY9RYtUt7UO9Ge7gdbZs5gj87jP4bB
XH6CSNRHJXWoEg3hNp12JXmX2nsjtE3jNUvWHsMXT6xZ/nx+6kDjo+BGUaeVYVRjr0woeGVTcRoG
sllZwqVDXgOdPnoDZVDSiSorQ6bjjjrvfsjHatDPPrUnT7uhULn80Vj8Sds3mwpASW+NKWXN7jz2
szgQ+VVMwwZ2zVDZqcV0QKna5vnoBmsKwMuz+HeEQhrTRaM2NRyWDPM1DF/U0L0+hUvHL6AuwL0A
QYAsSdh0eg06jZ6XcEmubWq8fPh35vDQZxuQeJ3SNczH0mjOrQlbDhQBU1AnsDaary33cjBTXh/O
mgF6uTBMD7VBng0w41GVfzbd9vrvz057kd1i++DRl6HEowGtI7byyspIKZi/ervTP3HboKBjCj10
tph8LRoujuSvJUO4ZuUDxUEQw1JISWejGRPPznF0TPlP7sceB2d+mSWNk3Xmax9mUFHNmhfSobNB
M/KTn9Te9YF/h+1i5KATRa8kTgZkTMLMjlwtaZfhe+LfkH80nQbIotrKDycglfAq0pCVq+zSFpv5
+6HcrECwQiRmVUMsRID2MJv7EPfTDwVFj7bs5rVzfWDfNgDOOTSBgxdoVoX6prAGoKkWTVMLZQeU
ryvfCQLA17jd5XasfQXdP9dAmM0hVIGxV4FErRAVR14bCVpuMzsCVVSCHmIAkbrwXouVFQf65qnz
uFAYRGoLFA3IeS53wuRDW4ekMFQnQKgfoXZV6RFQJ3hVXSOwWZzCM1PCrs5Qg9QHClOjdCCxYilp
6ybJniuYw/igralsf9sZwsgET6QhDYhZzVNISi8O/Bve9yvb/HuiJ9iYv+EswKNQkIZqCxuD+VHS
+1G2czRqG+O+ifbV5CEe406dFNsm2iIFtVn43JsPrLkbWQyC+KfrLvp97wlfIxwCkdLmOVHxNRVK
vdWNil0OHIYFaUCrYDcmytsK8cA+EmRuG6xt/NlRLkLebFxHEQz8XGi9F7X3JFbG3ADIzPYN5UdM
Z/Xt/iQBGm3I8WaESMiUVRBuf8/MJLQKaAStDH7RPujcEG8VwL3Ep9lOI2MfSiiOtiATprRDrz1w
Ju0zYR3ez+lWUkG+lvofKqveVLJyRVyoGc1EESCcMWZVG2giXDpCTltIHhgYfde/9hlzfKVyRiO1
NV6++Cba4XPdLQa8dYyDy7X4re8z12fNoUqBjLk+E98iIhbi/FOEbab5Gh2SBhORoQzOA5eYv2hw
JCX/NzN+bkjYYI2RkiLsYaiEGk0Sv1Ao3xBkqPkT61pHyjZlV1tz836w2sf67Tr3Z4xgx0YVANyr
YtQ3SRN3IDnJbE5ztLS5GvtJyX0qu9GguXF0G6DYoaykQMvz+tfmHN7O9vqkYme1JWyWYT6VrhKO
NHFYlPabKgkHYMSL/uH6Ss6/KG4pDPQ/oxTuAcEUFmknw6Km/oykm7iwJB+c44NNyTFKphW/maPD
f7eGEsvl+Hy5HCPA3MCUnOX7MK+3Re0jfvy6Pqal8+bvmECAc2mlm6oWbfgY0ziggIDCk9zqxyx8
TE0Mc1qj6lgMiTOBCxSOkQgAHXppLkFjUd4Sgt9Gv2AwAeZzr6mJVehPBvvEDStBl1aovuX+bZut
7I9lf/mPaREkUg+SNhctMrspB69XoLPTOinlVvgvGqix43F9mpXSDR3p5uUg9WqQpkqBpTR/CXwP
6hwKPypo+5fpPolmZPe0luAuoOAvbQq7QZ+mJJOBTEEfcGDFupcQ1Zb8gxF5knbDyg3K00xyQvnj
uvt8fzmad/7ZWIUFDTtDahMZdrO0sytzVzUnjSG4201/SFuLSI3jJ16Qe61i+WxtjyyuKTh80foG
7TdT7J+XwUUUmymoeJK8em776D7s8f4RvCTS2nm6uBvPLM1fchZtmqFLyNDDUg7N5SIIHIp7RIFq
9/X5XBrQnKorM1cFqhLCdOZyN0ihAgRmIuWJrUeghTE44mimqu+x3K6AORatsZlSGuJ5gAQLjgrx
vhRAEimzJUikDT61TFTUU6m899W1J8al+TPPTAn+SQtAtCiHqUBKKyemQOEkRsScArqq16dwoX6H
5/wzU8Ic6loWdB3qS+BAvamVd8W8Y6CHKQ9B8RVPDp3eifwi+1ule83jBxmaX9HKF8zTJkbusw/4
Q4t/5ivZULK6MfABbf4zTffEOMio/RjKXRquXZyXjqRzU2L4Ln21NjnP0R2p/46DlxlznbMOxDdw
nCLwOjVZGdziQpqzd4LJD12tgkUpYlJcQ17LDjJtZ9btc4uerLLz/81GODMjZE3UCJJQVmEGWeRN
k6veBBPhoG2rVFkpBS7MIQpBeEOBKBmeCEQaHymE6M6f5VIlDenZWAJDSNJZ/ly/ixqJOFo1BJbe
1dVKPrFwIwK7GOATM/GFysQSVFa0LEjTILe1PJQeUHU2nRY1B+/6fpjdXfBGDaClWdQR8pgghruM
XFNJoVxCcTFOyxcGxdHwMILayX83QFEPTThLrlbQdwu9+ujGoHhswdAYGkFmFzrz/zLvJIZuutwO
jcKigNAkbWe1kw5GKA0YKm1rKpMbgig/1qQdbUEMrnNXa8JNM4G3ifenMOsdn/XuxPQnksvgdE02
iRl7EQhniswE38CaQN5CJMQngwxVnYEseFa4/ORx6JNyKNA0mtW1U/jIRiIriX6mzf31xVjytZnH
GH8aqKnERFnvMimMOzW3hwYYHXCIBTvePykx7kTNVsc+/t/MCVE3l6uJ6NNsjj/nqOrK5inqbgP/
OevBpfFvrgFowwFfKahmZeCphVlMixJKPwTqQrx3QBhVmQ164KABpbyEhlVruwlEOmtcYEsrBwVa
vJbMIckwhHjElVYbAnQ1213lNMB1ZcmvbHzqSbUylQtBHdylf+0IAYmnZs9KGdtIM7aduWcMvJSq
JU92Uqypwy8lVXNkhZQFiAtw3xDmceRDVakhbOny3aDeSYOt4AINGqm2wUOhCfpUJy/QAgzwId0Y
3a/rTrMAwpfhnDNngmnin4iNACVdxNJx+OOkDfmKy3dd85RuC8wCAWvChI7DYWVfLIXCc5OCo4JH
bshqhlVkMw38ZD5Cp3El2i4u4NmohDgYMDr2WgcTUhkc0KzoSbz0uio8anHy2gXjSsfYUkZ+Poti
yUZh0PcyGsyiXvY/q+BWTwiKjPwWb2D7graPEjc8Ew+VjfoGqTFrZQ1ndxSj/tmEimygZm42Y2Fi
tEG9i0u3jAarLx6k9qfPX4zgkBePsuFW9KlQV3LKZef9O8+msFFCSVGy0YDlqowcyKRbUxMAiRnd
Vix/RsusN/YPIw02Eu+cGOhd+iIDUrsy/HnXXxu+8BYSUzbmfYHJj8ufiX/flr3TmDYAl12JBs8d
gKkyfa3XKr2LsYihiQShiICLQHCxceRkyFRYRftU1jzq9Z3fe1G24shLZwjAD/9vRRSTiiO/zSUN
VjQVZzp6VFpvkreK9q6gXbxfecRcyB7wKDAjWMDiiV4VYUihPmZQpUEoMo1nKYuBLXwZTemxIhmQ
xuwQaYoF7NJKEWHFqHhVRzFWlvoGRrvcybtnzb+JcKEMAIkiB50DMJyt+MscUAV3gVgYiNgUsAAj
ExQOEQYOU65UyFhS+b4AuZBS7cZVPtkF77gwImwMLWWp31AYmYa7Brf0xLTLETnYmtTX2mAE3w8l
EAHrxWzH+AxQ+alHH0RQ1vUdthBNGQHh+nxHNcEuL/hFVoIoPAafqK0ltpq8mLlrTO4IPFhUrC3O
4ryhyR7HOx5TcDO+zM1MBQIAOYGpwr+dul9l/6jzR63557cADOivlfmEOktapxgVpUSCFUnHQyk0
DQyX+W7Z/uC0tHt/xeGWzlgGThY0LYPnlxJxX1UGSkrKbE5Pbyv+2dPS6pUXBtDNtJV7t2830ppf
LC3ZXBNA0xmUgb9xwWg5GiySORlMtMYJeWOZUNjmp8o4lGq4Mr6lHawjCgIhjZTsG6GaATllxTdg
K4fKQR7vTPk5yN+MYbC05msCDh8R+LpDLnkJ3AO0VUiYgAcXHHIsWcKjHhahgmRJDejiVH6QJ98B
pfz/Zkq836PmEIMsdzYloa46xFtJeaXaZE25sVbHWB4VrlAmGlBQE5zX9Mwra674xcA16HU2VfIz
83n+aRSy9NYrdfFY64qvuWOe8JteC5JDMk36gY1K2mxA8BXsar8CBxwxO53ed1kqA5g/BWWHNsO0
W8nfFs4kMEOBDwOKnOguF2e/0CBp1UL/GRkqhLMUj9V3Gkjpkxi0xnlg9dWP66u95MtgozEpWCjg
tmKSwRmInIsa9oKmtGK0vJg/BqTjjNwZYbDiy4tjQ9kX5MF4tf5W3JDUKm/pPLaprOTXQQmAHNOL
Y8WLyekBkImTPAQpnf5+fYhLIUJHFR18mNBFmoFjl2vvF5CXAvVOYRf5D0U9KmbiaOy+UO4VBeKN
w75WXdTvrhtdGOuFzdkfz/xN1aeqU9HDDL10VAihmZ6OH/ODnQY2kQZdNg1q39ctLpXqLkwKLj6M
PR90dMQCD+2S3MvVTTqh/wZoBX1byI0VFjuTH1VAFyDQWdwX5sv1D1geson7KpA0yNjFwAEelaRL
2gK1iGORO3XzYDQoYk0uCrcZ8OnXrS09joBkEoVZ1GVnSIFwmgUJBb4q4oWtQav9xcjI+KBzVX6c
wkGRbdolzY+e0XirqKn2u9Ra88Mcgs6tuxbiWAMqeTs1q7U3xHF8G2tS48GIYg3Clrna9w4ruyBw
q47Fr1oADtCU0dqJJFBp8oniFUuWIYK1MqSljB8r+J8ZFNO1GJyThS/DUSOChixlm5sn9Km2pS2l
EM0eUjz8vxRki1JWyn5CynvN/kL18cK+kL3lxDBTg2MF+bQD544avgJBz4k9hs8B3Q7aW8GjFZsL
OdaFSeVyn/Qhsn9ldhpFuQ+6X2SCZNTv656ycIRemBAcpei6ZBoIZjUIINsDfAaRPQ3lVTPdphN0
u+Gs7nWLC0EVaGqozlADzw9oTr8clNTLZj/RqbAncz8aDoGojVl9hv5GX12zJVN4TYHYJJibQPor
bDqzSlV/5D1U+aR3KKRoE1AaMfD3qQUaffv6sBbOUPA5g5sOWerMaykMS23QWarUA4hdU1T8sgMy
fTeKvro1+dWlgA3WG9zMEK6R9oii3nJHmN8lcmGrrabjJUpX28RSExVCuzW089A9SdBNOZgkOzDJ
aHonjdo+caCMnK48wS5O79mXzDHvLIzXSaOSjqInLwyG+3r6ysO3BjXHMUbVZSpWzsfF+QXMDJzZ
TAUXqTC/EF/kVdRi2MkE/LSvS6rD5OwtN/U3CST9K6u5tPNkUP0owLTgXVuc5I4HvpGNEbYFqBpz
nh+SjKJhaY0NbmEGMR557g2ZTwbx0kFUYjRgnixQT8WU+WgyeET91Iw/aX9/3T2X9jloIChkXf8o
sgn7HKx+Qa6G4B02SpBPvKDjwCL1vgKnrTRs0jzYIfpft7j0NIVLAKjVIWcF9T4m7D5DqqqilCF1
p5HfJN4gW7fkFhD41O6G2IvNH3n+wulLtEZ3s9C4jjn9a1gXMA1D0cakoTCsSh2IPZwJLbGReaf5
H0rSWWUPmue9WW40UEdCMRnEkfpbyH9M+alec9rFtOP8UwSvHZox7VqGT5EkiB1gX/YyMFKpo5GP
SIc6bLVV0gOEEzPIJ0pQ2bB9NOtcX4clV8aTCuT3UHNA+Uf4BJ36lEPEHj9tmG4EAiBQW5P8x3Uj
S1EJNzFsGUjmIGMUReUVvVFSn8FKh0ILREOUDz9FUzAcufKicV9F6LXS19jPvzs1wMkUER4FJ7yG
iVThqp7KYU+gQ6mNYI30A7De1m6UqAeJ8b2pGa4GfsO8X3uV+D6jl2bVy7jXxYo2APAKxYCKWnWD
JnBZd1O2uz6la4Obv+IsulLoGfJuFtmsEtvAMIZnyK1Q+jb6H0l84wNWdt3e9wB7Oar5/8/skZzF
ZaDP9lQ3QINvACjZK/LGf2EFEXWWCkQ1UlyyLAlIOjaQO8rogQwbjTt9Cw3vt+tWFqrzGMyZGWGJ
xglndTqbUY/TG/yOfkK0TzqF++aV7Zr74oFxS/4lrZxRCyEPZqFCBBS0PlPuzPH+bA5DruO2PM9h
CMlNFbyI++q3zhxducUTvJ44Q/cxrvGUfT9DLm0KpzBvaqqPBWyidyyOfg9aa/XjqxmdmlUE3vdL
jGIaqLsRituwoYmUQnnQ6GlVq9hvxrHKjm1wrNTbpnih032nrszlkjue2xKG1SrSNLY5bKmQCgTz
ReE7ag4sXL+yzdbGNG/D8yWT1TBn0JKENiH4lwfDKvOfIbghQB2GF2Bqs9ZYORhXRiZeZKaet2XF
51ksbnP+S++eQ1SkzTVKtiW/QECGYiU0DiAIK/hilSWkl3RIjWt4njGSE+v3E7DBfnOjFJvr220p
IJ6bEtZqUJMhbxlMxRFkTD6IvtP4r//NhLBMWV6oJXQsIeIjo04Z3knFVznwfxECz8YhJg5mrcap
L88+F7aqC7nPClzgaB0KfYPdyqZPVrLMRd9DG4cJwnOoiokZEmsKo0L7KewNysuE+7o9scGp+vGG
JBkSefqKzHHF5qL3qQQXL5RZ8IwmpAOmGsi86n1IOIMuI54PEvSHB06iPl5fsGU7IN+jAEnhyU5Y
MA5UAPo3dEgeZj06d+1oRHVH4naxpus9/9BlVQVBCbz3eARGLUwWe7lDNDrW9YRJLLuPurhBLorH
wM0Afr/KoZkrDyvOvrivzuzNAz8LGGmR8V4ZYE+ZtnlvUcXhzQ9dPmbFyivZAu8IRgbfAOWJxgA7
FHewEvaI7JjC/mie8E4kv8bbAnTn1T55lu1asjiIon3X/2W22/hT8q4v4OJhdm5e2NW0DmpizuY7
Lz/hjllCS+QzuZE2oVNvgzUQyXd/wSskZKzm4hh6CUQ4j5JKctKgJ9CGQnGtu31z9CdnVHbXB7Vo
Be/3kOrCtOriLT1VY00Zp6S2Qb09aAfGn6vBkdYe+773ciK7QcESjDEUOJ/vZYJenoa0A6HSuJes
ELwtklVv5Bt6Uvam13B0PtfUIl4E5o+9vgsdsD7dhM4afcx3T8VXAB4M1WLc+9AkcempUOKN8ByP
304qJ5gcCT2QBUCyd8Xae+73+H9pSNgSvcEDBcCn2h7oFzqX0g7dX5/XF+7Px15u80sbwmZgHa7K
UozBkPvmUNpsZ3h002FaQ7vZth7fBHbhgmfJQo7gRK62IxvDxXv2Sv66kFmCxwjCyKDzgBIAHlcv
J1UdJ78nUCG3+Uv1xVy5taZbtOyD7U13sy2Et4/yflwjJ5tv5+Lgz40KWzHUzCFUZqPN1wiSfB0t
ydUhtNRd7Unv1WncXp/spfU8NyfEbtmISSB1MBeNB6jisrmVfSW9W5tHMQtqC0Up6wk2XoqdcdSt
9F6yZHAqHV7NffjYHOXjygvIyqDEe/BgtnGjzAaVcRdpO0o20lpm9/0ouvANTbn0jTHNdd9PYEJ/
pK9IHx2wHD6tc9X9Kf1dcQfxdX8gUPJsx3l9dhVk2w7gWZO9xFOfsBfcfDd67fbZcEGAtkksP/SM
lRRC+Z63XI5TuF1xxgEInt2xB9V2cFBPjRf9gITAvrkZHrptgz2oYy+SXbg7/R7ulFvFARTz04ej
riG+V+dCCHJoRoio3+Bb+EvrUic4RB7QyZlnuvEh+qzfihdpE50eg2NvR5u1u9fCU9PlTAiRz9RG
TYvnlRj3zPU3RmKZN6Mrb2Xr1wHqUV8QKb03tubK5pnnV1x/HQ1QOF0Al4FU2qWfFVIJlUAZ9El6
SDZJk95UPF8BKiztlnMTQsThFJLf0wgTUJjcFgXfAvABnMIa4/nSEYXDiYBNAmV1WfRknSZNkzfI
RiOa/kLtCA2SqT4c80B7CMBC4YJDf41ye2mTQu8YBV2dGdAWEIKbOqJVEYB2XPhkoGP4aTLZpuvc
YNoFAQU1oZXGK5FnKek4syiSfPsluhTbbr4e4cEzL10QW753mX+YWLcmrLq0M/HuMVfxjVmtRvAM
pTXi0J9vFMCE3MS8eWBpDLbGkj0Nvf/Qks7J2fh8/bRY3ATnRgVfqUmJFg+CRFHn011XoD6YGl9G
NNmm/j7qug09KlAtYm/ko3TP8vqkm2RD9GeS+I6pdvtM070i5isn9aIHn02FsM5lFta+n+Kr5Gby
/LY6DSgE5UG5MvrFGUeOBeYOiiuVmKSrRti2xoCNkg7vrFEtFf3hJLKBEZiGba1L1vXJXtwwc9kM
jBa4GoiddA0B1joyMKok/dHQzDPk8j6dfmcdvUElfyXQL47tzJhwnpUm4zq44yvbh26akcXbuN4R
02bBTd3sZGMNArG4Ymfm5izo7GZV8SrUqgpTOfk+xCx7vFYTewilFdzf2qiE06uFaq3U+dgjA0RU
JPoRhI5EPuTotTNu9DV5vcW9fzamecxnY+oGszLDGlOYg0MFSZxTNj/5kO0SsNpe94w1S8JRVEtZ
FZL5Hsyy33nstiAwj+unzPjn9QRcJhBZZNBGoVlEFVZJQVVSj2QT922qWqZOTs0ACuw63l4fzuIZ
d2ZGWKUSuw0abDgZiiYmDhTn5C0wHNS9bmXZF/4ORlieLFRJbbQYDKsPBtE9qr91/a5oNkyyS+PH
dWPLKzS3Ms58ElTcu9qQTaYvwb/RB2RLLW5JrLZoqVtB9s+7jbBIgMQZOFhR9REf/0o2yNRnmD0l
RLMLe6Dlqz5IwI5B/Fq25bUzdSkq4bEWZdlZ2xSQw0svz+iELp0Al/es0qy4OlVgAAB17ti9VWvI
76VJBFCWQowFiFB0gQimVCS+0ILHOwGXtW1XcWSXShRuskK7Azavebq+ZktuOOMUgI1DO7EuEhx0
WZ6racPnUl3kpgo/oW3Cu25iYfIAfcZgFMAi1G8PtbnGK2OKQhA/S/dhd4zAwagXDsPTs7FG6LPw
poMys4aXFobHMuxiYaGqHCdZDkJOO4jQ1jF9mYXkyF1hFeHohXiC1ikaoUg/ooAxPWRatLLdlD/P
i0LqKgMXyoA01NGgJJbxo9xIRyit1WhUDHswO0bBD52PsSs3PZmsRInjJ6ix9S6hPN9JIU2/mtxg
dof2skfg/8gTuuOnEx8hOBtnUuMZUajhJceQDj2tulPbyH1myVoOjyhoXH4NRlq/xclAba2WizcF
nXIBtAMLCeXQfPgkEAZ9qEtDP1WJ6QPongZbuePDr7BlKUXTpq5CvMjvQMcyEfabDQ04ZmgSKLti
GiS351Oym0igpwD+x0CQq3EQHUq/HtG0Y7YlscAqq4zOOIDI1yGSmvVWzHJT2aDdUi0sf0rVwI3k
goLykug17hF9AFkv0Fe4uEp2v7t2MGsr0KMARFxRa1LbB/fCbpTpcBPJUnqok7R/MuKpeKml8hkd
U3cw1W2HPNMDaIlPE9i2dROQ80BJZwobhXph1yfvrd4Y9iQXyUOLAik0nU05tEcFcPRskHNmG3lY
Fa7K4h4aBClhG1VLqMsiEu3kJFPcRMYjHaODvsemkdysq0ALXXXlXus6YzeaitKh6DAEbtNJbfMV
+63M9wAGJza+ujD2FZTGc7dUK53u+2BQoGWSp6ZFBzRA2WlSgfagoWPxqFZhhLw1xhntB+wlLSrA
AyXT9IbOz2Or1FlrGWpN3ocxQp2vRWs/c1STD7UtR37kQVcNKI6y6PhjO9WN8ZgkQws1Oi1TXiEj
mW4LFR15NpvSGPSV8viT6Bx685VcFG4qxd0zSExMxZEzn+WbqVRhUwEX9asqxaWxV3lpPiHpTrdj
09aKb3ENbC/FoBW9BWwJM7aZ3DaHQSn0bF+jtKCCH0QhblaSILdy0/A1i2bN2Fl5ZuqT1YYFXndo
n3dem2XqS5jy2AdJT5btpZSQbeHH1XYoZc02qglk6iCYVVGCjhUd+qHcf9I6Kjsd8FzHljaDFyBe
7+sgK7e+1JgHyEqGCmzzGPQApOHbJumjBzR4TTvao5hqTQPEs3IfPZIq2OitClytwCVoWs+dItG7
XVfF6DcewkF2oOIr/6ZhB8xb3YVIojoFJOWMD/6BSlLySPS8/2VObeiO5hTfj33ebDmvhic5SSLs
wMiYbuIs8p2Ua/S+rGXp/9j7kia3cS7bv1JRe7g5Dx399YKDZmUqZ9sbRk4mwAEkSILTr3+HLrss
0epU17d6L+I5apOlTF0CuMSdzwFwIXLgno41L0zRpoo3krj6ipE4BsDgvIy/aEmCOlbJSqc7RJzn
myrKCGpbSpPdGF3t3jWaiA+5zocv3VAP9kJJdXc5dlrEV6NN6h1VMxtm3mRxmDepddOWmSKDziGZ
umuUrLw1CeDONWIl3woTLqLXjS5KgIZRd6ETc+l6Vuq0YCrqeAZEftFsrNEeAjPPkzAFf+Bw4br8
HRwU9Rn8Q7SK9hkFfcGnxq5z7dx06hzXguRKQEYMy/XA5i+oj7TuArb9wRTvRlaBeRsXp/TSzcsQ
FwEv9qbSv3xsptTJ259f3ccPM/PIakUpa/CvwvJmoKxs73OeB4n9te91kKHG3wrxKmJzRyM4ncBL
ZCDSu/AAU2nqoweYGa9MJZnD+yl53yWbhMtACh4A0tpHnx9AUtSVAap4K6NBjlIu2vSe/i35U6Zi
mopCj/bpaRAiEs12Ybus6iWlRkBrutB5/bVU38Z4ZJ6LGnVjFXGQlRQ/9BdckTOeD4AMp2K/OUV/
83S+YeO6zWwB8Y0AB6V8wauyafmGo1p9YaW/97pC745ETY9yFLUUBHPUjaxAC1uKgLmhkogQuU2v
Qrtr+2ixZU83Urvg8Z/xxVUgQSKGBlYEZsln25sqmRGhlAcnEibQHLtHoIqtxlFBfyi3/bJKb8nw
/PFCz7leGoaxkTBBoUQ3Jo07WieNCRkzCZGsBu2NIcBlSdGqtY4yv7mE13DGk1SBRoO8OiAAbLAX
ncpqOa2NEpwNPtVfgabv2U3w8WLO6cexgGl/jxaDa1AThQMBshHMj4mRX/Eu+pwlKTDIeCYuiJve
tvnbCNzgqZ3we71udlyGmcB6myOOq72rukeaPMXWhenWs1v2S8Sc1ZUOZChJBxG93gdWXwd1tfx4
zy4sYu7e82g0OkuDBFm9gCZe2g//Rn0aU+rT2D+qmyhRz+FP9BEYcIC3RwTBaO45ACkoBOAaVfUz
18pdS5ubkQJtXXSXuhnOvU/61HUMdDJTAw7SqT6kejaAmFur/bZWvSh/UfIQ7hqhY1hn9/0lSMaz
5gF2Co3WUyiDie5TcSTvB6I1KNBZX3nQYGDzunpSr+BFrYs30XjDhSzOOW1HQ6ML4CM0QuONOhUH
UC5Z65NpTNV7YGlk4wuxt/2lm/CcFMB2qDo4fy1c+zMpkiKsVXToR8Kva9AVgPtb6HAh/nnznQ6Q
yV9yZu+uWbpNx1IFq8Ekm1LYq3rMwAg7+BlXLrQVnHupLFNxwGM8vbnzppOeVAC1pFALuBu7zBl3
Q3rpJj/3VmHIBXZqSgogbD49m6FVDLgKUAUi7dhrLW4HomcRyHxRdv/4Bf4eMM6voe/908hA2wY6
72eyXE0QE5wzfhH2nxHzWHm4bZYiNPxxWy6Yb91FCxClPKD27g2FV234P6+U/NXA/eMBZnrfgfco
y+zpAbLaY/2G83cAAH28ynMp9iMhmBA7XaXbCdRGRgghK7j9ItznYfNS+9EyW1jr4jW6rw/dU/X1
EiD0maEbAGygrwoI8ejMMOfZbQwyyYoT1Lfqyvs6ruzcY1+p6sfrO8S22ipP/YttJ5Ny/H6gv0TO
DlSPR1DBR1iq4rdrdRXLwDq0GCMNVZ98sVbGbbLRrshBWV2q3p71ti103EyIcQBRnxejNLMcqN5E
oABb9jvtAYmyJGDLaIWegqXmoVmD3VXLbvv48dmefR+PpE6fH5ntQc0k2NgJjhZ0aqCDj7QLYxqT
Av6+ob+WNXObR6dFbBxDQLXjQMPcJt/4I1ugrqa+fbySsybgeAOn2/RoKZxbdcoMbGAOBrOr5jPf
sZCgqXJhLl2gbadPH8s7e80c7dzsmolpzNpmgLgYjXrAN/EM0XnZJWyCMz380zvwa/9mCon4uLTV
FmKaIL8C15kvws8gf1TW0Z2yeK5X7MKyzvTSnwqc3SiGBU7B1oZA/RXNvPl+VHyt8+Tn+h6TAvr9
x5t4VtoEpoNqIVrNlO+9TEeHBgpiNbEF1GPIguZzvQT3xLu9d67NjXlJP85ZU0y7YDcnBx9BzKl+
1Ekt3BF8NT7wiG71uzZAl2OzSz47a3prGKHcOovmOVm6F2zE2Rf7WO5MLxnHqGOMaqivvqYhfeQB
6z0kFfpb9GabvnZlfE2Ipyzp/hJFylndwRQm0LGRegO130xFLcYELVIL/iXwiFc1T5GSN5sBFII0
IWvwC2D5o0C5q9TNHPeqYyR3o1Dqh6ID/E6Uq/2q0Ee+LytALYQfn/x0sczvheNnm+l1MzoVhsdg
pSveAjuyXxekW3ws4rxyoc1zCnvsqZvx9MQF+CP1zsGkSzoaSP/pd6r40ml0lQLHseToLAC3dqnc
tCa9kK04v7i/Bc9xcaDuTs0GbHyUqAuQgCy4egmj7rxa/VrcHP2GWsj8DRkWB6idnfpWI/0CM6k8
ONSL33dkPz5n30AUcakEfO4+R+78557Op9KbsaAqAA1rcMIqj02preKoXo42+t9sA8y7IsaMl3Wo
S+PLx4d57ro9ljtLRoE/DF0/CrY0JweRvQiyscuHj0WcvSDAwolQCRjDgJI7VRfgffSOHWFHAYxn
I39pXlvoJVc+fyzlrG4cSZkpvmTESIthOjf25pRreakd/qzXhNIl8C7RzYr620zrwdfbKSyG16Rf
YxG+EJ59pRxEYL2KhbuWq/5S/e3sihBiwq9H/gRbd7pvo8XhhhewGK32SLpdqlx4j88evYXRVnSR
GgDamB19hTkCu9ewIFkBBBIsg4O4aUflQgX7vBTbxiQ1Yjqk0k5X0XUUN2GHVQz1bdGFYjhU6YWo
8awIlL0Ql0yMbHMFi1WnaZsOxk4M32PxqwhzQUlX/zt6fCRmpmHOmON7JwsukrVppF4erQzrUckv
hB5nX5cjMbMNczMFqfnJng7DKi93qb2WBGhXF/Ku08P+Zid+STFmsQc4oviYxZCi2f6Y7JTqa2YH
rrp2+hA8eh+/mucNJsJGwDq6sJvOdIBH3gjJzNboBG18+ezIULRhv3G4py+zDQucsAVNfBu03Ncv
3G3nX9kjudNWH8lVeZWoVjXJ3XRL+5rcIp7bF9Jv9k3Y+M0Xufp4oWePDkNU+IdGcQwunMozFGn1
es1AlKju2Gj6ZpKuk+otJeUl5ItzaXsgcv6UND8+E+UdB3YYxzf4slw41tYsn9ThifJ1ysFrVqyb
5CYHgnt8qZ/nvIE8Ej27lvRK7WzQtzW++4qCqPtE79TbfA+0Fr7qfRQWU+IDo35bBIp9QY/O6uyR
5GlTjo6zRW0ibngKokHqF91t3ux0+dhLkOHuenFp0upcLzOmnDGYjp4LB50OM6VVElp3lcA6azuo
98oGgLL9BkBVB3tZrlBy3Oull19fbEWftu+3FxMDve7EHoek+UyH9IKL1Byhs03QPuHu96K7eP2F
7t3VePhYW89QXkx8Nn+LmitR0jluHI1YYflZhtZSXJkv6XuxH677yhsWxsI8pAvla/yFehfzAZNt
+WCV8xw98BT1Qk6rbAPVc718mW3tK7768hD5xfai4pzX2aOVzjQHnH9NVn3f1IXrqatD67M9GDV8
/TbzYt/eZfv85VIT8+TWfLTEmXnNFFh1julKTNxeV4D8Vw5VB7ZIdD2FH5/jpIi/C0ImE0OowIad
YwEjPk7yJMIxMsD81Ibqde5LS9cfCznrjEzp0h9CZldpalWNdBNcOMSMPLW/RZXyYwHntmvqbVI1
dBphbG52raRlmwOJBS/3iGpNM1B/jLN90YMxsayX3K4uVCHOXdXH4mYaETc6xvRKiJMJaF2MeCGr
PSkX+aXR6LNJvmNBMzXQqj6JmYaN6xf6OgGX68r0+qDfdiAt3KKF0Pwqt2QFetSbS2SXF0VPZ3p0
X4KkJ0NGHaKNpfmKHgHAMgVp6IbGdVX67o2xyJbxegyjkF+KZi4d5vzudKpGlzl213Wec7rJ7Psh
Q/PDSiaLj7XmnO4f7+5MLV3ZmV3TQJCJJkwQmxd0qYFf6WMhZ00BkFkmTjb0d/w+AV7nEpgrk+fH
w5gU6IHZxtlTZayzyJPJVqG3ABADSgwzdol2n4I4h15I953b0OMnmPmeStRRu5uymE1+nQ136CDw
0MuCoqvnJuzCcs/tKVp58KZPhR9gsJyqjQ3m7NHp4Rqy4VojbyJf6JfKppdEzDSTVHWrkUnEUKg3
PEECzIoWTXsJ8OVsZ9zxUmZ6mAK6rpQcchp36WbPkoSVFsbFN93co886oIOfu9f9JUaNM34K1AQk
xCBB/G5gTzdwBCI4YhVIVSvhqepLK2svzz0gdfURmvDkhXfgzFV2Im52lbUFQ/eNivAHYDrolhQB
BgRXLQZlEdz5H78JZ6zAiaiZaoyIFp3OmiKtNg+rJt3EtRV+LOLSamaqUbXE1ocGItr8elSfBvXO
Ge/4vxEyYiHWBNuPWjdank+PSHSggSgmh6Dv7tCEY7I1by4cy7k02bGM+YSICiRJ3pSwy4OTBZiS
Dtw49zBX+qWxC0+LRdiwMQB220qw4ebjTTwXcZ3InlnTATh/rtlBtmJ8TsqwSzegLivYI9iOavoQ
m6tGvxvEuisDQ7nRLxHKnrmtTqTPNDLVqWGIHrubx4ZPlbcK+PEpjb2oUB6L8hIm0SVpc6V0M5ql
U9Ql3YOqvxstCDN46yn5Fs2cF/Z1evKZr4WcJ1w3AwP+BoaNT/VGT0qtdSKszBzgLguw36G02zXx
QaD/DTgDXwqOXtNGvUW169oxwNydfv74Ec5cnSdPMLMERe4QV02x2qRvgZzrdCoa3CoVeO/CDD4W
dXZjjxY7e0ksXcmlwrFYycwtJfGiNMyN7rZeqmU+zd8+lnZ+YWg+gYXVMRY8O0YlHil4iLAwU6wN
cFcXaFpcfizi/IJ+iZjdLRlrRUR6iFDRF9rbXpmCT4nv0naZpI8fizr/BgKk8edypuUeOV+qRgEo
oML5GjYonEV7dVHvnTdUYg4888yNscpuLlnVMwCRMDpTGza4SABY8xsMhNqnassgs7mXYRIAIB4w
mOB59ZiPMi9IwPOgD/NF6dGNdYUPdtDdrX4AqeCFxU+a8ftr8utBZheASKGWXYYHMa8z/zHdAu0l
t3ytCZwd2tL9YfUMNg7hkXv+oK/pBdf+rPk92oW5IqHjl1UmTnnIVsCwVvQtIH0NLWTgXbfEpaWe
V9tfS53pVNFXKbDypz1flAHADZaf695vV0ng3qq3TQj2l2F5CSz+vHI5QOwBwisa7+dFCuyu6DQl
g/kCmUSNoarCmvqhRy8Z2n1m1p6JgTzNikOLxX6mal4B2hNpvmJW4UJcePaVOnqS2UlTqvb12E5x
FCblOmCtcuBaYUq6CrpLPFpnoDOg3keyZgcLSpi0VAes2tjw3R5VmfaQHJqVdY9AKvWsict7Id9I
cJNgbvdjjb60zNkpK1rnNhaFaGKja8HCtE2TBlUlvaR9p92/AUt6utLZ5VEmnDlmCXEDeeoBXi/F
urJXeQR8K+PetQ6A1PCYuLDGs56Xo4NjD9Dizm+YK2TULFlUEBrJ1BuQrnes8gbIEupFXsuz78yR
pOlJju5G0xTAmzIgKUbhiQG+AqMYin3hGjgvBCgrIF5xMJQys17MqZvUVPLG7xq4wk65SGpnQZVL
bMLnd+1vMXMvLwU54JjaENNni4QEPDqkddC5F0ocl6TM/DkH2HS0zzh2LF2Zw7fGPSQ8iN1/joQ+
6d2vxczeZgcTDYMKyBYfbk6zVmr2SlounniavKutTv9SuP947f8zfi8OfxmE+r//Cz+/FuVQsZg2
sx//+7p8538csufX9/q/pj/8+xdP/+y/l+/F1XP++y+d/A2+/Ifw4Ll5Pvkh5A1rhhv5Xg2377XM
mu/fj8ecfvN/++Ef79+/5X4o3//152sheTN9W8wK/uePj9Zv//oTI5RHl8v0/T8+nBbwrz8R4L09
v/3x9p798fjcsNdnXvz21+/PdfOvP1XtE4pawJtxFYz8AXsOWtG9//wEU8mgyZ5IkywN1xUvqob+
609D/TQBmKDYBh5oVFsnmIe6kH9/pGC8bqKhRq8yPvq5CSdn9evs/uAyPxSMNzW++LSdHJEtgOUn
WEi0taDhEG7H6UvclESLux5g265CvUreMOMmap6jCHXRJqj5alCWdn+nWF7irq4XeXnrsmtNj8OI
aoGppx4mhhZ6bHnEFZ5T3XPxqJeP5vBAuwdgIlNxQMdzgL4RZHWSfmlFCKMwZ/6Kqa6439nRrane
fT+Gf6SO90WO/z7UxD17rYq6+NbMf+v/RlWc0M7+4+cp/6aK+4I37/w9rk41cPqjvzRQUz6hRxCI
FJhqwrAKYA7/1kDnE7x0C+UDlMJR7poioZ8qqH8C27kObg9AQKC9dnodfqkgxmRRVAEgG0YRMDT4
T1RQ+z4X+svPhA4CBc9BFKZOBWxgrk06emRIiEk0U+oAIsv0VmHgK64UeCItGpY9SvteeH1T9l8N
XA1aKNtBS7w4aTPL63mGSSk4RgkwCIe+Dtu8nCa4Ysfa1XVTj2HChoYFI7qt7w1tTIGyZFX2W6o7
HdBl89zNdqYGGGZkevI8EFomfKMxqncboG/90iCujVRyYwZofKiEDxRTcPyKuGuvDY7RNa8fopwj
IZQMD1lvAiCHCQAFSyFGunSk4SyKdqxH3+hK/SHPSSs8zmRv+hj9SxJvAHb/ACyIvaHHaEspart+
0IGkx3wDO0B8OzIi1TPKgiRAFBgzDzBrIFQlqlnC+46Jskp0ot8UumG8WyIriK+CqGBjCMISn9CC
5cHoMOdLg8FI7rk6wDy8KLExv8o7DCB4nWmWO1xa6cZRylJeZUOjOUtbFHSlV1nee+6IzqGVMWjx
fTbq8YYpEijdNTpqU99O9fwqtaaZdort/kKyxnyqa11DN7kciq099phPK8F/3iNrl5QiLMEQo3Za
OaDwPpSwTUpuFdgbrT0oTilMrzBE+yCIhWF8GoNJCdNtEaI7N6rBgSptB4sojSH9lkrT2Pdmn17H
raG/mFzqcomqg9l4TiFdKyhk7lb7AaypG421WoLjlerKzdUsADhuf1MYLerXHDBgay1VK/RddtQC
FhjymQeOjkjhSlfFOdN05xBgyQsVlAOW1ihmKCNF39hSWoaXMZdgLVlDBi833Vs7JdkjFBxBEqjH
oz50MKKYhSTibgy2RbMEf0GVVtVV2vPqMDbVCLBHZGgDlxVg5zagfM6a2KX6mIOwBOpvqnGYdR3c
/9gUIgnRShQD4Z7Ez0AZl2DWqjv1wbBI+8wwQjMGdd90ySIDmHjhgWGwsfzBjG1kmEHXlHgUaHFf
FGXMDNBxyX4fpwRTYDHXqxH0GWlzix68aN8lmEvwY9dgoD5waN75GvKS65xbGYBTwQrnelSOY+4R
R6aHGsM/QK22wdyGSb+yMHxnxDys12iVgSJyXJDKo6SGBBOURJaXwzZeOZzYSagKo7k2krYgYdl3
yHKKXmHvVBtpgaHdst27pI43aGJXV7ZGksyzigYzbUU6VPmmMPRyXRd2LhbozEs4cAxjHRh8SpuY
IKfT9wNwwOBXif7G7pza9NCjTaCYDIwKmLatQUzOQEG9HgVPaZBEFRIImgB+4X2T20CZwQXa/kim
/SOz9D/anBOPafKl7prq/b3ZP5f/L1gnA87J/2yd7p75H4/sFT7X+x/DH9lz/ceyeubPb4w/1yce
0/Q1f9krYqmfADgEtkUYJZRCMcP002BNH6FXE1gGgNEByhC8l78tlqp/mtwh5HxBG+s6Oj75YbDg
gsGUIUkMkHpQK2OY4x8ZrClM/GWvAO6iISmDmsAE2Q0PzJnZq8gllUPGOsV4PtqqvQ6vByjJ3LYG
Q5Vbi8xLMPb7QKw+fXKphsY/WlAHjfJZ/aCArUbptBxTmuBHWsDLq5Ml0v7uHtSoq4gnYIAFKKwS
lA0tX3jXRR5mlOjj0BT5EErgfK+SWruAYTcb1PhrQdpE7obqGOAsvxvoIwOMmwx4BAlPg46B/TQe
nPxglF3hJYlOkSOtay+qa/u+dhsjUEA3tNcBNXwjEckvqQ22JVcApqOK2b5IzYfeJsMiSwrNl1R9
SK3YDKOxHlYNr+rVkSb98GaPvdfTeP77cwM8HcUZYLQCZXyebHQqACoQTHAFg57ni6Yb+zDu8keM
4aM1IBfInEV1538sc1YQ+EsoGHsxhQmAFQMe1am3kuSgIS8cmBW3TbSHNBkeSwyrAz9fc/3CNq51
My7DXqt1MKC63QKVq0th5KwR4q9HQDsLWNcBSYGGiGlfjs7LFmU32JNlK3k1jfpT5g0GGBeALCJB
7kXtPaBTACzZW+NSJQkJ00HrfRcFmdCyBrqlTAUSa5m+lnlHPLgRl9BzZzB035/QmmbbgHUFHxId
5adPONqc5JLb2CT9EcAZElR+FXoT20b1Wi49gV7FLLm2MNo5Kv1Gy61dpr/BUfUSkvtpZAJeFPyQ
aCjBj6N0At3mASiegC/iEeOphF8gagJYjLtKXkrbnAbpPx59ovBA3c9W4JuePrqgCebXNSsJagLA
jbGvYHaA2OC76dh5LRnLC7m3WX/bJBD9HpgOBckXwjHEYacCHbTVTR5HAh8Ab06HsjTj4hU4pfGq
aLs8zPI02mtSf5FNgmx3kfehzFQ3dGrLWjYgHLnwQL9vwMRNPE0WodMXYJq4l4+1S7pOhdl7PI9b
9S08yUqD0ezKFS7YIhiI/JF7+f+m8c/vDDofmMZ3kOc8nxjBiXLnR9Cmf4L5A7kZ2DJguADT/NMG
qs4nnAsa9tGMi7ZiB+/Wz5jN+gRqP1T8FXyAFufJbv6M2bRPQHwxDHei9UEIiCzEz4Dyf5E2QMvn
qRGcSuLoIcKRg8MaaNXKvK+ZYSzbtWOERRYIJDaMpiRss8LcEJBYPwOqRj5pVZd5Q2JRrxn6r7qL
CIVqTXXtAPxtxzpmvERIdgM7hTnrjA70iSbjuDDlaOwQH7HcA7+E/VlNinpZZhGnWygtP7hak+26
ombfuhhVT5IxsNCPDbkyAcBxC6dYXKlJAiwX1smDohrNvgdX3GMNxAqfdzQJO1OagQYrFaYNq8PK
1chD0ggDJleJ1406oOGyY1Xt4WYSN445GEA6KcelTtLkpbAd6dmUdWsdsx/oFgdBeDd047ZvLIDd
NFTbjVQdw6Ie84VpIYQo6m6vmcoh1tQQPGe3mRrh0tPUO4QSjj+Nz3ogXZDYBj16dh1c5SA8D/tI
Rp7BpgaqUnuLuhzPHrOQZdIH3Memym2QpKTA9lQRGOoW3Wh6dg3I5G4obomZVSsam91BIkBdgLc6
dj0l7ronXrXDjnMnxtPL5t3pSmOJtoN8pY6a7mWInj1l6IYXNaHKnSFzsSaDcV+MvPuCsT99KgST
ZaeCGILqVwmm95ejWvGbKC+0PbgPy4cObGahbUlrZRekvY9ZnQPiqowliFuzbkMFEGSatJaPjd6b
GOunGSw2Yt5rV9JXKfJQTfLCy5H48rIo133igPOM2030KmlLl7nQmxtdL12PZzFZlhGAusrSuDZJ
ZARa0RzsuvlMWtJ5VOh+N2iItXtjjYbTAKwgATgS5ZWQ/WNcIpAZegV5WPli6+zWTHUW9mm6VyKt
3DhDoqBFZwSEhJGggGmO26btt4IAgAARRFZWL1QDsEcs4zTkefvQag6t0KUr6Y7ALgEfR2A43qvV
SgYax61pp87aEbZ8lHaSblXqdNvIwe54cTd6tZULdOnk+kJpyzyIkypIGA878aYJJ/ekC7ujT0NA
tthEwEvwY0xXh6IvyLKyusBpRmwvjaJNIWnY8zbdV24n0UfoJIFVO0sn0Y0pYeC8qgj8F4UwIs2r
qe0ErarKw4DCh2HFS8vhrj+gzsWUgXjmkLV+YgLwqiKhYrSLjI6ejtlxlY8GchwFGh40JjZa675X
lbomvSN9O2m2qgmm6V4fVC9uABdK274MKzNetFMhq+2SbavJFKgkJl44HcxGnZFu9ZKpmzYT4MYi
ysKsMJGPxh59zUpdv6qL8qpuHeOmR5LBS23xWpPqwQaR9zVqIDdcU5ifNSWKHS36qWrVGEPbJs89
UCl2tQWIokpJUOEZdEBogbJTM3qGLL+F/JFtDQ5aK4rKw4tQPY+NYW0r6hjLdEDzamsSP22i+Lpp
sKISaFhalitL8Ht1jxKAFQtZCHknNTQhOSAzSijKBiXf2PA4wUj1LcnZujIo2wN4x3hM+agBqOe6
qV0ROMOE/OaAFkzvulc+RMyLhaI/mn0uAlk5bOsKstDZ0HuNQT67gikLjiA1UCp6H40YqGxYseRD
vrJRwKoDAELZO8ZY+WgMiIOTonrNaHJjclMeWG141DX2RFfXSIY9FjYo1licQCeb8i6i7I0P9rMt
0QfRZuWVzSjmtDOQPeZFtKIZSzZmCejMWFrVmmRp+yhInu8BwUIAfUW4p43CXkR9lr7qrQvg6zhX
vK7Pxm9VUqQB1zNUNTMr3qbMrpcyRVAHNC1l8BIADPmlapBNU6rZok7ADJugAwQYSGWHOi8fl9Xg
KB7tEnPRUxe3oRuBR43Z3Ypldex3dUpDKy+uxs6wPMtq+QIsimoQAx9mOyCtsXVbQm8Bcqp9ZYVh
poFNG/WqtfLquo4Y8KHSm0gTJQ+zzGX423GfAY0jch3QiXHVom8WSS0gjrnJ59hkw5Vd1dW7m+bm
e49j22Dk+0ZtE+Q8nK5/MRPiPA9lKrxqIqtGotAOshj8AyJeA/e1C1thquvKibO73GZvTaPa4EwR
ekAalT8W4Ga7LYEC9lgP+ehpFgBvKwAZxLHGb0jRTvhfiQt272S0PpPebD3uYsocSdHB5g9RbhRB
l4xE93ENXLUife2oAvAn1uS+IOC2UWgWU7zbQnsuKQPTJhAo60fmUFDtcDWiisf0WF/0aWYzT+NC
3PLRAsxi3WXEWdYDAdIa6ckXvS35Du5H6gRpye17QyGO6TFeyi82IdoKGUN+aACfuHbdtNhpRUHQ
ypygdUFjuYZZkbitdnpSx52vRpX2UHIYqZZpuAZYLtsXqTidAw60NlqpqSgfUeUy7w21AAdiWlLA
XtUZt9xVU0TkWUgmb1tNq+6I7vBbraT1HVwRx9M6bvmZJWvgFceRF6m68BIFl1bhmv01sBHGfStq
uaFpVi7NaEwfCkN9LASDism82AIdSN+wseqfsR8UBtgSxfswlmj6Haj8FuOXhiBjtf5gD33cekms
4YYE2hbDXakfUr4sAIXg9zVvbzVphsIBvLDuKiyII/cuSQCMnyhXoopuSWrDEheRL6fMnXSzB2vI
om+s6qzFoJNVXQ/LzHxzHA4UVHvZGG2QsvFF0RZtZKcBpcxIvNSNhmuWFdHOSSU68ZNubajts9OS
PvdyXBTAmSTly+QubnXkRw95XCMJ0Y9oQ3UocNlAJv8s2ogEAxg0J/Xdm0IuXRvvaMdgv9ymXZIx
Nh8MVXYB3Ah9r2S4jpW0jxcTlB1II8ZQBUTeTYtBnQeg9cF3i5te3CW2roVOYrgHGvP6mVXSRF0N
ZibKNBHKMUVOEMBha2paBVQQ3l/clNWiAdDcuwWeAkxwjg+ZkB02J6+WpSKNN3MwaQjfq4YFrXJM
vcFJq4W6NYsxuwN8oQ0KOVEFVW8tu2KUS5uqL3aiPCIBLoOqNsEZ6FbGKk4EbvUi6r9kEVspg1hq
eC9NAnZIp1hq0QSn4ILwbdQM5ZHhjCuPIxOOZrSMv7dgTPHysavwcRkvlYh1updkSfwm6vTZBo7o
tZarYQK0uZ2up/zWLNHaYBgaRWubon0RVdtuOWmLh9jK9OtONvXKygYe1Fav+mXXG0sklsFQyd0o
bGsk1cdU1x+6OJtYTbhwvul5puNVNYW11Eq4swWgrUwjB3B2BhTD9nqIN0oqATeWL83ORhrXsNB4
YLEwITQ7xEVFN2OhAbAOuHueiwz7teK0EjjxY16GtoZZNTWOZDiRha65xm7kONhPpk5BdjIKFEHM
YqAea9XiwXYs5L2KvJZAVKQDsAsAiKiT0ChABa/E+H9aQJKv3ZCudNKEthrdoezCnFHoXtxbeCua
USxl4mCADI2e0TrJWvUb2CRqTCDTrc30ZoPUkr6VFN9dDVa/SumQr6uqlOsRGbEn4ajgLYQjDDRt
rXAz32QWIOpyUTueMzKGtFmVDT5io9prMzPaxbJOE7j3SeyG4JZXN0hXN3VojIYeeXZrp3hLDQLn
TANHu/ddz1kxlF8rAB6HpdksY8aLz12TGdCPgXV5AMWPA0X5P+ydR5PcSJqm/8ranBdlABzyCgRC
R2pFXmDJTBLSoZXj1+8TLPZsF617xuq4a3Os6mYlMwJw/75XDsCAXmWkIZ+ysTH7Kj5JXrQqGIvO
0tk8UhF1oOVzZM6zL4lI9LUnv9PUCvLvJlA8qvJgWm2xb/p2IDGB1lIooHV8xcRUha1HrlhoOZ2y
Azcb9acqKUyTH0RuZLDmJQmD5azHfHC692IMPY76lFDzuBFI951Ev3IxSfGw5ELSsBC726RacXgp
CxuscjTBNy/NcGo8QRdQ1mI8A3B/Kmf8uI7I5S3nf7LN6RiI+qHTo7WU2W2stXTfJXb3buYLL7SW
F/UPU+vX94L41GBInHm71O0T6GiXYGpBy7VWDBrWwDRn5oYZmnErbrR0b6/KOUubO0kUnbyxurEj
Sq4pn0zWAA4mljouECuUgr/AXCbWVz6d8dCmhbNJ4QPDuscl3zSufY778UtDQj8QHM0koY/0cW/j
HzqMMubIq3SnulVjZu6XdBxAwhI/HLqcUUVo0xHhp3tsB7Az0Cd943W1dpo1Lwm12Vm3Y+/pp5ib
L5JxJw5Vnrb73La0KM3bSsPoPcq3XjX2IW+8dTN6vc8NYqhN40q1519xoeodS8uunwvj1ZmnFRw5
zx/01v8meX4DU8HWTTNZmoNMIm1oy9CBKWL5almL0kXn6BksdZt6iQiJKdBIPtS000SlRf+4puJh
7qyj1+d2NDjGHQvD19H/FEtyMPN+N42zf8hkxoxrZEGmzw81G18widk/+qlwgyW2sgPPRxEOwzy8
8Rf9Ek+VHeZD/arNmY+JPR/encL6PufpaaoyJ1zLOTDkugWSvywtUcZ53Migd1ME+rwRmt44oTWa
LAz+ZEduLl/R8bjnxRpf/F4zo2JsEkqN48uaFhgP51HedMKqOIFKb79iOyeK3kvtiztwVimwwdzV
9OfGzFi5WCoC0Mdqoy9uvFFMl0tVUTPD1NuvuThbY7XLKqM6Qe6SE1xsl7WyH7tValstrtcdeZ1f
pjj13jgIiz05T18rvaJf0SeHyQrzzNBe9EqtUWPW9o6vvt7EZo/uOi6e5okNkaMtY7zwB3YFFvrA
ZEJ6qGP0qYGVVEMRzIZe7uomifOo1SeXVuo63hixA+qftW20+stjRtiv8pJhk2qDRchrPm7yqYnv
WhdKs2jdF5FVPh2Fdpwf6A0av+WToYe2MdhUiLQiEs2yTeBYA3I+tRvXnfwH04dID7vYu7QsRt44
XLJClrc2qM2J+nFn26rR2ZKJH9l25wUziPJmEWxHoleXWLl0ZdgMmO1wA7T/kY+ew/CDGluWfbRo
5klkrbkpnNbfKK99Hm3tsdNqEq1bu+UK6r8MgzNjq054Xm2+jtb36aiaCL9trcTjN+RCmpObmFC2
42Sr9dZYyq+rpU+hKyZ3P0wsoCwvejhKSP02uzG1Ljks7Mtuw3/D9LIdOCqdtQoLFOCKGeVgxZlj
bBqbLjNi/jwGEH761Bvv2YDAT1fm19xuaV6ZM8KVRbdppjEOfXCliG9PMBHDjHqTHBBjt0VQl+u9
MVaPrdEe2oaHDBbG34jc5hC2jGZrJNaZ+zaItfixML9p5jztLN1W237psm9LAkoEzHUsJ/er20+n
gXG9RZK1mzsu47owHrkr+tuRAvGjdGtgispkx5qtUxyb68ElFdV04iS0rXg7dcNdW/mRgpmUs09P
SzGhNZidoDOIZm2Sqjqk4H1hO9jTjsfNvu8cK9uVcay2/tyojZP3r7Nvj7d9UeloELw33+JUqep8
R/jvGubgy6SfmGTYQvOqNTEDIfvnWeZborXPtew+G9DrSK9tNlV+r51asvVY9e2bwJ19L+GGhtiW
gV3WzLGILHeV5U03JXhBuNrafrTa/sCK3hWBW6sNDR/oWa3E2da5MwQYoFU0SvPe7zKXs1QzvrG+
fSNlg0DfWZLnXIo+MHtsb9c4lgQIxmKMjmTR8D4lKZbzSSc1prXtMF18Wue5noMp0Q8G1k3MZHp2
gnG7RXYaCD9BWdBJwL8sSzY5XOOlKWWMlil/XmJxo/cJ8VVXVqFogXj8qWOldxRK9kmmH5lewF50
+WC/J4KG4iKtHhtzeR8EkmT0JGQrVZLPKFmLIGtQrhg5KEY3dAdi37ugqWIfhEJ7MJ32mLQ+66Zj
FWEtkn1CfOhOL8xskzdMr2pp905dXyN+9S8GF8+tJb2LzmBN7u8mH4w2LPTiNFfV69gZ+Z7ihGzr
2F12NjzJYzNGNH8NN2ZMLMX1Oan2YuEpT2Xs79Tg3TN46JEz+oqjfwyl4aJDaP3jorBDTzUL5sgL
GjAC/kgZyr57Kv2g9dYJpkKhHEm8DsksQuVa99Rt24p96/FyMk9lO4potE3qDw/2RHT/OhIZEdsD
Nm8EJVn5Jsy8PaymlHAKqF4646xrzb1TObtOaM4PL2ZOpnC+aNYv3cw4kRF7TWaDJcIVwAI9UNbt
NMd6G2wz+er7E77fNQ6FWZ6bKf1wuRSDUfC5uYxkb4bkg58AC5zSJlF7mu7rJT+ZQ7+1mrILusIm
RWARu8TKwgZl5iZxq+qJpsl0t1jLqU96j4tDzdtVife2cI4yHs5G/NUle5487Ox7KesMhoQn0IIp
8YYmMrqGGd22q+FkjwSLd54oTmvq3C8TX5c/d1Hcp4xOUu7iYV2j1G24aoscec1aRVDCmSOfMsc/
GAVCmLpk78MXhuKHvmp2etNX4tlJxQ+iP41zqgwraFNbbLXU6c7jWGtnr/+qt9ObZg04lXKxsbv2
022radv0Q4kHRGsic83lBkYHP481V9+4Z8mts4twFpReF9XyZVlRCaXDUm269jtluZHhLDeA0IFb
lB9jv7yZue0Eg4OyxZGp2Oddkl+yOV3PRmvaT2vC4a5ZFk+L9aqN+XttTmLvQwPKddy3TfJBoDge
/FZfzqRBL5sxv8puRczY0tNbMZ2NTD/NI5fJ0qtQFRjw1sa5kdK5pKOK/LRY+fQarunZXLem7ehf
MrgGbzGR6DRxvxdKhov2va+jnue/Xe7QQEaz0e3M4odaX0b9y1Sbm4y7cS3KaiNF8V3ZNLY0JQPk
UOV3ztqXG7rK+8AZ5ASElb72eakdEs1ZeR7PLqf5E6Hxa1AJrfxMR9PZyEroR9fs1nvgTLHJtaEO
Up2K6LXRqiPjaHyeebMyrXp08/hm0Jx5N5ltdildhD1NvzzPMRO6DT+bJJz9o6ZtvAUNDZTBm2nJ
/bjmfVSvWkqWfV5e+PiXrXaVDYxUZXDOVU+dv3BSNc74Nmpvtj9tTbVEXelSKy6IdXLIPtnAFHeP
lryCaZ55TIz1UPAm7hhJPhwti+IiOelQfuM4fVZxfWMZPJSsR58+PIxZt1NQlvpJqykw8xM+sfXa
vdAAcDiRRkdAkBs1brR0JX+b0ps4K8V2dfXduMTGKaUBOaqNxnolzp6xwJsnnkBURvRZdkG96usl
iWtvv8R9s2WdKhm0m/7enAjkymAM2sAqK9BbByuI71nfe7tE5HStV14+yD9Ntm5jLV8KXnYWkDxc
50eFSc7JeAjRApS7MSsORp5FAzeunbDAul8wjwdcR1t3dMZjMqfqssIUbZvJQE1YBEPmhroCUQEW
N5l/ed7Hu9EVW+XncM94XrsqkV/7ITvlsQb2NT+Mg91uRDxzK3f9c8XUlCnm5q5rp1CSzHlcJmiL
yuuA+zP3YyktJ3QYJZTeU4fmtvapc7ipAMG6k6WwKs+jQv4EgNC6vAh+a51agFnBrZfVhIS4q6Nz
M1bIrzq7mu3AWU1F3P7k1sYV/msuy9p1JBdMK7jJzKEygc4FcdJfAEh/1GgIQi1uOXgNJr9o7Y3+
dph0JypTTUNXwDWJhDTZKw8FPsPakztqYj9ost1rmpElVKwz9yAtmTdLOl9NI7V/6duJnpEx93mv
KzvlZM0Jbm6Js3t2F+7pefRRSzBOHSZUZXD8rZMSDu6O1SU2ag4m7qAk0tvB2+WK1dloC4LZNAPF
PNj7N01va6Y7r9dCvUaB7JKeQNtjrb9b9XjWJPkMXpUd/F6kr6Y9mJvJ55iflnbcThbBP/gq4zBe
+BHKmB4H7uXvfLltNFUevnPXmxKqxnL9VSt7/TNltqEPIi7T73V7LXsYQcS8cWzClQ/yw+4t/ZyW
rv7eZauzc6phfqvdZXkpwJ7Dshb1diia8pg6gPukP9tXJ5f4YlqWcQESsnd5x6A5chDexn72LNch
Pi+FX92nbDffJr1vO6SY/rKxfa3ZqFGkL0Ne20VQ5NN6U7WyuNDUVmyx8LRE1tjZRc0jWSDu6h9n
TcZb0KmeqbYcNqKPzUu1dN1GrtV70nZ3VgZ/kOpgST0+yEPa5+4ND8S4NXz4BL4wvX5k7GtOYybt
L2at5MRIn8wvCzESx1FaBjhTbN0qpJ4EnPmzfvTr1TrZhbE+LjnziFPSCp1KmhS4as3k1i2Zh8s6
QbpQel6guZ33OltL9znZ/biRVH9s69hR0dzp63Zac9o6xMi1OK/0EUjjwSq8+mCaTU9Gs63OJEnV
pzpb48/OBDoBA6oSwwFH7Cyeall9znRgUBrtik2z9s+DZugcN1qyfo5ZjY4xM+IdUKk41csLsi3t
3V2GmM3IGfam1Md7snKTjYcKZIObp6S7OKdArPe7Ux/3C1cYw0XRz9eXp1UImOUS9hNzETNea8Z3
WTzNex0dz8lIRjdUi03rceeWHw0fwHGtoF6BGIYl1NYVHgd55kPHhh/9b9pI7E56oLdrPtHAOfnV
CRWVDa65JpFIEm9TaknKEWN1dz8FTn9LjvH/mgbxap379zqLPwWHfxFaXP/A/xUbXhsHPYqEHNtA
Y4Se4k9/xlVs6JGqZv0pBSLADSnML6nFVVJoukTh/5Ny/h9qQ8wbJGRdDR/0/CG6sP+O1OKvBqg/
1UHONUTbwydiuNZvcjOFUKlq3DZn+UQI3lst96wx9Xt7GdzNP30q/0JO9y9UW/wcnUp6fmnSRn/P
CTdqmbKJ9/mm5ay5lOOkcexZzsbv1VezSOlnhRGJqITZ0vfV3HXLPOxmLvxrMU0ZWHaSw5i2u5lM
oJNZVBb83NpvVaKNu1nWWznVSNaKDu7d5CirvAKRxWpZoSgpZXHSRoYlp8cFWb+4/69/tatm6a+S
TQc7La1oCLvwxv2ex+RWieMXMT9+pct6O0DHMDQwHpqMx8RAMquWSMcRD0t7+1//5L/qZH5+f/xk
tF3XRwzF6G9KOGdZp8FH2LlhCUsim/irzapb/104m/kvRFt8a46hE8+G/Of38qZschp4Xz/bZMmU
fzadqbGOezRvBLgNysuQ0c0SGoD6H0OcJ19Us75yZyoXE7XmPLraenQJG981UgIzsMeLH+nsZfcL
0prqui8La2NowKREao+gYeMgNmMtiwgBE/y5rB1x0gZV7QvLn35FmfytE+n/T+00cr/rN/nvj65D
X75jMvtfl/e/mNN+/blfJ5j1B4cMJwMn2NVD8zMn+NcJZv1BmR3pk7zVwkHBrvPTfp1gtvWHZbi+
x8GC+JD0DN6ZXycY/xOeH7rVCBGnhpXEnL9zgl1PqH969wjb1H+Wnl6ff+YZ/fqG/JNatavn2lyH
hPJx1h6g0/ela64AI+0hQ53Z926S77zFT6O6aezgnz6tf3Gk/ex1/u2H01xPOiakCb/K7/V3uqn5
0pzhdTyrlqR2tcu26HpSLKCd/W2mG6ZJuneaB03fxIe+1UsRFGNrX0duZw6QmCEp0Crv3LPIE1gn
i/4nvoJ/yCnK0zDzL3ViUCeFyChN01Y/8Umj9RCugSCmYAYw5PIxz1q9bGK9tgLZ63GUdPbw2ulm
pgIvl8Neqsz8zIxpXmAxxJTSBMYMammZSTpEqRrQ1k6d4zj176WS2ddhtWipSjRocXRH8/JyFaQ4
RDS+azpzCpreYUQWA02YXjeGNexMt/6hBsO+ePbs/9LM/s8b+h+oL//UeP/7d/SEj3D6i/fuP//Q
Lymn8cdVxil8rAJ87bhx/jFh4MxDgkgLiKAxkYvpWgb5Dy2n+OMqsBR/+vIc2+Hi+PV64g7l3XTE
NcOWF5Tmkr/zelJz8tc7ymWswN/HU3rt9+GK+r09qaSNTa4OiVd61ad3Sy/UsTZKeUitxqUID6cD
JfNphaQiUbWOlKsvX1y7+Uzq8uukxJHr4D3Xwaht5CtY8ZoBnHcSLHGOhtLAFfcJ7b6g8da8cWX8
tHSuvx36+X1smg7YBhxJa+dbKiLXrajil9mdNomjV0HZxXeVq8l96iktnFszVFeuTk+MW3Nc7qSu
snCarqS4Zly8LjOpuznWnnFk9UiOnZY+kxPy3cR/xqQ/jzeVqdZAY7XexGPvBgTT42BFlsDwEX8z
/HnPknZTwdovbvGGkPZoTTI5oVAUm0GOB6OBkZv84hxjWAxHp3kgPUruqrwcWaISxJSDcb/2rXmI
tfIEZf5mirq+yTjkRmSk1Rp7MBHY3miuq7dtkd/2zZJFTuOkW9yqd1yz2tHyFlQNap9Pmr2jKrLa
+TkVv0W/c2vXgGPpJ9R8EF2m8zL0VLF1ftiJHokbZqzcX2bUd+IxSZYbqvVC36ofdF9F7djssxYw
aO0O2bKEVSMOpFudJ11E9CSfZ4avpUV8I9loZM4ZlzdPZQEgVbXus9/LKsxi8aKuhYWGppeIlIwd
ooxnk2nQVrG2H1azuijLKqMcchTbF1iS4C8zA/d1rIDuumsUM2tRUdGYto23yfv1UKXxI5V+QSXt
NbCKVYT47mgOE2NgW12UI9h1pStpWSshc4uDNiZ7FEr71nYuWeltsyInV7Ct0X1RRJgU/alpk9Pc
xIhHc0GJcEe0j+vWb4YBW1Bc688wYoYdO6LZu98zL+4h2OOI9IsxQJCF3jJzd3E+fkyWcc59ElGN
XiGzIWG3kcXOaqF2eDl2ugm7567pPm+JKtKFei919RWt7Q5KjKF3rM7w4y9aX9xJZ7xtDWdT9NMT
Yq0gtsoNLsDIMAfEXsMQ9bmxy5p8DTIkI5vZ8r61pdwtXsGZXplgHEaFrG/OsiAf6+Ps6vvYGB6W
yTzowjmLejmgVZuDSRkalxc0ZGOJfMvz8xJXxFuvFEx5o/PAJsEvMtdnLWuTqOrafbGIJoz1KlJr
kYSZWSlgR38jB+Dy3JRRYyWPTVVsk6aOXBW/zpBDfBTDN8KugmZNP7AsvKiqao8ioT9xsj5W133v
+uFEW9eHq2MxRK72ZF5X3tHJHu0uPiyucRZs7gKipFDt3vy5GaurPDfb5Y5x21XNzi2We1+7WjqV
f67L5Tlt8/ukJf6lFo+tmdw3bNgZBYAJnIt5Xb19p3oyc4zscWFsuTJ3jr7moVX6r6IGeEGwbPXx
+3pd2FfR3ndQuU1MhHDT7Neca1nPfaAZfW/k01VeB6ra1J/uUB5y79MsExDUvn6cDY2uSMQlwxUW
6Lpx2noVB8RVeWVfMYNy7ipgVguDezcdCCInp2d5EXpyiin/w3LMB9zxTJmV+cQ/FGExupHqx3Be
zS88onFYFuaNdC0Z5S2mWIPDptW0o+GM2xiW47bNjergdPbWqcenFkQDhux2MgCQu6XfFTXE0KAP
TDpYo3azLxKQ8/TZ02h+z7KwLfzXDFLAM+vLhLly403ZXp7mYuM7L371nHrP0lvWUAFaNUYK5DaL
+ykbOPjXCXE0DPBivuBi3bHTbHpPfdSKzmQLmYyvWmub9X6+78F5IgM9xnXms5fsRs/hvmKrGunZ
ck5s4BeJmbdGlBEKXl10ZuuGmenZdqs71+ZlA+jmLUHSB90/OFB/4mCP45fMtR/oKaWrCMW6cO5M
a3wdr6hRLACB44TFUiLJ8KR1kyqRh806ffa1aHYikfid6vx+XKav8oo9zb1//f68526u7v0GJZeK
AYUdW77PyJcCS3b3datv5Yqa27Q5cl01vc4j/9RbCahrVWdgoP632SYIakQxOOvVHUfBEvBZvzpX
+Gta0pfeqr45iXP2cfQoy7xLZPnGcX7oYv1QTiR/lKS05Mb4onfj3hx7ndiW7uDWlNFOgEfIls1t
2QDncndAKznwt63ATKWr5ei02TfN0dDrphNGJXdGYDxclOl9lBPUzTQjB/c78VI50t2kTjlEcd7c
LrN1phoB0Dzxf8yGh9TQlCOnvDGinaB+M3ed6Vy3yddl1t+8vDyultx1NRA2FxuaVN/9wNx9qsfm
NhM6duKKxNUGmXfgczIEblK9Vkbebp0ku8uEepG69n0yUlyC83CwlPEwKOySnePuY9+9n93iYqHc
l2X7Xq9cqCsiFw/ymKgAROAIEId+OaGxvYawuft6xkfMVd5HckEI6jpROmImnzN6s3Nhfrq5ecfX
+czB1Z2LotkXAtX+FHsQLM344M4N3beavvK6c2QoBzJ+XL4vifHIWlyHg3bl6psbro4iKJufehM9
6sD85NCjgTDrbaap+7JDOzj3XruldPaO5ugjvbn3Ge5HHt2RLI0JAfVqAfZmc/KtX7wymHztVljF
R296R9TMSaCqNb8wzRQcNgbfoe8Cg9p5OKx4JtpZRXXaZZQ/1w9ZI98M0RJB3Jj7rjYRIvlFE+G9
jzxjghVj5BrGs1mWz2Xd/9B8sa9XXKgpKnRZLxFu1dPkpetBNpJ3a9Z3ljVNG5EA3IzmaFyy5osD
KA1qE2aA1KqYDoOt3xTEbabD3G78YV0C11g5HvrtLHF3XpFtON6DnYgCBGH9mjneN2WQn+MmoxeM
tn6rXFI/YHHrmO/JMXL+0zUy+jnnKynee9NKT0ItJ5rJ09D0pweBxikYcrkj0pdGJ9XzOFfijIPE
Ci2tEYF/RdyXWk676icKL+13PDgU42TzpaxWPZoc2LVC9DuJJDG0Jgjsds2fbU8eVFt9oD8xQhCS
Cw55kp/kPITdkO0dUc1bY6AzNLeLJy3TzyZCmx0H2RjFk4WQZIEYSGqIXsg8/CawpdvOQtDilQDu
g22dW0kug+o5NXLjqKYuDtM4eZ2vbMOqWrFDBkWuLSwWwi09oTqj5FxMrkxMCo1Pax+/txf2VX1T
uea70aCYgbJvtr0abjjnTpOYzpzkiiMxu7he9e6C/cIjWkjtrxRIppi3hnwz6uidtWHQtrLIaB3O
F9THPb4gJayIMNNn+q4fnDH7Mq/qYsqMkIz83R3JwupcnB1wClNkpqhf7AH3qvIzzF1twygQI5/U
cXNGRuJ+b8ToRJyLKBUKdTtz48KoXCUeaI1i/ZpjdquZgtSFVtwPy5Wdq/Sbubt6GcRw8oAtI5jN
RzkvyEiGkzTFManR08aj+Gxcyzi5pHmujffcW17Uad6PebX80LmyRmWzRfu9TZ0GB4kNokgZPa+W
5uKR5AoXXo3rpypIbqtRvfd6zaGj5i9qSCjlpSM19eez6vQ44DDtgqGZNpmjrorT+GFWhDW0IwSr
3+XvxTKeDaNHGniltVZzvnHAX8IeXWgo0n7dygSoS0e7UbTjPU8fzpXY/Bza+jmOq0OukHBJETWT
IOYMygxsMIacaJ8qMhxw44pTb6o3zUWtoAm0qN2insy4O6PMfEKme0tr+ENfjSeeYcnXOj/hVv1J
7nzrodEHHQFVoi1HkZd7Zc8nKxWHBOwFfy0BljSCRCpnoIILu5tKFNrgd9+hbi9E76fMAyWqj9y/
TexBwopOqEjqIjSv1KCC9Sblw96AJBDQX8R7W/PvzMY/DH3yIxbpuLNdEZXcKrlmVNjCcfy1cn4t
PECcEiZ01IrI7vwDfereWfcGuaPOeTwWqXODdq2M+PQCzqItRdcXUj/2jF0I2NIrY8apo6Pn1Evw
EJp+J/AM/SoX8JFf6al9VYnPoV9n416NA9M4x+pRpYMeDTHeMoFQZ7WX57i1sH+g/2sz/30aGVz7
cmDA9fuN69rHZgQYrcqreRjJF2MKXhQ7K6li93lU+wENjNCLrWeh19dn9daXDQpV3b5LLThV1ecR
4CsbaNG/ikFicchevLY6ZbEnorgWbtQ4xbtoeBstvIKhOyfbpfNn/lTHGDjZQSeqjogxp0E6COnb
duXdtGYEqKVUExhzm913af6N4Mn1ZI32UdoiCaeWI3ER2s6qk26HnQny0mEVdRP9RqTyLk3t98Hu
BIR2jq7AQmzX1VsNvry+/sQZjM1tg2L1bhAKMG8N/EdQGnZaG+le/YYrOWPxS2hCSPHb5bZfMT2r
r86E5U9mz7yuHwRS3WIbZ7/opMlU3n36V0RZW9NHp/pQonx1RCe3nZBbi9maDRaZuFqKORq0Um6L
YjVoJ6zJFUwbfDuGqXgQcawoqNEzoP27kTbMcAZ/SmYOxRN9+jisuFbIy1qDtfQ2wG36xlEaC4SP
mC43Qmllm8Y5K097y1NUaMwKJUaAysAGllVPK/YX1hA4+85FOewGBlcnUulPr45WlYcxUsNYHGJr
uGsmimCQFxlxYu3TqXhwxK1PV1DYgt0EpgthqvpD06gjpp2joxOxgvMFpwGitD51Tr6O3c8wu7cq
SbGcmDaH4giJ6Whmxo1u3Q/62zK38cFsrG3FkrtKcXAqtMeW174uE17IuF1fWoQauUCByekdz+oG
KLDbxq7ATWCHte/u/Eoelnq+p6wMjcOQ3ax1fcp6/QIGfBkYwVKnekZo/SQb+xELzosxG/s+TYfA
Nnr0IxaCcPUEjIAh0O/vXIQqTCYmU5A5l1FpfolrHPpjv3Ysu+Nbnt/Ivn3upE2cStoXiBLVZ0dd
GDYHa2sxgcXzdY2nPLdoRlSWNgWU8eqYod0sYdmhtdRFdcRChTydtJgg4T0OBO6rwaRFIf4Q5itE
UjSt7X02qXQ3JeXbSTr+pW7kZZogl5eS5XqKb9MOnzuFKceKn9NJJULctd97tz03uhc6OoL2hm1a
t9szCuzQcpEuONnbKjEK3dnNO+h5uAxFtXG1aTs0zCQ6Js+xR78ABXyQw03fjW5gx/XDMo7IejIS
oewlfVTC1U46Fo3NQFnwtp0mZn1Xv1Gu9VQX3rPoMTZJ/g+B6jpjT0gAI2VUivrTXs0kcKv1Blkj
jt9x3o1ds9cdmncRhRvxtHe6/ilL625bqXc7t9/d1nUPxfIjL5dDDpIgK/22bcb1xl7dAHHXp8Hf
6NVCB6br3lvVrvV+HIrPOua38CY13SgifwIg/dB0UqC21gZiz3IzKq/pbo0fG1u3wGGqUpA6rFKa
41jhXI/azgDjE0vF373mRfGrzPzRpXPCR8agY5lDvDMxdFwmKKWj3bv5yRkELmUDGGA2CeCwYm0N
+9F+/Anf/w+u/B8+KQ//HlJmn/pele/V51/jAa5/6BfnY5CDA9dDzg1tqLA718LPX5yPa/7hkvXG
6mbYrmkCHf8nqOwR6uYKV4eN1Mnm+EkH/YPz8QGp6XbDcW551jU64G/kA/xG+QAokyKjX/878COm
4fxG+dTOoGg9y+dLu4ztaGKDwEsXWHASCAvNPhGad4bGqDV83v2M6WfG1NG+xB4Jbv9dydJfwW0i
NVwKslyDvwbUKElzv/1dXNvOe99yjQuwkWPmvJp6iqWItUF7Ju+pcS6iqPsk28zEa4yUaaj/w9mZ
LcWRbGv6VY6d+9gWk8dwcfoiM0lmECAhwU0YVKGYZ48ID3/6/hyo3SKrWvRuM1nJUCWZkT4sX77W
P1DQ+55XKiJbi3KEYmVdtqdWhN7XMc1NL7oZrSbXp79M8D90qv42ZAgWueRoxqwBT/LoQHVjVpiS
KeFVlxZUeYqO8WSpSxU33vK99Zt83dVgrQoA5G6KZC7o92E3jpy03//zx6CPyMzZZg0dzpy39i2M
iwornZQ7xPPgzTSjXK8uSjDhoNCAd0uFLjCwty4+L+y5kmdw/dro+ffP4RgRpV8ad6aNibMrKpyR
TW8CqaePXcOkkAgMoNN3VpdItTtnQYtByCaQiLvZ512eaverzMsFgGaPufmmabKyOy1AzW9VggrB
JxJJ//Q4EeuINk2AXSg53sfHQYc/TZbCC8+62g2bmyn1spXsqka3YoO/zdj4+xRz5BSUM9YHyLqh
6mJRNkLkvS1v2pFj/eT3I2QG4NcBAuHLLNGdNX0gm4328YkqD+YZiHWM5YKxAlXfgudKjwuZihqi
bEo3QG3sqlpHF8SaqIufQg4Wec7vn+LVg/bDY4Q21i14CkVAXfCXP9he0rP0AOFCnyZrnDVgo+lF
5MOFsMfYkEESK4fd49o95fmrEMAkdNfMj7vM53wOO5lQsF764qfto6C4bda2KNbtYlkt+lEzCKd0
PYLVsq7nqAlYwRNykBGaHZEAc8htJ+zLp7rwoEhu49hqyydu7PxXwiiS0e733/RAuJqFiKKRj0Q4
gkuwhP3QQDB+6WMnbrGUi1eNewCX8TVag2BEJyenmqdr8C/Hqcrmm6ADbHlSZ72zDSgh3NTFMAbb
LAr1w4KOT/CCGF9w6Y52BUUSbBwXr6BEnwE4tse91QlhmHhpLq3/bF+bh3egS4N/EUR9ER9IRjlU
ZxcQvMMexkc035SLKsJkK3NgkUIr6d5DvtPqGlB/3v5EkA+xSJB24uWTMTTb5JfVYh4DWSXb5vzB
fvNvylW+hDjX67Tf58rNz1TpOTfTQsN8W6Rzj7FGni6hc1TZiFxeVLks0nO6QOmwi1WiFPofCH38
rGiVLe1ns3uAszJPJmxORZ5O+DReDzY4GglT4cYBMtaumKezblwW2CVVDxvLCYEm7ehGrJgd9vRB
4XplU09CKPIUqTMfZyTfh0tM5yxdu7uqrUpxrSCvl9ehF9fjJ5rYr89yMIoG6BGDpwBTAS7s40qk
O0gFTkYTmP6w/iYp4WRHlHRn5BadsSvPanQ9QMDGATVdSh2U2YPVoW/WTb3zPVy9GrvsxKuBXdfL
sl9Hke3DxZnQYkmg0vp+r3EjVxifn8pEh08lmbQ6U3U335L59ty+8oiydSrm4CxHd9iHbdMpq7iM
3TAFyD2otL8LvWXi6tX5fELYtPwWXBgtQen9Oy36h1PTLNuDkYgEoGmu7uaP0RD8dU+mxP6hi8S4
Vw5M3Bt7rMDvVnLoxRePyetPMXDML0Lbqr/9f3ww1slgyljSgcnMfv1gGbVpzVVg2iNLWS67WIwI
8lCpyPZ23fTTmZ/bSUVy40j5iYnUQaJgFmoUEnRtIC2ooh86dYcN2Tg6mdO+zqh33NWFCL/Haqhf
NCDb+CFcQ3QnuAuWzq5GK4pmTjJU5Sfb5R/GnVBv1HpfAQ2HEoitB/3Wiha5r3Kbbmc/KdAulkCs
adshXLrcULVBJAJv73T7Hw880CCimDmGGfuD88bpVbdEUSf3jufAYUS5oE5+juzpbT4ilgrOP3IA
9nVRPHxy4L5KWh0sNpJjj0HnwLX58I9z3pbl1CgKSftQTBCDkb1XJnd04jO46PUxRYDCoVjo0iVI
nTCpjsfZCijqjGUynre2zeD852MRIthIUgvG0DmchQJpnLrJlpE40Dbioozi7qWK6viidy2re5kR
QThDYjabPpn9g9SDJUh2j9CYi9oY+LHDk1B3jd0NgpNQ+BUFgFU10dehc8evS9dblLSXvqu2Q+q2
2gjHWMXR77+2Y+b440QgOOaRy7MBDFj1YNfnGmsQV3fjvlxlFU+btMGNdi7DHFGVQtORsEube2vh
QgeFNC+s61aN5Xm7SE2hkDh0PVMCWGgV98O4cdZxDva/f8S/7w8zPD5/KO3y18ETTkM0dVaS8YQ5
Mj67sgyi9YdWjoUySuKMP6wFxakdfa7hk6n5p7HhmoPcRkh84PZ3kBb6NZoe8aqHfect/dcplXRx
CzZTsg2cOqh2jd+o7yWUV8i0RRWcA3ttLgIndW8QZNYTjSmnFdmFaMvsyZ3onH1yeB1m0mbxGMFv
nixArArE0cdd1GUzmN8l6fcYZ5V/4EdQADhdGyqFNCLtYJsLt3jImfhbRKSK0yrFBmrrQTDvPxmq
vwdSAglqNSgugvL7GzIX/MbcdV097NM4yCzWMnh7yFatayF50Tr5bl2EqfT1xbh0Z6mbZEeFb6fe
7e+XyqH+oxkQAYbL5PBmtRyGlbgrVtHHVr+fMDNDhryc0FNB4DwpNohEzNEuHJP5ue2XOoRMPycP
TUketF+rqrksVaihkuuyga7rhJ9ZIZsqwuFOC+HAGiwop457+GxZW6PKJnS/JxsJvKNsjqoLy16H
q942mIZF1N9QpWy+WW20djthyQEeM7SeY6dd6pch7wFofTJcBxdDj9zM2JzH+Oqa6Tu8cFiiAHaU
L/BagOH1/Sasq3ltTz0xllwW6tFpLCh3aT+b/1fNlYf8Ro+KQrj38yFGosEdBsm94/ePdRgSST0o
wzBAVBLgc7wO5C+Xg04g1zXBc9zXsoCMY7my784sNDyrrczS4EplXKLRBMjQfwBC1KSfXVAP81f6
T6B8bba843oUEkzM/OUBxJIswAaoJTpW7yB6GGn4ozUFwT99d7GrSyr7o/wCRI5/Bl0j77O07GjX
NVUhTmWNts9FOtZ5B7DJrtZiV9lKP8CCBA3y+5Eyp+TH4C0QGkatlwPc5yA12/KXBw1pm7ZjskpA
RVYQ7Tkd3QwITzaOl00tqzs0xWd18vvP/Iegw+TgiYMdJivHMyWxXz9UVp6ywoWkaYJlGF3Nts6D
b0lRWuLaxyGahp4DgekOYXi/PwmHJqku+0H4I1rmdUJj7ZPHOVwtETMFEQFgtk/pyT48QJU9t52a
2fLRQokfKEE7fEviEVwYDBWwRlqhQjdVQf4cLZW6pKReowIS2Fzfm7otIq4hkhAwk2D021aF8ML9
pliPZAlqgOZCbe8n9Ig/dayCJfNx7kCvBuFrtAoAjB5Wh0BPjsASg2rvL0FHjzesF9MfcqY625EP
rOGtVKpTf0ovbcqnYSmi7EvjdWp4gBAmrY1bexZyI5+M5t+firtkwNUYrKznIsj9cXJ9GuaWF9T5
no5vS+FfjdXEBrdcWOnXblJFwdk0jZZFhrpyt7mvWh3Ot3qZYMeDLmx1IffK95v27vcP5h6GqoiC
KtmiTY4SO3F8WKJBSETPoQ/cG12pAQiDx1Ki8omKTbmUGxXOwj9p3TVD4HEOVV0+Nba7ELbWtA7G
/dQJ/qmwOyoaBWz/K35PCbzgpJAXXb4s/tnqcz0WqFCoQp2gb1TYf8JF6fkoxI+UVX+SeP0tq4E5
Q3Aj6cMrBv2Fg4FedZxTvLXjI42DqNrTioV8Z8kmGY7wihtymviJB2QU7mHbfOKdBO764+LzGUN0
a8E7c1QalfKDzCZxB4T34ro4Xrte0b9W5agZrHixFH8V1AlQmFVWvMzqMfdmP5xPS1IaAGarLprr
APFR+bC81owKb6TmlIERYZ04U2aKZBMiairaWrZK7eLE7mSqpmNA02C+TvCJqPW9alRb/PTCzqq+
ouOixUPRk1Mm9HTn4A5cWACMAwXLHllJrDoKF2irnpME/05UOvS9t/IJ7S4uK5+pQZ8mTuKjGtqO
zeYuseKpQIMM8MaxWohXXgJpyu5hQldTX8XH9lSU/Pq6DiXFLc5889GJwPo92kVNn4wRBNrYLCaH
2sAUH+EkbpYO5EsOxg5pBF6oCuBrK/zkdBzz47SwOhYLFfwmULf1HAaL2nWjPa+PSK+s8rvTpqvT
nPkBpxqJCLoHvJWygz7xjpPZsgq1TaPYrQNY4Q1MriVze75G3TeeKZBkVjkWG1EmjNxumpG1rLZd
GYzBFdZ+mfk3ShSOOInQzgAMXPpSh3CxGWxVXUPjDYAfgmdKXfu46OXKMd8FfpIUwLl90QkzPznV
CeSZXHbYF9uZuQFevT9t3rOQnL3WKuTwL9QkBDgrakcgajVoVH2frMT40LhWOJZAklKM7M5kaKFq
nbGMqgUXe1i15ZPI4xmgTSJcyiv7dELuazpz2slj4WVURRl65RU2Y44mQMHAZq7SE1Wrge73ds5k
QXNXp4jDNSVErZ8oMxTMU/e+99sF6R94pHXNkCToLzIn7z+1q54ZoBB9WL59gE1Fe++mbiVuo9Gr
9D16QwMqPYjF/AxoDYzfqkgv3VM+N4grdI6qJ2tDOQTjkl3vaANiyJc4Yy6n0jIfirQmx9Q2ACj8
5CPfY904a25SJ9WvZraGqSSSO1Vji2+BS+F13+XrvOymJlsnXFGqgkeu3p4886nfPoVt0oDhHAp4
sd1N5y5WGR9Ly3ZGIDCTxmJs56gwYlfI1jZx2pcpxU9Af2kfXMWxzmPv1F1Wk6qVS4rVw5ntN7Gs
Lt02TjxcdsQw4rlSV1V7DqMlaPMNeojL+GUWxRw0R3luS7r2aTxrddHPlgR7Q8qh4VD2sbDmY8g3
HlEhw3szFrjMcrJ8XdZ6oF0+OCA4c9kSgYx+Zokqaejq1nvULYJp2LWyl7i4qTbQmIYU3bzU0xkX
fr4jJHT4+OsOZpWYb+2qS4nxjehLfd9FsmGsF12xDlwUZ3kZnALmeZ/5AkGEL5GTa5Zg5bK1UBeC
dN95R3kgy8C6qsDc57e6S8wRkjcgkU6KJJUstlCUDYtNoNDFXyWoT4ZzBB1Y/HzbZZ6czS/5FIDY
t66Oizm/0x4w5nhDltOVT1NdZDynyPKVvUKIMZOe+8lgwlo7sFaLofCKH46FBRICn0AHH2dCHwpK
2dJW8UmBnm5y28xuTdm75MRDtQ61IPfFVtixsI7S1OwLJTpiZ0ojAdh8XspgdoEYzOa0Q07GirZT
QR38Ju7hjN937mSXx05Ptoo6YUaVfN34qLoUd0TAOb51Vk/zf8LSM0ZKGVe29iLpucf32/d50qKj
HbPh1TahvVYzB/7bF0apPMT8VuTOEl9Oq+zp/1V+N/0RSpVO3wFn56GDHNBCY3BEk1HZm6hvO8RZ
nKWbcGtPWUN/toPTW5fOMDRls6dtGA03coyr4iToVJAhW4viBFTwSVvnpZzSOdtFFapqJ3NK2+wK
3LhDLytJSlkgz2FZC4DALk/Se2CrLg8MH4dmw/uW8JAf+HdPg/GDEYAKs5uqb7kO26De6GwYENt1
18Hso0VOej3v417yQ9KmpuczpaE5KqM5ctZzGeYDGKWYZGndqQay2ym8CbHOe3TL6vgWLfSRX6X1
ophTrgfmQoUTCdCGTS3Qzqi2SUPbYyKwaBnQDgHEfeFNc55fsGAbXC4V+MUNeldUH0eWSRSdITiE
88/WXwq6vtssQF0QmsIo4alCZx/JznZN7I8VnYC3g43kQqj5OOs8ZHgotQ9O9qXqVbI8Q5U35/V7
ruQ7iQnX72d5CZeJBLNBMclsrhUZ1dqIsZsO0fvxW2StSRTeDwk3ESlbc3B8ky69JV4g+c15NTde
z6+FMjBBvMZVkz1ha8ecxUWfm0O1WUZzfjZJmjNdFRhiM1R+aLb++6nXekhMTlv6u0nu/tWrA7Vt
4maIKFQMUKVZYJfYjDo4W/F2O62a5fWdJUCwZROjW8RbpmI1N94miizGsqhskhhZLzg+7YChM0/b
ISjYskBjsjG9Xe1EV8O3AnUPK9gudtn2ezBYZUd09seFXdlHcHq9U/8tL6U/rvjCQ7rEzbpD0LOM
vDPskVLOQSn7gQChLL/lF0LaXpwhthTctrc2zlQsJeft6CvD2qwb8hqz9fLGDyx1NEMfNxHo7RMw
uGl8sQsxOI/sozqvzAEq0ros7ePYU6jl7WFJmeOphufTy2+lO1hddT8MkwlWcZJbdvGYuShboIqi
Qzwr0TRWVYJU2UbodRmcKwTFIIQdi1maZe61jjmWxwYUVrdvvQbO0dU6lw6Tbpex+RZk1BUD2bGk
/ZPOnj3tfHH7qgYOqpveG5zrtBGwZ1CbmIVtAZxaLN69wU/LJvdDTdGZX0eqyULz+RnacsljbgU4
At2/pwVOjuf3czeu0fRttTyPzejjQ26aLRVlla1fo/Lk7PMsRHB053W+yQk9g5CQ2yDzPXqouRGX
vs+nVjLIQOlLpuM998jdoeX1veObL1lnMRnxHcKhwXw7RH3KZM5x3SQb1op5w2SoJ76OQDaKTQSa
wFKkVqjBji64tQ0Bo/UhqrtebFaFsOFOJaisoQO2muVm3iKsSXbb06GTLY8mvFHyyjUba7aI1Wct
b+O0uY/UfOsVqN5etm/ruRlbM3VpbJtd9A4I6bI64D292iMP8PL59eNAQ/CWJeU7Wn6ib5viJ/Td
AflBMvxUh2aFmK9ZVAOGfztkYEr3vKrSMUeR385Luz6CVBemV+T9YDXD2RqaH3GWRP1LGPN52wl4
si/ROx675geyYDZ9/b4weFZAVvWA3qCjQMzuRI0jM24GPpnnrqBdWX7HJaGHuqbqXINxyXpK9cgY
j2M8fWlLrdfviPJ48P2nIdMDpKKhdEnD5p6Z8S4ziYztiGSKaHNkqNrVmgGc50uUVd9Uurr8Veuh
7rFxAzszKTwEsMOLN/00YwDTKxql6CgAGAHoW1YsqC+8r6D8lsnKBVgks1kO2x5LNbw8GZsS2pWc
o7bobiNAOXa1j+1qFvLaj0u0+4+7uU3wn5d5Km7QCYgaeVLGo/l8Ow0ihXyl1Zqf/Ar9ppOkXEtE
9GrXnerrbpxzG9WmXkajPovCVULMIpHLgIjpcSjzBNFE6BDOnv52snJGNkVbnKC/YPNsWd+ATMg3
sUKhDSkBL2us4XJQjQl8C8vbRLyi5QBP3rLm95DdQeAGFkNuY1VE4iAwMZ6WZOyAOY2KtXgax05k
gPOSsU+dI8l1qL4r6rUDCyfKKhUo2Ywi/l64ZcTMLhM6WdLYLTj1eimdagk2wgqBI0N47ERn43SX
LzL6HmmHdRPkyTC6VPScXGDwMZl0tW4Hc23z3g65QnHOVFu3WFe+gvf2kgaaKLqGIwB6We2AE5hL
GReQkZDxdjcVQ2Peyx9tUA9DI9i9RaM8rb4kifLHPYs25khnoZBM6tfrSREXr+cCakXr+dR55qz3
VsoiqFJ75qbronbPaAaEtSnfxaub4HNI8yIp8qv3cAEIo+FEmLrORH0Sv2RAuKelE58NF2M9gja9
5Z6YQDVC/bVANAoFWXNfGcLZhPZ1tEyOWUS1OYBBtrNTiVchkT1bhJvIx2QNICHtgrZ8zUmT2gzL
e6HWDlquWRhhmoAXLVPImTHONt8w7pAhqY/cpjNgkaK2OrTsyskvhvIkCLpsjY5jUGXqqJ3spr/x
pAdLUOYTw0bUYNUIOyldzlWnU6At3o/xJigUMXIVweu4vF1jrHFMnR4vgWBE+W6MZgwSfUsS2Wwd
s8q2Oos1v+W1gLhO3LewnJO3ckF6S5xlGlOyGSzPAHKaGKNGjrC3kCezKiafeT9ck87KmZAysjCw
QbKopqKCGnmkWcPdW+aTy8TEPA/ZP0bZjaCOcY96S9fTBPJge9rScTQXihUEN5gTz5QaHKXMSRch
j88BEY2OSbTs3tVDe1TlVpydIwmaIIe6WnCF9bFggNWyY4VE8Z3t9xIl8SaM7fRlQigese557csT
nWdWolGXtyCjbGLWDzxWP+v9dZtSonCGE0p0ZfRCmcD+2rdJrx6zxTM4qCxlGo/9es67U3dOk/W+
S0ok33SgPX2cdtLTX0mtdG8dj0ahPz9D1NDp891Qtrq8V31h2Q9uUjuoI84ZWvY0SGDZwkh0pnFA
RG5B5/wWtzcdFBvU5vLohN4NHqiIZq1ridab8p+cpFLuqdXIvngupOvQEdNteNx4yIU2Z7LSc3Cq
5WzNdzVd5eR6TnOzL8cmLRh01ZPg/Uz0jMDlDkcVjPJgPNYBd5aq7MTJ2hKxcEuuO7vxdhyTfpJf
mqtZcmw7SjYNNTJGjuQRBaJx79Ezd3CezfoRMf+3hfOeZZMGmKznrUjwdl+xgEuzmPwp41aZxh0J
fOhxeQfJjJp/5G6zDv4zZKG3i3rK923hRJn1r95yKPdtV6lVU25cqB6xPJCApjT0duUuE21Szfc8
931LhGI2aXVv1yYLtzzZ2w+UDbrnfl7zkC6hb+Z9r72oW+C0grnGPMilCYES+eJGrLBdJuf3dMSk
1nnRm2gxlhpJWUmJrLhusc3BcqC20HA7C2cUCAJMCJQJGdR0zT3I4oLAx8d+hyoXPqV1Yi4zyGhw
we1LpycFnaDIAo5Eno13B32TsGfKfHLSn8SlitCluxWztLJXOcYv3MqW6itbKsig80FetbHpEaCd
oAGs9XLFBHbLVVq2kUZ71Pa0Tfkk6GGXgb5U4wuaSdP4Qi4xFc9ZhC0r3gCxzTIch1UWzxJWDEKU
MqSpUHJeBIOPToC2zX0qXxfTcNGNbtbHbqlN+Us1bRe8FMCg8uI4GeuZ1/lYsBJr7FSZ+N12sw23
8a14FIJHaVG9bkA4wuS2OjMcDdapBNKBjIHcqM8FP8zY/wVX0kvMSaAcCPNUEd9iGDsuojyRjTNU
Dzt3egf7xFIkcbFxxABX40tPO50JC97Oocn2ah4HQ0eTiA22Z24bCAWa8BUjuq/vheWyKSDGQdXT
u78OaVN0Ytjb0qyB0hGUQYLFnYLheBXINiwUTaPOvWgEqi8MTm+3vH09kVEnGwi/pqDRB9048mF0
p1ukQENvxvY2EChJNmfqHTxIEbiCmWrBpcb5VztVHG/cCX4k0tRvNYAa5pp/gpsjl2irV+yfpHEQ
xNnGjlzlaSTn2f6uu5yKO0BLZEbDvHMZtqgix/qa4noxf30/U+2mey2eLgA916MkTLr1OfFTqLOG
14TY3lGQrhNjjaalGTRSbjNMSaYsIjOqCYXAmzddcWDhCDSn5gARBvVjHJooBm9Dy60ZDDsfDPds
LFU1NUcq9hJr5BemRi/n79BGAAUm06AAURIchvdaHnVYMgcpQxNE3i+L6ZyMXCnqCS0uoFHNEimx
y/tZsYAR2g7W4xBGcUSavK4J4WQYxWKqQylWNMNJ7nYL8+JIL4CMT2k0Qhy6nAvzVxO1PBPFvF6g
1r6WWc3UDYCQ+AropJoEv84b5h3OvvkBnVzBFSAPc2S2++36VlHLyzn0Lhh3bJ4qSb3vRedViuG8
cJS+8jN3QV4BaZVFud9f2zP/EbkAm3j+HLrsfvDjPX5pr57ql/G3L/q/ylOZp/mDmiZX0EyO/+v1
TdKX1pi4f/jhqMG+fL2ZXob19mWcKvkX+t688v/1f/4XLru8y9e1e/mf//6jnRpp3i3N24/iUZH3
Sx/rb3byV9PL/PRfjy+GfgAa7+0tT//8n/9+tcL8i34QYjXo2D4NXEegH+XRCnqjH4CN/VcE7AV8
DqK6IZiGf7MPLDf+l0M3gOanE4Ohculhv7MPLOH+K6CfT08pwj/11W7+rxH48tY9ZvAYS8bu/edf
jWGdg254ZERxwHxBe8JYGjaEaRn+0mTOq76VQTfLB1ssdLCzFbtB9AAC5071WA9u5qHCuh3JKPkw
g4wNILB0Xo/neijwfw774M+gQZGDi4fo0IVcldHCjT9D0R3CK3jMIACSC00C5gV9adNw++UxYQH6
ulKT/+ADmKl2PneE7yhWifMEic97gF8S5lrWUIWmNt8+IATuX41ith7awMFfnXt/9fOXuf6HkQsO
2vP0USGOAPWwIYGB7woPumykWFXqRbP7zP4EzchRGP5E7BaMJ9dY+N/lMHHrHsicvkRN7ZhSp06/
N3VcPjfE2PNYxu6EbgQst80wORrpgoiYfdIAz+pgUOrw0tiFlRtuDeFXRIIR9/HD8FzXaXo7lN50
K5vJQqhjlhcxBa4HPZRceAM7XAgycd3+iOKwufKj2btaQYB0u7oAjgZ73YY7iGVXlJ1UeH1cQzAG
hJt0xbfVWbMrZxkiXFasheiXidbbhVVQfoGtHf6RDWI4TafZf5bTAlOWDiqVYY5EyLlrc+cMmAFE
uV180Zh1pZCO1yW4iLoBcQ3qWRJ+RukMO8futLvpUaaNT+n6zw/NgvS3W4bytsX8RG8hnfbWkV4n
9IaKLMjc/e+nzmyfX7vzTJ0beDbAdMeA47Dm/LiaMtp+0eBZ9jNZjH0TlV6Tbft1pYwF42PdOEM/
14ht4AGpc8/5oqlQAg3GiA4dVMRGjchHMVyFRRrdrFSngB9lkMyP7AEVpqwU/QsYFnDhpPV1TXm4
C7mrzO5w5iHSfxsGk4B/Ni+nvZNNL7//agcYKWIGspxsY3hJhvUkDnG+oApmSg26frCymoa3X9DO
3GBs3z6WOGRQdWkGdbdEa/lHHoQZxc4SyYkNFsTqUaR+chNAayO1slJ5/MmTfURI8WTAt3x45q5H
cxpILLH11y1c2VY7Kd2Vj6qvu29tMTncPILc/lHNdY8aDUQMbDXqtL3RGKTc2r2FFbMmy402feSj
Pplm2Gl9Bon4iG0zTxWCsAki1Lz4Q5T++FRhwKcaX7THpYJv2FLiHCn7tfG9u9LKhoo/BS6JtIh6
REWs/HFG6esqi+b2STpyTLgfWe49P/N8UZf49xUXNNpTepz/qKn9XXOFSeF7+vgofvboH9Ecr48e
vlKgiHlQFiCifRjQ2uWsENzLHqkFWE+NyMUtzO/2acRijZZI3adESy2eJxEguRA5CHMhNM9linQU
xaTPHucj6uD1cWLggcKcZ4gtvCKLfgnReRyndUdH5LHXcXfXxS36Fivs0HDTRr3+5nhll+4wYZ7E
hroQNTElzRIgU1J/om6IQncZLuKCsiTOVF2v8e74/Qp8PST+D6DKPKHhpbhg4jhAQkccojIomMLq
TZZHP266m8Jxyu/1YOEHkQMmwT2BnDLe25aFGxFunACkhy44IwoF9+C7kzNMjVB00RP+d0vkGJLu
EI53Xp6G10CIloeZCgT3vTlOzsNpVrSEYYf8xIJnVnuwx9Y3qonzQzGGCNDYWGVirxXN6HJBfkh9
GhGbYO6t74mNpgT6AhF2omjFZD+hMlvXfjKP96VXr7fJrNPms73597mLwMnDjwxig4U91LVbHLvG
scPWj1AzMjoycbjcx+Tg17CLMqBVQ/I1laXz6KoJW5rIG6vT2q4QwACG4JgNMyZ3PTg2EFrq+fez
doBmYdaQBiaaGbSgiOCUuR+XeTVObtT4afIItHtATo16I8oIPhuNm7jN+dgiDPm1cid1VRXSQp0J
SejtMvmQA5uRum2MYMozrofBC8UwpXefPN/Hw+T1+UIBZMloFqJQfaja2QdJlxVz2jwlwbieggaB
SxJqXX/puiK9xY1leibyIoNnoVlwLRcnf0zsNP7eOuNyVYpmvSSU46I3FYON8NPX3z8eyoSMz6+r
HoYOPEma5SZfAZV2kKeES6ysMaz8J+3jpAfYyw2TfRgqN9vWXjr8iNcRs45Y19awbUbAePsGy9Fq
Cz5tEqcRSh7jkdVhDImNcDfjVYEXDGowpArdOb5Y3giRg/veNu+XpN0mK6R4ds4o71wQUi9dRFEb
PbpandGx7n7UdVd8rTJ6uGfCjdQfcylMxhSNNuyw2ddYpMUU2PayC+VjV9Jz3dJEQuzNAkf/51y4
xS1sqVLuHFRHz2MEOfDIcz3nrONYHDd9bI/TkXYGJF+UB3T8plAdRmCg2PWzi1rXqQ4WGOcBONwf
trUWzRGJiZNuWrrPf6AvCFgB/2isbXxlN/Yub6L6fCLDJYaD4IM35GrrlKgqSIrzkt460o34DyHg
P5Q7oCDBPd0sY0iSUQrahraYvgXBOtpHrl1E+K2SAEH2AcrcX0a4FKzn6NUmywXie/g2umOg/OuA
tKs+9q0SU6DRnaY/06SKb+y8xeNY90t8klLhxIUyD1fcXRsM3jZ94K032DM5X2GYrsMGTG+mNorL
e0Jxpe5u4zAbblc2kLzIggClw1IOONTq9Afpla5PxkU4V7jApD7ZTkow1KODn+xEbmeTPlT9KYRE
t9ylyvWeinjxMJbDlPqF5mGP5bZSyF0LD1dfC9TRHZFBkPJoEf5YYwCH+KpOgdxL/KhO0yzQ96wE
q9+FBCXneLab6MuYCrSbQst58IeajpKow+a5SRP1x4SLKOLutbIeh7Qv7+ykDRAYkTF+N8jz1HCH
8DLytniN43RgoUMbnPR169AnVSn1t14G04kHPdm/lIjRXTdOii9mmaGgsEGwqLmhnVH/6SoZlJuB
jHF9KJD4wqxh6RZCODoM/a6diH2kvM33gZCNK7k9JX8iVxNeUL7yLzDZRNOf+vYSb6LQIgpqD3Ec
OgvT9DOkJJrtkItuOX3D3CeP6aPmeYGWcDmUYYD7appgijPzujsUqJzruYq7S1XkAn0vmWUJjRGZ
nY3gWJJdHYdl9jChrxKfTSFsbPDmAzI1A1Xp7xKNNmTsmjj8ngPjvMliAegBxa/mi0WV8ErgbOHc
1U6WspcDdjn6Wfac/VgCtd5mIFG/DO4QPySV1V4MGS3vzbioFW01m/vjpnUyfAlRUEbEwsdK53Hx
1/KlAdGjNuWQ4Kk5I+12MoS9TM8Q5EBDpsEl+dHV/RSdFjF1/GtqpVO+t1UUIvFEhPbuRidNf3SN
wq4wXFZWeCy0ozaOhsSKmr/V06PMfWKrru6Xxvdu57haf8pG4iWEULn6Iyd6XjmlmIujONXrnbW2
lFCQYcufV2mhECXrIPzaoXN6Jki4o02XBdPOL02P0sVK5CFCDPrGBtzwNPlJ/7+pO7MkuZEsy24o
kYJJFcBPfdjsZm4+j/yBOCdAMQMKKIYd1TpqY3WM2Z1FMqSD0p8lIRESEkE6zTCo6nvv3nPfnXmk
V5jMsb5lGbwwvSm6PlkoWx4KGSzwX5wkvcsUVcUq9lxy1Spag1zbkNs8C9N9eE6WfO5Y0k8dYmkC
D6rKvQYP45OMqgN+eODG4SkgiPgl553CBthPpcVL5LYH7avq69ylgTw0c+6Paztq+KBxFBOGilir
3aQ1x/hNMajm1gXGFaxdP0gNsLse2g6PgZ8DDjXhYwJg9K5tR3Ju2D4zAJGWtruVy2TrRKp38oa2
BkqdneGyYVBjOdM1h/GlBs7DlAGEWhve4HiAGVeBuvooA6M+M7EieFugfhnWOAo1bLNFONCAfAc6
Ue8s/WsMd1FtR4gmJTcxNvddtbSvFZ25G6L9GOEkmubGpezQV6yt9iUqaQBdKKQbvoqqql8QdtmE
M6XBjYAmzLgRWcBHpmwYPIvXYofG0pOwxeSzOGOUdMy6C2I+RKLD9JyQqAQ378LTjLLFI5p3xhGL
vCmS2TqJZRoCw+nlHY13Vg4lF/WVB6o/2oktvo3upJ690ml7IIfI/MJARy+J4lfB3ArKJ7bR6D1h
ZPDijql8wI5SfOpSDr7bJEGjtJNIw8L7AaEhBu1pNG+lVgNzTVuSRyFLObk8cWqmHZHlbKRd1wQP
iZNN74udRrctG1i7DlGNvJtOZP1GFZLV2mmlQtKgwUeqge7nypG6f/EQwV8C6LvqOaH7SqJM5rJo
hcgEvsPOhrjS6UsQc+IOT72blWznI8X1qpvt8thGXlVtO99/aBGSrtMyUTvGXuXRaWwfEouduF+i
DDjmKpQYuCWq6e/od97EpCFpRRM4mAwXUumL9BxpyZ+jgqK6zmllfM50XL6y0XbTgaIHYKrn9taH
j5zrsZ4MasOoEsGVU6fEoKHhItkulHSc5sVZaEoot2fWVy3k2vRjZH/z/YXsxqHrulsSzKhfgmJS
A0k/VWO2kXYo01K3fET7qW9MVRq5dfO4vOMQEDzQSQ1uM+5uxrA+hsl2IXA8dl7J6RC1gvuAt0A+
8bUL8vJUpTnM1kv1UmXOchagwK+GuR3tmzAtcf1SV1tP0qhKbYgWBqDbEQR0lwoWOFiYl2VGZDS4
V4ay8WAPqboPfDN4W97b6HFxRr8nyibTR/BOU7nulhj0Di+GAO4xWtkqCVjTWisJrmfSBJ4Gpq6A
35d8fomjwq9AQ3f2k2TE/ba45fLZGtEmwe1qwnmlUg+AuXGqMHkNCOJS95dK17+bxl55yH/Txso3
rAL08aum6y/8GylAsZN494T0yPOJa7Yva5k9LhWFfwpYSzh1cehbdB/XJWr/I1z1jH4G0aH+lUk8
aEzTWDbNVpOc1Gw6prflk68Wj6/GHMUYuZrmTsavXlfU9LE5gFJdjfzAVSNdwitTZ9EfIfFKPr/Z
6+JViQZPXTWlb7zv/dDO4iVHFeuve8AHr1FKn/SEoilwdonS0QIdtSQtiq5mkd3OHRKlS7h4I7Zh
F7s33qjB605LyGFceOYsQM26xwGD3bxFlb90tAiHjsiNJk9uNcure+Ur7W5pybgvZlrwpKZRMK0b
9NagfrN0qVFBOME7Kx45ey5PfHZg2jYzRatSbzowoUoedJjVtyQvZ4w88wyIGNL7lLyP2a7NY2hl
c3ys4VwDVVYkMl01PByXTFFEbJxfInGdiYTLGiaNrk4REvfiqjde7jLfCywmxGFz9qtCojOI6nmE
Xj1wAdwOvcPeVO6F3No0aEl00ndEiEXFeJUxWye8Vsfibqm6MNrAOML21taaK92qORlPzIwARgc9
DSOmGVWXnCwxzPZmYMD7OGDWWLYKcXtBjrRfJrvODup5R6Kdk21RC0b4fzJOICQ2ytnfxuw1RDTR
cdDrChqqXDmMz9/CZAT4HIZ40VjwyLlGgAIg44YQ4Fzt0Q2b6ii6tlH3+IOTZhdDdktPdJ7b27rP
ZvqSTolgM2nBbmahep9VSlSucuP8VBL2+hbA4dqyTM3kfiYB+HLq+4zgyrgp0b36xOjRzAYvldnx
OKx9kYevgXbkI90R65YwVKU2rW973/2oz9/j1Mu8lXT84dgDNr2biRqkMItatax7cqFODYmHh9qa
CGSkpsmDfTnbPeG8yfimNQyCKz/tBhIRogm0GqirccAmyf6ybqxm2o90G9lex5iogciRBOWhV10V
aEmhpBWyehcKe/hDJrUpzpFISUfg+Wm/LMiVPlNjMi9DZrI8xPBAs+0/NHGk5GfHBoGfN0Fpddqq
XHu1O4yrf+QtQjLEIuaT1ZfJ0WrK7xXk0F2sre7uH2hXqrTRgq6gTIP7AjxKvIUVMUXkvoTVH5qS
l6SOn0rQiMKTHpsN+kSighFoxX8t4SPPNEHb9dEne5mtgzdE6tqJpvnQ9fDVZONaRwAYkNbgru26
QFgbo4PmGW21Pji00g5FkdobqHDurhNk+FJSJtuW5OOzZhljF9f6RE5OsCXRCmtX17UbQODdTjOt
3VpFG77OBW6nvy+sf/MsXb6U4C8XtxJteY/WxK9fakFbFGl24A/ikykgiJ9ib26C5RUOH+rKJGmH
T3WfJC+J0eqlGLr2TXjoFmgWz/rDMZk8sPoMnyUG67uOtMIvJr40xBo0Nuw64fClc6qMb0tB/fz3
n/0HdOF/egI/PntE7h/TC4zpVBq/jVMy0ysYbUH10aLArDbtUJiBYE8vvmozUz7z+wQjHdt29wsB
cLRhZwatWz+Pyocc8tRHaJfBPfSUKSVYGblFXQbLGSoUJIcwmyx45UYMV4aR5GuDa4GyqGsYxCeM
45HwTS6psktJHnRLTCdhClbtHmktjhAE3UG9MF2uQLx7TdQT5Veb50iN1AR9KJdP1sx2vGKvlKc0
V81LRy3ertTUqYHInbG+s1zAsyuUlPpFozquoBeOgkDBCsLwKkijNLuXYzC6a6ktnazQwdU3oZpj
uQ0xsrxx4l/AvGYVWJ2Jcckd4iLnAzNxmtMdKdH0OLl0rwMOEE+8ysSb2oXbfhkBfZyFScXtMrok
hMaYac5ZCNmY0/7cn4s57b7GQdG/dZ2Kz9Mwq2Kd5QFhZn0gYOIES2i+WVpSdNFCkd1uxAux9Vl/
FAsfzIJA6GFYYSXqn1MMOuOqToQ+gG6PvqhERzuvyc1rWFfqRrozeOmuddVHtyCxW5ucFykYnPK2
GEaU09IRS/+HmcpvbToeKTAXnh8wCcQrhPvx0mL8qf3bozureiSXHyE39ms59el7XSXVozcM7hcK
cfCSog/TW12E1KBDGdg7uirmlqV8ecClKe9JnHeuR2bg3h9adPIyWvj5cce0DkziQjfzcMYFv8d1
cXa2Ykn63geegKTe1nz959itp2Q3znD0daCJ1W15L9+btsBbAUzqsOAhVZvaEcMB+9hwamYG/SuY
ji4bL7S5veVH4W07MDJY1X6jIXYv8n1CZkDwZ+r1dCRb84SMLNqLVjJ3y+qC4xorm1UDIkaIyELQ
1seuKua7SztqT3e9C1C9Kv0jn296L4uSI0TegoRF6tLpNRKxDL0d9ijEqxMqhZ4SGIGAAeVJ2Kpn
bqJUuS+ub0iwzQLTPQWpTR7EAlCbV3DQNx5SnNsuTYpy0xHeCFc155wBQ1PlNzPHHrIH+TJXC5Qp
vaH+IArZ75gd0kUQ/X1DfUYgZsTScRiZd7/Uoxr+8CB5lwfll5tFuAsTBIaTmH8vNspfHyRPtFgK
YT98te3a/pzbo7Nv3HrcYtpvgBzo9gDmrLjxs7xZp7VvvSBz6/ezLLujk5LMlZkAKA+LJjLE2Sdi
WQ/kEvfku9pZOV0vdie3WVPWSD5Dp96N5qJSYy2jLCKRlZdvuJzaiy2ayezc67TdTIPiUNUw7RG6
7Y+sCs2WCYG/GRvhHv5+af7LXulGDjslOg2QMTjVvd/GZEtAjljZevFnoo4jULlDktxpzbxgl2GF
/tbkY/eGfkC8eYA1cTCObQWrwimcByoQy1/nkW/OqB5tog1QI9s7Uhhs8Nuz097bbZCrVW3p5jb2
w/Q+4/G9tuDyfLcKwsT7wu7vKiipx8veoHe0utw/TBrEjxi+X26vz6bpX1K0Av5m+vrr7dVudAkt
mAZAo2P2iTZ9emSf7ZaNoF/4OqJ3uzEOEoJ15g65IFFPK2/LyaS4dgx2E9SMk3yCEGjMYZnMiJ5r
yqe7MnPCd8HvfsL0S3gMDkUtoYUO/vOgovxZQjs7DvTRONf7/vBce7RKVgiw5weR1MOBVHNUG9Yw
71TYgIsaEhc0qkyTA1zPod/asrC/9Bz04NUhffWe6HCUkDmaZrzjEBtm26wboiekFJNzDi1iMFc5
9uDyy8DX/OZPpffdGk0i12YQBNsXwTQe4Jwz4UQAqBvU7a4Z15yq5ak2jroTWoliu7hTetekgXdu
deq8DVHZnxDPVA8Nkeg3gl4RLSf8wd8IiOXMI5OcBQyN+tnm3HhWdm3ddXPjn/LA1Qx5cdi/osjy
KEvoPVyTClJxXg6S5puaYvOVBlL1PsyeQ3AAkl1nNTeaY7yh8j6NBNZ/85YuXHakhk/I1dOgaQgV
kXa360gLQiM6lxy5PbJx5ieqg/FCNW7Ir6cNIOJrkYvh1uTxiONaTN7TUsaCpkigevc2RpJg7nvc
9O41azgaml1CAfAjMbQPqj3KzxI2XlRjTDrEhYi+4aEbk2Pm1LzLCgH426gz4AjMt4rrQkbWno69
JJRsmSq5nWVb3kK9yp6AgA0zUdl5dx84Jn/GWZvdNcFkO6tacjk2gGf6YmdrKFXo91FxrcNpdLM1
1a+Tn7AtmRuEnOGlZjAUiqwvU7uvnDos9qxETrgf0Bv4xBok4fuIYQH8NIKGbDNZYW2v6rlqiw3T
KnPLEidPgUXf+OiqqvKPaV25xWvpR+QR4LOGBN1kjoWxLnUgU6u2bWfCIzN9S6gsoXA5ri8azPgd
P2s3pCupxmGeoXSP6Q3tneiLK8f0etKERyz4wrwdGo/w3EQJqZN55qfk8xQmW3YFKRWgcZP4ToaG
BqXx+xjDp9/q+Eo0TWTv4zlFVNeGcWa2cy9xEEx1h0hiSBrg6n4cSLDbQoZqNVISfqYxlT/Zi5HL
TnU0yfJ+pj2BAcmvdy5tlmcerWU6ZHmCfqgBPXbqzUyYW1rWnNosgrd3I3bYbsXzz2Cjwz16YUvU
03UnRJifmpESUvaB+8ikg+Rkz5qYruo2esyrpr5Z8AvKjUQf/xS2EyqOEGDPA4ldF3cvSGu6A3l/
n0xt9xg6aXB09KVSG+qmRRPdS3JGdChq5OxT16U0PML0xqYqpFdVuOU5zlOPw7HjHW17DPqdYYkA
51AQiA0wqVp5/uTes4KZam2Ub97wctWCJj6fZoL5XlzeqOU6bZJmojGTFyUzqrq8gbyWJ+SKm9Km
1zUWN4VZgkdg1O5ZZaD/HkEvNCc6Yahr05kWHv32SY0bU5QNRLNlXLYEULWndkEjiumrKr8qezDj
tpAmJCjdbQGCot0eb51JMUFBt3QsUCuodVAXtjrEmAU/kmoMbjK3l9u8YUC86d0BS8/i4z+Cdrfk
kKsRVcNfoJz9hvykv+qyCPUXBmFgk035QtIS+65JtQ7pLhVkJ2PtRmTKvCZ7SqyISR4nm4oM5in9
Mkyy3E1JDoSOuno8DzIp0M5GFfM/HH97HULilxyr1LaMOiXXkxNmn+zSlC9BjaMdaa8FvY2OVl7d
q0a0mLVUXN4bpxjeemTK27TwMPbhEOAhkn3yMi9Tfa5a+jGbqYvjEbMqDTI8bdZcXTlDgM2Jp4p4
Mp/J15oobgfDSzco72Zss9LelzEzhxVRNPQXfaubaE71jE53cSiG5DyYlPTkwopjFs8cn/M6t6K5
3KXVOEKkhx5QHDw0P4LtVrrTRdxUP5q8mdz30UmnnrFYG40pNG3iQHae1vGNlVeFj/NLDA84+smc
y4J+vCdfjAczL7T3iN7YG3eul7YWj7lTmKM3sPa3SRx8MExQ1zXZHPZKxRwytgxAvWWFNpUM8Ta1
nPaaNpU+dg5FywpSRkanxo/SO28gu+3eDdo4/obmjv6BZh0cdvOiguqK3WNRnxn5e/kK+RuZIV7p
5yzuFfHNbZJPxC/mo/9pGIJJ3SZBXjw1UHLqTQm+P91Yi86+y0z7OHtHywfV7TC92lHIIWkYh6q5
ESZ3/bcmy/OXFs1itoOnAPM9HUhyX/dlbdlrDQ0HEVm8JIeit5FkcRwb5TOdB9I17CkO5vOYj84l
HKqz8itwmZifiGhi7trXJZc0DnU8bpSXkvvUeuGzbeuJgweMPITWMV3NjEj1lW2pZNhNYTxgV4Id
wkzKrxuxQjJfPVmh1z46al4eMBINtGqToHW2NMDi/GjFNsII0qGGelVMIyEbzaCsCWz+WHwJgp6B
mm5m9y7KlXj3qsjjpQFT1pzG2WW+U9PQmVcBtD4g9baIHsbQZTiGYax5DCOvfsDORzicqYL5RWLG
f1Q4xfCvVZ6Xb5owl8HW1io/covs69oubHEqZ4wGq8TFp7sbLkfmdYhZVr6agPSVnp2nZnlbikPa
j/2xUYtytwafe/pKTEnk7/G7wXlnMW+a14bK+Tm7SPfWQcvbTFISMN9Nhxjgjg5y9zUXlFC40QTj
Oyar6dtgQvXM4keUkeukmXN2Gjc9erN27kU9kMMS9r7/HYZyb1bIs4tjZpXqi22nOVQqpFncAg66
K7tiKI64BsnHahh71g3PaxY604qNNccck8MOcaId4JUWXsQUZFCHnaT9JPspo32vyGPHkwP2SS94
8FemAiQGi2NInoNhyt4bu3Ce28LIF2zjbX/KEUiePcsCTihGC/9hETRSbQVTGpJKory1L5K+HiV2
Q+Zh0jfLTcQo/qUQLWMenVn9xuZxaNC7OykBCPSPrB0HDXNMgWhQC7ugpYAxL2RQOGOWPUelCPeY
xcHdRuFENy5Kk2uPRs0LzwaTbW5lfW7QnmPrlaXgG3hF+hTW4/BIWMB8FsCNiLkJII1gMev8+6Ua
55dprl6zhPlQFM4OW2AVjsS/2EMTbMYxGh+saRQP8A0mst5pF9mrrDP1uYfNRbCCD5doxSyA/8zE
WT0BfEn3SkvkvXUTz9+0KEu5K8fCDx+zaiHHsEhys+myOr+pisE7GTtPl607eD33mo4WLpgm+Vp5
M2ezH2XT/5dE/f8pLf9ZWf4f/9sS252L8PjfpNe/iNDP//Wfk/ryS6jqj9/xf+TnofwnPT4PllGI
cuqiU/6/8nOLBuY/GcL7IbUtvUz4Lf/Wn3uA8R2g9zQGGQqE2O/+rT93/H8KcGRAANGmU2bROvxN
bv538vNLsfc/xSCDXtSgnrRtmJy+C3X5t6ZR51HrACRvz+mIN3HTwnhybnO/zd0vFrMcYDkW0rAT
G7OwdjFpYsvLTxfr7l9/1C/6919FlHwCvjdtKwDBgtVT/s7tY9BQpIxbCHLTLV5p13QyevQTzG1X
s4jS5jjN0DXv4o7UQGuVZZP0j0XpsZOsE6dLMK1IDSI4/UN3+TcdL58LcpR7CR8IbNTrf/lcru2J
HoeUc+2OfaE3IfVJsu4UPco1o7HErDC14lzSk4fTFXVVBDgDeaCCpGtUdseoKud07qdWcBS1Hpzt
H67bpWX/851DJyhQCmJ1EKipeVh+LeNzhktu4wGfVvCBhg2tGjz6XmOFd9Zkl833KW+W/uTk0AZ3
SJ+xMU1+UJF9lqdDt+FU0z2Qghca8i/7kjpEmEjdjZVR4u4Pn/Sib/vpkzr2JfqBbopHj1LyT57l
nxuTTo1N0ppc57SQkTJdGWw3tLmh/0wocabe3aayrL7VdTrc53mHRS4bWy0OrT/16g9orssf9ctH
wWRBlYJz4/Lg8S+/fpSK6CKkF854cuPA9PAHSl2cx3HxkMTmQ9a8K9kCQfzDvfpV4iwc26PVEjF7
QW2GiuLHIOOnzmwF6UXCvOsh63La2wxL10boLWgLYbmle/60CAZzpP36atrXoEXt9WxleN/+/kb8
9sTwMSK6QeSn88Z7/l+QeCU8VUNHvoUUlTHxwUslhyu/RJG5apta1X/gPP7aRrx8a247dHt5aUw7
UfgbPRFXd0HIeFOeYD3k+bwm4MrHrNZGVTr9oal1mZb8fFvpeV/egR8SaHFZGn+9rW2M7z/x3emY
ZxaBZs2/LqGTSu9UBjjunhlR+8vVDBHG/0O78C9/tO8zyoBqzJ3lY/wQf/50by2JhooqhKglCyHJ
PpQlDmUKOHlbq4Uvehk8d9s2GazuD0/V77dTILel0kVPHfH6/wWfa9n0w4noao4aW5+9bvuSN/1f
y1EqR56kv396Lmap3y4ze5jDmIH/Q2PUJp3718usVTPFtdUY7M+IvLaJpRFNeMtsDl6CT4oSJyY2
i0EzIe5RRpO3MP6pLIJYbOOmnW+pWWlw0Ja7mpu52AStj8IMVeUp7jjxji6hPiix5AqVhDkWfum9
tpGkrLEt+TDiVFhPXeVsUT/cTCJOHy8orcZfFVEMk3bXYprN/aNN668nxrMo9Fpj7Pwe9XH3uRm0
2SWWU1yljKtueBw+l2CP9wIZ5tmZmnDdCLtbR27sHIolLAWYTzc8daAg9yFuiCeygcNbVUcV3Hzy
+yYOhDs7bcrrbiKzF8gLuXpZVeRcFJfeg4OMSTrdQxqg8JpNme/qQWRHSbtpX8Xl89jky71B7rSV
S91tEOXFe5qb8pDoOv1ohv570JPdsBr9vF1H1HwMCFDFl2C29lFE6QtKxGD3FlDGqtRvbvA7o8uC
6k0t2TiHHobJakS2S1NgBEkgpzxcdeiiPrp8cGkpiWBXkSD1lFBDbBc7rnB0hQ5Cczhvl6g3KAnw
886M6+80Mbj3IuyBKMneuQ+JL3kwtW2+A82a1uElg+2IgjwkIlkQUet5jJQ5BDsM6hJ0YGtRSTAW
A53oTyLGH7uWdtQSRzeL40QQ1lqkcb8Xs4z2g2ygXlTesU4llASfOiKoW1I4Un4Zme59u5Uw9qwT
9LjlOoPr9BSHqDEzUxXxhuUhu6XbJR+dMPZusYSZl9J3FpTABn4QRvRTK32YmyqcI3LNfQeZbnnR
v7ZtypS67GvqH/wLm8jM2Zd8EifX0YWWG47lSQY1zWozUT6iW+DhupmIARmOdTx/gdcg1pPUzqog
DBTvfjKdUNYEb2B31LRKuzI7pDA9ExKugv5Q2x1cPLv46s3CuWpCPe4zj4KV3Ftz0wbMboke3dkM
CtaDfbF3TWiGmkZUzzPq7M0ScYfQaQe7wlX4kFEw7LIhoB3gapR45F6ffZgHG9Zks2WmG5cr2CKP
jJmvMxcg1hzUXyXcg9XYJFcoRMpHuBmvs5NDeAnBiwadN65mZ7LfHRXujSg90pGH5npOBnvtq+E2
rs24B5g+bb0ih42STAZZTw7L3IpnnjqicKCn0LLEDrtcSCHR3iXX/oC5o76j9NCPconLG9Wq5A4d
wXydJV677chfOlmNRNiIRBPO3zJ2Q8t8zeG9bBg2JFsRlDGWx7kgLD5O0+mbB1iFtLkhj5iOTcXZ
gV6Yn8J0LIq3NEdF+67MXMb8kHBExTZHQZbSgoXp8tWJM+d7y50jTqTyuodqRtu1Gau2729Csnnk
awSrKX4hssFFIklJnqmjkbabf0c2xazecmctHyHQ2l+7EPQSx8GhW+6IYU2mvauQ0xNbqx162T8O
ZpUlB+KXJR5u/2pCzQP9bs687QTrylZrqkBf0WIwndpd8DopZ8yUUx0T5wn8TYYJ5GqkDxSu67nk
JxiygruVNav8nDoJGlSMKkN4nVT24q814cj5UcxcgmpdA+IkrdMpfHMTsBL7/ralW86x2elYV16G
NJ9olsQuNWZlg5RZe0WZIDVgHZXrOqgJYRZNIfIzPMd2ufPtlh3WtcYl/rbMvB/nssn9D7fj4Hhs
ZpQSVcQjlqwzp+N4LCVD8h28wVi8Tai6L41F1o61ttB8Lm5NAxrCp4TdQEg76TjITaE/FEu885we
JEqJTIi5Ea2P5a6v0NA9lTKsScP0ojEa1jydNOdb1FnIiqMmpsvSstNX36qlSAGUY9CrTy4pP+mV
HZkmIR3ZCtUICc7mDqXboFJR1+1UIKuz7EcX64VuvQfgrdzv65YpDgl1CFhoQJ6dQsMmPImhRIK9
RtdrWLsuNqx1OHujzc0dqrba+a5NKCWjH6N5902I4qgKAaMwVyblGWByCjkFL3puB19BxKJupE1C
zzFZTaYnHjfItAn2WAAKqLUYT4nnNH5Omqn0RnLwvDSsrwWcweQYoQb0X6IJd9C3kl4DXtbQbgxj
4zTN2C1H/jHtKT+z8BILTLzetVtV+fCpH8cKJ0VLRwPAz2zi2v/ml/bFDe8tseg9AoZZ8r5z+uia
eygY9nLFIunrB2guobOuADmwjtFGV89N78JINXpeuFJoZT2g791csWShsAS32GLYmf2Vlm1Bu3Gk
qEJNiRgD1A/UU+Szq7SosF2tgVfjhN7Uer4gDaAZDtmT1Ubpa5BkztZS8YTiK2rNnulRe5V0RazX
Qxv7sCME1kkMUM8O1q9jU11MlWju4Rg6RMXzKjPIUld8vWqHgD2oVpEHMInkm5PE+VHs2sGe4xUD
6f4uGqYP7Ly0mTtf7eMwC8+ot+I1SnueMxeRgZxi69EGHLpfLjHQIFu6tfQxTnLisu8b1hUmplFw
qwIiSSMVyQ3DJAFyC4dlFyBkYnofDFvcdfUut0R0nF1r2DIXImpTTiwsYT0RGWzsvngQYcK0yloG
d3WBdUybllzaYxqGhUdwdVufA5EU+RWoS/vKBd97UGXuHDzHgP8vwc6rdHxxCK8L0MMleh1Vsl3Z
iIZPZurmo8/I8uQSq4MsxC9O9OOCtei51mlTSwa4VSM+u4y69l4WY6icaEFqbKpXtLDae/gVEza0
er7qiITdVjr75iO6emgTfDkapQCEC1iCzlSnD3XGj8NmEDyLYnDCdeWHzXVnVxUuu7RBIjx2EacE
D7HnALQQFVGPplxYg3kGENsBZIEUw55HAMO89mAykHOOi+t7FMPAzWbfe4GcDfm8qOri0pxu0Tjb
mdoNStPSpLbqWsJEYyStjjuLXYBNMsTlAtn2xoxzhpeNxZeqU+iMIyAZpJtKhJW7aqqQTv/sDjSu
F44HkJuLoXlUbNbHJFHuZy+p41Puje6VO6GzXZsoMehAQwe5lXDnQ94ns7XpatK1VpnphuOU9GTk
MR2560XHgYpvHwKxhAKELjfInyr0wBNgGeO+KpfGuAqy6Zh2un7oFfmv6aWw3/jzpK/sdqLV0HWM
ZxZoqvlaKeHvbDrEjFsvrOj14Ofx136YoxfhqJbg0aG5dG7pXyIO86nCVh006gprLxKXgsn8gR9M
ynNrbEUiNb5bDGhB7+yGbkiOJSNNpoUe+5ZB0U8QuroIvvyhGa5n1XWfaDLnjw46xngVtcPy6l3g
8Ag1iCAPUDV6NyFgXRJM7LJl+t6R0EmGd2sdw3DWzz0F/z0LepHyC5AUd1OM/HkYm800gfjf6dGM
aptkLU5vi6CENeQZOeyicp7OiScTfciidBy5vqBGwLPR/EbElRUndKvW1kmX6QNidLBFpOY8moFM
U5iJ1TrNRbLT3ST2XZzUO4Tz6omZzwfgSaBZqkO1Rg6Z98qlbcVmXhq9IUXZCTYAauTOctN5n6TI
hVvqpr0nh2TTkgkBxoZRC0ogzod3LQa9Z6mCsWI5jsfnyav6Y4j09jof8vLcVOXZauf+y9j28Vmi
lLwFHdXv7GkWB3K6cA95YwCIRiXHMAozeky5T4JcnnXoaDIeMe1qaiq7tw4NApxbgYzxI6RQIdTW
WpYvvKwu7i8PbWuh5uYD/sm494fwq1txwOTrMLDaWsiTBo4rI8WVirKDryjHyi7EIQZL6FsbZvJo
jbwXXaWcfaaLZT+bi+ukq/TZ7Ytu64jmM/muY8iwQOQEkBnnUVIFb0yJXpeavNlWs/gm0KFvHF2e
kmBIdtgVcdXFrv3UUwMcCYvGS0MC9Q1sFX+9hGSi4zrqt8pkwZvQsb6xMpjHodWnDPtzwiH8JrgS
tmn2pa/F1sFCuylCgC2W3147pMxx+gG0206jRlUFWY3hTHFE/ss70lY43UbUOQ14qCuI4DYRcwU6
/lAfmCF6nMYME7udJzhRLXygXajKeLPY+ZfOC1KQpla0NfDeOOj086GScbGZ5UA5ClyOkellzj85
3vhlHv3nxu/yY65lchQZRjVOWQ+y8KBVwHd9NNSRNzDibI1QgjHjdgyt8SH2OSBvQj3gMtJwgc5z
yduFeTQJT2k52QpdI4zrYUXYm/BWVj3LO1UJ60lQXoX70MQqO2RVkJkVOsb4E2cfZxP20YJBWpYP
tme7b3PX6n2NUOOie88pyv6buTPbjVvLsu0XscDNnq/BYDBa9ZYsvRCWLbPve359DdpZuFJIKd08
hQtcVBYSOE4fBrvNtdeac0wM2ffWmKrrVk9rXEy+jk8RpeOc2OkuKpTHbujLmwHRBjBLv7/CozTs
Ye0HrNmmOPjGBKuTOuHWl60ezQZEyWjExD/qqvVQGbXlQAKXLsn5vY9boWyNkKEw+s3QAEGXnjo4
KRurbs0DLiN+RF9mP1nKoD2E0vhQMA5PwPKa6W5eUkYJVIKSB01RclOrHy9GRBFH3u10xYDOPo6o
9kDCJs9sjePrhG2IM0qVcp2T7bpGpdhtx1wxNoEcUJTxnIQ0IKpkl8GvJd4njW5ju+yBdyhyue3h
1jnkS2VPWiWV30vEIOSTW6rDqLbaplGF+x+mMCVsmm94os1kaynSvKFlPYOdU33xu8aB4symmbrI
nwI3pS3OhInBOnLWWoU9mpgNuzxWRlcriBFqo5DUu6R4CNs6uVKStL4xDGZsoYp/LZQmOQcdnJxs
HGM7GZnttiz7X5GW1K3TV41RAJCNwBabSfk0mzHjOz1ig5rz3eb5G7vKpRr+AVuyztBCRmIVy+KK
NLJiD28R3UWlNAdVq6zT2CsaQidbvW56hZnUnJnKtg99xP+BRqLHnJoOu5pQZcYuVK+NpGF0CUlq
b8PYyi87eGE/ECzwAkaz/DukoUFl77NdHUZoBDTq/FtNbuWLwgCb4eAHFcdcU9pNHZW97AB2M/YM
QU0yCOzBg3G465kyrgIYtKSyMP9aNbjeNFyfcvvS0StfdpP9Gjtj4aWFRh67FhtPTSIrP2Z6MSRJ
daxj1PtcMKsxNzUlq8sFeEk1+6EMEkDuSIButFmUULTNCDdDlm7R+AlHVEnDvLqOdwEwDCcIxhE5
aiOmo5QqArFWr+sPMqPL67E3e1oius5PMA9safVvUj2NP5DJ5xs6wJnmjiqCO0Uyy8cMf8aVheMG
Z7gEwg6q7Tzra9qN5HS3SfrEYHhoHonHAbc1C7vfiDzhxPK60H7aWTC+8LHsHZLGgiMhK/FaLWzZ
WunDpN12WoReGpdvcUwJlWHFVLq+dFQ8IeuoQF57oGXkB0ffsKDqJnSOnmVSzs3Frpt1QBgM/YHE
kOFbmqj1EAo2L7aU26tYGG11JFnW79qHEcDPUMGg03pFrQiRF1ZbZup6jBoyUCkNx+E0iVA8xL1i
oxXQHmq+tCcZWM4LvRJKjhLyt3aVtKIaC3+tWJDYSsdQ+W17RPrsYeqQzsAFYVLsJUOktZpHBwbP
ooE4nk+DSZl0QG3NnyolNpxTlVjgQObJ559MTeiDGmMQNwPeKGWTeHbcqbJ9MXeg4dYEsmn9XWBj
T06xqxqncsBP9dRh1khO8zBMvusbqWWume62uQdNeMGUzxBR+rupSmkihhEC2KNdccNvJkUdmUzl
chZzT/hh7BEiAGqaB4+D7TMLN5ZZKcRhBKTMRzbzrSZlQt0IBgEIPiHMZy+R3bTzjTlD5seTMaNN
cMhimGpvBpQZHqwZ+s0h0ObevFKlVqnBCISES9AbUEL+SxMEIlDpB1bFYjhmuDV3FkKceLskZ12k
usoPmWPdj8gKyFRamj5qmDXCw8YkIlhpTAv3DfCXS0Vt2Pgnpqwqh6oUSzI2M28pU8BjFLQnSuyN
bH/JOsiuhlkq5U1hag1dEMy98Q5Tw5Qd4HbT+pbtAbQdM2zOhQ1nMD7oQZxbmiMIBChcxgS+5lmi
VVqP0pRmAVIWWeymiKQkh6lQa5MWr0/ZXqa9gHvYtLXkNPxJOZGiumQThBar3ZUC6/hm7mQDTx89
5nb6PQurxkCGY9UyfqOeh+frjF3D8yREuIzMioILr0I3QEpk98AodQwF7EtbY2ayZ/haEx2xv1Tx
IRMYykGOUtp+ZzGOlStqobimQkbaqxSp+IE8zcANkbFbq9nDY8J0o4CtMW9OyYTEX2oZ2ZjcCrHF
0tit9c5HRCgZv6tGEv3dvyDCKT5N7iCU5uVh0SdNN1aoMwuKp8z02Y2UPsrx0KfEvGuEjxnXHyer
hHoxxHuUpiYuHj9mkRJ1O6tEQM9Fsan8UsnhoLDlcZHJ5TpefWPOr+IFMIGCr0hoLM5KHOb7NArE
dx+50zSusFbpIXUcUzIcG6a15RM42MeZUldyl8GXdsrnBlc9H/5ZuUa9hddwiHAEhj6QP9pcwCTI
o8zaTYUskd80mfZB1N1oIXrpl85Zgmf6RHYp4FS/pSLYRKoxZAzH4txfD41IQmeoSmorFr6x2ue9
xt/SzN60qPmYue0Ry87WXveJ+thR8fQ9vrk/U1F0YtzWWh1rcaukyHediuSYaufXOpLsKZH6+Sih
se1XRVa2/WbqMktx7bkf8ouhqZp0HY+ddODhkuyLrtagV3DE+kaLRVL+sBtBGMBkGolHIzsu92w1
FYASttWR4lJbRr6FipLJNyHow3zNQqjPaxscTXxRzYZu01YQTX4atdxG2J6V/mam2KeGzW3DPrIx
wrxiycmYEYlDgM1eb5WI5q5m1w9/8eh/Ka20aVrbSTBONj8R5RPNJbS+ep46vb8KMm7RdlJE3fxC
664lFKUFt7sL6gxsO9iSBzNFCfwdtiWbKWUOyl8qt/oHPaJERXsNzWJjjLYF1zcqfHU9sTD47vKG
sUSj7TS3gBp5NNo4nZ7/vpxtLXhGLbnGoCjDp4FnU4Mgnrc54kBgq4ZCYxC68dzsMUbrwyalUDQ2
bU0nkaEQPFUXZVx8AFKfEwKjqm2+DoGMTntjUurgUoVAUR1iKU9Buo3xEszShEXMvrKNhNWLdT7M
9B+NwoxczFSDuTGxaWCYL6T40E92FezwPZS/zUYewt9qoYuZzjN23JgLp9HZAXylmnuGIln2XcNO
2K3RNC3JUXW2MJiDImU058wqJ3elKD1PWGlqaeLB8Qi8QSHcZt2kfWvNK6LpK/RLLb7NPTt2xsNL
sBi86ZjeTrLnM2AkuJawroJtl3lMN4x/6axLOngIBMj2dF9N+XTE1MxQnEFEzfqJO4vVa0xy6u64
HqoAy4FpZHt9Rhe2abVoCS5ry0Lx7yMTeoZnS7olCRrlVNqs05k/XKYaPbFLe4zCYoM1lCdCaVFj
emPaM88K9bHrGjBwicQ5lJm0iE+jIk33TWZJKJdkK97OQM31rQjTNt6x3bC/ESytYUdrGe6tA0tu
eV9JjArX2dxUz3KPcdhBASz0jaAl9r1G0TwsVt1Ucf5+I/6OSscMOqxbRLG41SNgaCcukl5cFxpE
ANzzxL3cl1PYGhd/V0yzUhLxra8B7ZKsLEe6Q9COgtJS0tQ+9KSm48bhdGHwq4WEB7ACo2TbKjPu
nZ3CrcQJHGqxM6GRan4ZNfjvNfmsy2jeSGsDW4vSfSPrytLWcp42j6UwZRJcJ2smXNssykHBvz92
BpUyN1mmZgvgQG9zs+WxEJNPTSwJ5M1Xg8b4gs5nO0qenEejfSnR+cQ8WQSd9ZTqlp6etDExftJm
qKZjI6HKW8d8Fvs7KiIdojKV73zlK2Ct78ygq3h9x6LfabFk9Mc0D+T5pkb83t8xNTY62iA8SdHO
l+pQ+xnnxrSkNYCIbw8qwP/qhe9JmvBBkQEsoxeU01m6IJxYlN5AXIe8JVJwaQhLnaIhRmYL7SNR
A9pSGT99MDXYmYiILI5WrWcF5nI5EfNakq1iDtfFqKDBXAubgcJwyIEXl5jFUcqRV5CpWe8aiMSV
pzrr9WHtE4XMS8VwAEvNGNnoUFaCtjn1cG2GeX/b1GlfXrOZmCKPeaxuHU1cdJoTx0qWbUs/ix+T
mvxVHtEOlyM97JEpxxYPjyUu6D9llctOr1X3AUNTmu3EPc33/6qRdLkDn2RNgaFt0WzmfLpQZZgt
b3GWzReBnPS/UJmyAkiGWFC1FkVl+VTrSqvRC8CveFqCycZbqyyjYI1glecst3JumhxjP9jRuijL
rSRJQe2k+ph0t7NMTbOVU3Y9W1Tm4LJMzIHDIE+lo6H6i49+rxMT6gRGP41Id6TgxTSZff5gzyrl
3wOAmM/gd+Pqpwwumn3gMIYGvnZs2yM1ADPLEEdcmynBM1FgA3QZe6z8H/rk82z4tDft3wxYxmo7
tShdd/UUR2t1lpKZHnbIKOKg5qRhn3CyC8v1e6ORbyf6WeUqWC7sVm0iqT3mIPHzCx8tBmRtuPHJ
g86cn4U+IamhWIkwNJoUOa+mINMOKLp+hWGEGB5yPLwJJ58qRopp3LCjasDhcF2zK7VC8sR8EmOv
N/GTgZ92ahLP15Cy+awW2AOa5yzvavz3Gv4UNDtMobpDXSplsa3R2IllyBLNx7nGUn8BeNHKVxLJ
qhA/ioHtmb+apaKdvhMMVEV0R3J9OEE+yLWbHm6itiVqhbW5YoeenGAsGfO+79McPVAptxZEAimZ
mmgXNbijrmLf1MwLaybinFELFQt8k6wUy1vfqtJ0YM+AkU0W9EQecFRHtksbOOsa91986m7Qa3qF
CHP9CsM/rZeazmmBDN/N0FRI5aUq9a2wTxJM4nABxlPoQtbisFH+hdjtTAW4bN9hfVn4MzUFBqN2
piXTqalro69HlMaZod62GtHhD3mswaEesbuMOCOZuF/NKXfouw0dybj4Iy75f6Ae/b9iHANK5j/n
GOT/DwHHSyTwv5eWrl7S6OfLa7Dx8r//H2Gp+V+IcGCn2kjKEIgujNW/XGPJsv8LhKBp2LKm2MAc
+BPidNtwASPzl9Ar4WQlK28RZ/0fXSkwZKp1NGIEgOLQtf4TWemZNokHin+BbCsMKfh3oaV8qxTq
FDYQAGAbr5XCHVZ6MG416++8eXU5rv4qvF6LR8/EV38PI2ho6paGmu+PhvOV+GqaK9tW5qnxOkk6
FK28oQb11V8qpr1US77QDi5K3dcqs79H08GUcKglDvfMGJpwSsJX5sazavMigPW3EPe+R5JZO2aW
Leyn0h0TuVppk1jXFoyqXnoSfkZOcHQq53A3snEwwmRDouWzbGNWbKT7zy+IeP8mc+HhCsDD5OIL
8+xNFoPqKyMpSB57Q5pXAmpuiTSnZB1a07K+pd11V9F5hbZ1UyYKTRIJZAeS9Suw7kdZGXcA2mmT
6OkSEwQxTRqzL27aGbcBnTMPB8+YQBtBsrqln8nIlhzBOTFoPaMsxlCPr0509aaPWeRIIgVgV3xH
+gnNlcp2jpnwhMB71Mr0RmLparz38Aq6x7CunoY8vwXGuS1Qo6xMGq/u55fzozvOYIsnmDcNHfCZ
E1rCzk4gJ1czULTMK7OpIbLRh8GGlicpMO5pBvDNpAYFMw/y+vODL7fqlajx72UyILsZJkI/1uW3
75DcWcAQ/bLxUsLBmC/wHkmPnx/i/DXVkZBDkeF5Rt+MlPDsEOj9Ig3iSuNlsnUAabeNdMIMC+ML
Jeh5prX+5zio31WZNwct8NlTiWwsA/QYNl5t1y9BDkunSaLILdQ0XwMaTD2UR1RPUxqs54jSElDl
F9pXg4XtzdVcfoKgC8zyJxsa//f2aupZbqZpItUe8kOGb1E8uOw3exRv07TB11RLWAiH6SEqI2nV
S754DABjrshnto6ynpRQprI0eulLclTYTxTWoj0Zd/OEQFFQV5YbKFTNE862E3LEi7Iys5NOOo0n
kn43x3OJr00seQmkYfSl8ERnXHal1HkqqZPrAYRtnxSbMZ79bwVe11UbB0dbVtQtP4Mc+xrvJ3IB
6DxjcKfhunKwPNMW0fA+Ife6JKDCdLUIFbGexLEz1HTYEbgcBww97mAWO5Bs8A4UeUVacuAQ6SU9
kOWYbGQ7yN1AG5+1xeErDGZOvixRoW9VZVBctW/tIzL8L16sP1Tn1w/3cjt0iDSI/xGF86y/vR1F
1ln0fpqaeHA/dGk6JSDNhtBhabgxWbXyIbppQ5tkjdEa83VZhp1n5rW2CytVfuki/b7r1OFy6BhL
FzzZDuoD02uyYlr6nhI9xuDU9DqE4IAFmVOWHsaaPyxBWK5qhEhPtB9hd8Xdlo+IvkaCNq8C2fr9
n79gOk1F+gacsaKeoV+nQB71uaEXGCjgh9Mgak/B3NzRGX35/EDn6/6f68mnm7Ed/4/78+31HBA/
1kXX1h42qmSbVzM6OiZ5EjZhmVWLDVPr9k36GPMcfFE8frSIGAQrCF5sxtvW2TnKalGLsi1rryGo
5wU96Qn1pnj0GdJ9caTzzz0niXpq0ZWzrqrvjuTPjQ4hwS+9OTevdByJqzLVMF81njZraAnLX//x
RTUWn4cpcMagYl/O/FV5IaTez4dErj25jZjW0RMi6ANftNGu/VKcYOk7LRbizw/6weXkoDQYTMFs
kbv59qBS0cQg9obaywL8hFATjxpclJWijV9V/R8ty2BZuHH0SJHP/wGBvDo/bHUIqpIK7K1ZvgQT
qWYmMVv4XVGy1MFaH8bdgBS5koH4NFny8x+cKIp5KimQMHTU3p6oUVm9Wds8NzXu7kzXTwbCh6Ya
v7ieHzw0BvJ8S6ZKBoB9vrexOyAqvp/XXjErPZTF/D6q0zUtCQR7qbhjYmA7n5/YGYmHzyl+KsXU
+WYbuLcIC3l7ZkJUNfwJqfKU1tYf2NE5i3IMTiWr75TeTNOIE1c1yp0xBIprQZF7tJrSHVqj2OjG
MO/C6X92WDjr/k3OyJkL5++PguWN2QwAz7vq1eik0sqDkJvty5vW7MhntKYfpf2T/MKUycEouZrc
Xem20qyGlviMzy/Kh7fBxnfCvFCgc1PeXhPTV2O9HuzK04f4pmWWS6jeUTHyi4k+Bb3j4Ivq6d1r
RNwL6yDdOJnijZL47fFixjFJGE+Zx1AMSo10JN5kVXX5F6XN8q958x3jMCzw7JyJiTHfLRHIbSX6
RlbmBY1MrJNFo+AOuQyiss8v30eno9tUoqZJHcolfHs6Qd6nUWtThGaFdov9fi0G/Qqow999+L99
Sj46HYNpnkrpzTtzXnOKOUnV1FQzL46T2rF0oCWRpN9+fi7vHgVV0Ith98k+hZpQOdsctlbcl2M7
Zx7sMVcnEDuT7SPZfa7CBgqT0vP/7nBnpYY8yYNPcZ/Bl5o2sVJfWgrCIhnNyhLdVzRf1NQfnh3b
BTbfKtX1Oe09DwtZYYrI4cqaSbvt+frshWgd0wiqFGzGz89u+fVnD6BOB5b2EvWtZutnDwaNmpB5
dZZ59PVXo0DTMVeoZUPH1C9oXDJyNbdL8/Hzo76rprmFr4969jZ3oDtnsgQzD4WTg2Gdju1ieqZB
mxnu54d690iymKoMptk6UFxgxXz75E+GFFBKMsVIZ3uvVMVDxWT980O8u2XLIXh3+RDhHRPnT31g
xF3qz0PlBfTKN1oLPURBsLEZxPQdfdABAMHnB3zXSli+EK+OeB5dFNgkJdU0Qb0AH7cLNqq/LAky
XUNV/dHoJb6g2szJoiwssqcR9+jsyTojeewb5SI1yi3REKPnm82PPlNOQUW+Wm0CQo3N6OXzX/pu
3eGHEiZCiY7Bjm7O+ePVkDmc9x3MGim+N9PxNKjVhR6H1/+7w5w9T0mH1MTo+sozmkpeE2TqBCky
aIAGX/l63z25Zyd09jgVaW1HM/onL0IdiTrGBXEOlc+4b7Pxq7v80Sf3T8GK8oOOx5/661V9NZiy
EmppU+Hvga2Ta2g+bYMWubiAcXOSrXQnJelWhszjoeS++fySfvTeGBTKi8EaY6J+dqLDGEWDXPKI
ZUqOBQG60HOTjeX3/91Rll/x6hQxFRBjwRbLg7nj0PSDAZt+8Yn9YGtDsIfQaSdiEOeavT3EiL2P
WGQIu0gGTn0xPALcuRFNfGWG/q1cZelat8k0//y8PqyNLdZTChaLVVU++2rkRgc8pzRLzwdJ5Un5
GICMuSEDct6NJlUM8kpHNhrBFCFVd77Q7r74Acub9WZh50GlMOe8QfCxg1we5FdXNh4nf1TGjPtX
iqeiSh/gFQWOgalcBNm3sUoetTL63Spp7hIMk60yPF+f/4Q/VNizn0CxYZPWA5ASRMDZzq6IeLyS
Mi+9Qq99b67TF1RmN30+mquavGlQQ9MSqJpeV0Ot7rMsGby2x84daUitaTit6Yom183khx5k3H3Q
MCIpQOtu0BOs1dLA0DAmyS4lmreGhuvAYL1g/hdsFvxxU4fNQQTD/SShJclx442jnXhtS85mJeLE
M4mbdYTay+t2kHZplc/fuyiiORMQeJJLDXHa3DFDmqc13tx8BecSzWxJWMKkJrdkZ6QEPGtXZW3u
4rAIGcYzjaTSE044ZKc8KNujJqN4UubIBdB1N/bI7MpE3Y/1eAwshuVEOVUOpCsGPzMSEsbk8lqj
Scjge27cOIzSDfkJt1DpFVxdgbHzZ/UyHDGbEyqfuyG89kcx28oKP8mhgqjmNTP69cayjj0jqs2E
8dUxSiRCikC2yUBW7BNk2UvH8Xemm89Rk1yo+bSLpDhdB42Nqauo9UMnhLQrkCx//jx88Jm0CLGx
BEALKupzwKgf56qdMab02iGP0UQjJQ6D8BrYzVVgxzf8rS9ewo8OSOfEsg12Dcum/+0rAJ5ylOKw
Kr28syenTC0MIiEAZ5HsrZkUkKHNvzjFd71pPswWDn2EL1TzyKrODqnVYToh1C7YLQKjqGD0unSw
49uCgT7ImuhHV/GHBuRhPDv6dZZlL2XRHvlp+SlQkOuRRZTuhB0raz0ap0udTOVnEsrg/hAbAPAy
BcTw+W0RH6wUlqqwTLBKgR4RZwskmR3JRPZX6TX4kS2z3HejhLkuCy8ttSSOlUSUFZQgjEmV8ruX
rFutHrov1ooP6gRLl6kQ2J6wYp1bwzU4TmZLHgpfm8zRU7wyQ6sTTmF+lRe3fFDO1iRg4st6CACF
1uHZmqQ2ZdkBoyw8JcmeDBJy6Bx8sQl6V1LzDLDg0TWwSL2EXPv2saPtSGYyFB4vGZT7Zliwr3l+
nxYhxogYcBDVjxGo12ajf7XL++hTB8qamkFHEa++++gghrHVUS7wWET7xNJf0tK/Qxl2NYX5lV7o
k5PH/enzx2d5ot9dUPCA+tIXoPm7vISvvjMoZa1ZbgVnm+g1MMz5ttIz14wSe4M77ouDfXRpmQiy
u1zGlu/alN2UIi+37NJLdeNKijv0/OQwJKpxKM3iAJDsVq2M2ziUnz4/yY8uLGNINISGMCmIzp4a
fTBoAWhoW3oBfLlxUXuRMAzCEQmrQK6uIAlOkofPD/qntXR2aZk2gLWB/UOvW15emteXtm+yRufD
5vWznezoFGCwoO+CV+VZTUYCi4LJWFlj9hwZ7ZY+8TpPkoOYjN6RmpnLYtqVy3QkA8Y5zU5Qw0Bf
taaqu1LBcl/HPzWtpKkvNVAHsLjkhqo7oqlvzUR/RmD8aGKpXZez+KYmZP51AsmzmRBeDxN5ZS2c
AVXBXxQvEO7EOtBw7Ve4xsJ1bCehWzcV/H6zVjZZYgOEj6rbzy+PsrxH7y4PPXG6QYRSmtrZe6an
hNuQDVPg6MwopkxJI1CBDVjZyGAnC32vTegoUf/vp6U6CCWlekqnfEOO9nwrh9q67cLGNYtsp89F
DJ4YMMMgVSiDIu3RgPK5joPI3hRG+FXL+4MPExyVBZ5LPxERy9mNbQM9CpO65CthjAE403ReEXkt
0KqOAXGr3NUOT9gX784Hm8alnUDTBM+qQdzt2V4sTUddqSFMeouXZNPhznOUlFYiuRM2vUzU19Gc
ZY6tS/6mTCOBEJydRUzmLEhK9RsKs+dxaO+7HvbiIM/XcQlKaazSypULABqf390PvkpLkaCqWOBN
yD/nr1zZtEFldlruQXsgYCm+U3OfDJaCaKMKMefyj/mZWG0Ffn4mqlW2HZRBfPFder/g0BWhVkFc
bTBzPl9RxxjZum8NuSdN4GMn+QKunZM0hBSE6EQnG9w5JSxhR6svTv/d3k/lKyKbJFfQa+UbsqxI
r959HT6o7vcRLpSujLDv2l4ZzpitW9ichFOBL+EpxRjV4Tr44pzffYvPDn22danQWIaEQ/KJxJhG
QtduKhgElv0Xd/iLw5zPtqxeSUOzSngJ7P4EbY4pSQMX4qvG8bsP/nI2wMlM1tEFxLX8+asLGciZ
0akxF3IYtXrng644pELL3H9yvxRLXrQvChXgWeGnzBYaThEXDBwTtLDabWhoFwQBPve2fdUFGUbg
NDhUdbVVOusfHZwPvkIoKnWnulzqV+dYIhZmMxBw8FLa5x2KfT/+BRgeNWn5o2qxu8fQN636Lp+K
3Rcn/q56XK7vq2OfnXgs0SwMA44dQJLX7dStjUVywaZvwpXX93eVFn8fLelubMojbKAvXpR3S+ly
eE2YCBAYlTC+fHvqQW6Cz00gJvTWczgpK8IHD0N1SQTH1tTsLw62nMubL87Zwc56IjNWFDbQAK1h
uOL0VFZG360HUI4ZeJDPr+tXhzp7bH0ZFQBbw9zDvIn4EFgdq5/obxSma//kSLqw+SwIDdDg2yuI
dbesDMEL0rWm5pYGngtmvmDSzXm6UAx0tP/geMuQizeSaNjzlmCGtADZLGc22WBpIb/A9+1Tgm3q
TFl3o5p+8YR+eCVfHe/sCTFJqusU0ii9KCivTDGcwDrtKqt1ZKXd/pNTY06o6lTE7waiGNsJt41x
AABFXHyz2oXdFE6dZgPl4VeqmHc16fIwMiCkeS0vs5az+9YAivKZ+HBek9Ygy4BzgC+is1u3qeZd
nCIsktRvn5/g+68yEhz6gcYfLQwkkrM3QKtlSW795eYBBWc0Jq0bP3xuq8wl+2knadmxIn8Mf+Xk
5q15m/b1F5urZSk7ewXf/ICz96LTSm2QR973CqY0AXtbjVFjag03n5/oB18NHhl2cLSsGR782ee/
WlHTypgxDnJxG1xee2pzUj+T7qtHE+Xk+9OhSQjBU6YSZBR4tnri02PZTqhhDUV6iiLZxxoEkpWK
APdETqKTHF5PwF3dSZ1+EuKGCoOW3zpRIpXml3ybSBVAoZIAHUvpPdOK613b0V9Lq/IW06qxMeca
+05zqAr1FI/K9QRkfRVHBhxFEfYbVNASlBlIWV2/xAIKW3J8pfxGf6o5TkVg48jFUBXUuXbwswXL
otJrd+CIQWrrfJ5zVC/2AoInDKzpM+t30cvBFoCBfiz6aNvn0lXfqdkh4UjrwphtXGvyXnSqBaRE
PfjQ3Dd9Y3dknEnu0NvJtq+F4uUkurhJNv8q20S7ANPyPaC/tR4Rb6DCJ/gha3vP0qRvapymR27S
k0642m3L7piENQxtCnBh2FI1Iu/JN7dkHOYr8FXVbugl1PhSWzgKlrwOlH1RpgCgAfsQTthV12Gs
WV6Xm/6lpmXCQ+4Krd9ALKXp7JoM0a6DUIfX78uPZdPdDZIvrdRcuSTDcpcAxCoZ0iv6hvhGDKYo
Fx7DBZsV6UpzzEwihdVAmk4TsSjrMJn9a8AivZNHcb1H9WI5FW8YyA6ZQM2leTiESfICXwE+oDKV
F3JN6bkYliYMWAjCW901AiU+WmRgOKBZdkvcrasZrbwjSfYoJJXZT0aYXLTQvHJV3KpT8MPPwALH
w23E9G0PjyJb9SVJCa2V/My1tLzo5/qZbfbMadtrlf75ytbm1lNVjDWDXGwHREIAnggL7K1kWi2K
vS2x0yDEYrHtgeHZimo7hj2pMDdifY3+Q92CsMQvNHPvBh9jTTS25mruCv37VGpMNcYg7g6o7Mjd
sFR/QxA4gA2m8KRU1uF+qKPmm0CttkKz269sM1M8kQXG2oRvv9e6ZtyS4YcPIK5qNw6K74WFfQDf
QOIM1jBcg83y2R2q3U5q/FOJmeVhkAJ9HyhBckXUnCq5RRebq8YGkTBp/tGwJG3ta9oAGaiOvZwL
37g4ugZ108Ojq7b9SLiDAei2pn1cA60R/oRlJlwpJCVtwIM0110OKs+ccfuyH0scjA2jQz+X3Om5
LA8Zo4qdJGN2b5rYi4vC4K8X9ya2DpENxQ+9M4qdH+s37KOhKpiUPisAYvau6o32R6iWmRsr9LBJ
KGyGFz0MFdgR2tBXexuAtrWWQIBCAevuoklsTRoWOMdCp/VHt5QGHL92u0mxQe1HRX80w1EcKpns
sq5MoSyZ5nyJurcmSVvCnco9mdWOHXLVgH4VHTs2ojBIGCfns/dSUUksKdIwHJUg+NHKg4ENk+9r
puqxusZxN1+2JTpRL7AmdMJsey7MrIGYpNaE65ZiIidEzWZlQ3gtbU8rqGeIbQ1aQyLYFE8yOyKw
yno0ZeBWRXkpSXl/MjO73zeCd2Yj4i53M0NqbqNJEjsN3z54gEyLfmIHvzRDq3HmvjHcooeR1su+
fC31jFdXA/ETzoTH9OjHw64fCFcKgwEARf5L7wA2kqcWYd2o7Ll2pEinJ+mnvrETjR6AvUjq4ULP
9ZtEhbPQsoO26cIckiQccLz52rqSRkdOtEuwsFdojq8HoW1CHwB7Hf+qp1JambZ0IHriwiKr3IyG
vTaXYOOxrK1NMwydrhYPEFhoy8hoqTorppOMgW5CL+fNTXGwjPR6lrHcWlGduzNAtDX7j+8Ii5q1
kRPWncgC4whfDEB5pTMF6pXVsA2BESW8MWyv6Nn9wq3qr8ZmIopigOYXklfMJ+deSfnHdmv+5kAd
tB3/1Fb9wS+jb3lHaJL60LdkrHH7Hhojewhl9uS9JbFJlktAm+1tYqknKcuTVdLi8IpMl6wA1IvV
Td9qzxC0iBoxBhfXOEPpaBtwZcRkX0utzyt2b3d1s5IM2U2LfGORh5DDPTEt/MbCHgS4iw6WTkUj
1ajDo5/rjt9mL3HPBbTvQ7D2VWl/y4mhoNe9w1D4248DL86aU5CGh1Dv3NHqXuQ0/9YP2jocxLCf
E2VpllLFG6g/Y/XWFNKBr79DFAXkHN2jeX6hBo9ibEG9++FDX0KWJ5LH4cGsSELOrzAMbm2DtWAM
0vxGErzp5OPdqwQBkIntCb24ZFbsGH2rM4qSfoa937O6Bhca4ZhaJB4lrbnWQO3tWGdWsC6feKee
kn5yTDNx21HkzzYNvyDMDnJdW15g3xg+CCExWj+yIoH3bpygXpEZ1vM4DrW0nVJt3/o6OC/+waj6
xVUchOm60vRxbYJEJG/bjShIAKe0IOImAyj+f1N3XsuVG1u2/ZX+ASjgzct9wMa2dJvkpquXDJYh
PBLeff0dqHOPRLKoYqs7oqPvi6RQGRBAAsi11pxjuvPWrJqbtBh/DFPTHypm9+0ha4bQHrcR4bnN
4xSNfXxtESpby2shnTFaI3YGgxKn84EO5svvt2G/jlEN9rjIvnAl4LG0zHc9K4JNMK1NdMoQ3pw7
fYSwF8Gu+6QPV4QtXCGrvw/NYde58Wc19QeFJTN32r2qheaNqdXbsqgCAaKwjAChNFC9IpesCuAe
yq3MhktP2EdQ2ftFBYTigHVu/9DgF061c91qzhnhuGqmBO1nioBfN7/I7UneWppCS3nxbss/mFIJ
Q7crtqHoVwOAjzkvVgqy7t9f9V83pRonDaMXUS4gn/eSxzTViSvHuMbCh8cTQ49TeEvMN/2Q+cTN
BxJC2u+P+OuJqahn4NXrtLrQiiy//mq7bapRhcif7slg2XsXehub7YtZsYLfH+aDUnDRMeJQYwJp
IK96e5iIEHJoEdzTvukOIMy3eaQga6438Go+OaOPVu5SmLH5Qaem2c67Lpop7SFpHY5F9g8bAMLF
p2e9uDebEkRm0TAUMsxgorVcEtT1+9Nc/upfaqS/Dv1eUS3zWhRxy9WcsuksjJkfQEbj01/uB3iN
88wHkSzmA6zRf15qvz7n989Mo4xKnWMC3RIidQIZsLGKctNh9NTH9vD7c/xoxdBCcHlCKZ9w17y9
leNspWNJFiTSCkpNQ7umRFlJt7v6/WE+eAtYlqbpFvJm7uP7EUyoS82eGe9vO5KAbe9Bz/COdsYu
atJ1qjifSFU+WjQuhqbFj0fXmeLz7VkBpXP0Mmt5DqbmYKv9IZe9sqvd9Otcl7QQubyA6Yy7sIoO
NiTK35/sB9eUgzK5dk1sfFDJ3x49jbIUA6fk9s05EwEyizaJAwi07jTzkyfx11eMiolw6dfpSAIw
q709FDFafTzWldxG/WydlRYJAnmu9wwfhniXkiAZzA0cA+yx9idjow8q+1dH1tR3o7xSKXg3OJyk
07j7ZXooXHP7++v4wWtm6QFxG5dsYTyWb08unIGVAvyVUKnbs8LeucalQTkBgfWTA32wOhEXoazR
kKaTgbGc66vXZm57dYTNWW7dtH7Uq5t6Sr9LxV1XTXjmNPYnT/dHy8OjwrCXDABmku/enuRKE47K
7nrLyAzQur2pIeyF42dX74MbtNSHOmYQ0PgMlt+eVB1nMxwiHjkkCV/qRZpomde/v0EfHoKRAM16
bJZ0tN4eYsyKWS1VDjHG04UNI9jXW/f03zvGskhe3ZtQHws78nhBgShZMXb02/SzocMHN4RoBF6A
FmIGvmnvnldUL0NJO6PYtp5678r4e1+auwjB8j9/L/D3L8ZeClXE/+8uVz+6AANtjlM4832fJ197
g6A47B/r31+yj8/nr+O8u2SOGfaVVdLbQ6qjAA3sg8F1TxUd/d8f5+Pb/9dxlsfq1a1RhslAg8f5
4NW9JuLmWsmjz0YFHx6DjIyfxkjPeu/96Sa7tj2ooJSvYt0JfVfVn20xPj4Ek0kaiA4vm3e92NKd
3BFZAg3gVjkkbXHe95+lU3zwJqPViKgDP7DFubx7Waq9hzrRo90Lp+/FFB0Uyehr1eTns/fZOP/D
s3GYz7GtNQg8Wn791U3RagFGqbKK7cj+xI9mTqn/x1oVJDGoY0h/5ua7zuKGf3MMT6aEvtvFFh3S
pafIiuC2fmMCnYNx/Umj+qPzWTZ/eGMhajjO+4eT1B/LkyrHatXreUFff/aG+ehxMfF5YR5Z1K2/
bPO0GtqD1XNzpvx8qSqlSGkxxp9oXz46DBIUD/2LrnF33q2BDAGJGwo+MoaT+KYcaVFS9RifWQL0
D3atfC4ddudMT7AivHsqZ3rhLtmwpMVq3pUkJU2PNrrmALWsAqe0NkqCAs1zgra29hbtHHJBgX88
peTSFbbmx1WxSr/l87KHmH2zymGRedtUlgH74UMxmLfAK9cKaM3a6HzNuITn8ckH8oPP8ZszePfd
b6IGJYBnFNuM1G29+tqahFmr8kI367Wp19vfv8U+PJqFlA2/Dffnfc0Uep0aO2CetpCUIQpfQWYm
kxR6sHyJQdv//mAfLQJ2Gn8e7N2rOR/x4boxB1MjerUu8LjO8R374fdH+fiUlqgjNoaoKN/tMEgG
aRsXxPF2tCafB2Y1qhHQznNExCtpO/+FzxoC7T+P9u4J7Xt6zqXkaDNhLI4xbS3lPtI/2W5+fOHQ
ceiLOg5ewdtXjuidipBXZCyuMq2V4lr1ZJDW1Sen8tF7mh37n0dZLuyrlydxs2rj2DpjuUT4qnc2
t8CKafVq5n/zdN4t8RJxdD8ZHKg3ZODm3zL9iUTFTxbbh8sApZLhYvaj+f+uOOBb5/Z5py37gGar
DC+GXW0l2DDaXSuQ/p8UXR9eu7+O9t5Lg3Yh7pqBo4Vmsx5DL5gxdk+uzhL/x+JTvj/e8jVFJsJc
8f1isCu1NFR7YjGo+gorwiZ3nU+u3Yfr7dUh3q2EpoOc1isjK8HRA7rKriQRF07Q7x/UD68Zzns2
n3zc0Pi/XW/Mc2LBdIPMV3IrIxXnhlyXKlXxZ27mjw9EdhCfHiAt78v80Jycwnb4iraM3EYH8LbW
rlq98M389E9Pid4aMYpsDpj3/tKCKvRygf6z1SHIZWMY1b5pmJBU3VVC4f37Q/36peNQ2MWQihs/
Lfdvr16vl5HW4V3dCsXZgO69R/6wJWWUxOBomxvnjGuLpP3koL8uDA5Kj42wRoS6aGXeHjSdvYyY
vJndQjqvVefBk9ll3gyfLL9fH12OAguKOpF9I0XJ26N4kPlmJ+d+Dcm8xlLCADBfp+pD3Ot0FexP
7tmH50TZTEcUa/8vyvUKUxlBJzxPrZIGGkaTTGFeCED65/36R3Sp/xQ36j8XYPr/DV3K4u79PV0K
q037/B838bfn14Sp5c/8mzCl/0EBhB8S2ALGSDT3fxGmnD+wY9kW+3z2Da8BU9of/AGGmVgAMCsz
dfkTMGWBnuKTgNl/sSk4NL//QW7pT1PD6x4pm3JKGgujBqwE9s/v3pNKDoI0m7x0M0jWFfzBvl0P
uPsO5LWMckU0BDahKNMva9R+a0Wxo4C5IpN+Ija+pgz3n15du+O/jvwaRfWLsoYSC9ySRW8a8pJq
vm97zCEN+bR3nfU0utopalxjX9uNF0RaORyLro+3vR1753IRE1STKh4KIpeuyeGZP3moEH3xkL65
NkxblqeKspLozV9sBDZusSaqCNZsYTn4xNkpvgUQfV9MoUammfc9qrORML0a8bJrT4wTR9mQm9U7
a8TB6vlsFdrRYo66mmbDeNSFYm2rGhDUDCh+Isdq00VtmwUx/q6L1gnHTcNEHs22elNZ7TehN+Fa
Zn23JJy7F+jCoktifdQDO6CWBAAjBwNYx/Wxwahy4xB/fYm+yzrzuhImNgoMpPm4B16M0bS3edqJ
M+KnigtUTQ4M0+xMDghNETDLVazk3XYwzG95yzS7l+kXfhCkClY0fWfEWSDNVphFN6axCp3wxsyy
s9ELzfustSsgw/n4nGpmtBmjy4zcCHTJxjdHSZ/sRL0covJu6FtnA0WSYqCIL1IZZY9ugqs7K7Xo
Gj1f5DsIeAG2axZ5NiF8dsjb66Gpm4u5AvVrDGLcpJHV3BVDkcLJLpo9SH/sX5lm7D1Ix348mhMR
fnqZMhg1rrwBqDtiB3Kuy9FGLZF8A2M5luxnFPWKJPSBOXSC0kUaIkIko04kXYVIMnI1ynyI7joM
XKuBTBrZtfmcDVWcHeCbnCtaFItd7WmrdJhhIcgdrHh1pfT3paU+2g63rwxJJc2jxmZ4m39Vpvpg
NNEL4x7ch1G7hgwQ+ShW1F0IhAXFiazPEpXIwgktYDDa2TfPXcKPNPjXnhz24IQn3+2t9qIwjXbb
WXHp95NJnrU1nAHHjO5ISUtXqdkqQTIjgu6J/omk8TXxxKYB5bpHd5MH9EbwEhl6dnIY0PtY7s6j
LAKpWU7fExQkazpo6KgHyE6Ekqmr2o5+aKTNAVx+TJtZQ9MiWsIR0sFvUkJuRGrdhiNgMzOrdo6i
oi9y3HyVDc6VgXwh8xXXrfYkEqhrBhQ3oqv1wWfItgJzox7LDHjHpnOFhzjFNo+hCKfdNHfeHX55
bmlFItFcklzvV42IDyJWtStpp+MxBmKcExTmlKCvG/tYEHp1XqA8WVYyev41SQ3ALzu9RAfQKfac
kkQ0RGeStwn0YXcIyGMKMSN203Osqum1UtlbxVrW4JyaigOuUxoapKfUFmc2UWfRleyZYK1ihBVU
2A1U5SVEckIgMyJad8keqkbtWpXWOO9qWU9y41gjP445wExlhJ1ekSA1WmH6SH7t3krykxqXVtD2
IYh/0Qk4u5nw4SGjzrBmld9KVrNhDtbNlMztCuR4sSFEEz+jUtWgTaX+nDme9swLD8mOFWXSF8C7
yXNwzIh54WR9yU2h/FAjp7uGoK2eFPjPF4bIkUEL4VTfFSnmldTTaqPAbCOiawIRq5bRRasNpJmN
o77DK4+dnryDvRBxFDhZO2+NIctJihujeEdC5PyAYqTzh1Ft7qaY0EnX63e61gw7fYidl7Tl8xGo
Go0JUjiq26hoWgYofW6fDXUZJ6DXNebHCQqoHiV56gPJ7IPYouQoVEnhWyETsCYWWq3Xg+q7JG/e
FKww3mks12M+Wu19lKL28Oc+iotNZynJnhBqkd6TcGG7p8TQchdKNzkos+9GVl3+mN1qXHRCiSYu
Y9NMNp7X0F9JWjJW6S6o8GUI6yJMSPVWOSI/+94hafgknAJwtEDCwmb/6FpDXft1mIBdT03tcdKB
pFcSxUhd1N23IdOIc9IcY58YxRCQjANYTEOkJ0uvNPhiJQMsdGtYJ12jrVxM63ujdAA+FB3k3aoZ
Acx7Yjx0gmSlRZqjnfB6QTyuyIZDD+KEtATUehyPoRV+MUZBlGoNRZn3RCHOq9TJ7qgacfR2cacb
q0ImybfJsW7jmoIMup47HgtMFUeWzHh08OidF7KMSr8qIuIFmqbUTsvI4wQkdTx6bmbtB8Hgv+p5
Yaghu3GTkfRt5NbDjl5cfhtOeXar28qR533YR1z/i87saPPPQq0vQssJ1zFI/nXIO5fopiwjXA2o
cpYUIDZkF2/HumeB93N+Y9t9HxiVQbBdkjnuuZcY+3Iw1Ng3QL2d6rkynibmk92KlHCtvY0Xj1Kr
TeEmlH2S4hVqkZdF0q1VNDlmeeFEpv1Q8h4afbsjKavnEq+UMAsTv3As8GFtHvZB1RGvx39V26Em
KyYuCKEYZJleEzGFOqlQ9W5JGLCvmWNonY/8odbALBfuOqzK+YowOAflqGlsNVsxsrVNovgNeRxr
3S3TO0vmVrizJslroB/bUz4556PZGxsWobrEMkge/T5fe5kmeF76gfgzZei60wRe+Rgm9Xxd9NLw
PSjpW0ja83mulco9DtWM6Ex1qwiYjgiTrIM2zAMAurR6ygjVCCYhjSe9lcNK7RJvJ4VC1EoaFaem
TqqnsFLtC8wt5XGCH3eZKLW3sUMTmc80QhfXeO5C17U3E5+NGCmf0esrHNkOJEx0SCIxeGvFySOt
/fQG5ARSCHWo1+Fci7M5ddtblaCdZGV3Kom1ZaYQuSY7A8Vm0g1oSJym8hkyl09eM7rnYqhOapGU
z7HZsQ5Hx/N5GNzndNL51CmJjMjBYJOKDLGpNgR/ZLtpiMI7Wyt6pJmFbl8bddWRrkRMxkMCZgBd
bpZbBwvYf9ALQyB7cyTffrt168DGEij4oEb1wWriog2Mxmi+t2MYBmlrryunTjcmaS7HejbdzVBa
zUrTjOLaI0XkQgXA9T3Cx6cGP59Bfc5YLFFhQwk0ET+Cgp53CZ+rs0R0SeAS3LvTsypbGZVGIF3U
ZwfQ3OXTzxdEGMfdeeJ54olkGjfIWk9clhpkb3ZwKk+aSIt4P2lKZK5YWXItVKZPBOCZaniYB6Mz
L1SZ6ae6zd2AMbJ+yrqGyDGA4uXoBV7iGu2tqLL2e9yTKLOy7YHXjNuOR7gdTXwX4a9r2IlEBIr0
is2zZmDPCXK3ZsGPCCTBAAp2dXahj8efn+VKb8C09U3lvQBzJqoFden3olG9TvpGaGqnNFG5ttpA
Mqnv1bUmA8PR+iXJriVCFYBfMm7yMJyOddO6AYKP4RGcDE6uPhTHKLeZtiOEA5RotOWTQbDBhfA0
8uXNyhyPP/8nOw0WZGIZ/NNGr2rwtAzlE8yBug9kZ7nxilqYE4Bzz/vNq9gtRGNpf4usPH0h+InU
2Kzgj5k2KmGX2J9wPYzaeAQRUD6h4i0fG4ygbL2cBCOi1tr8kt2XT9Pcq8eenf+2HCsOHmdutWq7
ytP8JuE7dJuTkHBWyx5iAdmu5iqcOv6va3bh0UvwPv+8/KHXe1emVf2rVPlHhfnH1TTEqm+SSJs4
jNr/87dl+f9CovMyJ/r7mnud/cftc9Y/f5f166J7+UP/LrqdPzAq0g+hhWUwPl8cBf8P6+ypfyBk
oazDBrf0nV6X3eYf1J0LrwSP7zLeN/4suzXjj2WRYw/6aaPDAfkPym4cae9qSwjhbOE1k79TtVCb
LLXnq061Y87jRCPI2iS9OHX0y2/TUZHPRHrMu7LRvX1TWNkZAS3EtqnCatedR7aP35BHY6z63tXO
ay2vjy3JCys7djPdb83l0Wh0BcR8QcbPk9Qa8Ol2yUONdHS8Cl1HRCsVuz1ghXYMCCEs2G9n8Rdy
+oqbxjZmHCug669xFlCGelp6VkpyB50wRDlv6SMx8yMOYgfBSpBLx/lat14S6FZMhlEx9XayFjUp
ht0iuqIXqhoPUawYDqVKOj0WSUOgRRrZ6kUkGhzV1Zwr10k9tde5llvfy7iozMCbI730u6aCrkdg
qAkguCcLDEN1E6K8njO5MzIKmpXgPJwgs2LH2yU8wS2ZCLpd+hpe1adaOvP5qGvppmL6+SVuaams
WiWD+kLmCMlFbJPJKSOO8DnNrekgsnyJPCyGLxQGgoTOxpD8fQRHYCAmpMktvxOTQja9ZUzgXdNy
8UBwA3L8r2F7lelGzamPxoXGpCZZ4z9XDzhFt8XQHthP2MFsuy9qaLWnkNySxG8Zj1GozRM5oaMO
aBaF15KMrCSXRZkfTWx73/Fbj9gTajuZGWVIXoOoxUOoEEqm3oV8dQXjwE4+y7FRkZf3XrRrC8BE
6tQ+jmlVsqUulF2Wp6XfluVyzKEORKI/5WZLWjTma4UXqXIprAUMQ9hP+CIM14JQReOgSrS7VKtJ
smjVi1p0pAjWnvmlr6MvKLuJqYHE77BzDpsz4tyj0O8z6N3VgHOtYjdrxOWBGoKgYLbRF2wiLsh0
vAwXg7eT5oS+5O7YcFGYQjLPha6aK9l0LZZdCeERjr/Ybk40UNNvVguTyJqGPN5ahAO1LCDXfZhn
zaAjlLARK6fTHMlwg4u23LVGK0haKVw4NQZpBqTaNeM6rFtq7iSycKNkyW0PlGFLvuaKUB9Kcbdd
kgKKF3tABq+Mer8OG0X5YWnY58eme66LJPHVrn0c9Ok6k7AByOhg1qrRmImoG2VCRpYedV/sMS8p
DZsiKDTjKzGN+cqMbD30dVzhTkNTqKI89gUhMjsScKc9YFJQwVHZbAqvqYMBf87YeteNSPn9iVac
0sr7QVOEglfq+bqT9bG02jSQ7BJ82bBOFU0JZ5hl0H7nlkkRsdyO2ZMEqSjr0tTG3ZCG8ReC7NTH
2tTnTagPAzu5qSy2qa2nFO/6tVRTuSqJziHWUovX+qgOV61JlyrL7fuJjzaZn6Pxldm+bfm91hiP
FIwWC0jUHWh0Ny1XVZF4xJ5PNnWTrh3rzuJpShWTtToRdWRJQAkKCLYWUDX5fxh9anvqiSZV9EMI
4X2dCjPzE6KpkITq3o1Du8B3yPNd15Pp0Z6qPX8yw2YjhUYk+pDaivApKb17fVyaMm655ImRirUm
w881AgMa8snEymQFcxW74aU64I4zJwiCihEbDRltzo1ZzgWgSUe0R2pu7CJV1TxgDxC340TY6BE7
Np4BDa9EpMRfiQpEaqxO6cEbhvGYZYl9i8TMIidwYHOSxhGxR6GGx2RuGnkblp44tb0z78y0pTiu
2yZITQfgjkr6bcJbY4NUNl7lE607+mMp2ukR8R8AgMTG3IP0t5gKD+JFMl717FDO5ZiV06rK2J/z
ywX8T/wKfmkDT5mtURzoqo7HKUmwrSZsQ35Y3fKEYTZ+jguTb4Y3FuKl8yhKjoJEu4caiBlPsF3a
t0XlNNp55rSwx159lT/q5v4ymQAdyvASrZQOZsZZvqevP3PkpMeTFffWpo+AeYekylQ2aR5teshj
/WAvwVRpkeL7cKkTHZCpZdpBpsChLauHtIAsabtzc/z9T/VT3/K6sWstQFOGdpYGmp1v8LufykiQ
k0Q4GjadEhnEmQpSV4b7WQ62X8aVgSVwPmkzdXZXfDNYjH6VyQa7m3JKY/LuDIJehUzYZC7uVk96
gWnluU+2ycnA48pGt3tBPkrOd5MclsXz+x//J7Ls/Y+vIXOE2gMkCM3b24tq105ThsLkx6fQ3npo
YJHJXoSYpdyxp0EC7Mb25DGjm+CXerwlh8ik8zSS6FOtwR9uw17kO7T+n5A1ft3TGDglmNmiWrQt
h+iLNzfbVGzPaxFPbJysbFfIku+zKDd8EpI6P2RmabT97uel+B/b+L7ZHv/daOt/4e5YW0bmf789
3snie1c/N6/3xj//yL83x+xlSSnA3eDyL6Ss7D7/yjxhFMQoG2MA46CfcSj/Dj0hKYXRjIlQGZGl
y9j7r82x/gcDErAgbFR/bqrNf7I7/nWBo2dCJbLUfgZP6XttMsK4LotS296M0zCt2XL5FNfWWasm
14bS4O8DedcJG0i/y4e4eqCFYB/mMNf3Pcr7NUmOiBdyY5Nr8c2r6/jBC+0nb+TNswfRjEePGTyI
AIAs7+ZlsdMMemv24XYeNPGUiULQ/c/TsFhRjJJfODThuKa5lO/5KKvZOaU4/i8b0M1eFcp0O5Me
vq6MrjkpUd8sBLvGDExFkzsaosTgta0GYySM4mMi57ZcNvwmX0qZ69CNErUNOinED4ZPHgbPqKYk
EKngE2gC9fj9qf5kjb071WV0DSsEEhkW8OXd/qpEaaLawEw6ik1EcXwai64dNkKMEc5ADSdx3MU4
Z5V57yrAkGqli59yq1R6kiojt2MTRloLqarJVYz9akur3/3OmFNbdWH5r7n039KWtV++Mobl4E5g
df7813u9VORWeq96cbRNhnk8JrmT37mWt65x0xyo9Iarnhbp3RiRCzjXvXk1e6W7T2YHCZJsw24l
gFTuWyHjM3uehs0n13ERBr65jnxt0DigG8RNREX67jrakqGOO4JYK4H53Mq2Gvmoqe5q0LJ8l8dp
f8+24oo5isDISWFnocL5RNvzL+7Kux+Ct/KC0eHn+DVdALsPkog6NNiI2kp2AYczJMktd8t1YqaP
Ie33YDKyabUEsZJb2Jj0pmXqO+HdTBmGVKvQztJq1teNM6jnigWmphqGldGTCduEvbxh31tavlSm
nQ0ynK6RpR+N2Bq2o6nFqzL5MjW1BppSTe4BsGXLJCW9b+hcrHIH8+xAwFmtDCeaieVFNeTsTems
91DGuvgUGUOk+Di8EXn20nlG7aAxh071bCMU3ZIrOsdFYIsuustVgiLVWj0HqDG7PkMtNlWFudQD
U9jvZe2lih9OrbpKUCk+dIKYEsRiCBUZnZqxT0aet/F6de1pyQnT4Rg0iqFrMCTMbwPRJV9cLa12
cQUDs6E7FBh2qMJlmkeHZ5n9/XrIrEb6JezLH4qSaatKSy0ADVzfoa0F4MyEKr2HmX1Pj2/yRUjw
yQyf9IvHpPFSyRerEpLmbat3Yl2KOt6TIil3ilk1zwLHUpLHxbmLIWRTTX1+6FId07HRJD6ky3qf
N/JyLNI8aMbKYjDWJ7C1MvtGY/AUlL1SriebmUs0acU5JLHoh9dmKa3qqt9rSnlrEAwR5HX/WFDR
bugXDFu1m+ZHJ5MlMhbbuyK6rEZP1ccMzBrP+9IO4onO/3GeVDJp+84yTpKiY8UQ4hQPY5kFkTt5
p4SMhJcwK5PobFQ8+5Lh9chkTtN8R6dX3is4+Pwp5dpDvx4vQz2i7lBqPb+1JwZDU6HZW6uWjAvG
9nbKS7lJnYpWY0MMCeKLrPXRgZ6iKPGCMNOmbgVHd/SzXCprL+YmjrqMNvRgtT0FWvyDzoi1IvMv
W8vBpbcnF4rd8JQRy/2D3CZ84WMT0XGUX8aIqsqWXOQZVMHaTmyxJYvhmzJRHIjRo5041Fdiar9q
1RK87pXWynUMZSVpmcsk7NeWAoqA8IRqPSdFE8QspLwZ9bN+Vq6jKrnOhNUc08YNzNru9lk6Gyue
RrExO9F+TzPraGli3pJKeJmX4bCJ4J9DQnC+kWqHjXsIF8u9Sx8pzsl+8WLumB7XKx2ksC8ioeHE
b/SzsRdEtNZTc8m7RqVw7CL9aZjhWEgttTeakP0unmHjk0Rfa2TshNO+xs+/VkrvB5/qxsft3a5Y
k8NVOaXzJk3i9jRlFGahrMxjBU2voC6BxZD1QVkTZunH2mScWxX55L5VxCq1lDN+gWzgfTXyytwz
+7Mf6TubXwCvmf7kmfG5yOllrLoshRQTQ/feWc18I3VvvmSQl0M7NOwrtyoggEwPYUP9w/vOOmdo
Fe4AX4mNUkrzvgY6cBtF4jCLbD7IPBfX6Ug/qM2HBYph77QFepqIyYZWqOnJLvUSJYVH6cZ0fmTU
vaQ8o190rB4uVnc9v8poE+8W2+YmawdM+lMCC2wgH5gA8W1bg4agCTyWD13ByCrJBx43bMfEdncv
qjUPl9Ks67U118W8liKjvRLaaXL0mkZZoVZ9TMrpvBaDs48aXmNgHyqfSWZ1iGwyPnNCJM+mRknJ
SAzthxixSrGqhrE4kzi2Nq4ZPzUeDa1aiW6IpqguzTDMdnOfdZGfD8VBc+iqOe7gnYYCsyDvXe2m
YTAUqHpDLLcdsYVSGSOSFkpvL7DC+CqMOmND6u+DRGsWB+S3NGWQ9x2oOxNlYxv2iu6bhVZvk5nx
uXTa+qCSZxkQyVlgkyceGjiYDAnGzhhYtICN4yYPiHKK9rlWJY9DosV3alqoL2U4DxckrH5Flxef
OZZX7hleW6eRSWFQhJ6+14bkxbOr2y5bsLxe9zj/3FFFYUkIN5ali5BIrH2KOhIxR+lcVA7VRlH3
4iqx8+t8bu8TU7o+INRbPlPRwTBG5vswsPeZ521UXZYHux7OE7u5cibLWGOKuSxj2vpKI61VGtf1
3inzLhjNStsRiumcmeF8ED2aoy4jVtkdSh+PK0Ljum6V6x4EJDboSayMMWaiV8fRRiTiawF9JYgQ
M6zyys524RQC4e3Lh7oK5bNWVeVdrCfZmhmY9D2jr4O0M60tJTGRaJmZYJ8zx5UBPWJnp17IA2rq
69Hro70ZVc612bpREM1VtskzRuj6zxGrW5tXXZ4wfapM1jdfvn4HMiI9k+z47iavABCaO98JmcUz
H991CbJiknaPVd+XawJIk5fJzBn3MSq5IKWTsf9oFSunFQPtPrB8P4omzl6I0B0uq74Kg7psGazS
0aBLVKjHMfHKBnOokpN5DaqQ1p9SJs6+6cXI0D0kJxnstKt3vhuOPajmUBJfp3RF457VcQ8Gp3BD
uhlVP6kmHaJe0cBij1LNaQ+PmXE7xU5N5zEWxP9u56qKgkGJC923uha6SmZpXrbtSiP/VvBxyi6q
PhmcMzs30GlrLmTp76BHkhLRQUVKscoCkruCHB2TCU/eprdl4eTnmsg63k9egejGttr2Em6otHch
ock0LZk/hHtVHSt7ow9GPYA6mWi8KkBd2PI4jXE2g7O/0MwhfOnqiX6PF0XDrS7ZX12yzDsKmBre
8BgVhIM1IzyQkeuhM4UFcYgEYGADlvTnSw5MHsz61DyYWqbddXWZbk0yVS/LwuWlO1lK4MS596ym
rbGjHWisi8R1sA8xjnJ4YMsoXRdWR9weVKKWHixuVqOLzHU3T4wO+iYkNbc2HMIQNPpCK7LVRyOo
dTnLdQSXBPCJdICvtW2b3DmYH5VjbnYm4Bo7PHZRnG56WrRr3jLqGYJC48KwDTpKgxRPDsqDet3q
TloGvdPLaU2CLe8mr07oWYwljT/RluKg5Ko4pLqD5dU2m2JfFvZwa/RmddC7DnyRrvbM2WMyF2v0
BV+5AuzTukKU7EET+0ZWUhyiuGdvNufw03WAKERn9V8ZpsSHbla0elWLOD7qujAeZKkaX9hrG2t+
y/yVGcW8Fk5YwFRQpPODyX/krJy4MW+dfLithUfLUBb3eVXLQHjxQ8x1wzCLrkBPLsmTe2jmyF3N
RGWDwoPOgPR4XOtpc9NXvXEui6k9nwdnRpQBYaot1JSOsV0VN5Aj4mSXQE0sKWI1WZDD3AtapGEW
JArUsFUBId+iA2slhzxqRbI2na7Pz8sM8IglRAQlJ+1A8ESibfTrePZIf5zjOv0+eFCCVLaX3+tQ
qc5UF0Rfoen5vi717DFCNiLt/8vemfW2ja1r+q80+p4BZy4C3Q0ciRItj3HiOMMN4aQczvPMX9/P
UqV6W7Jiney70zj7ZqOQqiyRXMO33u8dWgU7AyfGlMmuHpTSVmhrhvVlNeClLhVKd8qQxDvqVmed
zNW4kLsy99NKa6bBt43aUsFszahDSj8X2ArpxdM4ju13Aa3mC4kN9s506va6TZv5ryxJvk7p0F6W
2qLXq6is6BDhTf/NjksuwEuThoh3Ov0poRezm/U6vOkgpF7EwYDKu7E+GW2zbMc+vGllk0OT7Y5i
3/nA2L18UjrZDzFla6Qg0A8rGjsauzVOcHRPIG7QSYH7lvxFCPt70PHklvWb31T73ku/78NU4Boo
K2R3ZpGNmpmODY69tpfTwxno5eSyqUMLnv6OK1s9qWz6EAvf3dWyEcSboCdk7vtDwb5XNMm2EdQo
pFt0kkrZUsqNUoHeIBtNrmw5qaK7N4KQllKRisFTkyL4nO4bVEohOt8yWTTO1Od3c1ld7JlnyNDs
FX6hDX0HeGNiGJQ17rwYltcN1adQvNoItbXWuMrKrJRn6KPTXdomO85ddrmg6H7G+25Z5QzCveht
s3O8Ruls3FGKrrzo9n22LBuhODpzSrKK1i3trjKr9oZ3/rNQ47lYu7N1YZStui5wjGpIGl0JCClj
a0Q7xXI7yBL5/djFmZem4nNY18sa7gbFpNE8hW04wupgfVkDQGUwZfdpkmo3E9aEn4S+IFgzZbsw
3HcOM9cMIPa4+RbTn+k7O8qCaUXq9TOkMO6LjJdp1TqpRmvl2txR215Eu5AN2AuwoO89vCMBjiDQ
yqYMOYY2Hk2uG4EhyU5mnDjJYzZGydqqKTkpvofrUrY8KenSK1O2QetuGh9IXtxlU0fPtc4+zjCJ
V3qWz5ugsrnMAbcXn6qlnLxocoaBRlNr2XhQKSRAT2n8eczxXaQlq+bNaoLOdhVhyLzSa3Zzd9as
2ykxdZnTYmxaHXsdTpwI9gZCgYZ4p20Zk8yAi4bzpPbNY5XZzi1xpsn3PM3bq3x0x41VpxEla7sL
aW6Ziki/BjjZWb6aJeHObYzkB2269jOp5uM2tsfwkcKWmF+3166rfBif+qVt7oiybz3VQNomf1ka
7aouNgjrKwzKBwidP9QxHDAZniuxzRvbGdYqhwEmU/RfpIrNg5NYXsWJnjzv4ZP/hngf5ur5f//P
H2VfdM384TmMy+IAr5W2E7+HeG/RG7BY+gPRAUmH/yJA6O9ot2BBhsZqn1+N+uYfjBduhFT9qrJ/
ABAmjRn+wXitd8D3hDRiPUATREi7Fryt9pnX6jsHr1IuVICfoMm4df8BA+IVZIcxKO4ewFGMr7+y
y3cyIhuBvNotl6Ia5MSyPsKJ6LZGUKRnwK9XbQmIHtjq0O8xbamkA7Z+iWOWtlFZSew2W5nfWucd
ht2pHwn9wYSu1jnK3z2J36KRr4fjlYOX6raJyu2VqXlaqWLG5LHZ4rf8YAZiY8Ba4DKcEF00ZzdL
koVnEMbX75IRdYm9Y0pAS+sIYBya1mrmnhEjjiB24XozDfWGsvicmP91rAfTCeQfJQszQepZDl+l
BVk9KcTcbOswaC8MvP4xz4JNAI09nDnao/TKctruAeZutS2KgQTG8SN/07fBrL7ks+0XFB36yhnd
BTpec6eaQbWx9WBXsIl9sPq8PmNx8NpJBrEpQhmwLOaY7E4c/uJER+yWuWG2TZTuBkXH9Zy3753Q
nVGIc1GJ1MEbQPxXOXeWDSTscfNiVZ5oGLzuZcgfgBU2i01KOI+NmScu02QoCixkNCid62IquYCZ
gb51OaNiRylWuGPsXE1ZC/LRlty5xnXqcgqtJ1Udr8pwUtaduvzAgOdc4Il89ANImAaGK1DH0Bqm
k3Es/YlFBCWCxPVtoKf4wS2BzZU9NKAHdX2hAnpVSNeMCtBy1C1M4pDvGmc6sbagb3XwI9iI0Pmw
p9DqIdn62LtDgvBwFt14m1Pb/VQS6OvLPFsRyiPpCwnBslxFkupexFn+VQmah2BcFi+AYVug9xiH
zVAtvDddQJiX1HkAF3WL97+5NZzhoZcM+15y7QUrxHOr8oE7zW6WfHw6G/pgiAcT615lAw5rxpsJ
850R+Vzi6JtkTohBwtJ/6a/1EibAhlaM+t2uOmf4EBqZ9l0UGYSdAJ0QB6Pifm3quPvc8r/PcOzV
7+CKY3XbLs3ieAVXjHI1zTX9iSLOdfrGwbxtq4Qef99QS4R223oaRgm4f+bFrTPOlAsRMU+ERXFV
wymwD+q10zbpU4tD4GOTEljENpQaGyj7i1902bylY674yOHL6XPbz1riz4E6yx7I4ILDJ+nOsRt5
qUQuf4sLYrkZUqV6zhnswcA41l4VQmTXUU0ae5Wq3U99hk21SjUR3GZtV0KPaJtrHDFVk+Jyrq1V
Rtmgr+JhIeYl68vs2mic7mekj7QBlNL9XLgICFbkD+VfCscObnHKHG80h0ybQcv0XdbFab1SKnPw
iopk03UHQTVdN6SEXkZRB9g0mOV8UWSBpm9beKwosPIeV8GM1ANqM5sA1EjHytFvRwEiIsJqWNNc
tK/dpcU2Nsn09nsVR8pd2FvVvItI4ZoxRoUcsBGtA67QTPayrElVJTSXdzlCbDMB5i/zWm12qLwr
HtIS6WB7/djV846riJbuAIjgUsVdZK3LKHa2UIvS9VBXRCljg5eLOz2OZzBJvPkCbzBSgIDeLpd1
0dhaszKN7pMZWonqBUY7PelmneDEkFR4lqaN5tqbYenm8GZpQyXhTpCgy0nT5D5Izcpd93OuPISl
ACFoqE29oqaw3fTpAM/AWgTAA+0mGxspvE5LzMQd635SiA7bCQnUlBKyaZzZfBZ7HKetgbdTCe4s
4HE3tSU6MuWBfhoJAlmzeB/MI8BTFn7CGuMmlYDRAnJUSQjJKfL0Ssnc/iI2MFSD8F9lMLuAnQIg
lBXaHJLBJSg1DgYUcTq297OErKBW6BtLwlimBLQQ+kxrfBqTq0jCXZkEvoSEwCIJhlFRZptocctP
rYTKSM/6rNC8WuvGnF1kFUBGLqG1fnC+k1gOD0zCbpkE4BYN3K+VoBwWClAhEgnVIV/hXc/mfTlM
l8KonKtRAntKFPVeJsG+pLTNNUFtOnCidovRoLFR9P4O4vu1JsHCHNQQMe+0S9RG2yxRt1wsmviI
oYYAaaf1Myj5tiwy5U4tDe7oWhhtprbTdmPv5LuuFNUNudTF1qBhhrcHgKZuk6ZT1Pp7HagTWQCY
Z8z935I4qKJqFZ1KsNEpSb/XEi1VC2P5OUkENWff/NJIVBVb4NwbuuIeb0t7ZWC1F65yicNqEpFt
eSdeJVFaVJs2kuSekPE9iBtLPJdcyuV+Cuam8qo94Dvm2WfTUg0kAfGdLlHhtioBiK2/wWIuHttG
IsgNUPIYx4DKdIDcB7Ab00OhB+NRgxdn7XFoLj23mcSmU7JpHMBqM9VNSqOyuLKtFChbTRbrc51q
6W1AjtFVLDFvZKr15RB1vVfGXJ2UsXR2xjxeVyMayaLM4tsij+/HGK7nyt7D6pVE2EVbjbeDRN0j
RZAv18UtzZCRsJ89OL/H6XUJ2duVBn0zzHa5hPO5sDrbsGr/ou3irImRru+0tKkKbl2q4teyIdCF
vOtVtu8TLHOTIZCirFhVE+1LOg4TdPiNKqbl2pxs977I3flSs7saU1EzuXQSx3iM2Cx84iHw8QWA
udY6UmccOhmpbGmMsrkBYWi5Nel3uJhbXgilXzV9icRKNyZaQotsj9SyURI6tEzypZq/ZIjhLjPZ
ULGbbvqG9nLZuFjd5qtYKY3rDqkch2fMuSIQ3PkVRsTv65KqMJHNG6xllq0mGzoiyxBtOkayGWpi
nELZ/Bmh1K9jXcXnRpfNoRCK17ab2nKjJYuxCozoK+Ar2X1tvxDFJDtLHMnmD+QNJTFIDWqhPGs3
ItYh6k8Bf38ULX4sm1SmUX8fiuVyKJentKJviqAkw9i4m4ARgu8t29NG5MUHtzUWLrHGe6PX11kU
NU85RrM+Xsg0b6sSUKIJN9qAAHaJ7Ds6rh8L2VerK/1HaKD0GAATNlEhjbeDFO92TVuD+ihomSC+
WUmWwpasv8+yf9fITl6AxgQj50szdn7Quwr8Iu3p+MWc25k9Fmte57d8jiJ6nQVpvVWnPOtO8iHE
kTd0kepVIso2lcbZRopU/GzXlbbrJP4fu5F736MVXpmxmDAShobnhWVnouvBP3mlVmxUmWn32wRg
wEbz8B0ArH+K9l3Q2QIYXmRrNMI2HJ95vTG/UG3Yt8uiYmU96CyZi6lPsk+x0tWZ59J6rWQPthGt
8TBkoq/RzPbvg87uK9ISzQYJN63cJiRwGLgk+0iC1/DNbZT4jqZOSmx9WcbxFbd+uChz5H5d0sU2
aTOaCFY7ZEePrIR4l0UGSrhMKern1BJMITeyui/LjKhXU8bJj6sgdHAdgnuwqvpUI03SMNGBxIMB
9VhbOjQgyDJraonYoKaLK5SRMGlhHmHh7BKcTSZGna+RN+h3VmSV7xWUK/BM86Z8DGxlUr3KmvSa
9rlb1Ku5juOHMk4gDSBDhIDeVnbyaOQFqRDo1dqfbd+jAB6VCeWwkYq4JH2zrR4yyWqASpOhzy16
z1oydqFK0a7pFJi3MeCHeZkaoRPQSkym1rfzxroRIk7+gtaRhRvalMautTvjGod2cVGFZvfBnXO8
gWLO588Je8C6Nbvi49SXGyM3p6uK7k2zstWuYMtSg69zinkgbcrxqk2y8QL6T3UTz535Ha4zFebK
agv3G/ir+Jnl9eQzy5f70QmDiwJnd82r2trwIeejRGHda1s8lWd3RQPHQa1WLMDHfbaEGzGn8/tE
D+3hQ+yKOfL6WM05Am3LC53O4K9tSYSeeset8KzPyWmlyqnWvc4mU3ZJep0Sq0DeVFVMX7QRxbpa
91bkekHXqcaqAXTFKgZDvPwTGOX0w+Fq9Vz1Yv6oAfu6XpdVDZa2tWt51hSCa+qNqn6P24k9nDKp
/FiHRYbUC4FDRpe2n601+wan8Fy6fMtgLj/UGRPCn+tSuYVEAwxZ51OG+/tYbHQtar8oke5+afm7
ow34Re7ZXTbca9wRLuMy6j4U8aL42Zx1184I1beFlBtTUC819G76HY/VjI6SoqrHkxpaNcbnNbz7
cmcaZIBSdy7Gss6DabAfs9iiECND7Ebfy0bRO9gbiXqnKz5tss33ElO6jTOEj0hKT9nhpQ413otS
jQrT0we1zaLsESI9zeS9hNWdXOSspJN1j+le47qXuzpS+VrrUgRrSj3sKJWxudTIznWD01WIaHJJ
uiBdTbGOmhb19u3QSImtkbnWVbgX3nIVrz8uUo2b7IW5mtTo6m46XqRzf1GrM7cQqeSdpKbXkere
Lq5ipLxS8mtL9a8uisgbQrfc2VIbXEmVcKQszYriIboB4R84E4C6w6Kpt4FUGLtSa6z/LTuWCmQh
0CIvUpX83wBh0cXdfA4gfAFEeE9YkDzv/6vbpxxY8T+a/vshNPj/gEHbfYdJmolZJlmBoGKSSvoL
GHTUd0ByoH5YHErbVvlH/wCD+jtbl3IpqGkaqKJ0Pf0HGNThhQqgFRigkhpp/JE0SpcY0ktYAlgJ
pAaUCVACCbF9xLBUBLQo3CO4Mo9afm+psP1pMIUXIz4mkj8w5kzBOH/ohRJeanPdL75F72BdKUv6
ELfVcKnGhFmHDYwTnCoSvCFq7Y4FUfWeRhVz2ZRBfGtzxf9AbVh8HEQryq1ug3P8+cT8reTugHl8
Vz0XH7vm+bm7ear+1wHf+P8c/mP79z+Hz6X85Af/sNl//vv+WaLJbZ91/6Cz8t/8z/7hr0l0buqB
MP4emv6PIuzj7HD28R/84h7bUIV14B48gYlzB33+F/fYNt5he24xLYlzYueUZjX/TD/xDoDTVnGr
FBhGQev51/QTCPOwEwNGZgbiwvln3GPm8cH0Q/SHi6DJRNAYyN0L916wXpd8KPoWLbRXYgjgWWr8
OXSRdeO9/6N0u+8iFvd9jcwj0tPqsh1oqc8mTaAXL+z937P9wAXnmDPKCpWL0JTWUXCgrSOg1SQk
Bc6OML2e9KurXgyXosif2yR5mJSWNotSrEXiYFVSlNcImkf/zPjHILYc3+Ets6xZ7e5xmq3LZVBr
e+5zuSmU2AO3M9YV4vK7Kreiiav+0hF5qmgyihFfMlgUolbwAGnTcTtmhbKCbBVTF9ehW3kiTSLP
rntsN3DIuMiyqiq9P19r/+VWEW2X36+i1VPzHX3rIYef/+LXMrLcd8QbQzDRofXK7Zi18msX549g
bAvdNRCYCsIi+Lj/LCPjHXs4mc/wr/iu/Cv/WkbGO4BgQBzWJo5HQjh/0t551SngR7n8behrWEU0
DY56EgjCWtx4TGWdWNq16kIe9BIzjDdLagX9BhZBNmykAfuw6loCntZw4XRlTQOj6Va5rTeXUTe3
P62FzLp11LgqXUppFBh1RhdDVxTWqqG+/1RaRXLT4Ivwy1L8j9qO/39u3hJi//20u35q/8fqKXrK
D9Uj8j/6NfMcGouYkqIHcPFbP6gfhPqO2cikNGgN6cxJvvqvmac77/AbpnrAGVb+N/KPftUPuvqO
VKx9dwQ/vv1m88/R9Wur5NT7bftNCqdflg/SvFCV3sk0E5jotmw4vNi/rWZsZxZG5bvRUK4tA2IA
qGu1ffFSTmzQx/vj36MI3abmIR/vWL6t56gDSTnEaQ/BNdshUBsM8XEFc9xdUwPDdqz+1K57PyYa
B9XkRSJSl0/+4smWMoKoYtqVn5t6uZkbbFkUqSZ8+8ledcywZKQsRCJHRwZ7uX199mIYlGNRLBBf
+hjd25empk9f42nAXkMt58eW3f82hARzuSTmX5Mo4Myok3mua8fsOvqIuolCnhYjOwiMVnlIv/gN
sDzcvnfpKbSLYr5XQK1V6QQCdBIM1qOIO3E/oxj4sGixs0vqut44PRFisNr7Ap8kZzzzUl5PKvZY
jXdBhcvm+arD6iqW4hTEII5h2kA5IWJbcZtu/farl3viwdSFhEr5ran8n7Cp0Q+fWiGVRQ3HMAM5
IfFIYMN3CVUDaAgB7JkHejV/WZ7IlzSWI/1JU/IGXr5g0+p09M1F5Jt5UV/lE0BFh8yhIM+8+KRO
k/KXFjZD8scPSFlPMcO31RwdK9PDUYM6sbuBWELSpEznLmsS497peucbHa5zkZKv3iWtTVvTDF6p
PB6Pv1ioO0OtdVrtx3xOiIFdusnEnFx1WS3OPNWrybEfCo8J9i7q072j4YvJGlRuak7tWPtK1yYP
UWBetYrTnAlgkdvWwdxgEL4Vkk8cJNFQHvexCz0bjaSq/Dhwoa1DLLrQu2m4A+VvbrLecv50g3Og
gLAHUEhgQYlI6vBTxWzxrj1PGA4j7tCN+HoxE0iQCoR0HNatCULs25P/xFt0bZJG+WCyjDfkjH35
FmN9XApbsLsJO6SnkwT0TOmv/TujuLh5QQbBMPzoNTp9oee24VS+VujuatH7dqNpQf7vjMILJI6E
SzTKtMNnceKOGzSSHxyl6mAzJ+P3SXPaM4Ps/5ajKcF5Sg8fN3pqbHH0iQKy6GpmJc9igkyNGhC1
DqqKGEl7zLXZvsZHML2o9SUi376Pt7VU2pSjap/ZS059OUfXKDaZKCrb5OHT6sWQWXrAlxurtkJA
5hrbBdrqmQn5SuSHiNxFuMaKViG3czgdDhPXqS1ajcd1A3mn6PQOpt2w0SHozvnwENXkw8eGsTJU
mcFd74JK+zaFoIthAyum1IgndcPmzK86+exsZrx/6MIqrjAHs9aER4C6kTpgNvoHJdCVrVnP54qN
U4PA02CjZtZSBci94cXSgJER22rDIPQcCBdUBlj4phmemU8ndkzuvabgzgkTg695OErbirRM6qny
g6ZQL/q0ih9SdrXLqXWSMxQpri3Hmxm7M3cXeESwzY45MTMfA9JDTyBXicVaUAio46pVeJWeADhP
KPSsHAfQRoWV/vb6f71ohEoWBew1B1acNN09fMrADgPafGXlA2MOX5Peol1Jn92vejQuRhFbV70z
ls8tM/gGFWJ2mZkYiNmBFZ+ZOfKjHaxecDSDOAz2B5t6ay80fvFRFYC4sgPa9vWw/qmqSrKp5iEj
MTQwVmk/pN7bD/7qwOctI44FvYOUxmhHB34biLDN6dX4iZlDQ2qKOoT3z/S9RfwIDJyXwbzJB3P+
9Pa4r+Yu48JJ49jCtZylK4GOF4/ZWfbYJCNRfSO/6QY3Yuzq3NA6czqeGAXDePyQHSa+SZTB4SiK
2yIgdTBDiOAOeblKAVgnw9e3H+UVlYtEVkZxAEaRpsur9+Eoo46gk15N4ZPR8iOs4ruJkPh1HMfK
GpsyRLJD8T4ylI84kWwSDbeUMbD9qIeTYKSo9IoKEw86ZhNOkGcOz1drV/4yR8Bz4+IFgHW0dq0a
t7d+xG48H/Gf6AdrhFA+O14e03N6+y28WrtHQx29BASzQylq/NMTfep3i9Y03lIR+6oTegypJ2Qu
6awnwjzFmSl88iPjzUUBBPMfa+bD1x8Oiz6q/UhqQDOhNrTraF3bkXXmVZ4cxZVZhZQ+Em48HCU1
KiNIUCH5Y9trvpHzXY0leHz7JZ4aRJcybBBGcquOHTxUxapjFVKU32ii9pZeR7w2jtqZF3bqU3E5
BVMFMIWSevQottHQtawSZgVn5xa1YPqFmDRSY9uxvEmS0b4cw478VQj85yL0Tj2gRA5pM7AuOU4O
3+KQ4m0IMyH3o8KMH+kbF57SjNbFmdd4DJPKFQlUxWdi0Wvqnl34YneZyDRDHjGjDO2V7lMtxIwd
dNZf4JWtXM1VPaxFN2NLmkcR3vhOdkvYnbFBNSjWYVRg2KjYqDRxERvtykvEIjy8HN1PTm9+yU0c
qVLsgq652CN30Vv25bSud24ydt7UhLj0Kn23KtRJ5qhb/b3hmMMmDZsU5tOgXhU0xq7gRHWeACDG
/MSI1vRzY7/rKEPSsA/8PJvS2ypfbG9eKGXefjknDhg2Qk4ZsBDHAHg5/AQLLVPY33Hu6ygOryBj
jbe8GnhYYYzUPjSjp7fHOzHbmM3AExJD5HiVU+LFt9Cncap1O8l9ZWgV3zIwh2oGGCIJaZQrGKW9
pw8wO/Jibs4sWfkkR0epSanNvqztA1uPrg4ubXhpnJr5C5xJz2qxd1z6pfGMtEk+2sz4TegUjRe2
cb0qq+qcucKJuX4w/NEy61lhldK3mY8f7bTOyzqFgtecy7w98Tkl4Cup1zRHIM4fvt6UXniF5x2j
uKZ1MVF1XiShVuIfpvdby2i6M9Pn9UvlJCEOxqUNQArVcarWokxU1Fi1+yW+L16RlF9Gtky0/om9
dntiw/FxN++UyCkRyw9i9/Zkel2ugFyzcUkXRrwzju9poxGqQ2mrlZ/U6Z1lmoGXVWZ5r6CyuWJ+
kZyehWd2y/2edDiNJFpO/gBscRpAxzqBHkZO2wdt5ZdajpzVjFG+epquk/TLi1Yxoeni8Br+ANLP
JVSySwN3KyzltNra1So+fqs+y79zj3VxWi8wvP0I3GH0vl7Be1sho1Su56hQ9Pe9ZoU63rqYF3yY
wzh6ePvdGa+nCmmOtqysXWwsKVQOp4pm1GMYhwEBlQ60jA9gYuOzGTfVeDVltfHMNW5y7+a27wNP
D3sIuLTjqmw1QhYuN1iiup+nbBHr3pk4F+y5sb82rTY4Hrih8oSHM/lnGhLVBl6dQJmJNx7O484y
dx9UsmBRvkK0QeAYBlq4njA307a6SNrHwur6HZZ35bc+JOgdvlRVVatwbMUd9zQ0wootvqLXEpjF
lSNGgyJvnt9+NbJEOP7E3MgxaOC+ajqyM/Jyj8qtJSXykiRgCMbBVUtJtppC23g0wDXPTKcTMxjF
II0PAxwK3v/RUMhKDehlRNgqoDRBOF1ro4udgFE8oJ+A5tSKc+qM18it0GXLhVsVEIaMrz18ulqN
W4hOMeFkltnv7HwMLmcIfB4LPbx09SDBKwiuDDaFARBSgzUPZi7njp3Xzy1/BEUapSj7xjFQhXFG
meptkOPrLq8YmQurua8XsdOmEEu13CE7Qw3E8tfbX/bUw1PmICdg8ZJkemw+RrJ0FC6Wmftd7CC2
qEr1lgJP8UzWgDeNSLfjKBHfgg5ZtFNiTZnUyeK//SNe75noPLhYgitRb1H6HH4AV8GQSY0WjsDC
gFhmODFSxK7bwDdK8D2KkP0C2ydXSYSVkpmmzpnxzVfT+3D8o6or6GbVIRY59+u4fwq7QnywTDLY
337I02/6xVMe3QAQsuZDHei53xtTeV93S3I/IdncxMNIBIVlVVehjVWGghH6Gvo+omLs4s4c+aee
lB4F7XEgSvb/o9XVteD0g67KWWZE79vBVFdom41z9eWJ96lhaLdHCimijhZUFKZjXxHY4juBqXqd
luvvm2AWZ07a18iW0Om5oAk3OHToq8ld60XlZAy4f5qiplhOcBDNzTH6iLdj56ErUm4I/ILo1k/D
+yIAkyiQFlPAT+mzMDPk65NiYxlrpThK9KmH2WRyRj136k2//HHysHnx43o7KhNXa5lTAu2tDqf/
Xgmc3nt7Ur3emHkFe8oBCjPCko6+J64IRt3jfe4XZpV9Moy6uF7qNMacKjoDFbw+HBkJ8SLkE40m
4fE+EUAaxlojy/2ZFJ61aAoDObUbbaq4+dY5xbmb3rnhjso2Redoi5uS4dQMTxCsNzxsuIIdl/hk
5wY41L/9Ik+OBwbL4WbTjjjuIbVdSFbNkOe+OgThJ/Tmmq+0ke3hEtIBrZfBGUDt9HjCoP7mGHF0
+ecvpscY5DYu94xHDp6C40PobNLZrNauaGdfD8ZzjqInxjNA1BmM8hAg4GiLLbCbj8aZHhmhHwum
6n20EVb5tGgLTsRLXm7ffp0nikIdQhy2bTKLW4OMf/h8Coz9NCiV1AcuwNwhSX92FZfHDmF2WNwp
aoz2EYK4FqfXiVJfxoHwUF/gDZ1ulTK8LmmiYuWSILwuYF1XW4PccEy9vShTz1Uccjc6LG50ADZJ
X+Im/LqDorV1Z4xY3PsptqsXUDmHdRBY22j8toRwoMXcuZhKiHPxoSeHpYXI4Uu1CTJ2+IYwB9ei
zsVV1FCb0TccRV664xSj8eQG/xb7MnQWkhFjuz2zb57YmWhg0kqE7QJdyT067fCLWQqlnFJ/HpH2
4S1Tey083zMnzV7TevRaYWLBapQrCrHi8Qp21AUfkyj1u7QQ64z+3NYpovYOq2bnYmyW+FIPnOUJ
KZtBalOv3sIldneYsaXIaQZxG2fYaL09K0/sltxP2MEktArPQv75i0XXuk0R5EuSkkBvqTuZU+KZ
aqzheyz+uGUL00NuJ/A9uHPSgDgcqs4GAUzN06edGfuFmnCNDzuETKn7+e2HOvE52bRoDlPBgvId
H+k5HkEmVMzEr+sgh31XN1vUgMmfvzrKPvZ+IDEWiXn0NVt1NqV9XOLnAzNHDJr7URgi/lSQcPPw
9gOd+Eou5YkpvxKS+WOOCDbjg85PSHw31MxLujjTFjOc+VL0xS/6229JLyeHokFE8wZ2LtSBw6/U
K2UO+7tL/CgfFk6ZCMMe4ml3dp+YZ87P/Y5+tB5cklu521C20PI+6sPlrVb2/eBiK2xq4wPuw+aa
MPESe3Yke5i9tReN2qgXpMeSHVLb5s2i2AXyrWS8MkQU3EdEL8HUEPVfBmFGqD8nC0orQTwFaioi
cFAIYXBBHw8V7pWdZvaaZKPhLl30AE0c9teYRmZnCCcn5h69RVh03NUMYI+jWd6rdlq3qOz8iY6N
Zw8VHtxWn545K2URc/jmyBAUmm1yMeLVwbA7WLZaHqC+HKrYL+tl2JZWhdLTEr1U5pa+jaf5FhsE
9cwJ9npqcChwOoMAUidDpjkc1JijbsizKPaBjdItaQnWpi6BKRzU0W/P9xMXA4ky63SZJElBHF9/
JlxdSB0zIr9vSsUfe+zpNKPTL/uyxlct0uN1XWKXQ4BW542jq6/tsCm8t3/E6y8JbRjuF6WIAeHs
uJYm6KeFaEpaQAPSsrXKrNtYEw6hb4+y72kffUpp8SD9ZjkZ9OMypO8VSB/4yPgZ2zMlQEjEVZMg
9lWWYKLjHBgX2dx2GKyUxS4KmvAOv7VvYVBZGEENxmpmEl8Z81L7Z36YPG2PfxifGeiBLYcVenQo
aqDJJPsiBOkbJdgpWHCu6ylsL5Cv6Ku5KKbbQsfXPk+G3Mv0xUF9ixxqaWIMsHABO3N4npp8QMGC
c5NtXTsGLS17Ql1LkIUftrb1NZhndTuwq2CUk1q3bz/56zKEr04dSteBeg2Y9HCeWy0ns9FZqa8y
vYF+WwIwerD4GX/KlU12IjZoU7ECADkHHJ6a99xdcErem2NQkhwOrfddTBh4nfp64ioblDGoUsFU
wV2G8aJbqmtzVm4CK8hX+FbqvkA39/Hthz/xnrnTYBosOEDZwY5rsLHvMfQMU6rwGpEZXQfsmXBB
bagdziywE5sYicYCFiKEfN710Xs24iQiG1SearreXiqRLS6hzHcrflu6aa2hXvVd+ceEGm5qrGiI
o9hVqCCbh2/YsZHtJymDzjrWqg1mbh5tl3+j1COoh1qSIaigSQY6HMYoanwBazPxqYlulykRd6JL
lNlLqm5ERKpRvpOxs7NbY0Y9R01dBGHNv8hxK3Ir32mVVj3++Zd1bLza8WKXVNOjnxQZWGgiLE58
0s1uU2HW14kg4CdyUSW+PdKJnROTDAo9ONvwHN2jWWwi2q7sLE98o5amaXaei5Vj9u251G95lh7t
UPq+QyS4LBAoc/RElF/KomH+jMZ/1taBaYfoP9tnnFru2K6yMzvQqelKfxCOFIxWPI2Ojr+u0dXI
ggeFvFENtktrUiXHNV7DZl5vIwed/dBn5pnj4dRyhGQBbE6YFKjG0SMmOIvW4+RSZBZljO23TdqH
Sz1rDMS4vf3V9oSV49fJLQAPf0gksOeOLsTYnmvRqAZMEEX7GHX2Km66W+rO68DSN0PkXCQWGe4p
kGigrYzB+aDW9Yqc4lsidnBYBXEfm1szmD451a90ht9WpVKD8OpTY4uL8xIWL3z0o70C+2xlpsZL
/AzEEy9V01nbU4XnsxaPnp2n1nZMmup2sfRyxyOGmz5YBt9RehsqUHgOOvjNz9kztcjhRrN2uLzr
llIobVhLyYAJf4z05WrKm6esJxNlLJwQ1zeLsCQot+vU7qbL2XSKLREljR+lNPXe/nCvsWKukpYq
qbCQ5mizHf6YgsY13gTsNQntoR39andVVGq9Dgic3CHVhxYQufbnUo8GknFxI3h7+FOrnShymiHM
GlhlRxXv4DglAl0+jTvihmVoJNaV1MX+26OcfEguCwR/sJuCSxw+ZFDi2jOQJ+XDyETHAcj5iDuW
5oEN4x3Dkl/j042L5Gjmt21JvPTbw598SO6U0GVtR8bAHQ4PgVXHthjPAEE0JV52bbseszA/U3mc
XO2ktMsmsCRByl/x4jbuGH2IFT7TKiqaZh0bk7rNuyj2+s51H/6NB8KWlNGoO83jYh5zhaV3U3ka
KJrwI3cmsK3P/pjtvsdFTcaBWgHAcPTVavyw4YOpiY8Bc3052r27shW9/DfOG6Jk/y9p57UkJxK2
6Rv6icCbU6CoaqeWWnZ0Qmg0I1ziPVe/Dx27ESqaLVazJzqRFFmZpPnMawibSPhhhWxP44SPG7oK
6VnvlcWPQjn1Jfjcd7dXbOfjsLUI0JFHo2a4NV+oJiMTBe3IM4UrHaRShZl2VoRBVh31FnfeNUZi
HvQlkPnanihjaPQ4haJ9nrEsehykTMcorLTvtBLxyTSryoNtt7O5Ic0gnkVaR3a3jfRzY8KgQWZm
WJk5PtwBC038OfFvr9/+KJx8Sq5kE1siIplwn8uEQucclSoXW1XzFKEScvBK746CQJq8Rq80dDYH
1SLUGsW6doU51w9YgA4+SUt+ULrY3QvUzeAmsRNo6lwfVN6fRdXiPj0jdR0FepfPPvL5yBxZVXTw
LK8/ePMqryXxV+gCo1nrhH+7E7AIDutSNpJzblBrqhz7315rI9du0vdyU/X3ZWvrB3ft3hryroOE
WtFxbPjrIRu0F1CdoEhndbnkT620nOLEjA8qJa/9ke3M1jR/9TShUrJN8odBTkapgzmCVgnmC3Qb
cuRF0EoeL42CXXqP3jeO2Og9oxJoxqihLETc432j53bqNnG44Bgo67VbT1qZ+DyC2dcmVutPKMD/
Y4TLcpKmzvii0GiTXdnqEh25msZZRZsAIbg1urVI6xuVariJWXcfI3nsJTdWRnTbptlMCcotPKE9
ncTrpwXiNcgSBxKYHOlOcc9dVisfQhUzw9Mw5MM3s0kw8hINKr/n2hh6C6XGvB497P3MsygBgXph
U6p/yaTV2LmXeg4FfVDpNmrGT4AvBq5aOQX/wirz56aeA7WAeem1U4+4SimjuDPaQCZAf6rie9U5
6vr75uliokPUup1jDJnX2rn5TVSy/NKZqOG5dtc1X1cRtr/hvXeFh7+7Zno2RoE/zGw68z+xTTOE
oeNaLozexXMiRX1FHcy/tCzVXhryFQO01ZihNziYY+ziC55N7myZ5YcGuNmlx0U69dsFCVjWrF/u
myqNPteZXd/NFGLf52aMjeccl7TKFxU/FqUPZGPOL05iJTKCw+qEwkilUGy0zHr5iowZ3nF2KMW5
f/v+2Unr17ocOAL+sCENXe9qNBDlsTXY1VVdoGoCWJm7e23FSBV60FrYDK5ekvWPuf359sh7Rxje
ECRo6ISYXm3ep2LIFyoiU3LGd6kL0AGzsfWeqeHm83iuySv+RmYtPLg39h4RaCMQryk0rq/89XRF
r+LdXgESLMZJvWeVhzucUspzmU4/6d/IB3fGzo1IJRILWiAx0CVXJ9zfrymMPS2lMFtyvgrNbCcz
Sr+qkn/wpVUPJrYXfDMUTQTKn3TUt710lJ2bNkNB52zaTf4pxAXjLNtYjdTgNbxEry1Xodd8wskG
HX9kyx8aFfuAaAFEGQ3yEW9j5+Ne/ZrNZSmXuJ+GEU8Bn5ACGQLQwyyVftyByqkzKb8Tqfzr9n7a
XWsNfMjaSFxpQddrjVoyEpwNrwHaDc5JR6vS76vZCFDA1A4OzV55EsFTAis4KWj1rubHv3/X0U77
SQX6e7YWAFpROgE3ifTylCQN5uh2Vp/qHECbRXHOqyZU6+lwSXdlWhSBWuGS0gnLOUH/OghZdnb3
1c9av8pvryJ3amTzdhApLxkaagDakdJLUdaq9fYkt9Snby/5TvpBjZZOBRR0iwRkuwwGCieZIthp
kCL8oekq6qDFd1VM8il1LNx7W70+y00mXdSqPzpcbzjw1JCAJdMTXUmItJE38QYgmKlASJQbREbq
D90pxESx/crqR5S4/l1wRNTnJDCz5ks4pndAIB4JtxBrcnypq/6alPKbhTSuMPNnS0aZSfSf1N6Z
D66AnbCBDhX9dLClcDW2YeQApShCES05jyaWS8j7OqesL4+0ZndGQVCDdYArBRZO26QUGVh6uZAi
yvKzPbo9krhY0WfKwVx22D0rRxcYsk3GKVMMvd5giMXBiE6UMGiwoyM2cfKTmXXZJV+m8G7FAz46
Ulq9IM8YnuQGXyZkX+Rz3ia/bm+8txudOhpIUrbcSg7fxmJyryI/Q5s/sOZ09vUUMM+0ZNGpjpG1
qtSmPnDePBhvm2ePYd/OVlhT4IrV8jHDgexSY1t2XtX4ftS1Zl1uz28HskT5d4W6mSuEhs19vdCq
JFLgQJYTpI16l2m9JrmS3ji4TJda6unz3JyyckaQ1ka/X2kzrDv01de7TxIMnEIUuZDVjfwCjREf
lcWj++/t9U4PhBq1aiFDgQ7Buh1/u2hSZPa7pLadoLUwiaoj2QNUVbpaYfhlbCkegfILrX6dOv2I
8DJtAqPqmQGOJvOLiUFTGLYPlVV8nJsjfOTOp6Kaq9M3AsZCfXD9+99+mlXVsxJyHwVWFz+Oi2bN
+BjIH7LQmT7bBtZNt7/UmyuQ6IWyhILEBhU48vnr4aKuTuO4XpKzHiFaGEr4Di5xOjzZeoHzbRrR
sg3bU5Ipf00V7tq3B3/zGdbBIYFQ511tgLdtVWzttH6I2+QMHxo3Ki16j47iFyXDEazqq1+GPrz/
DwO+VlxXGSEewOvZJtJi12M1cJnhLXEWWdHhHwf035ll+6TX2DL0dndExH1ztwEoBvzCTc8ir0fi
etBCgg0VD8xS7k1ezVE4XhHOR3v6zb5ZR+Ed4z7RgLxs942TTRbCoEytjpCEjQw58xZJxKe4nfvT
GGIgfXspd2dFaYHKGXVK6PrXs6qHqEELkEgUw0HZzZdoCMKhPcL9rR/kKptcZ/XbKJt7pJhUSxFx
zQczrHd1CS+TYoP9FJpIB1tjb3mDWhnvo3Y8qk3vLCe380oawhMA2uvmQZpMvR3UZKZPWhb9Gekw
K+iWKTmZ8jw9ZahNHizn26eJiG8lKXEY13bo9iyg6SqpaVjH57BS1Qu0I+2liibtHrHH8NzaSXXX
zb04Y60ePigR1qRhsprWIzn76faHfWNhK/NLAAYS/IAUR8Fkk2NEgMIayYYRFcZN4gKRST1Vav8l
MQS0z83uUqa9c+opSCPNm6mX+HM5I97LZeY6YeoRJDcn8Em6P2byCRte2CFzfJoT+y5Lys6dZPnD
2Kbvu9x51kA/oYNpNS71hAcKIuap7br2YHF39urVjDZ7tUKkXIqLKCbOm38Whha9SwAA3d1et70d
Q8dz7WXQYOZC2xyIvhpCS83iM1JFujsaBeZmpvwZNMzgo2ZyRGp6mzCtnwlnL1g/JMBETtfjTVYu
pUtnRWfMXP6xEqH66axr7zPoun4eGi+GNmcnoCrxIxdwR2kpFAFaXNLDgE6ef3vuOxc57yioKRqw
XHHb01JodlfCko7ODirt2PiMEbIvLbrp6khCLEx8CAUqqrcH3bkb1potfO0VMwMw5XoBSFqiXOn4
qknbfSiiVP3kRH3+Edfc9JMS67VX9JTzXFFZ4cGnfoUbb64lhiYJJ4Cjpq9vNhTXxaLMCYbCWIY8
RMoSu1mIK2M24mybWpRGugzjaTF9m6yeCzL8ICwUqs36JxnuP7URetlYo2SeD7/MOKOlJGB3S8MP
6tSXCKqV3zb9E8jtFK2a+odllO2pz4vuFFWSd3sNd07GSgTiZWIqKHqsH/a3aKNHQdqYHdZwKtQu
cCyUrh0Fkvt/GIUEgu9EUxcG4PUoVEFJLKMwQh6nHrBvwwhVGmb74JTvbEJqtthVwHAmyN8GuX2W
ZVI2oh5DN37x4HTKfpwJ5Q65sI7Lu0jdtaZysBV2FxC4OKJVoOC1rRJRhpakM1hadG4xfa07RTnh
kJkf7PTXKtab/WbxEFH/XvPUzQKWmHynNi1PWPJp9azXaPmiWGO5vMLGPSq/uMEhi3ACdSR9lqoa
Ne1GyCcgY8lHMDGjNw6TTiVPN56HpdP9zhC4GpczfqVmZt9jArA8pFUh8BHo+VMSh3pYu8tkEyVQ
eobtuw0zERRPwk6S+Ta9M7qmik4MPsO//sM2oyTHCGwp8CXX26zKyrCxcZI8y2bbnbU0N05mU1QH
d93eVAiXQXyvGBA++/UomtVlI+0IvvgC5beYrcbr1/Dg9lzelmgIFNeePc3fVfRyG6rmfYa1mdVx
pUZYYjttLO5B3UzvzCVBx4SE3Vcsu6KyPkb4jE2dN1DRcTMAuJdxQm0X4XBa6kVRHyQMe4EKIkYy
IwBRBDW4mb8aVWYeQeENeFD6H0BaNER9xeLJ+VLjroLTdIsG5IptxrTXFNCcejNI06o9WqF1oM2h
gH4PuA6NG/pPWxTFspRJ0WedFMyorT3j6fZYR5KNUUWuB0aq5c9FhSVl7IS/qGzmv0Idm8pkGaYP
lVEqH25/rp1NgRcW4T2kijWf3MSpkdOODTKxUoCQfu2jUKS4cQis/09HWbtfhNzARuD4bsuxbakA
7F6QzjGFOrlylzZ3scjsgw3+9h5lFBPyC9coZ2lbidVxhMkKZcFhGgwLJg7zvLos4puiJtNFRWAX
M1R1OhiUe+DN52RYXiAeVsrNdOSvz1WbzFpjTJTvRY8aT4L5nJZXPxeUseWTrGfjuQITiQGzUzZY
QOeteDFCaxrchk6n4o7ywktcWfILaJ/5A2AViZdYfjZTx8HYV8++I+tu6yc0rclZtEXNcQPX1J82
zQPF0ytcJj110ubvvcDh1K91e5bcIety/W5qJgRcHdpRAsJEpmIEoi3pp7SZBZaSdI9wMcnjMHIt
DeCS3yqpM+EaW0ahjxqd5Hi2pDa4eJoiehrmLnls8j78axolRE/xA/+RRD1+91kKicpVwel9GPpK
/6yMU/6r6NTi77SK6gRGsWyM9FyMge3sJCQHGLpkeue8S1CIMf22kBkqpN45scvNiTDMGiuQBiaM
22XI4p+pXXMCyqxNfkijo+QuHG7Ua9Wy/2Li23mnATz/opRLhci5xh44p7FaIBje9XBxwdT9nHSl
fzaTAnMu0zCbywyF9kMOFNxwsbqVHpVGT8KTFo/6BYdoGnCqJIvveG2MX4tKbz8IXVlcfHnaDzZN
BS828seszyUUqZD+xsh3qai6FGP4yRxq44HbxfokKFp9qNM0POXUjFq/KZwZ0yt5dC6dlNL7y9CT
knycDCr578rKOtvVRydJqOA4CLTnUuiMAbzS6LtSLEPt94rSv8NZPJvPjVFJuvc/Aun6CXcV2kaJ
FcP9rHTng5RhgDTIhfEZKb8id1EMDN9PtdO9RHDAcOO0M9CaSo6ZokumHX22hSlhOJLnX26f+DWG
vb7jAHNAlKUzQjHoDVw5ahxrCrM0DCIsVrwwLnKvLxX1bLXm5z8fCeUfIifarRQRNtE0IQUi8lFO
aRSVhoeqjX91UL/fyU6bHMSce3NCCE+Vsdqj37GNBjG9j+JhihmJnCCoo7x5WKrQ8Npe+nZ7Tq8h
32b5gJcBY6La90p3v75TMruybYlNGVRRi/iPtuSfJIvWJfeBduHxmPEQamldgmz0Y+y/V37C0XWq
7Fxs/Ah+ALwSkkN1c7GNlTZx64ROkEf4LonJxO9+cqag1IvP6tw/QMzE7SG0R88I2x8YM1NO6Z3y
AdfVfyPneyqND10X/pXY5oMZa+avvkLtvE216uBl3/kuVJCgMZHCUkdyNkHmVFuLLpfstU5qhzNe
Ff+INu9PAGL/t/L5/xX4t/PC6LDBQNSARCee3aTKNn5LGcahYRAaZukPuUFvqbcsH+sIGea50HBC
obX95/uOSvuqgbSqNJE6X2+GKExw/ejXmrQVyd+GTpnxSknHC//W/A9LCauCwhEHl8rF5jBZSqc7
ccFQThbLbp9ksQsEokaEr1sOZrW7xxUOLPsbTD/02OtpOQYuNGgHOMHQjPT9S9AAJ/RI21O7qM5J
qMZwN/LgniRDGfzaroo7fDKOnu917bYHDe0RkjtEQznZm7XFCCqaFUt3giVVRKA42JEPGMoGmONo
PmKizad6Ii0RRnH0VXdHXkHfa+a3St9eT9/A4gYnbOrl+JUNpwJ7CRfLe/sea+rWz5Ix+jyXaYPZ
tqEefOS3MR+YJ4ug26CJAwduM7IdId/QRND9euC1CMBXxBGzc6RhtHcqFQJuPi5iuwS71/Mb66yX
EzycgkIKE79NzfAH7JJHgFDWQfd1dz5kHYApoApwSK5H0gl8apGpTqADnHlHi6pk5yZHMKR1Vd7s
FCpEoLiIU8D+Xo9i0DzHCXhhlAINnKHR2kBTJvEkV2nzVFBydW+/AXu3r7ruC0AaFAW0zVEcUDiZ
Ku7bQCri+tmZEdmIqg7fxnLASXoZVHzRNLTq8aZ+LprxqMm7tz25TckN2Cu0ODaX6lgpISgahm8n
If9szTB9wH4tCaDg5Ljd4bVUao3uS5b56fa8DwbeXgvI6BJT1QyMRpYcqHokvqqpJbm9iv5EnJax
X2ux+DvLwwPc5t7lDhMD7USgHCTh69//VlLqTFyogKnwgWmeIVTQlL6tCXGROxzI5y4uP6Jf9PP2
ZF/f0O2uojdNBZ3rx6Tbcj1obxppiIaME0yG+Hs2zfw0YYyzuLnQQvyqCl0NrDQq7hs0Tt1IajE1
7QyuZ9xewWdJMw0T66shNfX71ujMd+qiOF7O7ghUnpNLrTujNwx1HtBGxZWSghoQM7QowaAV/Fet
/9kUefRye1K7O3dlMIMVo5q1VVhqO6wtm46FpJmTFm6OnNOdJs3ZXS8bePpgyOepPTbkUq1iq0ha
c3d7/NdKxmZRqejyNeiT0qPbokSwVbVIrnhZurLpnmQ5EU/JZPdPjaXn3qIV5RM/BGf5znLctnNC
t47r8b1E2uYXSib7ZmZhoddPmF61cfEwyMDBusXGxgo9KtceR1jzkQ7gFpFil21pPiVCwTALw6jP
hj1Mblu1lu+gE3eSozb2ZRXcwcTonrmoWLmPJdpSikYDeUoWL+tPvUarREdDiM66Hnf12c6X4knv
k/mbokTZ0fq8vckQz1uloNYWGESO6z0n96KW5IZdZHT58FTZg3OSk1g7uL92zvGK5KYPhSbwyp28
HiXOjSRU7ZroEYnxU5RPaMNVSop/TUsdaM6Er+YdjpIUa4Lb3/8V2rH9/mQfSEdyVa95+fXQZaIM
44AFDwlUmt9VsVYPD7Bg1d6zzUkOkZCs5u+T2mm+rTf4FS5Gln0Rk3WCbzLNXjL2+l9F0vQfOyx4
dQ+pF/nRluOyQGg3rL8gBqG8SLLSf0TedHwfL9b4xySKFQZPPwIJc7YvjM/rGWRzZiPGvi4eJqgX
KcKEzlIxeWviuvQXVe9909AA/VPmCySnP0KR7bzd5B4AIaBQrLW8zVUYKUKf5qYkNMuB3M5qqLtd
1YqLoYQHt/0roOLNt4IlQvSuIDG+vQDFLGf9sph2MFt9+0nry+Ghlur0C4jEDJOYunNcEq/mbziO
6jeIH2Pjtr3zQ2qoIFBGTubnGV7izxBMUuPr0/SUUkjN3dhI0r9USUHUbUYd8KvIDKw7mxLdQG8O
Q/VbFqbKEQNsJxCh6MLC8cXQFNgW05LWtpAP46spyRAFiW20XiRH8sHB2qmw8l5g9MzWRi2aNOZ6
c0xJnuSYLxOkNuOIaUib2Hgtju2EBCvRJpaTcbJ6nBXhd4xso4+tYyz3YygScUkkkdC/Aa5ILlfO
XeZ2k5N8PDh/Oy/pWuyDGAVhGgTaZvuUjiWloSWcYOxMv5ac71ParHJq+amIjEuFUfhQindOSH0n
0l/yUf47G5anas7vo6bChWg8jVXiGTIeVhT0q07zMmu6SEp5Uo3KkxzoyBFHoNd4TXqncVXUOA4W
eW8Kq00SVxeVUeqJ12ucCLPPQNXbAYke4M0egE1e9avhofGoOF3nWyvY8fa67bybFEnpliDipnF7
bb9rj+R3XMx20Dk/hMiXB6RU87uiAgpsDyj/NjKOYXHdZCctAsR9e/CdtizCXitFlPYAd+4WFowT
dWhVIHuClBawa6X1gxK2ZyltPmE/TEtdKQKpFx8LR3mJTemXDp9BTdojadfddbfoFpEZgcTadg8U
hH2jrO7sYImcd8oYr9X6hcezSKKTE9ada4X/3p743qEFgk0i9Br7bTfr2AsBs44vXSkjQie5bWF9
zcm9PcpeMYWAhDY7LUuq4FvKVpnIaEb0vHVdNH+HJ7ieXpSEKnold1NWNJdJ0JWR89b8ZIcTJLnE
0s+mEtXnBePOIE2K8UK7On6cEYN7QIJMCzCeTC+TGYt3qF7/eVMSbQ8AMivux17rHdcHoF00qWgr
zQ7qQc0eaOOpAbQ+HEcjtTk7Syo9RZI0HZy63W9BKAyrEmUagpPrQSl3LxBBFzugCJNSrKzxfC5r
4yA+2Dtn1CQtA7SDReVo87hirFw1WjjagVAwyINxYVIBHZ0AR9T0s2Ek7WOyJM5DXgz2x0Zg8317
K6zHePviAb8HMAP5ebWDuZ4kyP7aERLDN9naQxcmwgoDri/0Bpz4Hs7Er9vj7S7qiuKySY7xnNks
qlQlIKkGahp2rCsunuL6pYO47/9/jbIN+g3ghxM1cDuQtKZ97NsCArIjdQdrtzsXdBAU6nwgrrf0
I2oxM2WTll2p9Kiu94rlRzZSEP9hLkBTUE0hdgVMdf2FhJFhZ9sPbMME/2stMj/iNnuE6d3bhWSZ
ELbgNdGQ3QyC72iH+ig33RQX6jMW18m7xSHQkmY7vWjCQnlgauGR16V6cuiXH8xxLzwntKQhSteK
juvmfIM5iKuhFqxkrhYXI+0V4iwuQChj4yUlezx1Wm94k2zNB+HB3hW/khaR9OH00SO4Xt1MVWuT
LjEX7hLF7xtUo/3azL4pTfPR7u2X2MJ77/b33Dtxv4+4OfC6sIFvyFy5CJRij57/FJa6XGC6eMu4
SAdb9K2u1spaXxFOaGUaoHw2H7Zu+qTPeh4UMUrFNzydp9qtUP091S1M8JhH9nFpkXQsZulLbHbO
/Yjkmz9pdub1dv9PrVjxwbfeOTUA4rhzOPyrOcXmWzeOZPfkK3YQIaV0KQp9uP9/iEt3vuvVKJt5
L0PcRNF6z8wTClRJFOoBKlsm7bK2fZ9Fc4Kq3FH6sDszLjZlrdoY9ICu95JRSqPkrLeOVi4jUeIy
e+aaxt/eP3stXqAyNJapitMV3HIJQkvLSl3vgZ0osYWyUz3qd5JMpxSggHm2O+bVmU76TdcyvN7x
Y5KxRJYNKfNIQybj3kiHxXZx/akiDHqK8Fc/UHl2HakcbB+cndW6eWGg96nMnPuoLpXK1RoHanK/
zDWFH8ryq1EZ7tWe1vOnK2X12kS0nPyFWCJ60RzRfr896708g/wTNxHQ1TCzt7YQJsrOSgnGkeKR
Onwweif26L7W/hQr8amNFPtLg6VtMLdh47f6rN2XWqH/oLU4PCtGKO7jTJK8pQdFcfuH7dyc4ExX
oCe/ClDW5gJBeFLHbQvVi3gx8Wm3AD4PXUjyQH3Jy7OcvhgOnsFgaF9tuRk+3x79rTAFWvDAR5D6
AEJqIEh9vedy8tSFPkUYkEUNjeek0fgUh8ZQeYkDz6yYFMXxM7uNXpR61WPIlm5MMJkX71XqCbGb
DC2darsggfUlmsCntJ5EHKRlItYbgDvFzWyhH/zsnfseBi0540r9Azm3nqTfqpvWpGLIPa71JUcd
n2gX/pRGszs7Ika1YECGwaLMFchtaB5QOHaO6Cve8LUYR5t2cy04qUgHc7GtQJlR8XIdu9Ja19Cr
/OCSf3v90JIF1bgSo3BH2IKoZGE1WtkOVhC2jvBlKYtf4rRJPUOfrPNEwuHmTpi93N4MO4OuDQ5Q
PKSIRMubl4V9UlWZggmFHqpt7S62M78vHeVraKrNY1ktxc/GmsyD6/wVLnMdQdKBAJQIFQfSN8C6
629ZFNpUAdkAnNoTK/mhnGFwF9qdZrkLAuT9u7Yaqk9yMyaRV7VG+SkJW60jlA57jcjJWhGFOOEO
kGAL7aGLW3umLBtHrV9F5mifZupgrdfHADm9VjNyGUBJqLyEFXQuV7TJlHqOKFP10W7mukZ8pk8j
N+4bufXbftJ+9JyDDjRVATlCbsLyH6fIxh8WdehviVV2kIxRlyzdRk+bwe+WdrlrYNHUQdpyVPxC
Hm3h6RkiCq4iSQvviZBfqDLIsovOe2djGRxm+SU0ytrxEmpKj0PSid6PTCmH8y4Zi0sBy6hWlMoy
eEYdlcIHoVgBVs0nM/PJJsWHKbP65DTPydfMkNrqJIfhJDwLJsm3ORz0D5Od1JVLZ3cSD6iITbaP
uuFoDa0SCLL33DedxUQgdcinJ359+jg0eaN72VxkwGR7WQMp2KfFwYbbiS6o3MJ/JHDCMQswyvW3
x4UjofIXWwHiyNE9Ve72ZTaogdiRoiGbiapgrVThu8YB1zNNpvMOZY0qKE2axq0NWkC3qj/P2lRU
B6hcEI9TQ9hmbXFvh5HdamYgnFBctKzuz5iV1qfbR+1tEMcocEzRWwM7Rwp9PfFK6HGCwZYZYMsm
Lg2hrY/Iho9TyESmWB7pgx4Nt7m2Ws1pO24UM4BuZXqtXDUnZwAqLVuru0Ay/Hn+RI2cjJsOJtYG
9MOvp5cIqZEWaTaDSaua89TR8xaVNB5cHW9fAUZZUyfSejSVtsTRpjU1JPtbMzBDNfO1sJ0+DFqk
AXOUGA9320cLhIe3JNMRs279/Zs7CykPih/c0siJbKETIqqcXMyViYt2JnmzaJE700V9l2TW8KfK
3hRzHJIaYP30LYGgbpYyNRbLyEYjMBanueN6Ce8GS5WPvMx3ZrRq42CDAFpi5fFfD0PhJo+KpDQC
EUvRQ5ak6mUAthWUtVUevKE7Q0FhxZ2YTHFVQd5c+Hofo1ZQxHCqE6lEI22pPewlHL8ql6MC3O5Q
q4LZa0WeBsD1rOI2TtpmdPSgMJIyIEagTziq41nhUjzYjDuPJ85eND15P6k8brUm6V42XbzoeoCh
MaTWLETcL46Md/KSZF+VRpGR4gN4d/sa2SnEsYycAh368uqVuUELyArhOUbDGjqllCfqEQ2zqeIR
FZZ+P4isQedw0F/GSP2ZOlryMdOAamL4kQTT4jgIZhnK/YIYhW8KvQsiOxPBgtYHnZksQgIz/Hz7
5+6s0WtpktQNoDAVnOvPQXIcknIsdHkwrOey424IPB3k36XJw/hye7CdO89B0xfFRz4GEOX1x/wW
I9IYdWyUkfQAg2vtgYDQOEuzNCBoh8HFLOXjH9MrkBUCTgV6FulF4rbr8UZRjRxhUM/hAjS2UaD4
5naeHMxqZ0e/ssKI1PnswN+vR7HSIa0rkTCKOesvpiPmUySWDjl3rvPbC/g21uUiWFnxtO2Q19hC
gfHYEYWWWpRm50Z5Dp02QnEgOcp/3vLv+Uor/RQ5Q4ADOL5cz6jOrclAklMN0FWU7iXHDl/aLKro
ByIpkrmJLpUnu66mO2yypn/zspmDYtKnuwZthmcLQuuDY9KRNpK6XFBtEcKrCWKxvUhit7fipfUW
RTLfGyKegz9dIAoi1JRXGVsy6m0W0ml12ZmVrSJ1QmtDVOFP226i/zIIJX2IXawO5+Z6eZR6yXtE
ctUA4+kBSGLZfjejuvh0eypvDwu6a+ggrBE43ZItbU7PoyyF+U9Bf1FCqrh97C1dR+4GVgYV4OSQ
aPn27b4ecJNrSCMRazqZVqBWUnc/i6YMsjnO/x3LLLmPH2NIlUo/eLSVLVRWetLjZIoDdIXGv3Ls
jAhtLeclNZEEsYEXB4QB9qWtcvXu9rq8PW78TNp/aw1/bWNtfqaWLDUgScvCByqrvbonEKxGuXcB
YGgHH3qH0sFYMCgopcObQXXw+kvjS+OAmcMjOomUzIPj1/hKWSoeDeQpCIuKdgXyzHdyVbY+Uj+z
P2S65JlFXRzcMW8PPj8E3fq1xk6W/WYzOOTNMGqsYOqRNRxDtMO12TmqY+5AJhmGedKTgZAEvOZ6
vlGxiDYEOEDrJyJ3gRV2icK4d2u7JrM2KpRXZnX0BFZTDxWI87uRIvfB992bKjEqZUSoqdDg13Px
2yNRpjEpL7CLII4sHZfAuPQ0udf/+CYl0CepXhEkpBbyehh+G0WubKVcXX+CpBstP5zH+ZLiU3+6
vVf3jtRqIoh6z6qusd0/ct9MsJTUlTtoAbq0lemiLNa/Y2xRClEVGGVjlt+rxAAHoc/eIXmVsUY9
hZxmW31HO7QLRa2ziEtlPXStEZ7aUOBnrRRHQ+3dU0CxCL0pXgKH2uwZNPM1qZr5XmM/Ff6Q0lZU
lCTF+rfjUTf0P09kXlM0+nQglom+N19OQcm4labRCkx1Lu/UPhGuGGL7IHTYnRX3++odzwW8DR0G
ZcYNXJqoKhWW7dHPqijBJMUlycfP2lSL97c3yit04zp9YVZrN5QYjPBxm3ZnNAnlMLbNYO7KApnv
3vEsI5n8GEl/L4q0ym1hyFzQ/zQvI+FBAPkEXfKxiZ8XIRo/pmLoShA6SEqw8hC9PnqzDJlkaHPF
Rcp7eOqxG3mMezLZuWvRXA7N6tE2h9HvlxX7OUbznUVC4wESk0vXUWr9UjUhJrwYC2jtOLlmabtI
sNtmOeH6kxpnddbSh3JC3OB/KqXpoqRp0FLMIVJW0tLeIwXVw6UZ7a+3F2vv26wc/NXvHjTutnWs
1b1WzQuVOKkRaiBEFgaULMDCwN+gf6wpB/jfvVPMjbj6R9LN0rZ45kqpY2EkVOdbR63dpsu1L0Zn
KM91mGpejQD3GaEzw3OAcR0c4527kGYAkmYOGSCgic1dOEWlo7dWwi01GPVjP6EprYi2vdxez53L
ArweL5xFsxBQ4ybcA6Q7ZSas6mAQHS53wqguiVY+TsbUHpyqt9kGVczfRtq83XmuIfEsIk5VFBme
phYjDgBgxKUFpJAlYXXayFLzXxYR6gYh4RqzbQXuJegkXd2mXMJGMZ0Lp5Lo5qRHcOpXFPjmBPOO
rLqiCEKRdWxihYQmUgyimrcTLOipBGLshU5P4ibmMFAjLbpbtEG+2NSRgfsn070KbhVqXCUu+YR8
Mqle5ytyp9/JqYbATj4Iv5OSf6puVJ8ARCiQJIzyonRKdd9lw1+LgITmKKCghjDvnycEIx6lLjS9
TgG5F6VhASNqic+398pbASN0uTAnZhnxkFtrBtcPZzcUTtLluRVoUTyrgaJVUuVFkmb/LSp6hG5S
yqZrQ/1C8yIZ52d8FfTGDY26fbBHvWr9GsH9izmXILbQN6q/ZZ08HdXy9nY07Ru6yGuf1Ng2JOM6
jiq9ooiZNT0yRbJUeGM5qvedZBwhKXeH4jZaIVUI1Nmb5y+WmiQyFGERCGe1XzvqRxie6aUtgbEc
LP3ebbAq5P6foda//y1mKXPRZ1ZsmoFkGtaTY8VV0IZl9qjDxwsmJ6y+F2QMnxKb8LMvGsuNqMad
l075kEbS4ncoKN0J2B8HAdtOugj5du21EzAqkDE2v4tKPYs7sAR6bLqjEQcVZrOLY31XnOU5loBB
ygrJi/6/mDuzJLmRK11vRVbPF2rMg1lLD4gIRM5MzkW+wFisLDhmxzzsptdyN3Y/pNTqDER0orP6
5UomM1Jk0uHz8XP+AZahSB6NbrzqdXE/LBDzLo0fJ6lc21rxpbTa3WSoD42j7Ia53tIFeb5C1xuU
ABoOPHc6h/nqnU6aw5mbjASvqyghVdRumG49K+oPbdySiMcxJ8j1Rl5FeDP4ci4hQAkEl3Qx96Di
kvwwjcZwUJA5P6T5lFwpWWY+eF0y39mDDW7epLKR2LP29f/oyA0MJbFSMOjpdIXC8HAALGRSpq/d
jdPtAq5uoT4TYS6ZFfq1ioemuZoiJ6WtRZft5ySb0kePp98nqllcU3Nod4rR60dFz+dH4RVgHL2Y
N3yeWxjOE5r+iUVKso3iEdcVDiarxYBN6DgliWcHYgHPNHWOHpEemUcrNHM/yWaET10lhoCKpp2a
2U91X/Rw1LPUJ0BFT7FWu6CG8boxTMvknk0+OQGAcfBdwIuf7h1PATaUcckHjQjvCJ2Kj3YaVR/b
HlFXqapPduzIqxx2cGDMqBq+PiiXNi6PDSqU6Hohw7FqXB/6NLGT0A548Ux7LYZ/QbDkbTxpLoRF
5PfBUy/DjnzYKljotHBoyOFSKyxxMrXCbrgrpuyzCcfjkLTe26FSsOrQZgTMSTEUrdnTEV1oHl1c
O3bQidA5hKMR7ysdReHXh+5CPYpmULExya0B9n1e/i8OvbwRhqYM1EmKNO18NIqyHZnjr7NeefuJ
X38fJpQ56tq6MaIS/V333lWsvejGL69/yPnoYq22OLpR8XQ47VbdrfVGs6Ns0INxyr7x5tJ3lgJv
OsJEHcxb0W6s1/NrheZAeD97NZ4rw1RWj0OaXeiBOStK5wPx6vw+y8Wtbpfmm+sZJ209ZwVeDDHP
qLpx8pR8VqiOd0WW/hHKciupeHH8MEgh60uYSZHmdLlkZZhatQ3Kc5qgtrqdpx6MSZYHp255WjnT
1gP/0gAC2AFdAt4TcOIqqMU5dFrQxlowOrL1S/Tt3hH+FYfG0sbD60vjUlMgk1DnJEsH0XP58xfj
V6g54hMIZwF9KNRDF4O5UVsXhygnTDeaujSK9tItak8wLNejiBQtvHN0/3n1mOY7o5Typg4reYjA
Gd6Gsqg2luGyqk+PTVwGeNuDFofTiTboadc4rqdUxCVdm1UyWwPZqUOMOSUvwzY/hGqV7xXIjPsx
87Z2wPmhSdM6qW4IvJSL1riOsdNjvYkyLcCPuz6WeJH5BbTJjQG93ApHC2phqPWtsxcznvSV5sYa
pqOauWs7EiXIJGzZMF1aIZTyeMIhU0RQukzrixUiu1oCKWDaFnV0GGLTjMOgnHaVWdUbHbq0QvBS
IIvHgwd01Wrd5ybSX2VdaYGaNJmfRKO9r0Wn76Oq6/0W7vHGk+5C/AHWGGo8BPnFKmSdcq+8hOJ/
EapBPMTuLq+V9E5xERcy1cjyUxTqDzmrSPgGstRgGkL9Sq3U+Ro8RrWrC2cLCH8+1HwO6WEUZwj9
geucDnWhllrPx+KX1riQmtQqDgYusADExKfXt/35SJ+2tHzJi0kNGx6ycBnUgIebfZhKtwOBmeJ3
JdT8AEXsx+vNna9UC1gVWoiIyxCXrT22GgQY8rygY4s0yNGrwuGQaUW1QVK9MHyaxc1D2pB3HiHq
aafcpgD2Unoz4nRNcR1bWRQUAGqveX9uVUovdAggKzpORGXL6bK6URtgqa1eWnMwW6g1o2/c7UDm
JBuvpguzRCuUy1wqwEtctOpQqFqdY+tzYDWiIjWf3Ydp+KD1jc3imLagU+d9IvcGfgQeBqR+rrrT
1mQXMmTGqAedblQBSioZqj2N8vn1pfA816fHMklJuPXPYFvrTKbcK6o8ytRaDbquCY3doI7h97nQ
LWNfDcgr+b3ShOl+yMKZeBbb7NsE0LMMoroU3Q1/BWmsDkmh4hYCbTb7nZprHzUH98e9zmGxB4ka
vU+SqRiuw2KWX3B5sNFFk148vVe9+g/gpvIzflCJ5oeym78mc1gPflt3EFJFr+gUJ5Ihy94Jd7Cr
fa4llQaOSWEppTUA7NEpP6vZoHX4wy1pvHGpsuxfH6ILE8FLGT010CCohq7TFCpO14Vh92owNnl7
rMdY5XUqxLfXW7kAYV0QNejbLcow+JWssiGCWB62HCrx4ahQ7Y0H8VAUc40+IdoTyZ0lJyVZBs6L
92HD5vWhfzjTLkl06xiVofkhtlX5qZ3TEBImwKqNxX9+fQPnIPxBwImI60yjfFDTWB+LdAqM0S5u
F27q3hhE/lC3CqgI6CDQuJviHeYYW/q05+NPyxT5ybsRttvr/DmWitQSPeq7NZ4TVzqA073hFv1G
/y60wpsNH1EQRxAp1tYAhHimMiRs7rZLBoRfZ8TqzdHesL+5MIrU2heRQRJ7GjjA001d1rhTsq3n
AOnt+sHANroDpbgwB1W92BVuoxyUfOr2huy3VBIu0FcXPM6iDwgQiIW8jMCLS6bKaqOvJp0Cu9nx
PBZjnn2teRfUN5miz5XfKFl114xqVNwqaQ2DWBgDXhuROpWKnxiKax/a2Wx/SCn6O17rIjya4VR9
9si4il0tFZhgEk4cwlWVp/hePXejX5WF/tCGkCz3faUlWymzS7NGTZtgDUAt4ier8UyrsI2MGheS
aq66fV5NZeAZcNBe35tbrawCIc2qHLdS2zmIyja+tYGH7WI7dzdW4Pl9yfwwQxZoAxBN63BrcNNB
QfKLFZgWlV/WseGbaTHvIg6gjafwpQ5x71vIqwLPAHZ6uhSyYkhwNEloKjLVfZZAc0/cUd2/fdhA
zcB2IF8OlHs1bBHgUCee3CngGULCzsqHvWKEW8H9+a28QP55LT3DG6z1k6lW63zUOxNw/2SIL7PV
t0fAbtmxRLVnl8OC3+jVBco++TUq2hxFFIzOQDrDbGd1R0EvyIFO32at3pc7LZ6/RkaIPjfLxB+l
LHajYhW/hmytd4RzgJYbqfxWF3NzjfFJjxcRQGalV5Foi0swMYNeXZl1pVIuT343W1V8ZicXG6fP
+VAtG4WDlJCCsvf6irEb6XRqZY5BbWpDkMB3uO30zPgUWqOOA2hnb8SZF0APSymIVx9RDBO0BsIC
DsgasQzVVEnvMU/i6EYdy6+dUTTBqKuf7dFIAkRF4MOgTXhFrJ+jWiu3dNcufQeZ7iXaXSq93OWn
672awsRWx3YA8FjIX4H9ZPCcKJc9ljKq/1AUsiEUmYe8OBjVML0vNKd2MKRyfhTmkG+pTZzvcx5V
izYbAQVY5HVgN2ax1QNdW7S9KcIZtdPdWQjD7fMp0zeOlPN9DtyEXMJCUCbRtM5cOInA7yejqb4f
ou/Y63T7BvjHRqB/aXhJGxOyUM2huLi+O7Ew8uzezoaAzPInlHfCXdZT3pxmVF7G7G5urZvRGcyd
ovfXVpv8xjt/C0h14e3IG43XzPKeYUzX6EN9spw+m8QQDCmaR5ZWmtjX6dG7zDQqn6RaeRXHnhGM
RZfv2mFqbsIE04UyjtpdHvfmxiFxYeARbkWCiVo78gJrFGwqyTn0itUHeWwbHyQsmv3QldEG7enC
SoL9TrTIdU5N8HlMXtzoWuUCr29oBXmaCsX8qPnYziD5fVUxmo0ePdc2Tx8KC6CAfCW1KXAFa5GU
GWmKrJZaSwFyxLnHlmIH4MXFzWNw53E/lqYy+5YCK+1Y9Rn+21qGr/nO6hX48E04mO3eg511S50p
/GE1dZzj/Zu12bW0QyO/cryWbFrSVgZg1rg5WI2DAL9RyfgHyMDeO0axRQMCe4bZbwyppQhnuE7i
l4DtC5+0f6H5YE5ltTObMrwyWurc6Avp+gNs+vkudhrng2qOuBurVVs0+9CZ1MhH/lcUO3Tcu4Om
owa400LLG/2kVHs0OHq9uZsSme0SNGLQ48nT4kdjFbi1N6qifYtJ5d3HJR5tV1M+2T8z/Hv0g4uz
TglGGA7cLkxw+vAbUZvjPnOtrr8zvLyhNmEIBAkF+DOwFVRxX794z4DDhHkQj0E0LEK5nHfLRfBi
YaiyUEzEy6CpgMA66FyF30TYV0c0iLwHKMO4DbTCfZ+FVvbdVdLo2iwH596k/uojIE09KkZpW5p9
fVvnjj75Sap6X2qOxSuAqckdlcPkjRHJ8sUeALkF7g9xYo1Qr6VUIJd3VTCYhbMT8+wQRg7zRiB3
VrijmUU7gXIuXeVZ4ZwOzDAgTsAaqwJtUHWMIZMWJT1VF7GP7GOBABRPVwz3hrgVezdauEq9XXa3
mVZ91/O8w+1PBzW7mwbQ834kzDHzW2lg6NVWONVdSSpo0OSTxn4Xd1iQItkk+i+OKIffs77EV6qw
8+ukVzn+cCCz3/qEpHcgBhhB8gZLAW8VcGVAP0VPkB+UwhYPzlTFd0YmvPd6a9fXmkIi3mqx68PR
oi4/wHydPiROuVQDJjAniZlIfTc3pfF+9swtefX1gbh8GhcEiTQCdahAq4EvpoTcg8Tve8RuGuqg
IYK0jLZMKNbPK1qhlkEr4OZJPK3XvVOpWMtQcQjEVGcPsNGaezhh/a6LC+tehoV9j5RtehBo825t
uSVkfnk8Lk1jQYOOJYuXd/IqxAhzHTE/zFqCzMq/5HbJ8jDUofDrVO0+jtg/PYQNVGOzCb/J1Ebg
OR2HjXt4fR1Y3PNUz12uGygzZ1E99r2WPjhGH/SzUe7i2m5uqloox24kuHz9hLnY1FLB4jIwABQt
0/3igEFSVYlbF+22OXWfmnQyrqcy/mrncgvnf4YjXTplU46GMg2rAGjgaUvIjZe5dPI+qEKsXFWB
vY+TpsZHe6rx8krRfxmR/tuHQ1Z/StViPpjGm7HyfAPvyyVy9HhlwEw9/QY7Wka797pgdgEWGHHe
7uaq3ToCL4zp8orFCIdHIFJJq1agAnlwQsMOem2RghNswh2c4u42Jy+xcZlfagrOkcW4LpCWZxjG
i+kTDXA+p7Q74BWZutcQLrwpy6m6GYctgb31jlyGDtop+4IsuoGG/OnQzZYxDiKiEC8ctQDcQ/2l
c630qjZwojVmo/mAu2kbuCMKZ68v0Wfs/MsduTSNrhMpaMSnzkX0IVca9SDrLojiqcN8zNB8S3bI
F3hIdGtiLkqfu7/6iCU9OQ11PtodSLJOq+XtJDx5FerC2bPdrMAw8hSvPHP+VIVFsvEouzQXPMIX
FCL0LH51OkI9ZY1QIMQdqANQBRuV+2Mdyf4AFtbaGJJlV56OiMYVwDwsESnZxtVe4qkxddiKV4HX
SmzfzRn10SEcN86GZ3jaqhmLu1UFW7+EjOuwtEqjNOzjUgZaXVXWPp2a6TdDZRX40eS4NyNGPZA+
sOJ8yMamqf3JtEHHJoY1eD7mw7L0U6Ox4kAWtr7PhGnU6KybziEGP4vjjIYb6zEsVWK/RJuMJxkX
Vek3ltVwf+PocEPxSLkfQlN9gi6swNbJRPTdoIbDLZ9VHal7FW9df/KGBpBRUsfNLrML9/c+T9Un
y+zaz9I0omif9E1fHDqsMJBJ7C33wcXzGGFyS4zfYkVYod9IM/kCyxKDO93uexF4oeU0EOa17r3V
a/i5Rka6yAOh76+KfP6UpyGYJh5jZP2MfIe38fx50I04SMxKd3wFrb1oR4rQBXdry+bRDOHFvDHU
AlBDcW2JERaGI9j80wWXuW1m1Y0lAysXHKsTVtFNYhYbrSwX+moRUCVZnOUJt5aEyWkrCLZMgJNz
GYBqrfe5p4d7hINTUDlUt6WjhHuwj1v3/3NN6bTVBUKy5JxMXl+4wZ222pQZBDn0UxaWhdn7EinS
aV+YsWLuJ6GYj1LX0neZzJthN7NGTVQWa/Wn5Qjt4M4TxIzYnsLv6APNw2Gy4+mh6tLSOppl24jA
1JHUDevQTilp8bg5jAjzT9e2V8cfJpiqGCILaMyHuGpD3S8wkDiEnkDhzyDBMO6UxBhxLFrEpPbk
hhEYcPI2ghYc2W0X4DESp8hXaCpy90aFWSk2ZCP+4cU0aMdBGqHtN5VDSmlix5oLS31SsfaiHbP7
pLDtLd8cUEjecRBr7cZsngXOeEXA0IKc9lyNOnPTLKpWzRXZpGRrmM5ESai25l03P8azTHNoFWXq
62ptFHyE27uPVZ6SOi4ajHHmDHWsa3Xuyyejm2PwcRCL/S5nr+7MWE2qXVLhis0WmzOeiHPTHhIp
kZdFlqr9CgzOe+i4fmOfl7A37IdiKvPHjbtiWY0n64aKM+ACnuy4wkEpXK1WITqjTbs6DlrMmKHn
9GY3701DqR7DyVMwAXIFblPS9aDtZ/DG6n0/Sg9JWAYFiJCdfBk83GOev+rfTjTcm7//O7//WcoJ
dKdoV7/9+zv5VHxs66en9v6H/PflR//1V09/8O/38c+6bMo/2vXfOvkh/v1/tr//0f44+c2hAJ04
ve+e6unDE8+P9rmB6Klc/ub/9A//8vT8r3ya5NPffvlZdihD8a9FcVn88s8/uv79b78sknL/9vKf
/+efPfzI+bHrJvvR/GX3I87/73+c/djTj6b92y+K4/0VYBTHIeE2a5KkxC9/GZ6e/8jV/kqJCj1q
YMVcQJxCv/ylQD1X/O0XjZ8iGU086QKgI/bhpyCI/vOPoPmxACiQ8HDGC+KX//zAx3+slH9MDePx
z9//hVTRI/43bfO3X873C+8vqkgIfy1fcXbIFmM/FIUUSLvEaXssIj1/l8ovKRaVfh3p4ihsxC9b
Q4u/AQT/3R306NFRRxwz5mavVtq8k2kfcjSU3pXaTqUf1VNi+DJ29cNiio5IkTrtkKm4Er35ExeP
5ikOUdlIZ5CwL8b+UleW++Bkb9AVl7IYCWcUS2A4nZ6pAsHyuDaoEM8GazNKPzuSR65eDSju26Po
HqZpOopqavWdLiRRVSJHY1dGZX9FkiN+V+qzPGbaaN9VymjcqCopN+kWI6DtrO8+1m4qP4yz/Kpm
W8IIzzKUJ58OjHpBZkEC49v59emn624aVxF416DRufIPmll/Quxm/FaaFRo4HrztnT3K8kc5mcUH
WQ2fscFU74sIA5M4L3JjZxpF8tirufySVHPGLd94Yevbdkcs4+XDk0CE+7oQ7TeAb8Z1ror+B+hQ
nRBgyov3rduVO0WdyDYhTnZdeygI+54g2vPLFtywmRUymET8VbWzMNpTMQy5QyZLeL4Rkyd9+3Hy
3x4SJwfLq4fO/4fHybLD//vjZNf99uPl4bP87f88Rcy/LobYSyS0sFXQNf+vU8T8K0sH9hQJSy5M
bod/nSK68VcslMgyUFDg/4e6+PIUATfLg9igOMRWMd5yiKzDdV4EyAzx3ATtRQVlvfHKqm3Tpm17
3C4potWGFu1joc8bj4L1+2NpZXFz4+ojGiQ2PN0jAKwHSqt5f+Sv/bRaBKFCNzR3qLeob8xPrFta
5YCkUjpysLP+qEi4X2NVppAIRbKPFePN+rScU0AVkI9aXFZA/J52ynWHzMx0vTuWpRJBtLWUu7wf
GuwjWyGPvedJHMfVhmKx1nwbvNpgBf1rhV04NC9MHZlVlMsBTy/KN6uDh1RyuAhndrwpdZt0PK7c
TmiUG1N3qRUSpiwO6i4k1lZTpw25q8wq3rlpg/ppknTiEArvzfWq5cx/0cpq2hopGi1clHI0qSi3
SVSKm5C6/97Q0Cp687DZlAmR8jYIN3lan05bYXQycp2wPepq6FG6aZ2PpGSKjVzdhWEjBkA6wuMZ
BO9o1aGO9G6cSbM9Src1b6dyDHGJaLbIrOvMB6udCACiNecDULs1RwTtKHchCrXHSC/q60ozW1+S
n7ym5OHc4EDq7NAv8PY4O2/pZV7qHxc2vDHe4IRAq1FUE4WHRdG2x64j8QFpTR4G3jWH1+dq+Vde
3q0M3HPOgmQjH0t58XSunFlFcC/X5bEItXKHciTmZGNs79A0qN+YIlmaot6+kC1IsZKLO20qhOqg
NnKUx0rLnZtZ75zrvLTrh8qxiuvXe3U+dvBmkTnlPjAX2teqqb5XOokRW3nM2RQwV02NAk+UbqRI
tlpZPcGNCp/QNs/kEUFA46o0U+t2jPKtvlyaoZd9WR2CbdELc85jWiE/ty8g0OxKDLADZda3PG4v
NrVAV5byDet9taXiPJnyKopoao6mK0voA4qRVgxzCCDgn5ihF00t++5F7rIPRRs2ZIWPIcmka+jp
JO5i/en1Rrb6s0rK2R2FRwx0yqNMwPmAg3SQZ1A0quf91tN6OaTX+wgBVrAQPEAXcOlpf1juvOhV
tzwmjVUfoxYyVaziNhG7+U9Ow+zPLD0SI8vDZJF/WM2UgL6XwCgoj5kTK4GyVD9TxUnfPEkL5oC6
NAEUj4Y1r7rqFaeA2VkcU9F+6cY+PUjPHII3ThIUQYI3Epou+5AY6XTkyjbRcbxVs2PrYp1pw0n/
3cCRJAhljf/b622d7djntp7Lqc+6GcZpW2KGheqVWnasSP98CyMCdTW0ki1g1lnSmhgURgvalwSe
5GnXwvolr5lcFG12VN1UPCi2F8O8anAZSHFynOuie6fZYrzH/ru6W5yk3qUkkr52XTEnO01xyaIY
Yr53OkUQcIzJLTdA87GAHrOB1T9btct3MugLpYKC0xk3D7EEK27j7NhFnfe9bkPrQbPL6qhEprNX
kdF8650N24E8Iu9PcOuoiq3m2kTGrmgiJzvqmvJlUlF/zrDReOuqpRGA1oghwc+imrdqJJ1BrKdq
lR3TMKsDJ6/6A2Kp3cbQnZNcF+aGS3Jg0QZf8Cqna4kUtKEqnZIecWMUP2QmjGlvK0ZBztB0SY81
iex3Evrirpjz8VfDEN6xQgbrE1eT7gu9kR9dLdLvhqly7nKDgfArpR9SP++b+UA+ogwGWWolqty9
fP/WfQDCBrjJIom9eHEvB+eL01eHb4JoqEk5JMNcPO/A1dTIgG/s7OXMOzkTob4vxWIgv4CkeICd
tqJEntq5pF6PYS3Db5OEsV4OUxRMvR3f1n1d34XD9OQgT/Hx9e6dc9KXlvHbYadTdqRIctqyIZ0C
oGubHB0hkhFZysT4aM2T9aOU9RTvhs5xsLiwjfH9lKhpua/kVKUol6bRfLekB4Ufto33PR3d6nsk
7GncpRZa2lv2Lefbj7cF8R3aRZTU+d/pZ4Kl1IaRhPERMKIBOj/5bokCp+w2n3bTbHQbp9+l+UAx
yAHaRXh+Zj2YLXmoWp2TY9rBEUD/uQWfw6NgZ7dxeLRTaX7HGt4+yskuPr8+I+cHL4JrHqEYbBVq
omekeGx9p0Z0yXEM7fLQitbeYQGRHl9v5bkmtVpxPDvAjRGtu+jrrFYc4oj2ENdZcqySui78TEWE
1EYv9UPTjOaNQwLsZpo08Xkme7Mr8YK5Hqo+NPd90Y7XWLV5b72mFwYAFUxyEKzFMxnvGLVErZR2
fGxyNWXxI69Zx93WMrowuEAVVIJ33FTQB1ut9nqexrlDQeKIgO54IEkpD1oCfuz1wd1qZXXeaXE4
dZLr4jhMTn5Iuc99vUg3xezPYjaGjDcjcQB1AJLCyyJ+cTSFJPUA2priOPX5O7dQjY8ijmrMg4RV
ZWic2/gQiqkoDUyFde29HurKr+AyvCJwQYdexwjNLb/09N91NtUfcnTiLZ/aSyMBgYK8Egco+lir
8W7LWNEwZhXHBMWAq3x250czM5LD6+N9aSDYKSxlk7QA6+d0INJq1qIEX5BjnObDjeVVyMB75AaI
3PuNqV22xXrbALYBawKrgZT6qkNiyBoIGa04kl35Y0ycd01sorvcOp+lDIPE1X97vWvnUFOyA6RU
0FMnS49UweqKFq7Wz/VYiKPSVukxx3Yu8uMwavcVT/h3mjYPR6W229sxQXhotqICiIMhHplK6+vr
n3I+ystJSOEB1ggIgzXYCgVIFdm0WBxln82fbDfR9gIYA5lbO984DM5P+9OmVqNczkYrkp6mdMLq
ACH99MpCIu44xl50Z3eoK73eta321hvWbHq1CmmP1HUa2KU0fo/TdNxRhkG6CfzexnW/LMjTVcSs
LrGd7eLrxIl0umATYp3WU0txNESoXVWparJfHcplmD/22r1C3Xg3OAi/h2HrfsuSUPvj9Q5fWlYM
MYhA7ppFfHPZuC/ODmGkSoXDiThGlV69r8HqfnEodO26MDRuB2b5UDl5dswmM73xoio8dK5AM0/2
169/yKVFZVCGXOxcyE+t2b1iLB0vympxHAdN8alPqLuu72rkV8Dp/ImmaAJhPBKlPD9PuxyOfa1F
ZSSOCB6kuxkJRD+dJneX6XJL0OjSeoIEAtYWV+jllj1tqi0TFBUzJzpWqhA3hhiHQ15Dj06mGC6g
yJKN9XR+zMJTW+p/i/L84gp+2l7a14pXxUZ0TGdR3hZ1r/2hOsUWm+L87KMVekOWWYcPspagrcZE
tg0Ofke1DPuvEqaH30WGFuhOL3Yj77I9pldvTvmyOxCxoEBJPKZDxT/tWkTuhVCziI5UoeXHueyG
90Izho0D4EI4ZEDUJ74n6QZMYx11KYqLlrySRMc5M/P36ZxOPyPNbG4oQoYP+lA5N7i0ioNZ6JKc
UlJg/+qMjzAR8kWof4vee67cQa9ZOBT4l1w08dlpr0U1c4AkOUPNI/xdSgT3pRCzwg3aVLhapMYH
1S2s2rcmo3oqE804qPlkXmGcmNxLPYqujSIVW3ffpVVmGwBtwVdTPVrzm3NVG5RYqaJjLT3jSVWL
fpfbPfjy1/fpGQJSXTpPFRsXWCSGeQafdn4ajKmxWxEdO6pSv5W6xHG8BqTm5bN1Kzu7vJ68Wlx7
EeRBmUv5fh6ncStSvPwVEBeBlCNPAYXw9CtYC14XOgqCZ1My/1oM+AeAU+z2rcgapFNblxSwl2KR
kCQPGMIBxYq98tfXh+LCiJNyeMa1UxhjYZ5+Q+9wZAEeUYJcddL3iqtaB9dL643Ff+G0ooC3QDEh
FrLgViHGsu2EXQwKlqztF6Udm/tY5EFRWSPnl/fx9S5dasyAG8XJuFyB60PEiHHHSPtWCcYkBQLI
Y+9APGEhaFy4t5z6Wy4gl4ZwAX9xXJkwgtYRv/ASWAhZR+cMD06Klg47JXbSDRH4i61QOYX2/0zO
XB3AXYGWgd3VSuB0ZeZLBIuCJBy30jUu070KG0B7L89f/sP1srrBIpSrO/jOSpDAS71v5dDeVu3k
HfumNH9zjCG8aly3P+IFsiVNdeHoP2l5tUQor4i5ruhfX1vJYzS5+cFrllMHD2Wk8qrhFqhO/PZB
XYpJwEl4qXFvrxqNE6NtEjLfAbjC8aj2nPqJMjTH1xfkhQiExUjhgw4yg8/AlheRULxg060aT3Mt
t7PdWM/Rzio93cepeAuecakp7jGyeYtr5RlevQ9rLRtE7QVC9O5nd6jm2yEy5xv8i6f96706Y8Rw
iBLkwDEg48b70Fy+5UW39LZU6xnZrsCujTEYcUoFXxYmCMHEo/rT0IYimBM1/t1O3GzejTD0fpaI
4+BSrqZHx077Pe6/0WPTGUrkI7xbaz4gRmUHaE3ei8Jy91OHStbGV184HdCaQOUcGS6ec2u7EpWX
TeiEMfbXaSYfzGxoEOHTjBpMqJuDoGMBdAJVNEedPsTZDOLRU0X8M1XK9IOeWuGjmBw99luMKnGf
Yt6lbyPpVUBgibro8fWvvTCdgH15eKKLpiPPtGzXF0PclWmUeFQ4g06t627v6MokCA5K7yF0c/vw
JxpbkAtLQEBmaDWf6gBqsm4Xp0g8ft5xWzTXuj4O99U4hxuzcLFfL5pa3TpV6nW2onXYRfaFdvCQ
rkAsV8kOTg2c9X/Xq1V0N/VDGOI65AYCU65PSFyoVw7VmrtKdMNGUxeO6MVei8HjjOYBuzo88ce1
+nHCmbm12nmnCHc+eAPUutc7dLkVvHYWtYOFHHO6JjKan5KasSN93/le0Si+FMWWJtKF9yN9+a9W
VsOWutasYreEtV5fVV9w3qT0HSrmHQwhfJhaAw8ztDWtndrh5gh6Cxjrn+gmQaC1nJyU8lbB0eBk
GnBzvD6VOld8ZPsmHx1wa/cnWiH0AryPJQgcn9PBnGcv1eJUsuY1LD75nWBE82gj/Lk4ZQQHiyk2
NfC1B4U7Jdin5IUbOHoa+UkoU4SrcaV/vS8XNxVP7aUGsjzVlq94eViQxuHFyWERV535IISSfRkU
1zo2MtxKum01tToqyhpLASDW2IembX6LhLt3bM1h3iWjzPev9+pCXADvQaccBo+HGtKqKdMJa9vp
2FSQATBbcbJq1w+5RIu06Y+GOsodWML87Tc2whHPdzYvNoqup0Op2734h0lvr0YQUdukuRmnIt57
Q+sc/kT/Fjti+FgUsNaYj7Bo0KboE2Zt6K2baorjmwz42hWKA4Yf62592xdCfn290UuXILwroFi4
sPL0XZ0hPVoLRZ/aMET6QR6WkthhbCM0yh0tGkd0X41448S/3CKOePgu4+691vyVtef07sQWkElq
P+TDYAS6q8iDBdD23hHGls3yhS23GG0T1C11J5C2pzPYp9Ys1ZaNjdxase/ittxb5bDl+HKhVyxJ
PBmBLGKstfaiNDkMJ7WnFSgG/WGIsOMzRgtSqqMpnyqv27rMLiURaHCRNELXhEhyFbAmEPfqnkEO
uFyTnBql3rzXo7goA7sr3G9dxllpSqN4jBrMtmS8lNYGtCtuizTSrxVil43b6MJJgO8hHEnq6thh
riUPDRWZEDT/ke8uwxi9ha7eqWpYBaj8/pkpJUQnV4EzBKtXP51SE7RmnWJyEEgg0O97pIx9M+rd
jXThpYWDgDaROnRvbrPVxWcr5aA2XO7QFlienZrk+7hrxNvvHdh75JvIFi65ydXyjLq5ScKEViTQ
+SBxuh8zUrsbp9ilrsC7wrqW7P45YiTFwklm0K+DuEnmgzGhhVrj+PAnukLGnv8ib2zD1T2dFteb
9TjLcHwwvBo/VB0bgsEV3ca0XFpnwFIWih2BO3v6tBVUZrPaFg0q/83kXg1KpN2Eisjfc6XX+9cP
x0tNAbkCJbSU8dCbOG1qRukGlSbkyWunsPd2ZMcHhZdIUAjV3JihS01R41l88UB+wOI+bSoVWu/M
I4r7QBfkfs7a/EpqTr6H1LkV0F3Kx1NPIqQj3wWFcC21p2kJtA3wHlAIres4VSAXlcqBbPWvjtJi
KRw5nwsPlb+qUDkzGv370Fa/vX1kyf4ghwvQAWTWahLDIQ7TlKIgp1dX4MDmkt5LzeJQV5CQXm/q
Qvy6hEKQWZyF5bwG/Vij26Y5CoJBI3XlNiotHXdTncdTqGn3VqzDcR6K6gDFpX/vVs2WdsqlrUe9
AbQjxW/yNatTJPLaFIIaauYZXr6+g8fBrues3Dh8zzOIixwKVw9JLqyWeJKdrp8S9+sp7is057Gi
8N0Me2puVKe710IuPIkuzaEuk/JzN5h9EBcd7Mdkhnr5+lifdZav4LwELgOCadGcPv2KudL0EY06
O2hdNb817Ti7Qdvv6+uNrK9aGNxkzcHBAABeQun1iQm1VLpV3x8hrJb3DfH0rm2L6muk6dGHgtTY
VpJ4vTefG1z4b4gGA8Fcv7PwV02paUMVsOvq/3F2Jjty40y7vqEjQPOwlTJTNblcZZfttjeCR82z
REq6+v+Rz8apTJRQ36a7YaDNJEUGgxHv0B+zvIBNMgjVr7q+P74+t3U3/Ft1o3JHEoaoE6hRjsW2
h+0lMF/1ahH0sM35D7XDX4uKm1PZxe1NbrvxzbT00/fXx9xO7++YLtcwiQsDb89i4sxVpwvW0yw6
/bDEExI3Se0GQMDmnRti++koEJG8r5xxFB0Yb5O0WG6mxEZlt2FEhMdEfTWqqlVsaEDl+YpdeTuk
iO3ZX8ej3AzCBXFp/r05fDryMaUQYxtOldGjTawvtyLOWvLaNJ+OWoKNMW1e+3biSrmnDYxd1+tr
uz0Qf38ANQAkPddTub0SEd0t3AhedIiVjwP3lNjrl+pU7tGOL/cNErAUz2Gi/tUB2Rw8d0QABvWo
JvTcNK6CptLFz8kWKyy+rtJbVxuNQwnWMXx9epdbh2Eh46yMHW6ULbAHs2tQZrQNwlwU33Aby4Ku
aV8Wzdnj0VxZR6oZkIKQGgC0tk2vjcaVSqvNdQj1z7otWxitc6zMN2+eDlyCvwq0NIUgGGzCVyxV
uxFdHQLKlF+kESm39Cuqg1op+W66vCYP50cd6B2xcv1g2B1sm41VGxneWCVl2FTwBwLYxWn7bI6U
HI+gWPDdriQ8tmOeTG7sS9HAr9H4ru/Xfh118EguPzi4hQhmNZrLQyJ1M2waA1WooWicO7XP+8nP
k7r5YdVO/CtPQC1SMSyj4X6xe0TzsK0e7aCko/eLMk76IstuQmmknI9C1bv3eSY7w1cwqUGCtOiq
MpTOvMRAMFDbuVGaxfisDr2sw96aO4h4Njr/kWZ8aw2esICejfLY2K36PUU95Lcym+p8cAYJedHt
PPVH0iqzdsStO7oxMepuj3pTlwv+4g61Yd2M4e/hjJLuhNfLbcSaI7TKJoJfQWd+84G1HD/sOavC
RIHKaTq95oOS3CPaXEY5l5YlVPnVq9XUt3BatZ7VFIhqGbbxCANdG9DZtY1Qmloc9Eq0J0h1bVI8
HKgC0pKnmr1utH+qPVPWNXnFyy9UauEFdALiU5Hvms1fmRSPE8Tf0INc1Ya2Z0PLs6VMrDoc7Rwt
msUIsty86Ycy8yXSc4fXT+KVOXGyqFxR7iEj3oJW4FI7FplaHXaTujwbQz2fpKe+FW+7PriwCSNv
ouAHNWX9Ff+snBkhIqe1Wh3iC2s+SGi0n41a3dPmvwySjMJbHa0WhHYuYlcxV+glDSYchEWNTlCj
KHGjfR5OpbFHJ762bHQfQaYhebK+kc4nlKlWm+eKWoei6UZfBRhIA3/cE/q6Ngq7G6gE5ViYUJtb
XKG4bRVTAX9DSi3Qm2WAiaDstQGvbTi6HaBwV5QdTjXnc/Em+LxV41WhzFv3v2TuteM4e/Yx90Qe
dE4b7bwrr82K8iIaxQbvPQDY5+MVo1bmrb5U4Yj32cl1lCQocY16c0JAyWatJsBeZMf9hUj/s+Wm
scHTRhZVWAM6OlZ9AaDfrp2dUa5subVvQ55FHKJKtPlCQHDjTsMbLkykQP3PrMrjwrKBRB3erM3F
IeIhuUpz0Z2Ct7DmYP/MqCmGtFQyrmaq94PvZi7oZeMLneMfXVL8KQtxn4zVx3r27pu0e2PX9u/Y
9B6xs1g1ULfpleyiQlJsqENvjFHr1kTjJ061N8Vrq0llDJoyjRBqNZsAqxMW+8isGaVG2qQbCLB4
NjynbrcX9i7zVQRdcIniEeXQ7HM2a4mfu63AkqhDADHJKWpHy3d7Ywyjos8ejSXWgxrgxw140PhD
W5h7BoNXjgDpHEMDqaa0tqVoYG3vNO2Y1qFTe3PQKbp1okH6Vk3h9aNRUKOED/ua/HAzSRiIpWoJ
6EvJYPVP2aKA/k5xHeMdTtLgV7n6VoP5vyOuVlc8jakZWcb5Fs21slLQL63Cop/bezQHJ7+Ja/Nd
p6Eg6ZMG6T5wh3bPyeziUb6OS3UWkVi2Dadxc2daU9xXSpQQwiaM06MxVT7FXZXfuZ1u/kTTM/VJ
94ynIa26O530/PMI/GfnSb6OsUkzAbiTNPM4WH/OGmb/OZ6pWUptVL0y1AZPucumrHhnqpS/e2uA
WJrp4h1QgT3wwZWNBHhvvR3QdePYbE4MTPihkwjLhR2QshusaTxcI+NhJ12/OgqPHlhLENQgw22m
RrR2rVIvQxVrteclaYaDQrnh+Hoqst4z2wVcS+zrXuU7brdr4jjVWBWyDKN2QG9jafT3kD9ROkN+
8hA1kDGzNlH8uh3jw+sjX4k7q77aislGBhDK2vn8hnLUM6Nry7BsEPxVeZ2i3YUI+6Kre+qGFyBA
tiosEMQY2Kj0SrZ9IP4UVJFsylCx7Z+8Mx4sZXg3pN4hK7onfRA3tiw9Mgr3toWdnivZsTXim66p
v7w+5yvflDI1JVAKkys8bFPc0as2rgYuLejVHREQnRB/yPPl7TsH7i4llvX5iqvJJgQZGZyiIl4g
HJpaSrZsWKfY7vdAwFcyGBaTF8cKfqawsxlFnbpW60uQzSYGn35VFcqtAhgNhZLYx1zvrX1yPuFK
r2Onkl1wD2+WzogmbRwaBx3MrkF3vq26r6aQy47J7pV4sr6gYHJx43p8qPNNWTqxTA0tz0PLy6dv
yaT3Rzx+O7+eMu+uaIV2l4lY22OIXhh4rJNjZhT+EGQAFryZXLJ4WZXA5ggBqtYS2468CEt4PDdO
YQ9hlsXyGJWz/rxopXaAqUAbGtfhk+xNO1AstwhiHqyY7bXOTgpy0Yjjl3GVoQ+x1jpIBTZfeVYQ
+gX/moe1UQs/UyKHV3eFUYPpPbhm9hhFaXrS1fi9k5QPWSUfy9bV/cyafr355GA2QGmU7JKsedse
z7rKRJQZ1ppiD9rd2Hstov2j2ImGV87n+si06fOtFbUtsqURwzRalZKFZgs6rsC05i4arJ+vT+VK
4KO8u37qVU+RSvL5Huurwm3M2c7CaBHNYUqSJfB6mFOjN+6MdOWI0t9ZJfRpwiHysdnNxgQod8nm
LLSnJQ/ilPjWOzFfj8x/+bLE+d5j8KL5wnaBRIWbEpV6/mPbjugrmRcihQvnLgj2o+CJplMZK+lH
OcRW2HhTcVCmtDv0hev50zwn992MFfhip+XOzr32KdHSWVnGFsneFouyZkqTFpVZqKmiOy51qQQK
OM83ykus810V+cHE0oDnIj3/lq6TxEVSqxl83Do+jSVejB4wmwOiUOpOaLqcECRGsqz1puYBvNUn
VOfElE4EBARmlnJrRtOPXprq7et780pSxyi8A9iaYDhBPJ5PaFbbLBt0Ax4zrkhfROfZX9vMwr1Y
U7rnpky0d1pputwnnX7nVDj5aG7+1m4haRW/gSIWwH0yu+0B4T1U6Ig+EwLtJcbsQay2GFbvD6az
lztfW1SHipkJsJOdu8UZjBJDth6riVBvEfmqZ/yqSDPf/vIAwEaqg3XPSlXaAuC9xrCq1uuKMMkj
48YqpXgsIIDt7MVrcyG5gfwJKg+qxyahMuOcJV0kVKOmfkGDPg6jqFR2eg6XwQt5k38G2ST9iT6n
ST4zSJ5mld9nbh42qZ0ENHb3qDhXh1q9UtC25b24bRpX8TLWTieKUMRqD42pjU4RIEd/nOZhZ1aX
gZJZASUh9q/hYhssFqAkM0JqfCAsEu/6ZtALP6lLNSjGrkn8okKs/fWDdploMCJ3DNUF8nvQcufn
LIu61OsyRsSS3HjnUPcPrFk6h86t9WCVEDmJzHh74YRBV/TfWj2j9rhJM/I8o7CG2GRoi1TeidpI
fQcaAZfCvNeyubIZoUGw4YmJkI70TX3LnaRYqsrLwzkt5bui1O3veesoby8JwulY22Cr/xHku82M
nL6sUdQ0GMbS5aPe1/3XoYrLnah45WNxorjVSHZt3pubTU+WywUD4SHM6iIOkqbVbhH706YA8q/2
TorUPojOcXegZFdHxZCbsswqobX1kIS7N9pzO+dhDIfq1JpGG2jDlD3aUa6e6hj5YPRNrfD1fXnt
uzFHWkCrdeCFWAblUH2tkuTh0GjiJvWGyG+d9K0yWkR4jMS4zVbgEWn2ZvezlKbW10MeyqWNH6Ym
Kkq/tkS9ExHX2/f8cXs+zBph/qkOzENimxNqdKE1uNmtTd7lgOktf6J+kp9wCrHDAlM1JZjLxL0z
hmjP/ffKF+T2chCPJBFZN+n5+H2lz1HSRlm4VObwKJCiCiYzboNJYIUqerO7Vcoy/vz6F7ySstNH
RKmX8gSaV9Amz0dN+7nMmrZFccESaXvkovEe06ZzeJr1xh/put1P0anOPe05gfBuNt0kiqKHNly8
dyoq0zs76koYpyP1Fwtpki1tYUYlsVOflCYLIWDLAGZgcayQKj60iZHsnNMrmxehiVV/g83La2Wz
3qUbzXox8UhgYw9+lrT5scrGvTbbtQk5a7HEBAoIz3aTIqE73Km4d5K/5wm8Y1THT5WaudhFyLdK
13BO0EnhpKx6tdROt+GtViOttRgqab1vse1Wd2qa7JGDru1SoBE0b7gDkfbfvEfGKYEo4epZaLhR
CrS5nY5NNccPZjIrQRLb9i14xL2XwrVPRckSBRtqwhQPNouYRWU94lOdQYGPpE+NTX6YRN1+ev0s
XLnX6U1xya74eoqVmziDAFdk6iUPIMdK5fs8jrunKotQ4RgrnKKHyLB2Is61abElEGog36Pyskak
fyJOhlnZIOKOh7xWu6GlmP1JmdU9/bxrWfqKDEVtepXWpo94PkyhqKUwc5GFXiHknZrI6VaWGpYt
zZg/xTHEYhKZ4rYehvR73y/Uf1CQr4PXF/fKOWBpUQJDx+mvItj5j4BQBhR3iYkz7mJ+9pQs9VsV
eYUuEnuQ/yvLymGzOAFMes3Szoca5Sgnt5zTsKrV6ruXmuzO3qsOr0/o2ihkY3Ry8IdfwaTno2S6
BGA850iaKNq3tgQ1aGCC8vZwCF4HlXmbvQ/jYzsIunpxXiVpOOWxElBmEtgS2LNf6sawM59rHwgU
ADDpFR1+AX0qF1nZXeMkoZYoX9t4ig6p1J8UDDX/h51AfXXFvCOn5m6LyNx+jZgd5FNqx46Deu7V
I3r1iQ86b49GcPUbrb6T2srJu6g6muiCQP9HBXtGh9mHH1SdTCV2j6/vhCuJAxJJgGLxhUMofCuf
m3WWKPXKTUOaUogbgOqP0pOD+U5/hGwwHeVs458bgcZYfFnAPADPoVg7PJeL4MXbh3bc2mYApIvv
xvl2RGbdGeKe84XeY/0+FVkPIySNfDDQzgET7uitZeN1PODma6kPvoS+CSqYqHUIM1VZKBynPHmq
HH3XHOKd/X/xAUkgSStxLFnluVBNOp+VaSMzy4M7DTVP/myVURxUrYv817/f3996lvmto8AfoAxF
3Yvb63wUitOUNNM2DRVqCY0/pz0ABQVRtiLpjQ9u6uWPtsRYVjc7JXQybUz9stPLd46OGF7cY3Me
eJrAtaePe79o0SbtDAl5BDghLk2KcujSxAqSdlyUwDHa+UmZU3snkbs4vuscgAZwc/Fe4wVwPocS
/cNOH1gpE+3//tC2lUmW7NpF6k8ktDvB4u+L7HzJDAp2f5Hg3F1o2Z8PZ6ZmnoHHRj9E11EiiOc2
O7oRJbs7ldpJdNc7sjb9opvAvUdT+6tb5vjRq2WNvspq8+tGmnsHtbj6ldiGEtazPpV+H1v1O8xX
xGOSm9h940z+rl6kA7p0xCAN3mpQGYt5OwyZG1ZC7W5KaRq3baR8B/K7x/q+3HtMcUURkx3/lc87
n2KqqZVGmx7JobqwHue8z/zcbNKdc3Th8kq9cVVvJt9A9Yw13WxxOzNirUBROYz01PPHRT+pjf4h
aQdQ2d7nftTvYXs9oRdX+GZpnngV33omtspR1QV4djxNlXiJBJV2qUrV72R3aovR8GdEZWpj2il9
XK4JFSkqRqs9BynzlrAEPdlTTDpfJ7MSs/Cr2iyx3xxHZWd/XUYzxlkfAKAZoCBuC/hxjrADZHcX
69vF+Jg6WfWjpgxd0jguyg8LaMCdAa9NbOUc0GkDmoSh0/nHzntn6kauhlPkCeXWy3h3GVNSvDXh
I/laW+8e9Sk6Bvbm1Fhe6gpQa/A1mk7eYgCUHlY9uP9lLgAXSNDXasD2HWAb9bA0JXPJhjl5F6ut
9JsyT3eeT5cBh1cNHCeqHGRbnJPzFbP6oTBTsPSnGDs1cWj0AkOZpJdG7g9VtweUuDYaEjGcECBD
FN/WDfNPqpy4ei1yCUliaJv2YLeJL9z6dwU2Y2fxruy8NXekrIfw19pPPx9oMOKhxs3JPlVxPN/L
tuDBbzi8dIQlP7WzvRdlro9Hk2qF3q1sufPxUtMaypac7lRCdPkmR8Qncbeb/QExyqOsNevz65fd
lY2+ctLAYpIlACPehJslrwYNrSv75OqDfh8lVnakQjWdXh/l6uci8QIi6RLetq9e6OUekl7rrAyA
MwlwjJvemCffmu09gv61BeTmI0yvIK8LAxRjdpHjMxbYHtSa75alNd6LCYDu8mB1WbOz6S9Xb5XU
Q4mNvvKKxtt8rSG16tqIUuPU6bPtJ13Hh5KKcXzr6q1NKJg6lF4phWyBcTUOfRPD6Ce39X4sdq4F
eJ57p04di52q4bX5rHpk5OJc48AYz3ffgIEu8UfXT52nFADzLbzt4yJ6c9hjPuA+ScP5TOA4zkeZ
jViVcWzoNGGzzE/zUfuk9Nr48uZVI9ahbk0lkiLvVo3eQ5YxqSOpn3CNiU6opGB21ljqx163op2h
riwbqAJUsehbcg1u4QWLiUBw7U46WX572wvTuh9LZ08c7+ogfBzA9xjjEGbPV21qIxXZXgaxi2qm
t4CjXSqVvZ7WZQFwzTvWdi+FR1pb29p7JQp0T8tSw3Oy6l66ZACRwdUyJM+KyTPiSYtk3/u52uRQ
tqKqUf0GhnF828VFkVKXlElNR9YSe4HxcvrsR/L+9XKhGroNjGpcDjKFy3EyYzv/XYA3pPuttjt9
0svoQZGelJ+6D2XsC1aMV85lX1iVyiLTzXPdGen1uHgQSYu/WVl0Oyf76nAwG+nLIv9KS+f8m6oZ
dsigNtQTB2a5rRpTP6U2ekWxKBN/wvlsJw5fLCIrt6Yba+OZGsI2kogoNTuzMq2TKWy8fvAcO6qL
+WZwD6OgFAHzBbIbL5BNFMHSElG2Ef/Kfk5/mWJwgq6fTRj0w09Fscqdl+61OVESgTxlGxR5tqiB
qUmzvu1U6zQ1ZhGgzN4cY88odiL9xZdiTnSIEAIANbyW48+/VAtzL20U0zx5iR2Hk0fPwRSLvO0b
B8SkmexJU/5dpLMX1cpBJbVZmex4Bbmbi1k2k2IIKpAnE1DmfFzaUWsxMSxxh1DFOJ3wepx/0QVR
kjuOXAuxcc60u9bt88UviymmtmCm2nQYZI1qkxhUT4QCq8o/OG7nlu9NDtT4LmrEPddIiz8iLoTi
49Tp6ienR4TzKLT1yVZZmqh8Bc3pnQX9K4t7MUGyHLbh6jS0tapPR7pgIyKpp6yNaMw2ixgiTEP6
oguW1oSgY5pNk1Dp1xF175dCt/y2i+VnHDis7JAorvlJ4ND7qQDSpPluIgftWNQavpuW2tYDDqMD
oOtCNvNe33BNy7e/nLcgWHUK7PCTNrf+mPHlMq01T8S86UsFruI4V4p9MBr4gWgluQ8TZJ6dqsRl
YGZDICZFp3IFzAGzON+B4+QuqhPz5IuXpHisZ+Hde8ht3LuFi+FZi2+En9u1PFhxo+Asz99xorZa
P5p1Fv0Qhj3uvFSvnDtqRUDOIErTXNgqDcRIOggzg5jvVYn5OCO95KvF3L81V2DW/OXIjFCqvoRz
UIEc8JUZEMIYzPnBlI1NYdDR3x5DaF0g840iEUn3FvToFRiPu3NhnsbFyA4zFhx4taZ77PIrMQR0
2BoWV7MSwNbnXzCjhqSmk2ucpr6P3QA5NQXkrKJ+HKbZeJAY/X54PQW68on4NhCo0OuEALUFqEy5
M2uFQXqq0JX1QXZwqgev21m8K8fB1XUAoysFgItznfY/bzFZmaPajqp+Mlcxb09jnCP6ahre2KQr
fkrMx0DQHj6/Prk1AG5OIToH7A0V6jFv9c1q2nwuJDZn8iFtiv1xnoqXTE7OUWtml/pgNB5rN1Kf
I3f+8/rA6198OfDaeYLXwdpuagOt5iBVbgiSZH3sj4Mox8ccOfrbebS1nTN2WYqk8E7qilk2NNK1
M3u+tmnjlcx+0U4r6cjv5mhoAvTWemY9NUp+iKhf/kzMzDqAxXaPdPzHo505mRlgsjwcEZDr7gDC
LIehKzF5pCVxV8QJTi/OgLivQvfRG+v0vuVo+MmsY9QzF526E7qubENuTNC3RAuQEFsumYcUl8qn
0U6e1dk3ypRnQUQD6vD6Z7k6ClohkApXxM9WZKUvTZVq1KCdFLt73/WR8zREmbaz6da9vPn2MOII
vhDeuQC2/MW6pzA8qaN2SpWFUJuKH15T6miLidu5pwrxP0yJbNehu0qdY4v4rlIjweO50U4Dtie+
OhjObb5gR/X6KH/ptNtJkWjwUiIArlZK55uswgmow79YPamVVVkBXPPuKzZilFepKrk/lLxMPteJ
nqXBZCDaRl12kv2pEBR8/TgbVfiOrtb/aY0pavwOkc/fhtMv32XUidyf8MI0j/AcujRQOtMqgg78
dBqibseNVeB32yCv7dnfrbLxPLxvZ0TM+Ac05tpY3XdxIMbdN8Up+lspI/cXLurZb43X/YswXflp
GhTslK3ZML9i1JBPPnx564sZ9/AC4LYMmq9CxQO1qrtAAQszVqegRNj2g5sL1Q0wMKHNBGmz/lik
Mv8ad+0UB4ZZ6gLNrHrpAq1xp2plwhSDzw+freP/c2vHSdy+wmU1KjLbt2PAv75au9WPnU9zsd3A
iBJb+fSgYulDn38Zzy2aBRCZetJ4Pxz1qWj8SUkb7KCmPZWmS5oDuwz5CAgxHFH3ItSo1tjl/dIu
p4RnXhvwol1uKUhUXLhlmXa3U5cJJciNJBsPxRjbn7EaaX7otSzvx7SKxmAuJNVmM6/qn29ehVV6
mkbW+h5F3fV8FaapbbIaPhLU6VYPPJiOBxqxmq837V4j4zK2I2u02n6AVSK+bx8TWtPHXmcly6mL
NHlEG9c8KaorwV6KvQW/vDYZai1NcImtOd3m1I3qoAxubc1obEa8qLU2ap61xcRz1zRj5QlxLkx3
4tlArOr15bwMlGQhCLbRdCX5pvN6vpzWYBVJZE7zaZbecpfX0R/PkupOUnC5kMhZ0C/BpAD6Iz64
54PYOAIJVy8YhIIzmekwIgFauz0lTWuPhHg5ob+p8XofrzJm2wmN1EWkljXzKa1FF8Sj6b1PZFL8
euuykRg6qD/TeQSRtE1ztFTMtTFX06kT5jvUJuzc93qiwJu/DtItPPpwvMHRAKXM84XL5lERjabK
kwreku4YsKBKnfc00i7vMZqnoHzBl5H44kB7Poq74CuPl508efDw35VZUj51pVfcaZFlnNraNXYA
9VdeL2s3nGbRCnbnbG12+5K2xmJZsTxJE612SyT3ZSdKXzOmzwpkFd+tWjNokeHxrcX5GJfZc2YP
D2P3Vh17y4EDtGLbjDUjufgd3SAWXpH6AFMskzeyQXS3Qk3izR+RUaA30cdjxrxuz5c31wGdxIYc
ToAYwRx3Tn8oYiRAX9+RF2eMSE0iQoGA1xdVx02JoHamAo9IgUhUJMW7rEAHlJhhhcOUFsHrQ10c
MbTv6X9w3/+luGzLH8M0NPEiivLUDk4fdEmVPvVTKneO2P/vq52nIsQm1FrQQIdsThf+fOGaBV/3
SfP6U1TL3LtpvWFWjqWpLfnRiObpm2m1iICodWzUvj149meRuplK8JQ26hltH0WHpJ4K7SCsMtN9
BLkV008Ho019TZNacpy8xtKPPBYm85hYU/syeUudBDJKpwyhEWRxbnAXpYTflt7UnuKiR5nCQqr8
WBXRbNwsMmnyYOrpPvlkiUXn0w7L4iCN6AM8NmWJV9K8FE4WlJYe/9fOwlWCxhWJe/Cqxn0AAxyb
N3bcAuV3utrzm1zqL+o4trGPZKfCqyXKYnEUdlfmxygu02cbFZCSdnfsDsFf74dDNKqx6hs6b0kf
/aXud9NpUXEwtNlu/DzSy/9auyte4O0Uz8KN7V9tNCofQQTTkmuVRvvotJr2ZTRGF3JmUxllgNVf
W/ltX1s2pAxdvjMLTYetYU3e+4pTGPle7mRWMM/sulOPNzui446y1A8lEmJgWpYaYptIlTEG8eBS
vWkb10sfKdaUKlqEjvjIVadrPs4Y6qdWuEUa5I0hckSHlrL0l9QqIz81EDoKW7tJSuicepQdwGJo
H0zZpcZRFnrf3JRJN342rMT4TuVsQB5pFW1JO1s82oqSFL4bYyPwKUqb/j5NFn05tqYnk5UhWhvh
wGSrwFVz+5C5U+n6phWbf7wusi2KatYMrtdMYgMfwVl7LyRpmZ+nUv1sIrvSnXi3xN6RndI9F7Ui
alw3NAzWtEUfqBLbiTf4zpwpN30L+sNH9FWJyAyX+Wve5y2L5irc7cmozPjtNT2FG+E13PtpSiu/
qK2kCXDZrmnwxMsPEbdzQr3L5WUnl7x/oEq8GKemF8aLEF4x8lpTk4H8IJZeYOuTbmPANyZ/KqM2
H3RLpk+gNRByUQo3fSp4s35w47YogsJzKnEYWpfOpZppzc9ukfibjU5BEByVPqoD7lmJ5cBoiLs6
ya0fOUAs4AQ0QJhP6S3mMc7i+U/T5dZHXQrbwXJBpzg5D/YsD9KhHBBgpkznBWushHSmdsflBmRj
XwbREKtPwlaQqbABSQV6mVC0nWQSTX7puhNgwyxt/ui1FX2Db9x+rVwYxn4vXeO5p+tnBLpHqQkZ
Hq1719vvHRE/tGkTvcimVf64xdTnQSvGvgpQY3Z+S3PqvuJPrWth5xXmfNKFUZb3hW0Ogy/TrPsJ
QdGqcLBM3OSkj0me+p0rsscKUkMWOObsfm/aVvxOKTM/szoRIj9snSlQ0UT+XXvJ6ATITSiVL/HW
/Y4pxfgyz1JtwhoRdf7U8cRwMErNqIMRdffIX5o8e6GHQohWgRRofoWwxo/eox56nDGwtQ7jHLEv
8sKK/uN/S4HSjtL281hmSZBarXMEa23zercU58OA1vl4a2W56xtaPzwVRoNgHx7CDpuxT1ZXh9Tj
G/SVkzS+AQPg3pN61N5GuAWIEwfJe2/Hpot94DQDRzK1uov93tbBcaSIYTo+/QH5wqsJIXc+ocx4
amnGvVvb8wejzNRAZgbEfKnO5l27eBqbVktcedfrsoHZTqFkCNBbjkufCUpcJB27v1csO32O7GGq
DnlVWDgtCdX8GCVR+WwnbW/zCWsNkz970G4sOp9PtWdD/nPoFvMSQy+sPfYmJiSKN1Rgjsf0YUGm
+KXFLWc52U5jtXcVPpRt0KcC+e259xYvSEWePKy+TuwNU9rTqW5KR5yWaairUIxZU1HRr9zqJkc9
FqReWgKzn+r+v4JWZh8kADlCN4pN4mxTYbdQ9tJ6cMcOSYZCb7VHFWCpHcgyQ1iw7RH6K3FEDfG4
JXhWWG2md9iYxwMORInUQssWhMoWfaeXLs+Kn4muyDi0UneKT4PIqjQs5KJSMuEJbISpJT2es01C
RMritPnGABO9m4SXDPRzT/uINU4ufD6Q+NVabffNlEYn/MlU5jxICqf4z7AHWwm7UTjqDRbQeuJb
fMmcj5M2ejB55WT5xhi5tQ/FefivdFMVuZJMRdaqcszlP/zrsUBcykF/dvW8uDVGcFZ+Ktt68g0D
FY5j5sRpfxMRh9WDHo+O4sNrJJfDGQCI42QrX1FAKZtbx2kUFe8Asyh8PauK30U6diaFgjT+CtCo
u6/Rco6AuGod/ZzG4dk+L838FHmLIvCKqkrCdxdZk+9kGfIJmWJWfGrE/m+LKbL8muJBOLaOGiwx
KeSY9E9CKpZ6Wnj6Zb6OG2BPotQIlgDVF0wB49XAFizO+GSmU5z5gGzjr72llGNgdQLeEb357E4d
reZXTRmeeo81WpmfmSoPcp7NSnMosopHczTPrebHjV2nh3l2lIexRPKX8quVfDXMwX63zK1MQ6Kl
MR0aRecqS7SMhRJmaQdD12r5bdRm05M1Zv3Xso6KOjBqJ50JqBaq6FQymuiwAI/L/VpKSxw4NIV3
jEsxfF/ow4bIzc8uHaE0v2k77o9D5vCm/Z5bub0c01zG2m1SKck3RxVmczASS88OgxbbfjOV2po5
1qc+bZBOM4281YJqbsoH1jKjbJPWfR2kixI3gT646uNSwDr/Yc5T3QRjPtgvTWcZvxPPhuhu94VU
j8Xg4hVRMdnRzzRual91O0LEUNv9+7zr2t9Dy20XIjAKUNboo5laEKG3/x3L0eVqUundVJE6f+Gd
UP4Wi6aTGLTdbL7kQpE/h+5XUpy0rFx+4dLufp2KpSKXa+gSTdEAKE4HveX6inDs9sB3s8CB4Br7
3I7u8HMYC/GlRnyu8Fuo+5/TyRG/KGeQ2DW21kh/1nsSOxPl0OLjmpk8J+OsJKEoEmRhPazxhA+R
ChpcZw2jDBDCmZJgmRaojaqXipeu050vjWsN/+Vu2o+PyHxUPxEAyO3A7TWn88tI6R6dqU//WEOl
/6cbZsPz1YyiPwQ37udeN6nSYrFcxj5/T/VhNCvtU66WzkfRzir4w1JJxgAIVNEeJkKdcuA0Ft4t
CZQ9HfNam27the0EeWHdPTnsLBSHEojjbjw4z1jr5YU/JU0CiRp1wme1Loz4IJWh+tpEufU7R06P
9DkT3ifF0hMDJQ+r/N1HnvK+6ubqXSa16ZgKLZ+P/8femSTHrWVpeivPNC4w0Tdl+WIAwN3ZNyJF
UZzASIoELnrgot9TbaCmubH6wJDika4IKTXLLEuzCLMnI52AA7c59z9/U2ptsYaaiP6hKKrmaW46
lLBFFNXLzYgQWDt2prH+nFJWH1aGTL9MnmGeOnGmOcSaYvjnDxGNSr5MNmMQUFbZJ55cNhwP2CTd
JpUicgRllVKfc37TlHBQ6WmEDot/7QN1szulmbCcXa1ptDowWYktjlydLgA4ZJFeqKM9V5+kYPUI
ZGuYS5hNKlRzloTuKpmatg5Kz5k7v2DMnpdtq17NuWKTP6OOrHPUYeXs1zRPOLMmJCn7bp96s595
GKD60BKs+FD3CH8kFHJqhQ/Fpe43WefGt8RKe18ruu6wlp0pWfwO7vF11thkZXW2qtwX5BQtVNN5
8nHU2VJ9IUCwp9aMFl9P6Hz4UxVXla9EvFfmZRmXx1anTQlBMoNxXtA/0HfS7sXL1JU9iJyeRaGX
ToWDxHZajx+poXUBMTJ1H7QY7irHIyl1AocWN7lJnXwwWQhnZbol53seDj3QgXlTgB4RmqraDRQd
kojZczxdsWh62H29taNFlIcNeqpTve26OcyMlA7TknvZNhJ6JbHyNKyXNYudwnQsXeuo6qvpK0R3
pz4uTCNufak4EZCuHhdBhszrzjAqplTWOewoVdtP8kIn2bs4jNs+94J2tEQWatMy3ZZG1z9EUMDj
IOuHRAb62NUPwhNtHMAQd57KdCEcuS/Lxcbvl/cXCMLuLd9UuvZzp0IXgKpauA951WN4ih0kOHVR
WPEp0QyNslE7W0s3hqwT4h/Zpg1/QpYTh7mdqnGoLPHA41nE6pAaZ0uxG/QCxRjxe6kgvQhfn51N
AgNrjd3TqInTyhjPMZEpx8tBOvYnxcFHKtDnYmnD2hz1Bzh4o3Hj1KB+PO5JOWz0ubsB+Y/NQBVG
fu0qI3sv2LNNjzVyAcXxn8ZZFBnfDK0fmD2w4qFRDxuZG/qXnNCh/lyRsnYDrM3Ks2SOm+rIy+bk
vKC2sMkuKM3S58TafcGqq7tsNSe2/GmprDTwFArYgJUAVfFi6X0UlHaHIVKuw8Dx3WZOKfXTPLvG
pS03/H4oPRJ2ZS9H38asvQwK15PjrmNUuDvhkZcTuHEC4KOXhjefUE2RyOLUmnuUN7UKabjElznI
U6e9zrWsfykzVtBwzObm46ia1lXRZxwU0piT5EkayZy1BvEXeX911SWnSq20E9yHth4Imy0ynPXF
xMSckrFqfRy7zAccJGQSZrZVX04TWUWHCmXDLstgsGyqQY3u54wXEraUg1ngdo16VfcNhaYxqlW6
GfpBaddH4/RXtLcqL+yyvpO+u3iN4aelwYPrDD2uqUHVqqfmmRhvQMjwh+AoW9pJJlifjpOh7Soq
lrj+7ChqJ44y9JVfXBVzknBZ4nYJC6+MBvgDM4a0VFzdrutprmA+HpHU283O9FxgcXIsB4tz7rAQ
wOcj4cWwS62bImJVc4uBFmEVn0mk9ZduUttXuuKyxGtNXKib2W0i3R9sKm66NGnmAKmIxONafVYH
XuJ6ta8vo/rkDi2WjHo9dV+bFJHsIULeaFtNixeFdinLp14arRr+LyMZqposwnGbrWfnKtMpNhtl
Un8VQPNjq5eOOW5oWNkBDWn70nNALbOQ4HWAdjk9nIGdx06fpmjg5K98QaUHJ/5XRPwfwDXMuVR3
VRiitKL/uofD5j1Jjp1qAeGVaRZoRaqEDqy+ABPs35YzOutlaFlgoAcXd//r6Yu0lsjq5q1JCo0v
qJx2C3SdX6CFP0B4r1dBHoOohb71K0L7pk2fp0U59mZDv6FWlg3b+eIvWvXbxlzrVfj/GpsOXWWf
QRoXzuhoXTnTNpls3+JgvRUd6Y2LVL45Zv/b0/S/4+fq8u+woPzbv/Pvp6qeW3J3u71//u2ifi6v
u/b5uTt7qP99/eg/fvX9B/92Jp7Ivqteuv3fevch/v6364cP3cO7f2zI3e3mq/65nT8+o5/qXi/A
na6/+Z/94R/Pr3/lZq6f//zwhFK0W/9aLKryw7cfHX3988PKMv+3t3/+28/OHwo+FlaFKMXTw/4n
nh9k9+cHxdYOIMWvDD/Nhh2BG8qHP8bn7z9CnIPX3Wq8tVpvgcKXFdX1nx8064BuF6WICZSMy/rK
apBV/+1HK7uD5qANG4Gx4334fm/vXtJfL+2Psi8uK1F28s8Pr1yatxAvCwZJeDDpoR8iltzngtPa
SJNOaE2od0CDS+qia89NXfEjBfl1UPQGLWanxtXUNzEm9HxccmRoaZEdNlnh1P7Yqe5zVqbH5jAr
DYhWfamVk75zpso1/bmo3CPIN15IcoNK9lfG0cDPNIMlEhxW25Vpp16kAtqin6Sxedq6Y3+ausP8
ua6onTaJORS3dq/pn8qm6HfEyy3HXiOmk2iqqwZ4lcqbwFWn3lRlcVlrXdNvX1/nbw3sfzlc3w3x
nw7//4oDm1X2Xw/sj8/1f/zfx5yh/cf3MV6+H+V8/Psodw+QCsAcZHyz4iCj+ccod/QDhj99QDrn
K5drnQDfR7l3gPeRCZEMcxF4Imt/9/sodw4Io0NNDjeLlqyNjctvjHLkuHQq3g5zFlhMgbBuoOO1
KqS40ltWVK3kejob+bih3+o6JylA0bytOsy0tlmWpzc6ePq4wS4I2GeJZDpsJZycxu9lk59ITa30
0FCyuDqWVj7zi5467HoNsCoQfSIell4HqF7yyvgKBE6gWAaTovDr2uw/lSlmJ4EzQn/xdRKrUs5t
oi2P6PlWdpg7rftJlFoFAIlLOgVkZ3SzL0rXzHzpcEILOIIDeiBYdbOzMi9k7LfD6DGXeidKA6gY
c7yTVeogX6wd9bzUxunGyaQOWaJ3MfDXigmL4HaRTJKocoZnr7ccQBOlnG5aVTjFYQYZGgTEtM3h
vEkK/CGjQdZNoHgJBuieF31dPe16H/WiboYDBf41POzcPis1WXtBRqV1NnqD1x+TwarP/lxLl7Nb
OxXFlgOzjqRqZJ3BPgxDi0DjINhuO80VxTlrcTeGZTEYvT+rfdNuOJUNkKFpc1wO1hIDYRMm/KBN
ZVb6js0nAzjTk9xgzohNvGFHih6MqijHsJq6PrlPulK94HCm1r5Y3ApkkBbncE4dZ447Kcb2syys
gZaIh9Zm2CgCGcdhU9fZDSfGzAwG4RWnhkiGyacLVZxFzqA+jI6bXkDUdR4xMDelH1FhsVCSuz35
WpyaGjK7Ob3ITa+7rRsvcwOjdlXhlxMipjCJFONxcaZ49uWULp9iOvwjYHQ00Suz215sG8QRYInK
oohgriRsl7bGrpp43sZyrlKHozao1DJYu0WpGuPYNJNEpyofoyGoIKsRq2Vp8iOGHE6zxRsrOqut
odNDIAzneaWt5OdAK/rHbiB2/jQ1B90+rHtDz8LFXFzCs6coK0K3mHIs2SM0wycVMq/xqFSAhYJB
n/WRk1Yku1B2Ux0HeRdjM5RqGI0G2tB45lalQ6KEfWHlWVhnRh7tlMY1z0y7SLsg7iTUnZZkP2M3
aXRCtpmYYXUmlew/Si1xKNQjZ3zSinEafFuB5esDVCbDadnRdYCXj5VnQik/BR7IZ+07eutagZIN
y1FvSonNkj2qOC7ZxqABoJWYX4DINl7otll1TQJBBBJeKrEXYMqoISLOITF+6S0lcmnU4LPvW1Om
fO4kTtC+tCblthXDOIaicKxbdxzVzx7twMinqC4d3vjK+wZBY7QKmjGGOzVPXtXgxmemKrtcmYoZ
gLgdHp0yGy6VaZqwUh9mg/4Uao4XwBkM8OcMEhdmWCte3BXPcwRpdzfZyzwFi8gizR88F887oZkh
C2hbBHk+WVmQJbF86mBLdcGYL+5pHcPB8au0Ydo4iZhukj6zzk0atIBmpddoIYy2YuvgfASwFM/k
7ciqjo+KnG8bal2ng5pilliEVZ0pTUhtXVehbrUeTFWt4zBS4HdJ2pLZEtiDupWWhNcvct6Abjln
IO5aHSiORaPAm4Abg3IQBPItdjEaJ3psYQ9TqOpToUf9Q9maAJ/WSFQhgvTcpECwl17bTYhIP5lp
WoIewHG/thiENbLuRACrx1b/WbUBv/y4w4UBxto8YeeFC0odioGhC7c+ob3smiM4huAVaNCu4/gx
jhLzTO0ya8QPVjcU1s3MK4J4stXGd8mkjbfmQPrX1u2NLN292Sy/VVpvK6tXOuD7LcdAJwaHec2A
xChOf7/l6K2a9HJq4S3BFeh83q5iB2rHMO37JT1LUrWlVZhG92OWWCfaQm8tNNGG/r18eVeWv72P
/YMGV4ZGvfqfkuNsYKj+/jYMMRliyftxgwVbxnpp8Ohy7Vdk6v3zmc1fp3rE+td83efXn785ziTS
aMbGNpqNXRXaMWjc8MWqU/mpEaX59PMHu7I13j/XV8a9gfwYihw18vtLlWXkaTIXNfKCHlL4YE6W
3GTEVY++19Wudto2OdTFpNBhgMJGUvtAppX45rb8P2Xhh9V5+1+Xhbv+4etD3tfPbw8860e+l4Ia
9Z6GkAQlgvpqD/GPUpCzEK9uNYnGkWKt6Rir30tB+wBuJadujjToX+EL/lUKWgcuPohMIkQeFJKm
8Tul4FrovR09EGZWzRo8OE5RuJlwnbcD1abI8WZj6EMaLJ+jVl/8ipyLcJyoCOj6/eqUv/65/cth
HsC8g26lUc6+vxylCjh6pndhG5m2j7mL221wNxrvY3Inj5dRIv+GM6Mhvo2d5Cvaoro8rFtDO1Kz
pVN9WxNq4gun17+0eg7oXkbKxxSEVPW91tji19z7SJTFvSNAq3p3GDCyK3N7p2RmfgQPt92BJaps
6o0L+b8Rx1g9lMd5rus3CRzfOpgIWhDegDhnKtSjeV4mGdhW1PXhbFFMxPacxH4B4uz5JAJnV2OS
uHSHvCG9ejOM/smC+boS7T8rTg9r2DCVPxaA75+VEuELTbHIs/Ly5r5si/qTPXJI3tgKpGa9cUtI
i9PgkKhUKvf8lxlvdTOnj6VQJlAhpwmMmiU1QgRvKtViZgNderKKP6V1AfiaCSHJHBLogr0Wsk2X
qyrEF7NTr+NkBi2ubO2rHIY03fa9Z4PLpzOwaGo1iObtw0ntYP44ZMOfqALyyzgbymmF4ICI3yVb
O/SyeqYzfwOoFxOeB1C5RDiMhT9/Tj9ItRjCQMm0QshdgAW2bwq3EGBfI4aS0HEW1ydiWPMtOkgF
eYiuOxDZktanWFEqOw2iQqf1QMmdgfwip2TtRtXaASlDb5Jwo9RMvbW6KPcha0MckVO++cXN/pMJ
4Dn4U2IuBXQH1PD+peaxM9aZnnch6zYI/eJGh8Pk3YkWigk8UgkoBYBuTGoSlmLpENrjg5hn7fC7
lEeemrc+NnrWq7xtP4EjTZuGJ5B2IdZha43XTqELnYm2lCkD2RnToQdDc4OmBvLGEkfHWIrogVXh
gqTlUfWL57K/K7/eDSdRyAqOw6PZG+tdblHiWXEXLh3vhjrUwDpKOr8aKuu2+35KrbCSwbd1UCnD
JH//9GFxlY5eIc6FbdOc6lVeH8HV08cgWU8gUTIWVxHiD30HX8Hg8MYBNaoe1X6xwqEdq36bYhGV
+ONQRmdj3za/0jf/uBq/+g/g0w7UCjVzfUxvyoa+1DPLpfOH5kC9i+3xtKOOP+7di5GEjL+rd/5n
w/7AlvZmVq4A6DuE8viheNgDKF8/8W3DduyD1coYITKewt925W8IpQOsg6BpXZCRrGG3Q631fcN2
DzAzWsWGiC7BlteJ/Rd280q1dZlu6LbZuX9nw2av3BvEqxMZLu7OajAIWr6v8NI76OperaXbRVMx
CsMRQTy4wuQ8MJom0SQEB9brjPa0jxWh1vSbJUn1IcE+w+znKr3vADESeW5FIWv6M4pmkqtISwg0
JXFOaSsYBe2ete07GZyqejtXDh2R42o09sNMxKy3RH6EaE+HvDRkn+sO5/WNpTnHSZQUH+c8NeoA
Ki7Wb3bs5jBXSZ0y2TRN2HQ5VK7S13FejTcLSC8thdgybguy5diooKue5pFe3TU5GywNB5sb1I3o
ws2rkm5chn0BPvm9l+4aS2qXclRp2SdGMd3argIfBZ7j0kBvVPsiKJrRhAQkZxK0TcU9r2A3TMA1
2vQcax64K1za6ZMGxns4aVleBOoCw4V/soXpGHl+xkVef4Q3hF4XZxnx0Ot2O/qNnsWYXMSWLjZd
r0/pRlt69RZqvPk5k6IQh3AivUdHNM2JCQ3G2eAPpNQBSc4IoSNMKcetU9nRo9J5Du3rys7uWKpN
4AWYnXDw+oSXIw03vasdqcAvWolUPg08qfuNFkWz73T0RgJOyso9bf1BA5qJrFV7O7ib1midh0rR
3dIvFNHd0f5NnljVbNev7Dq60PFpET52oq0Rks7Q3UP3MQzOp7rL2HFMczkdxiy9U1CiBNIe3CEU
ZMj1oBOdNXHCVMR9ayp15iuFJU1If57xPDQ96DheAlMFz7ZNyXi2xN2gR0a+sWMgKcWE9+RPkT7i
agcpV/dbxRujYIiSNS6kH8wrW0KjIVsoGY/N2cRVnwugJwvezPV/UlbtbwGoWvD14KzETMWryVtn
15slNq0krAb641t6TOUGoF34TGx923l0l39+qf2TGR4vBEI7CNfW5ELEGe8vlfcij+ldp1sof5eK
s6SgmyN+81arbGA/zhBdxXBa85+XWqqOf9/hf2t9/++GwOND/eYR/7Bynz20RCrtr93rZ74fttQD
1sb1nIWEGRB9xbX/6i6hakbQRPVFDsmrKdP3tds8YFVeM0oJQKc64D19X7rNA0QS/IjG0uoFysby
G7D7+r7fVx+c8dY7w/puNU3eP6lni2aWMd6eli29ED6QeqTOyq9EYq/eCz9cBkEe4APjm1iRvWEn
e5gBVVKGSdnA4qHgig5TpEG9b3OcuSmGxIQfmTnbaTSWMIn78bO9SPO5sJPooVacw96ciUnS69TD
RmLSG/htyq4kMgjZ16Rcmx0eAkvaejcixbjbGdN81+ujF05ZXd43vVRvKsxQnmVtXcWx09j+bKhD
iPVbc5IOenIB4BwdQz5IArtqHcPXZ2meuyuN3yngzMJncbWvdtFb0EKd9nIejET6nMOu41qXUMK6
wiL8SxjddaqURGFbdf4CxA4H1VxqoFJVH5RbTW+Mr0sKidYfmdpXgO+9Hxt1B61zMk0oLnA94MhZ
CH7ybrCqrTFIWB+VNm8iI17ubDtC1cq+c1Y16nAfFY3DMWmEiIrPPHHvswN+naFUOqq8TP+aV0O8
azJvCyviso5G7RNkhPorYFN3aygVPCxYV+qho5NyNy01gc2EveITOKXNkQ1Qm3Manos7tBjw4Oep
H/0EvvfT63T5rTXh/8/eHV5rP1s5LmmMd9UfH8VT9Ranef3U97XDOtChyFiareNs/n7tcA5W97FV
kLa6D70Wd9/XDuq+1UXVpTunWmyisEO+Lx7OAeEHAHJ45LGwMFZ/Z/FYa9h3qwchjSb1KBJ1F/EW
njzvp3Uphhj3I1kgwbGVTb30Y2jKwhFQu7DNxPE8Dxs668ez7ly7ag8pNCs3tZEmoBuLihukLaji
6OElncsxOVXcUztPHmfIbMdJ0rDXl82J1qNRFsrgXcSgT8dNPne/OOmtR6y3qxNkFVS8LIQYY2MV
vG8cP9YEd0WaKIArCdRV5l6GRSQurUKVAS6m0BVTbfwF7LS/57PZs3SjiacnC9Cm7Z0u0SJAGp3L
eBPVahYaXv5CQum9pxa/a2a4f6G982XvTYtwSQnbUOnetyncQbfwbt4M3H9SwOyPg/UafBsVPy9G
FxX9+3HQ9YYooSjEG8hlrt+OklZU19a/eE0/xB1xmRUOZOdj7FK87H0VO6nRl9cFdrBu74V0N0+q
wvscCYvIzvZuaPtPLcGuToalQbpoV4U7Xf78e+6fhV9vAMcO6B4afJB9xwS7GjSvTmENe1l1msN8
Pls6VPPZgJ6JXtSvZLo/9Cder+cy8Vf3cXrze18YFqkhl3KV6PXNHNCTfkxojmEn4C5+lDsXpQc6
01rmFez3l8Furn/+dSG//DAz6Mjjr86JD0X9ekx8V5ka5aSYi4m3kfDqY0rG81xZ9I1ppy9xXy9X
UASvoMiXu2KoMdtw8kekfS+Eep/Wepf6SVHLMJtxZa3UJdmi7jAve9M9bwQkRac4dRX7fEmzF5W9
thQu9L8ZfuQ8KtBZe1i0WsamXKAZvsw0OoJYF34dctqvrbr2YCPjajEywy8XcW1pzX0W2TfSNa+q
1rpyVa5sOqCKxpiDlaaP9N2l3ywtkBxXGzukRuttuJ5Nz6p0bkZ8CaH0a1dmHz9GtIxooKlfsIjy
/GH9kZXp1rUaTd2GjO/WzxO3PbTlpAdJyqVyWdaBicggxH9+uTLbyg0JvJB+PRSnItWvUsnZ5/Wb
6al5NsNGPzGbdc0TCqkJyojtr9NkZyKTd9gB8K0gai9nENmDcRrdUMFdYoMw/bwxxgKSqf1FcWT5
ueO4EqLu8YIK2xrOJvDSrWww+EbS2+lRlfpQch7t3DmngDm30q46zGS1nOVZ721ny72x19Msa/hy
5tbmEDgJojrLiMW2FKje2HnONatcyyGPGkjBuWtxjKs6Kx6z2bjVha6HniPvoiLJN4XDLWiinD+t
7zVyytO0c1yfcOfkoveiDYRVLehrV4LYFWo41KayMZPW8E2J2GhaH/LrY5xMjIJTF6eChBb2Jyc2
dPSrPIQZLum21EpvNyeqF7jCOSddx9tZ7TzvcBZ1cRURj2aJDs3IunqrwjfxY9RbG6lgUDBKYzms
Kuuqym2L5jlDAW60dTLyGBL8LLYtCspNunjzWRQDfTaKkYUWx+0gKvhnVLLFNU3+4o71nZ44R6/3
Dnha7tTSOSqLhT7/hInHoL/AeLjBAK3ewpeqEITxJYcmebHnGC5LPOp4Xs+IEDWIHr0Yuo1LksFh
NuRXhU1grltN+kYY3HfmiWXrRfIOgq8aWqmdce71Jj/HMyvUIK36XiLirZGW847KjlFTdneLxQBQ
LPGixCbR0HN7101OtplcGLqjktcBFW2JI/TE9uoJ3HE87crTkDTRTudQnDZ8OipP10mjDvzhseeX
gFZQzjLdUfy19Mlpkw/ELUA3ifjTPYDsXGQvJPHi370Uj+hLz5NRO9Oj8aJRvZuiJ3EvQ2t41sDR
WfPhvJ2IdOn3o3m1RHTaGzm52Afa5yXkGKTDwgHQ98612bjCMET6uh0/Gh4PZq40rhG1dyS6n3Lm
v1MUntTsiM8AE32ojrwwbeFr6l6i3KTCns8SJ5l9M4NxYA3rFHWWp8HQ7GBy3Rt1WTAFKpQbbKgm
JFXujRHDiZT5YxkzZbGauZGJpmzWxbfrnCxsZHuXFvpVK+rVq5vJUa4DX40QDWKtDu9RQZShjxbS
ElSOhsmSsTjtdFyLbjqeCuLqClsB3IjVzsf6JzmHnL9EAQYsKQpEXo0luUmV4IAzFUYKjvcuU7TO
H63O5hsUqFGgzcRbpWlQJwxV8VQsyVFmuuSz18x4mbZ3rZPgYNbftUV7Rw92Nd4m6MqxWxZlh3Hi
Jtx35SYvucC/5HWeKrVzU+TqsutTQJd47uniV211CAWQWYEcJsRmQQ/cQbmZ5ozBpXjHXpbXW5cQ
h48Ym+W3gxPBZ1ajdN7lXvSsgjmF+mQoG8XkU5GqX+VZYfhsmdGDJLTSt9ayL/LWpbGZtFPDQbWC
RsfSdgby6g1Oz+OF1vEul7ifLl2DRRAFTbaB92AcredW/P0Y2oTpytnnpSiHsUDBlbfKwzzFyaXh
FjrGw1V12Oss+JlV3dl0u5k2HFFPTZyCtlq86B+1RcA+GZS5PRmcmZXWyBSyYhNFxYgjsfik1iuH
hcktoxmedzH+Ept2HljpC+OqTTjwLVM/BDAxMhvgK5Wf2zxJLjKlzDdWaz1grJCFplbIcPSkG6IM
Uu848Vkn2NLUZHOr9RdNcaedW0bzmZJjAovWOHmUsZJ9FKryoDUw7uGRre8vVbFSRCWkbPRR0zfD
2Jhf4UYhw9eMIchiJsuQc4zDfznfTGiyQpxZ3K3TDOod5+LHaWJ7XhenumIEG2zYNFlSdqr27nVb
pG69msdWJ1A+rQOprvtiFrUn6FsQqbgW2eGMw9JhGtQsGAYAX6gXVntiap0SSDlewGsS91XJCv66
RmTCPldlXV4rZfoY53V0XMfIeLtKF1uW+HVPyW/yocr91HZQU7EeT7D1gqwSL32tX9ZGf9ZWzpOZ
5F9KJzvJEJX5y0KVICfUjJBKOeEOqo7gjgmns8Rte8FBuFJzCNXINX0jK+aTqVGz03lyOKhEbhtW
Kjgvk+5Iz4brVA7FFgPuPuwma7okmiQN5Cin4xKXxYCK8s4t168J3slFmY951iz3vfDgLSePAoMl
P2vFy2r5EGjNOmnXAuO1XEDndTfb2SNJjzV7lqSV5A6/CofZ5/tTF7/CRFhBcCqETb5XpxUc9cpp
STY5yZEb21FuRq7Eopm+jKLVISvhwI2piQh+XiG+Ajfvjk42zSsTryXi7SjN9wtEcHPZY/gA1d8Z
LhLhhF2XHBvmcBVlSKFrDSl6XArVV9s8pB45sztgEKe5S4kvcbISPNhkP19Mg5INlzO1bRCrNNu0
Xa5jEF8fcwItSKQ8ijr1ic68ggZH+cxp99qq25NGc+ttM1kgN/EnTfZfUz0/1GIHkhfDesijl7qF
25YU4hgDCcq0fJjOLaXLjouZuVxGLNz0To7GtXYfgcT9dcxZqXlulKw6qbF6aeSskLLLLma3tnO/
RSwTQICgasw9puQol2B058Iv6mwKFIKBN72i/yI14IcDKlZOMMCpV+i34ua716Gtaqe2pXCV0NYp
QnAVoUjT7KPFiV/SmtWTjfXl5y/2NRhk78VCwsU5GQCCIWXsHT303ii7JsqVsFyfFC/HJDWB0tZI
vHgj5fKld52jJmVXKXJzN0Tu+VpOEqLu+gVUhQA1EwU8zfVgrZnUkRJofcstxcBsZI9Ee2RhwRqC
gPxoFkMokTMdVXr+0tTtnVFT6fQL55rUuJpc1nlPQnITgizqddvXE5Fvhs680k1Kx7XcVBYqh4Ii
XKrMTqGzScicNSAZ1I6qjUPLa003tHBhF929cSVTRGF/yrJWOdRG3rYsrfN64Tc5SN1NqSZvKtj4
AiuFlaIQr0TMiG387zsjZ654ZGMYZ1XZTFOC35AnWw9hXc3CihYc9Re7gufNylrYyZCjyiMMyCxc
yy1DNHfIi7sNxXN0HGNXfv/6+n4LVLupCv63L954x4b/z+Fuu+dq1VHI/T+13s0/xCP/NXQgUMff
jPMfwPrrh5LG62n/9B//5+Ed5rZ+7DvmBl7vrBSC1xDZFVp7i9eTMbTmO6+JwJq94l3fMTfzgAMy
uZTqmrpBlwsI5DvmZhyQ3I7VPYszDSuTa/0GYP+jGoSMDcyb4fCtFp50IN8v9e0MGaRG1ReK2djC
ixXeRhL4t1WrBNXFZD3hZdFcQ9/sTnMNDShItyQ/dq5OQPdLrAMsE1Vd58xX5QL917cKc3lAdpuc
duNYni62muYI5psGpkGU9Bf61J4ahWdeZoruPUDbFZfxHC0fFSG0IHatpDmTM/YzjUt5ik5SKldR
I5N7rZjVbUF/t9x0VjPc4o4OVqD2FIh5VBxO3Tch1W+N+f9uzSV9NWH910S+m5bW0teHr3/Mf9xU
jw/xe6B4/exfg9bENW7NYmSAqntNplXBsfb8YCKhzGNkfh+02gFULnhIwI+0mljo/xq06sGqW2Ia
ABQjGrF/Z8zuw4PoQ4DrcESl9wN9zlmx0Df9Tfpf8dTEuNgl49jvhoEaaJymXyXQuOvIf7NlYZ2+
+jCyVVowrhAs7UGq9qAvSy8zPLFhSZw5yzDNmxzxZ+u7Y5t8yRJTUcimUho7VOd00jbLwID0tW6a
LmarFPMWUSG1il2rA+KFBc+F7Sx6RBFYgYhAJqo+ndaG2V8QPD7nG/a66dHEpOGYBAuF4Nip6G7p
WtGJ4Viows9Blsy+kmvyy0K5cokNQxyfSHshbAh5Aidb0QMf9sQedwGLytxCtSKjlE2MPeEowg2i
P0op3C9T5jC1x1BP5wNiCHvj0dZRdhOJtW3QRGZ5WpQwA1DXln3uV3DpbWjgfL1AxbLwZXTGJg50
wAiOJIm4FbzyNNCRwN82em6OASRI0UJIKOdTctBSA2/W1jzSU5RcM3XR4uM9NCwg/BZkyKLJkX+v
didWUGXJMIE5VfMqy+hRy9JPvCkWd1HCit7EeYJFCsDbaCVXAD5jhp9VHm2NssS+K5rMyA3MLgfO
FEjV8NBQMv1cGTL9MYtdIwucOcMw6s0U+jVYvRascF4obVildfWHbjvmW53uzK3CyUV6h3LCncTD
Nnb786toK2n73WhcL0PvhXoNoxvKqPeDfi4jt/N6SfqNLMcj8pg+ykHTw6oz5Ylr1BIDtCg60dKq
D5i26ekUIYb/+T2sA37/FiDRWhbtGcwh3L0aLk7rCJuaGtGRlcizfGqNQyGFTiGW1Jte2Hr48+ut
83j/eiwyfHHm4rp2vP/KnWmgzsF8PKgLOBJYcnRh/v/YO5PlxrElTb/KtVp1LxCGeVg2CZKSSGVI
ilBMG5gyBszzjLfpZS/qKe6L9XcUGRkkxCQqsnrRVXbtWto1S6XkOIAfP37cf///Bn6pLLOU3WVT
ItbNbQF3AoUqJJoEJPXUVlkEXljbaCsWXax8SVpUBtalGtYfpLGDhIJJFwirmJw3JoqnkRGvTKO+
y2l3foXeP4y3GoigA3xvgb0esrx7XXY8/M4DfOJweehCYJiN0axpu5ahW45IMawqOyjfQ3BfPFSK
oRwC6C8Yq86r74oav3SO/ccSs/96px0HzF+fdtd18lT/421bfeb/xn+sQcTl9UmapvL7f5x4lvJK
oQmEVh/9IMAw4uz6AYlTX5EdmTRShfOL3ffniacqr2BwBejN4cYYBdfmP088fkRGBeScsjBqAYb6
Sxj2+YXcgPQaYnzwdWCAISQX0eHoyBulUfKChiqd2sfNuzFlOAd1iNw1EzEz2ITfOrSV3mlKTp76
5xu7+77ZjkdJZtuCvBW7JKiyzpgHvjjLDpW2VCjIYJdDtnqIKC9RkZFyAEWV1G0u25of68IWEgOM
k9DG5ISfbXdeZdt1HXpbie3DA5FSiYYHbVoIKnyR443+vCLwIFwuOdkZj5+9ybrWrdRUhKqXbaWb
pk5BqnlKfEUBMYO2aUgPUu4B2N9Vdf/LSvRg3OCD15nKIYchrJ1+RQNO0slOsD3ACbuxAmafpekW
rpBwq1ahsqkKQBuXX+qZD8g9ASAlFR0xTDGLaxry05CRMOPXe2W49jJZ4/VG09oojWBBKeLMmyWC
Qu/K3AOx1J6dUI4TFFUvSZRn6yK8Uxl1dJ0pC689gyKbVI+fjFje25CYXiUNuLvL63zGDR8dFuK7
sgMF9IjEFJD8zHtMqY6xbUgbOLsTl7F/eQMOVFuBBbKRpVQqV1MnC5rbsd2G0UQxq+kkV7H7ldEp
6VVk02IL5HBJUvrc+6fXCSwQx1aZXjr95JPCUUkritaUnjhbs5wSVINpPvqw8S0cz+deAdm1wHaQ
hRPFZuezUkZ9iAZgsO18J9/nnWf8HjAD8AlUkgHlJwAlx+zXhRxl1218kJjRW5NNRZsQqsYt6i80
YBVPmRbyo2de5tmXYTAINBhNbj7NM+/5Ueyq4ZbzEfjzt8hEVkwlJ1aKtNJo5y7qCkrOTS+x31Jc
UX7TukmDaasfgzXEVSP6pFp/06u99L41B34LMY3ArZknXPtZVoBub5EwyzTLc5vUd+Ff0Q+hL/2e
xoBLgyCg/ib3gXoNRjN7b8ppvMQy/AymP10aXA6g+dnOtAj0Z0DL0dJiKw+4pfB1K+pPWwNOmL3l
RClF3VxmYNHLA/nb4OWQIMHuNLia3oh51rFTV8yqFtaqotJzy6w2mUHRFc574Mrm6Ja+H8AtpY1L
IwjP7Omz5zUIfeCUmbtlam+2STy7bTXPML1NH2fGPhsg9l/nWQb5EsOmeyhalYc6CZSc1Ef3HwON
q3uQJvZN5k8WE+ql3L5LogaUazR6cLBBmc50jK41sBANDLqv+rgGed0n/ItGdeCGGFSYJRnT9N8g
6dLf8ReC+4rSWbiS8sGCITY27qiAJg9hYqz9JNv6XAMa+HUbfVcGtXoDhMN4CE3PHtZKPYwLvvny
yAHmLnM2Q8pB1XleldQ6ozN8TfeAw4XdY1KM8i6zS2PhyDlvxSarBCfFUNvsrRdTEHmSI3sbx7fp
2Kjj17ww7YUAKP7I6acViH3W8izhbQhmkeMMgRnxcCqN3oPsy2zo7U7Wh0rV0pXvZ9R2IC9etUVf
rccqU68vh9557kzoZZxV8GBrqkA8zd9iFZihFESas4mrnHHczKBBCgAwNzcQ+KFSB6G/5KaKLDED
3qfcIcE0XOW0Lg3o1TvrLmia9G0Qy+OXqPYOZU9bS2UyrFnBTVq99dRI2neBpb0VzIcp1HRZ8CDF
WfoZ0L7+Wiuc6G5oY2/hRnDmfYLK0CmUU6CDM30WuKO6ccZQrZ1NZ2gRQqqCxrNH2mus6mzlW48M
HgfvJDuzFr7jy1MUWUYoiJiYVKizvOiAFOhRF4XsbILC6bZ6bztvAMo81HFDSEfVbYuD/UZPLdg5
CLksGD/3KRWhzW7Sf0G1eq7zGzO/gJ5w5WzyuGh3TaUHa09C2Bhwv7WL4rJ7ncAWvypGgCJSlHOo
Kka8nRJZu2Pae9yUmf0utrwc+i9vcnV1YuRLtphvzHWKDDRh12nVq24hF199hrlXbVo9Mdjr/daI
Ye3LfvkC34VfshuIzlwhmUI1Z6mePwxKF3SWtSl91XqYYo0yie6E+yBtFKqRvVVcjTRH3LDxdDcx
SucaNHt+lzSS9Pg3HgXpMJWqLZVgMJSnu3PIQOKGcY43VTCkFXJbPXUtzK6m1tbX9qRIr60ABGOp
w9MLIkCwrFoHRauah4UHUV+GCa4xoOpA98BeP3cvh68J2CPgQcrqkLXq9TQZ8rWimSGDWBBoJ4wL
rSGhPIy1pF9RV3B21BQStwjVJVKxM55OYY3xPPisoeifH0YB/OKpRMKwgfVce/SD2L41CRD7WslK
ptd8izlW5cmBE2oPOqlc0Mc4E5SFmBvRktiFSIBI3I6O7ryEVDsqsT44nnfr1Y691VK9+u6D/7p8
/xu57JHrvWiNfL98v/vnv1f+1+xr/Q8amc0//7cYbKhPruDir/woOuuvVJjRaHfAxAb3m5gV/zHZ
wPgCZwukWHBWwR8vZrh/FJ3tV4wZEDA1MKPMPggeoh+dEmbZZOrUDn1Obj6E8V+pOs+qXyQaXL2B
SMvMLdoiazh1mHGqqmKoTYcEFK5SnfHxdVab8ADu2uRXFc6ELXqzjL6LZO2ZW+nYOeUaIs+ujshr
M6MF2uNHGxNQx8YJ6ndHX+XMBf+FwNmzKWpelNd0qhjz+/AwMevmhSxr6oM1BJH7zn6XpUPvKqMe
b9MKLtWh667N2JPQkys+jNZA41K+AyiWf0q1b53/wHRdxEArIDzmtuAQhstHi1VoGrR0E0QLyZTI
Y47zHPG8tCaoiAniCUo1p58hslHghIXZgaWdZupUl1xi+hx+mJ7bXQHLqCvxS5vLb0mfh02bWxUe
JlRhuLfTEjm1irKukbRj6rhFRJXaLvN7v+y+JaqT3JtDddt7gRhF6/PbIASuNWjKRh9N57ajN5Yx
xuIioOSGoX0fMBiG/oG21mr0C/zytujeDVLcb0NFGQGWooMwTgDejRRGbRrVn0bDBBxS5G/6yrwf
unrYNDporxHsK1OLdrAxLKS8DGapvRQACuzU47qqmBRP/UKQviTva1GaHrpwQan6eYz75EOIwhdq
jbioGDUy2HfHPsqYiN+HcQPtht0ObmWlxlob4y/QVYWrkGPZbWv/Q9rAm6qQ1cmec5NAhAdBlm8u
pGovlLP4OtytARVTlWaCSQSO40cZ89jSgQw7LrTPDOeJBHIsuCxEqQ26tYw41hIyqlB140CBxqdu
mvWoVwxtlu/RT1jSY3wRKWaPM4sUDhQNcMFDVOqIEUIInXy302jma+27qp+WRvDE4ubfAb+kV+XQ
pTJETfN48fClw+bbObZbgq9YOX3TbeA/XyrOPSdLL8wQREVyCJ3GHJOf6sWYIMHkuImUwKxUO2gw
qTX3s2k3IoNyUwQkcJ5i3IxWMbp0eCxUDmsoahmqtOqdOaQPhSZ4ZJPuigL+F+i+AJY5t22ieLeQ
nvprSWu3XqZ2G2Qyd5IuoedOErJyOhBiYbcuA+exMpTX9H/0PdCZ0p0AcaxKPwB/FyJ5WcAHPJpp
A8jTtZWwvYZ0NYWfnSw1laydKscB5LAoLehDXSGv5j1JcvQlzvqPPhJZBxsYnOT4ExwBMo0zh3AS
h49dKLSRzFJBPAtoDsaCTZwBOna6bOl6ftaPwfpQKiEJp3Awc5xgSMrejBMYYRNYdiGFyiNkhGk6
5FeNIb2FwzffK3Jg0qcPpBXYNgimqKJ08Y3aJL9fDnnz+4/YU8Q6ipT0QzRmxU/dynKKtrE9z3Zh
q6NjWUMskco5yKvPTr8qALOBjm7khfvHWaMkZehu0XKlu3tqVJ56+El8jGb+Xdc0Dlwk6PrpVXk7
hRXFO2Z0ETz8eHmlZyMZCSCtXqFUrz8H/6NUMOtlS+8g2nVro72uQWps7JHmTQdxb95Jzlqq209W
Pkkg961PoxyH+7QzroD8BAvLf5b/nm8ydhdJkEaCDpPU6fq9xpjyovUZRql6fT2mSFt4MtjowAKm
L5eA6SeK9OvSH6obr4oG0MONvVEt6Td4rIcb26Q51XL5AoB5dfklvdCoFP6AW3L4PTf/5hQkMVcj
xsEJM076UbPK5HUy/jbGTI335ha4isLeEaIrunataevJBHcKq3G06oyw3UQprbvY53hSZNhK1KpC
9cj5WKeasU7qIAUZ9xCqFRofdeTsEITir8EGsbYyc63Z7crrotvS7u0Nwzofh3B00QiEGCZ+MlEc
XUkj3gEINe6jKwYYvJUGz/8aVdVo1UgldKVm8ET/Vl4F07itc2WC9f51aWXA61KGtJES2Uty2bqI
P0XrhBft+0Pk0gq3XHDRUA+XCUgTfaFafu6QsOilkurC1sUbOv3U4FyKrPUs2+0jp3O1VgL8AlFQ
Ez4yBfGHzP2/riH/Rqn/yJFfXENA6z6F1deTK4f4jR9XDvsVs4vPFBNiiPF56vHHlcN+pauCbAyK
KnVGhKG+4r9UmNf6s7X355UD6lP2CewmdEJgX6Hf8gvgrHmuS09Ro1DLkUDDH5SY+PlRYKoSn/6B
pyJu1ZXeBvkuZ9v4UOzlvl9eWxH6winKZAvZ1AtEGFYJQcyXi81OK26WTaFtElGdTxWkvRrlfWBC
OWHF+lgjaeBIByfV8tfeFKfMD01rp0rKdzy4/KbSde+6Dk17bzhsOrCdH7xeZ6KgjO12LZMD0p2V
0R6BhqNPERNT0lVvaMG2RkgErMfUbqZMbj7ramw+tq0Pv0fPTMnHOMnsW1Ic86vl9Hbgtg08VU2j
KLdDbJu3PZJE2xHyYOg402DLBwEB0+e999GqlenNs+/8axv9G0R+l7bR27aDAO5kF4lf+GMXkXm+
Ep1xg6IlibgiBoS/7yLauK9En5UrMzf075fzP+7tEnzXzCCKcUC2GWBGkbX/cXGXFPkVuDPaKlSU
2WXOL/XO50VNemLEV4520ddHn3o+VlxbetEYhdE8tomXoD3cmvtB84Y3RtrqV2HLSHxWQ8th+lV+
hz5ZcaMXXrFN4Km8q7k57Vv4gtdJkO1EX2Zt52V8cJymfKtAUXuwMhkKRGXwr/SqnvahMslUy9Ci
OZTBFTRwBiPAR6/+zJVdZIE/kwQmYmHaU8jNAANRpuWyeBoVZL2ig6Nr+hsjhrbXT5Edj2z7M7Te
0vVlS6fp2B+W0IiEZ4JSKujkU0ttWjtRX7SozKWJsQmCwb6euEnuMqNI9yUQmduiLZBscZLFruGZ
RWIR8i4AD8wizLE/gV0g9JTK3hsDprpNNtX+PvF0/eAb5ri5vMoXpnAychqZNSq8zfn7jPCbzunS
8q1E52QbjOYTNBHyWhqUpYrnMwHoyafjcgr6ETcku6cmNU+qc9n0UzKLt7EFmJVhEQozW9ReDlkp
b8oh3dLlXhnaNeA7yifvS1m6V4DER9He955S6yswXjh166ugb27G9E6GzbXr9OtUT7dp8gYxrcfB
SNdaal0l6C9GabivOv+uCWCAQYLv7vJ7O81g8A66IwKizKQISTOOeOod9jBGZqAm8Vsl7qWtJSNO
NXB/WyHbAEc24L/tZXsvvBFaVYqAJMZ0JsicZi+v6Bk7jMZKf0vvwoSye5iuaIEke1h6s+ti6J17
tN6MtVotesjpFVus1BJT09wMAIhxqM/2ASpng+n4of62tcye23XmIQ3lLaFDZtm/MENLlpcqWslA
0azZwasUSh5J0qCiPKPkV5EUxFd6LCFhh+rFqNhMvBgxRNRwSa/8ygw3tYBlVnpdrqO0Qvu0zbSN
NO7Utnz6xTdPXRBKP1phluiEzRk0i6FM2jzy/MfQ8/M1ONL2taVIOlOcXbVSNKYoO4WenCVZ95cN
zxgheCW0bzgbmFKhFSZuRqc+pjTgxwPTqB4bfYM4EjIE9PWp9WX3ZT2+r7TubZSM49ryHRmGZ+33
Bn2gXqtcK9U9ZODau6BntGYclae8Qa+nVaHF0gDyOfrvuUmDiuoFikObQe4WnHWG1+TJyewpWAvg
GE08cCmnTy4V1Fv9CS6x0lBvvcncMRPi5rbzW+30+yjT10iOQUOhv1fa71H7X1kKyT5b4k/42otk
/83T7zj2d4EPoeLx/J//yPS1V2TsYFaBfKlU78WA0o9Mnx+JpgLQoWc+JZE//GguWK+oiIuuBPA/
DV5ldv6P5gI/4hRmQkOUSX6V+uSZn+PnySCoPdlhQHZweIraIHRP3QUCT9OaPFuFHRIgtj6GV5qf
jC5qnBq34/5zjW6gZ0XVZrCSeyOvXoeynm2CEhxu1qm3nGrbRNL0W6P5Xh35JW/6LwcMFSMBl/wk
+8emrZsn1KdORyDE7/1wGBVCHOZhBHCOAUhi87HDiINPoJnA6YlO1bHDAAYXdZBn5+BOeewwor0C
UzL/haBI/KVu1AtUlWhGgbagfEDyQi4xOyzSEGHRKFO4pZUex4PFxPfw5A9+c5U5jA7XBg2Hm1Gr
wveUNCizSOYb1fBdhJxkl/MsXcMc+IFB3mjrTRZjtH66q5L6TunlVdPmoO1zCz7D1vI3lp/f5/20
bqLo/7mCkHDT/89mwoCoLjnX6gkmpiRP//l/jsPR8y/+9C4hqEV9Fc8SXvcjFqlMi1EPIsn/80c/
YxERioFcALkch88In5+xSJw0wIMp1DqiO/krVYdnrPtpLDIpPTIMxp8ESTnHTSARXQ02quiuOhm0
8SIy/KGRQreLHrUSegof8tjG+upE3lszTBMUG0MQcMwy5gbc1GFrPHhuDzT+ro9Uy80c8tkRJZSo
bd41spCSyP3XRoN+gaLe+Dk8cWrpI7EQjJ4LNdi+NCm1OlWDkmkID4RcGrsK0iezI7V9/jK/FNv+
e0LjNfj3qBZdjoGCa/Cf/34ifPXH7/3wUu0V0YrzDQyjJrruJDE/HFV7hcwBU15gWih10QD8GQNt
7vzUrahiU8YXv/YzBvIj7lmMyTwPlXHS/kJ17NyZidgb7Uf6UYxRzi9upVdEepwbGqwqTrYGuUK5
PttSBiavamBF9xQkWLtPCPDEKy/P3rYZ8ugFklPrOEH9e2yTGnEVi2AZg1I7eptnLunPoLfTTSRy
CuYI4AJDM2+O+OmTEkJyo9OQRoF3uam77Mqo5D1Ygd8p/aJxmXifmClRVkEy3RVMc8WZhdxOkr8b
Ud29tpKdlQCbqwr7UVEqedUX/YoR5Fs6VAkF7ERegd01Vllq303ItLhWb8ENEXcl7V8t2ro+bPBr
lETpjEPWsYbaYKfCamHa0PQxVj4CSJb3QBMT99f31H+1fIHeqehn/Id2yz/+x7Z6yj6HT//zOLb/
8Rd+7BtyB25K4Jpk5hgIpvzxo33DZqKyRU0FpItAPf0I8BSjqR1T7vghevBnrsm2IXew0bOimPWc
vP7CvplXlUk1RY5Jx54yBNVlcc8+qiqjOYyiDwmOG0pmsC0KOuLoQu2zoqL1mao7LQuHhd2ginva
bDcAfTOAWzFgxRFGSDi2qRko0w+Ro7lRPfVXVo0Iew2ZCzOUyGsPa78HXpx1frSuTMhDi4bW75Bs
bdgRVlT39F3zLUQU5qqJJwR+dIjv5TBw9YryWywbC1e353rg7GFhKCOx5xym/znHs6p2Y9Ud39Ct
c+sdArOxoOtMDrYd3OY0P4cCSHPJvjTFBrXKKxkZr100QPmS1ra8MiR4U4o2VlalZv8eh+Vbqwqt
dQGbSWqV8mow0BdV7ah0I6YaY9i5tmhHNzs/sG6g9huYmyzYymj2ukApNLXI13yjL6lZdfdlZlwj
WbqvzMjVwvALymP+ioeCCqT0bgwvNzb//bezOKb+ei//LzJ/ASo9uSqKX/m+ecGzvCKjp+8hjrfj
lhApEWVuit0/iDB/pv0Sv0PhW1D5cRgy5SGo9X4Us3UG9oFW8e/J+cEUs+V/YfeK3fnTOTFNSKHY
Ro+YCUwwb7O8309zq3GCXj1A1wcpD0ohw7r/kBduFn//9H8pI8RyLloiSz3eswgi6LEFw9UhtpUV
Yjo+rCfJaoIb7req3EvwdR99hjNHJkHxoj3x86O4NChQWCUa9hrrNUMh113iekP0N4yIfhqJA+IQ
3O9OjRS6HhlSOSoHGY2tKPmkpp8rJdoFsBJdXo14O/PvJDJo8K18dJBbp4bgIgmHsfPVQ0Z/oYTy
jPCxjovvp+1ffqMzViwBxqECwf+AUp9aSTqABHmaUxcfuv5tM3rwr6Hv58ZJrV1dXpBwrNmCMEVb
RuMWiyvPTFlgCjI/qXQA+qq9tqxkcgfo2hZEO844AbyvXJDRsOLMm2t2dLlaAI9HmT5DIt1lQONt
6/fBZirsAprDeilNm/WGnreThUQlwFIxvsOt6/QFdraPaB0sGwdGQ+GIkuCRfMyhj0e4BGQVtCug
AhP01yskS+y+k2/i2K+e2iodYo4HpzY28LZ4PVJpaLSsO6uwnlp6Jv5WMRpBKxVE0VtUCqd1qMnR
t6Cs+tANATl99ENLbe+6sXeuoiKOjU088MMFJ5xB4L8vj/xDoDsFEPY5hT7aU2iCy1QhWx15QznY
NEr5mx6HvhtItn4FGxwFe+l1qrefCq+ZbpJaYrS+srUlqODp6f/8FKTBxFOKH2C9nz/C0VNAyV+a
TcdLBuSvQOEmr1BNvI1sBAXrMdqCvtgYnPmZI18H1bS05c+9BJgs2CKi2yguyKffWM8t2Wu0yTjo
ACnXml/AVaI81LTrNnrTJBBq6i49hZLxuOg6lirttWEN5gLn0pmnoJUpKjYoswmc4uwpGluNuCi3
xgEyofKD2WbeFVXKj2gPxVdAPvrNmMjxbTtOLTqKTbFRvFCBTiBZauq92MecaWKUV2Csud8b6unb
KDSn1nqk8PZmPJq70bGGNxNzQwuBaV7/Jk1l9IMeBgktEl4vump0OGqtVltpX/mu5U03g1V8cehm
QH4BJDAKwOUodoS7hbf+m1+MVMI0OTR1MZvj+BngcORuQ05DqvInaW8rN5UCjsD8Tof0l1H3RZA6
NaDPDpERtXg5Zixxr6r36XjTVevWuZaNhVAoQs9JwCU3F/gPg8YQABTqhSfnYZ5YSuvUjrNvOk1Z
K6HxRpeqLfRrEQU8L75CdyRYOPLPLOzE5Mw3aruq0jq2nL31Oik/osBsx4+19nj587w4s2brmpW6
0T70uy43nb0vf+ozoFnXfXJ/2cSZdYh7FMP3dO04tGYfiFI+08BMwh4kaVpHPkJgarse/PtOW+rz
nNlNJ5ZmH6mvqcGqUxAcWsXbwrS/a8Ph/eXFnPEDkYnSYhB4d9qtp35QQpg5pGUUHGjFB7tuKq/t
2K83mW/uY68Yb+sglBfOjXOr4rBnCEEUucH9nZrskrFtyqLBpF9Bhdt/rEzr7vKqlkzMXK2r/LHM
S0xUYwW+1EJitDCWUsoXKaxoFfP4xCBGLynInK4Dvri2Krw2OLBRPb+7saXdyHHe4AaZs7fLN42t
LQS+c64HlbjONAVabdx1T022DJ0ju4BJX72lUiq8TurvQySc/8b7+2ln7uIKY49Wh6zqwYyrnd4r
HVfmdOne/uKyId4feSXVNQj5ZVNs5aNISo2qCo0OI8prM9vk+qodk9cUhHcoSkjlUjJ29msdWZs5
ehrH1hTmY3BIaUaobXpD3etLCtduTuFAaGlXNUSFvbUQ9J5P3lmgPVnlLAdURrOTUJXHFYMHuWx2
tdO6fnlTQI6qqh/gZgK7aoBdRWm2bddpvA+Sr35wldbeOpQ+9dVtGn7uO505nebW7xHjyDdQK29T
J97VmrEbcqTwbAg7oJOtxr8R6Y6/0KyY00DzbUOzGxyKHvQbOQWv0B2YEDHSp8sOdy4MHVuaOXYP
XXBrjPhC0N5XcvFbOQVf/Oq9HwbqSmrr76X5vzxiZ3NJ5IzC9RjbpJ0BgAyI5qnroSwu9dakBQcQ
xKvJvqrzb079SZlQWBzbj1pnv/W5kA7lBylyUwP6+vuoyFZBNbr5xOxJdhN19yYNK9gBVra19Y1k
YQOeOcZOHnD25r2oDeTKdoj8OcwOMgnmby2ahvAUjUvH8rlYSVOHriFXL+6Us40RyoOpFK0SoBGQ
VG7LOOOq1fUl/Mm5yHVsZfbG4TkKAKAPbIPwCdKG21761Iz6TaqmC2/u7HJUOEJIPrkQzPPxKKmN
mMtxcIjltwHC0xCtLVg4923A0vxhgZrJqfOEcjT1VcdSGilZxQ6MbdX938ljnuEd1B9hk3lGUB4H
xzZvmAkMp+DgKff+qF3lcskMS7Fw7T67FDowAJ0ZQWTE8XQpeVhkWtF4hGBcX+reFdOnvli4m5y1
AdqSmgj0Ic9N6+OVqCa4tBAw1yHKgKpo67jeRUa5cDC+vACxo6l4/2ll5sWaNrHCMggPg5rJNA11
1a1NP7iePEbVEDW4NbXiQxH269o3Php1k258DcnOX49ixw8xc/IBugcPrqPggNiStCoT3XHHIdRW
4YjqkS35QhpgqUhzLnIS0LiBU7lAMG2WTXkhPcy45RNep2PHEAn8t0zv6err8eHy4s7u4CND6qmv
GIPZVp0lQlLXriTtyaAuxCE10fb6zxmapfCRuLV0gx0ccudNA3/8AMTb0G7sYkmj5axn0t9jjFc0
xOetaM42R+sppBwy6dGPLEjSH6VwKQE4+9qYOmKATtSClJlPwJmo9ZUUhYdI/WYxcBVHv0EihDL7
4nzP2chnUySmOcr15HkS6SifGtpMsqo6DA8dHCrl2Lh2uiv72+z3OKD8kV0Nazla0eKQsy1aCitp
4bOdeZswegr6F42smFrIqX/EfRKF1iAW6jw22mPA/WsplJy795/YmLmGWslNNhjYMHVpRxZM434M
N8W2GZOrsax3UvKFAd3NZX88816ZlQZqp1BioeowCy2tpfYkqn54sL3+PoLABZqxJZ7Hsy9PtO1A
Iws84iwQe1bbSHWWhgevNbZcjZHz2FReuZD3nF3JkZVZrGhNKWoGOnCHgGHO1ipXzCH+DROiAw8v
GP9wdp16QV52wSA7TXiY7Ns2q7Z+Zy5YOLOhuKhSXadnCd2FOfMBBxSH32R1eKjkd6F62w/5QyAw
aslCYfHcJyE0CEILOLbYwacrCTWvDpLSwJ/Nr3r6IPWPDbSml13rzKWEZstPG7M9k9d0PyJYtQ56
MLU3fowcYJvrxY6S/k1aWO8jqMTvZbu87yN0xS7bXlrf7D02k1xKyIaGh9q+c7p3kfGxcb5dNjGb
OX3Os0/WN/OGyQ6VAVqD8CBBvGHujCskbacOlHG00r6mY7mCa1NHqo+rlwXW57L1c45y/HLFCziK
h5C+9C0I3fAQQzMLs3NpvA9TdO7jz3/DjpjzcsDx0SWZ5ep60dqxHBgkUR/MAUmdjV6+leWHv2FE
jOjTNgb/Modv5wM6Vro4FDUL3PYuXCvWPllyibNv7MjI7I2ZmSIF2mRxII5OvzHq8MGsVFgXEBta
hwPjAX9nTYzOiLOX3ufMHNARKS1VAqsVoLfsF67Z3CRl5obqkiucSZLoEDhQZEF3QdFpFl5RLynb
yuLcqJgRI6NWo35thq2rDxUwxAXylxlV3h9ef2RtFjmU0fPKNsLaBFb8fSpVqyq5Z4iFBlNQ79tI
aHc99jnh19r4sQ+CXF94s2fjCl00WSCkoCucxZVsQARFsYiR0CjkGxjKzHU79qjdyZ3uVorjrZIS
7dJqjPtd7hX1grOeDS1H5mehxSlVpUG3l23vjKs2hBlJelwswz7nM7PKCnUwBpXEJgctO/uoUxrY
ElxHIkA3K0mCFReJi+E2Sj+Egqugem89Kvk1WZFLP23hUiP29AvbcOgDDAN04syH6VvZpCgWtOHh
3ZjXqwBiiKQLIJjeW4O2hXX31+9p8Oj/NCc27lEoyyOkEJMKc/KQrAzrPqm+TtG7y7vx3Ec7tjFL
VH1dGix1wEbR3eT5U9jej8bCWzu3DY9NzCKlLaGTWXbChKurt5m6KaUre/xaKwvufzZPhNGWr4P2
Aaxxs/fleUqn2SP+XwftmpR4lfsPPnocUSt9aYPiIGeIWGXddRPH3wmR/7K0dN60il/CFCIyoJnp
ok8gyhVHelr42rU5gbJxejhMQqWwd5acdCvfK6sd9T00pKCB3Zlp6i+857PnLvcawaNNUxBA1qm/
RBJSWWhrs371PjfHfBu3MFp02pc0rG41PoAmTdeibKgV8iaRdl1/HWbyQovprEMdPcSspic3VcVY
0xAeSuXWYSpfru8Xm2Vn9yG8SaCTxc1nXqi2jRrBkiYngaoUuLs9x7w2TD/btMlkXMMyp6/Q29vL
RqF/vrxbzroyHEpwzdBCg7Xk9A2bvZ7mXYLhpkjkG6XTd5GiTGs7MzvX8g0UFcthvL5s8/xnFXK5
YhYWDotZWGccsouStiSsG9JtWz7G3ZWqbfKm2SrIfFKPbO13XqxvQiXZUFXadB8vP8C5+4PQfIdt
UqT3c1K1Hs6O1uzELSXybq1Gd2lPLWzds05zZGLmNDYaeGbVc0WR83dTUa4n+VYzy9XldZz1mp9G
5mWvKkAdwQowIqUFImuHKH4zgI9N6/C+Cz8nyYKviC3/4rCA5lHM4QievvlB5Xl6NToFa0pvpnGE
L+iGanOQLpy6Z10SZi/wwOCL6OmdumSnTMD0TFxysMcVMC6Y9D8lRuYq4fK+O7skCx1i4J6ibjjz
RCWJqjEZsBUNNlJHSCjl3wp1BFi4FMrOOgRASea8gZiAMzldlcNkW1PUhPI8qVeD9yUYtyo8lcYe
aYb1tWMXa5ptIeNuurmGvAcGz27bj18uO8zSQ4ifH52/GQo0daiw8aLoKajg2w9vpvD3yzbOOiVV
IlEEAID3PMB5ZCO1i0AGwhEy/u2tDPsKVad1UN75wdZCdW9asHZ+RT+tzZzF92LkMSru6UjBlxUk
RrUC58795SWdjRdHS5qnFJmeQO3Ct2vUcm16n/zib+3kIwuzg87SgDflNS8ta9eN+eCnHpPk0xbp
tLXzrpr8heg0n6IVjSNUxH++tll4agem5Aavo8aGmoM6vI6Fjkn9Og+vRSuoDW+KIY9XhvwQQZ1h
aK0b5M3KxyPjJcjPwrudB5XYVPooTFl5kETryLr3vHh1+euddRFoDYDZALCiLnXq9IgWOoGVjETJ
sP1Wt9Z0PZnGh2zQ8oWc6WwwOTI0211lXxpDYvJSh/hJgcI3yUipU3Qju3phSUuWZl6veJUORg5L
2WRclWp+Q+sGmIObLUkbnP06R0uaeb6NtE2hNT0BY/L7VWh+jYVy/H/u+8x8f9RTKM9bbEzWYxpo
SGD+rsCc8p8zMnN4MMKWFqAhcLD5KLH3DcTBYhJ3/qsI4kOdvAJWglNHkyO9TvUBR0uVZNdnE9rQ
30Z5ODThgqOd9+ifhmafX/OzwNEhFjxYpblPta/2aG+kyl74LmfPYZvcG+isDmW2drqcouktaG5I
vgffsEBxwQwM8jtfRYqxqZJQ2du+ssTTd35lP23O9moOt1vHbEdIc+ZJVsYNHlcga3PZF86eUIJT
BdQTKcY8IBSyH3Czn7hV5N9i1CjN7koPv3YycxXbIZOvL1s7tySD+S8BfUfxa+4VWRO1kTM41PqD
TN6hT6y7hRf1uzrOkwVTz02YeYZGA1FMXNN1BaB/+snqNq5aHUwkkKTpqoZvzObQipNNHeS7vNg5
zVZcIiGg38Td6FrTvWG1b5pWv6nlZh1LcryamnF3ef3ndoWBmCVAM6YlAUWfPpNqd5OTowN9CMPB
JZVTsm/INa+GdnPZzrlQxbwnsCKap+AZZ5uij8aiGewkOiT+w+h/owl2+e+f85rjvz8LhVHgUXmS
0uiQZyB7zJWmoKvlvy9G6Js4ILPYvWzv7A0cbDfwTBjf6BTMDML6r5dTIxbk9OUWiih9O8WmtoqG
3LryCxVNm8Tx16UZO6sCHbQPowNG9/JDnHNegW8DGkYh0JwTsP1f0q5sOW4dWX4RI7gvryR7UavV
smxJXl4Ysi2TBAmCBHd8/U1o7j3uhnibcTQvJybGEaoGWCgUqrIyLajwMsfFoo302Uz1CK0wzX2+
bmPpw4E/UUo8OuDwUoc1ikr0nTAZOYIV9anFaz8EPKz+QDBDSMYsmSTakmRJF5lvkzfzzOaKHJsW
tBK9ng2RDjRQPNT1rxZyVlBkd6cPxBm0ZCFFhOYsyoiKR6IuzGedzeQ463dp+zQ4JeSVvxsJjSi9
m4M1oQ15hamHH/wjwCfgNQOCFOV5lpcBehRZT44+8Z6hN27234m5n6p9PiWfjPoT3p8r3rFoURJU
2W/EL3KO//w5wSw9B9GpS46Q7kPOw/wK75a5i5idomTqgbp3+tY4/va6v0idUGWhoH7E5AMmDtDL
RFPr0mwLYqU6g9T40fjlbe0ybuitUUb9z+QVFZrJiILp2Mw7KOxhEgG0n8IFZyLgLelqOf695+KH
4E0H8hVgsIClvvwhI8CEZZ022TGAhJ8eG9WKAy2UhmEA4zEuZEfx7LYVr50zvbE8EzjJYsSTo8tj
sdd48gnkSEBSP43T6wz13ZE3kaUlJ1B2rRyaxY1GZ1JyjUqaMeX7NrUHDlXRZkfcNWFa8HBER34w
eNRtOvs7+oor9t5nHBgBQx6B+C1nIB1luaVXV7wCQ92x8SDVN/xo6ykaxl+lu80oWbmWlmyB0BKg
IXTDcTUrp6WsNZqxFDAQa6g3Jv0iHjVPAAoNcex/XT+E/Cz43pC3YBuBUL70kqCH0gdUDfD+sP8U
BElUeTCKNVHw90cRbEiIngBMgP4JsfrSCIUMfC4oSkEd6AA4fWomEgUvoOnSqlfzazCuvIgXPAPm
HJTOcKvLvvKlOU7NyWln9CzYWKIrosVW8tVOtmZx47MACdXvlSNv4u9dxja5vL/25L+fFRU0IFLy
ChJuR8Mtt3ViREPt3JSZt/ON4dkCbjid/ojuh3ZT5l24VtFYqFdeWlc2l2f+BLlxlE20TNt70LqG
2Oc28epDmx9IkdwFvbNpa3+fjN3W1FlcD06EN8DK6VhICPAzZIMIs0pS9ERJCDCg4zMwxSKTDKYb
szMjW/8xk+e5zHdt2UaW9X3u0xDcfCuG3ycBOJSgEEBlWraF1fGvhOoGtLJKhDkXEqTBEKKFgz73
mgsvFCUAowfYUQ4koL6o+jDKtbkzl0C7i/m3vsv0uM7mqIC6SmYbIdTen5wbUJqBGVsLWbvS7FwI
BwizKL57wHBLzY9LB5MBopnTHFUr75cxtWFJHjkHe8cnQn6t+LKMLIovX5iSR/nMl32vt31thKlm
fCGQOXJOOdRi3PSzJ3a2e0j8LWNfV2wunJ9zm2qVxRaeUaOZgvMKcrT2BNbxnN2SZDf97PjnzIEi
tY1xM1TQdiuGlxaLFhKqLih64pGt7GuacGz3hKOTlUd7eNWbl+K1BbV/WvSR3z3afgq96rXHvoyo
6g6DBw1Jl5yQxGPgcocTZvB+nvA+nvhGFnYTP8BArojMaiUMLrTIpebjX0syQzj/lkUrzFTW0ajo
wUD4qLVfK25u8OSyAszMRkwDhYZ+m9XZJ9Okuyz4nMzTvwb44DdInBImUXBO38LG2W+Y2kQQXa52
0DQDzIdjHSYeACKuRdaEEhePKN4kINYBvAIepezsnLQio8acY5SWRdA025f1PdR4HG/f2BDZtP1n
w8Z0LcTmIDYA+o4hBPfhMSNiw83k6bpvLVx5WPff36LsvWsOxOoZ+nIVSoZ1FYRJ8FJ4PIQsdih6
GpIsj1ar20ux8NyokhIFGMuSz3nEYKN4CmowU1fe1h9fP7A0cN9hLgswOrxaLt2qrV0HQyQBjqsw
9tzfWX0QQyQCrA78lfixsMF31uv760YXslk8jdDeweQXUk2148uqoQePoIHaS4kxiQHK0RG1rH7l
Mlk6m+dWlEvMZFrqNyOKL6ZW7kC6ue+bBwsS1as4gEVDBgK35MOEGruSdtHJGfqk1+AeKKRtAOcD
8brj/bFxALdGm/orWd7i7qHqAO0bzACh3nP5yTrh+GPDbExRzUDIiIeZ9fH177O4IDl5iPQYNKxq
IanoWyApNcRw2kAmw7kzdLbR0sNqdXEpz4AU6l9Dys71s1aJSRoyMufo0WzTZKBXnYYbdAliox3c
MBfTVg/IL5Qdvv93i1TcY7KclHfyHnbFnohtU36qGQmN9N+JGkpsE8bY8a5CSQp9YLA3XX4uv8as
YAJm7SPyqQjDOhYVm+srWUiRMVuBSUT5eAI/inLNWyUfS4yKYPLBrCAQ+TlBpuwa38ou39ZoN3vT
ylW7FJkwywH6RWDoYU6JTFbZFPi/MTlAus0MJXoBIpiVs7tmQnGMGZwtBGOc+XHuPpNhitu0DM15
bRR90c/PFqJ8GsupdBPywpir/MOwBM97wDiHqF+ufx75V9Qc4Xy7lMSkRrILxgGsZTJ5WJQNmIVv
i+k0kT6qyYorrK1IcQUaVGgIA1Z+7Ov2zifzgWWvU/PVJPzz9UUtGgKPCqqswAyBk/rSq/tCG4xO
x+lp9Dm2m2djtu5aPZ7Sf0mv/Z/jc2ZIuaAA4+IOSLVRQgchLyRn5QswcH4kVeOs3EqL3wnzqYBB
QfDkXfeO09oIqgLfCbwA0WwdCnQJHzuCtprNsj/Xt2/xyJ7ZUo6QAeDoJEAIffTsVtyPVaLv6Ozf
d57xyltISFV0/unqgq2c3MWvBtYbaMggYcXIweVXM1qT2hmkOI6e3jEwSWJWhFXJl8p2MPqfkWnl
FC/eVJL/EISsEvOjrLIFc5rdODBXeqi1OqzAZY8ZwxWfl39FPV+oXIMYHTwAIEVWzpfgSe3Vdfkf
qB/OcGc9rEfxNSPKwcoLnw6+RNkUxqFzIJgS3LlsjR9kab/k4AQqfSjhIDG6/DxJ3QCbH6DW0XpW
88UYmgbsVYStPEAXejeQPD8zo3wWkvZ2N1cTbt0gYPuKNOAeM8ofJSd0W5YBxFY6aDalHBoQU9C7
m8Qs9HhItCyuQK+2GaA2EY6la+2NLA+Q/Ir0AOqY1dEVmce8/65/d0Nx1ik13f+AgLgZMXcEaqDb
TCmIKiyo/diHPrm1AqjAlsdutca1/LWlRDD4fzEipuwQhJTLIMjR0Wo3GLT25231dP38L8UaVOr+
MaCszXJAZJMLVJmQ8NwCYuhvOPiDPWegKO9k97bIV07+Yqol81PfkDTxyEYufWuc0bJLZ2TDTl0H
m7rXWExHnYFrbiw2hcmLsOmh01P5eNTVHau/c4etVZkXtxWRABkfdD4RFS5/Q0lGt88SE7eT8QOz
kwHhYVb8vL6zS5FV0rWaYP0FsZ6jnCFQ9ZujmRRoAnqxbh4aq401vPyrH0AspO1Ke/yt+vjOR8+s
KbtqBMzVKwuxJzf1LUh/9XlGpjw/oAm0Gbp6q3GIMs5IyvqNb7Y315e6GC5AZgkyUMltAHGbi5JA
YOR1VtmISdWw4340fSR841v98/eVxSXDjLOh4e9PCY0Nk4UiX0uOZdh8t39nJhSP0Cahzd6IG8Ju
xm1h5lvTuG3nfk/0R2Y9O6AbXEteF0/emUX572c1jM6BLoclsChi/yonzQ+DrAApKOij5uyVGNvr
n2jR48+sKXcT1TXTHwW8EeynR9Hwe3lp9Cn/QGEGd7oteVfBtKOKoSaGP+jkbXqheGnIT0IOH5kI
wa2BorAL6RaQ5qksO7gYip7PCFkii9GCewQfYtM+TmusE4tHCi8lAMJlGRiJw+UH6gGjKDMdha6S
9LcdY1BTeBRQAjE6SG96duhbI+gUMpQo8n43U3+tOLz0yVDIk/oqCPzQv720b7iNnbMRr3nH/FMC
6YQmSg/T1/1iIUrhr+NTIWtBX02NxpZFc71iMMLBEGtZUO/rdyUBD6Wk+s5YOFYrsWLhoEmKdMh1
SLUa1F4uVwXYCDjJDXSlAYEDFS+5t3XcqCZoBOfg2XHyQ68fOm+tbSuPr3K8gXQFQ4JkOAVVnRKh
uObypncbcuQBaneuqz22eXEHGbgkrnSvjK5v6sKXQ7ACpB2AUPCWqKymzC6m0p6KN1xGiRZlbdyN
/koddiF8XNhQ3j0OqTAEkBBy7NCgnO3kUIAqNZvuRoiJ5n58fUGLXiL7FGBLQzNE7VImI5IjKx3I
0RZvfXzahY1jZ1sz0cst08cXrYEACMjRXq/bXdzIM7vKZ+tsvxS+VpOj1kV2eqf7L+0aociSCSzL
RSiRijXqS4ThjaUH5UiOUBG7S5PuFhXzYVqBQsvfqbofOHwxcICmCibmlHW07tDrQQojngmUzivz
1ibIl/wbwwUYeIWOEBQi5SrPLpPJaB0MSHrkKLNEUDTkWxcIzCr5fP17LDnduRnllmytKsHDDeiH
vAR9Tbk1/Rtzn3Ma2+TbdUtLHnduSbkdUXZrLD5jQd681QZehaWuf5ucBs0+I4SyVWn9+5FGG/Rw
f7dQCUyVjS4CuH/J0QpeHO8OOjpDk4UYtPnvFibj49mXCry5a5EtkiOEO+wRzEkaO8piT/FcNDws
a74Sbxf9+++y1FYJGSyn8xIL/i3QpfWSNmolx2NP/1xf19J1if1DIxGDSyjHqUA8UThBUWkJkDEV
EFoe/Q5F5ht95CfoEf5qhu2gv/JXJ0NJUDB9jdhl0V2AbAAGFXRo71R1eDLwpLU0INV8gPzauopd
o8IYPinD2sOwmgCH06/rC14zqdSDQLSVCCkNehwN477skYtUIGckYPJo2xu7rDcZ9DGum1w8fmer
VMII+DqrejCL4li4JKozN91yqC6GbDS0kGflno5DsWJy0X2QzcmHOrhs1L5iLUAYyyWI2Cw3Pdrs
BOXJ1l1pJCwawQy2HI7CjK/KjTZpbY1BFbRh7P4FmM2sf1ptWy5+LTw75fyTVNVRTndZZxCY1vHi
y0czKmYMl+k/kxqvTsAazb2ZrGQAy6fhzJ5yzAuNZVXVwF6dk4e0GUNRH3xxZ+TbwWw3egI5NOum
KL/Xa+/rxb38a1gdqwu0RgeRg4WCtXFT2ZhRdP0Nmv+frnvishVAC+WVifOmbKff0aTNJxfYG9TD
PXbgJQf11O66kaVbE1SNupxUwtWpDs6Dvs/LOwojxDGOBS9vBzt5uW5iaR0SUIdiK2hPwKB9GY1d
MxtRdYGJAhj5uXqxgyew8n3ABgiUMFOAX/yuWV05lPVOniPj7Q4aJv3ozEOC6vt1K0sZAPDG/1gx
LlfipwO4atwUcZ4/VJbYTB2Y5ejB0ZyVC+VtVFBNZs4tKZmnO5UJ2MY7XJRZym+00qHhBCDZvuuz
acNzyAWkVuc96BoYFRubup+IWT604/gdUhRZqKVi2jEjzcPa9lmczXkT6qIX4ZTpoFXm/lffTTFm
zzBZ31ppcNOQHPN9eZntvKnrjx2g+6DuxENoSKFwd30TF90B+a2EyaPfr2JGktoCFQ3qz0dBCJTg
uw0y99xbu6ze0EPvdhDjtXi/YsQZ2L/Lb2UlAu+xFDBnp9wC7nwIrDnybSrnQNwNZHafzPKLaUvU
M1Be/CFzybNBmmhwP1nVz55ksRjZTTuewItM/QeA6re6+ZRqZuRUm648aeA5C+HU2+ubs1SuhY4r
4ELARgEMob4CKAHDhJ4hG3frWzLSh3wAulewGycjsT6L40yyu44CI141WRAOGWiUWb9r2jZkXh6b
nnWYc3OTNPOaPPziZzv7YcopLiyX1K0DyLbbT9FE6jA/tHayv778NSPy388TNylTUVrAbLdlHmnP
zfRa+SvVk8WAh8lkoLUlXZE6MNk0cwN/4cgNp88kIJGur4S7xSBxZkBZQ9ZCHVHLYWCEaCTmy9PQ
NL8U6fP1nVpKUyBu+M8y5K842ylGBla1BI9t6MJWwwEC9OB0KE+kW3HIpTv93I7yRuCGH8CZEIhM
5+Rp8QT0NQhBuRagb/AbHnh9VUuFa+CBQQwA2BEOgPp1euFD9qCBlyEVskwRjR7mZyGYxrTPbRsT
btzikT9oaw8GGQzeBYszs8o3Y4lmMDGiYMKzjQ8aSxsJbViLKTIyL2ytIHInI+yNZg1bv/gVz+wq
XzEfc7+EJgzCfHKvA/mEhRkYiHOCDUdGfX1vF21JzRkM8UhyRuXymltMmswOvuTgHcquSMLCwFR+
OezbJEfBd43+V27Zuy09M6fcYMRz8sHmcNAgfUFfCUQDT4yu3PqLGSAGIUBtCGwntB6UIB9wajts
wmyCmUxuZNTZQfiRIV4STFxTsLik3a6m2jNIcytOnj6yn//YVu+xSjR0mEbYHstPydzuO7uNgAQK
a/81gMLVdWPLu/nXmPLxskHjrPYw86HhFYRnScl2PWCzD1Uh6AdwudDoAJeSnHiSqsyXocU2MsbZ
iELUbe00kVmDcVifVnopi854ZkO5TUQPdkE6Ggj0eh92nR/N9MXlJIYmYoh23wc278yY3NyzWInj
MDMQaZMj9eqvhpZvEsf7DRG3+LqZ5eCF6WdwqoBl4J3CtNs3aZdxjKTVFg9np7yvE+e2poeBsRut
EKe6OtRBRH+umJXf/t1Jg6IVVEyRmwLOcLm8qdcrjwqYbSBFxogX0foJHFvd8DjVZWgNLLTQAtyJ
Zg1zt3iVokuAAjPelRgnuzQMyVOXCKhsQFUBKslePk03Y6K3u+vrW7OiLC8xMOfMTWkFfLWR5tVz
nBQIX9etLB4wIEEkTSq0C9ROIlCffTlxXDweOGv7TSDJpsVKL15G83cf6syG4od2g+kGOuGRYpHM
lLV5JxKljktuzqIJM0n/5ZKUy6VDnc11WyzJSg7++GLERbE28rq8IhBpodOM6q6UPTw/WUU/OZk1
w4QOORPrjwOisu6RVPQDLiAL8cDToaft+Yqjza7t5eOIu6TsBKAKN3Nmb/795z+3oDiZmRKrMM0W
rwXvF2uBeEjum2Y1u1lyZSBGgaKSosWIrpfbpeWTVmojrnveHjCJPKWxT4oYrd3YxmtsjqbyzqB7
TefbKv1Mq1OV8BWfWIq7GHFDcwg0pCDKkb/wLBTOhRig8oIPZsPBwWAP/rHe3vSuE1e5GwunePrA
vp7ZU12+DLqgo7CnUf8Gs+uR1dd3GptX3g1LozQY3bNsTCmDcwg9r8t1NSlEJemEh0M/1DH37oJx
DuvmgKIamAAHEClmfkjxfrOqWJtAT/4IGbiPrPTvL1B8NCd6PVQzfoFfPffc2QoaRD5Z4+Rd9KCz
dSp+yoq8mLwOVlxnC+I4X1+5l+X3UEPU+T4qd79VCw6YgdxHfsL0P+7IUatWfHB5DcCkgTbDQZFD
8cHBHDSn6PDE9RPrZ5a6fpTVhvjQ5/hrRHE8AlaGKpGDuSgI5Y158J1fXVKtuN3ybv01okTYwmkr
axQyx83rfZL6cT0Z+1XE+aKVN5QY6BnBhyCfaGdn1h8awnwduR9zG7B+9KDQaweQWwpNo9vrTrwY
HjBUL4U7AF/3lWNUG6yeUwJTmeFuvG+QuQ4ntnfGdGN/aO8AuIIzS3k+ldK3zJiDspaQPWo9qtIf
Enbe0pWi99L9JFFd/2dEOZSW3UH5XUfmF5i5GxpihNrcOHtby6YVuMGsNUTu4v5B2xPEviagTyoD
WO75HHJgOlzb1SC6XHYkwgRNttWMgkOM2UbLJB//V0n5/+fUW3qjY1L6H6vKtWJntBYdhGePouUH
sxWRa+i72QC1Fas2YghuvHmIzRd7CCB2GfzGdMjJc9KjSz6Jghws7UGilSSjzHVnWvRbzMCi3wD8
qaHWrwEFaEwR+Ei7UX0rvB2308hHx/S/s6Is3inbdnaaADeajrceOqXBkzuvVckX/Qg4gzdtSozB
KkbGtNIpMt3iyEwf6uwviQ7qtWCOxLDisMt79n+GIFp2edYThiGhWdPIW628GOyD7kGsm7KPRMd/
1gNYyqUZPCJ10g5YTx1MsZkGe9cu4nKVYnjRMc/MKLeV3RJNAl/AjpCYWzRkP2FsPiB51Hd3cmAQ
Mx8fuL5AKwm+B7AVYJRVub5oUhBdgwj1MdNP02eDYk0fcLdzC8rlVY9j1ggdYSsbv2TidR7u+nyt
dr3kBJgekYJ5GMdBu/fy65isLnyQXSMZrcg+Y/Yec9bEyVZ8YOnjAJuJ6Wck7pLc4dKKpnlt2hek
OOaQpgYP9aYAAgDdDEOrIq0RISErH2cpODpSxVLO4nqQNr80aGHa1xJJV2D+p8/Dqp+T36mAOK/f
DH5UB5AWMBPjIxEZuC7okchxHHCVXxpNpjLwh5EWR9v+VldbXKY77dnJopzXu+uBaHE/zywpngHN
YD5VKS+OyTBu5Qxqlmy5P4C+AjEvaMZ0r1tr3rhsE88vTKJhQF8lwRma0WSWGItj3wAzjcYs29Wd
Vd6IoIAmVTHpGzzeN3lB3JUq+mKtA7Q1/1hWIuLMkqmuQC96nPmMEV8jBaJ4vut7A9KCEdBhWWhC
yYmTn0B2R9c3eul4IDmRNUwQQ2Fw/fKTViVGY03mFFA5KL5O1Tzf2HPxLZ/ddCUYLy4Sc3dS5R6S
xMBCXlqam8xnZY5M1RrrDUuQcmfRULCt87O13NuhfqZjELf+7+vrWzonZ1ZVCglzTvyB2khdmXGX
ddAG14A0/jKlBwA1V7Zy6V47N6XcA3Q0QYYpuwgUkJEWkLaG37V5iqbg0/U1vYmdqg+Lc0vKVaBh
TXoh0VmchVVebpocAKOJvgLgViSoUHnDttDL0J7Rh0zGbz2FqPeBjS+CDadx7ajKo/juxwBHA9oD
8KsA9nD5XXsvpV7GULp1eR1D32qi9fb6epd8FEoj/1hQNjZHawxkMrAAztG4L7wNNnb1YbDsn5gD
RJsQuea7ISY98ZBT5hNy6MzZlZhIZzqGiZBzJkk8iiFk1mSGXd/fauXayPaik56ZVg6hz42cJQIv
BV5uDcTvdAoDykEe30Wju0rNIz/I+w/2d6HKXeV71EEqj7w6C56AX43cNN92bQHtQlPftfZunEBo
Gej3HdFW7vtFV8GwJTqnFtgt3wGEE+KZqSOhXemLn/xJ05WDsXgCz/6+EmLqHKo0BQciDvo3Nef3
XrVzMrYBO/TKQpYNSSlLKV+OFOnS58lcBFM5o+Jum2wzlQKCdcZOVFsNePzrvr/oGsjAwBgl2eJU
vIdjE2SWEn3XUT2SjVyob2/y1t80lhPztRGQxZN2Zk1xxMxqCzQosYFacJf4QH6AS9/98e9WJNsg
OGC2D2QJAIwqnpqUOpkaizUn0NxuKCQzfVCnOmMOlqhHy/l03ZjqcW/GgPBzIW0GDih1bibN+0TL
NahFd0CAPCAbq3ap3wXxdSvqR5JWAJMJ8GwEDwCaI5fuwDowrHtBzk+1haFvEzzzxq4h6d3QPo36
vHLNvOOzeBuUl6o0mB2F9JIqhY0fowVjQCpoO930bagFoX+Y+yosuntnRzdu/SMRxyqH2oT3g2DO
69+uFaOCOnQQDLwJcIrljp8VUHR9ZDNYK+pTKSuB6Q/dSiNrvgGDdxxAfuy6sfef79KY4o99wVA1
qYv6VHVOmHMnHFdn5VSXx24CwodMWjJz4AsqJjQOxJY3+MVpjoItOxi39k3z6uzRfoyKKA3ZEBrZ
ofFWFqYGkP9YleVVcHRgnM283MXCd0eLm7Bq6OVmgihBUeKR0Cayq/ZwfQ+XF/jXlBKres1FrcNz
ilMdtySPfe9zUa6NX67ZUJxC40TjaCuUp2qs3DYc6ry8A77bj10Qxj9fX8/7wyY/2N/1KB+M+uVI
az0oTjRtgMy9aUo4oH+rWyyCDtR/Z0s52Bz8sRXqUMVJh7TB1pmeu58p86OSrim3vWORUx1Crvrs
WDmTcGtCYckleyaiCc2fAKTn4WxlX7KMx7X2BYX/sbwf0+RNcXz7gZX6gOODpQaFf3XeJOggLmwH
2FVjxCgj5FBJO271OUPbP4k79nTdmryIz1MQuVok2KasVcons/IoB8W5cCe9KE9lcwepxr7eoWTS
OXutuEvaB1v/fd3c4u6e21MSA6802Uwd2CtCLdQ3VXz/+Vcdig3drg1qvkNRKEtTmyemAOEnL8oS
Nw4kGG9p9mfqAC+YQQazTXkdWm0XBpDpqafh30dmWYGADqn8gMhjL12o4LNvCYuWJz5pcR6m9skH
OT+vfmF4fGU/l877uSnlXGRF49mcwdQkvgoSCSMBLmvYJuw2h/sW887y4lSMoWbWoABoojzZuu0U
tniUXP8lpsz933nS2aKVc5MltugdlyHy3DSncTPEKBV38bjpP1f32b35Pb0bP3UbUYYYoy/qMKqm
CHX/6z9i0ZvPfoPizb5dNKkF8eKTnX7D/SG+eclJm6L+kf7SqxX4xZotxZOTsigw91OXJy/dVVkN
rezQ1rYYd6e/XW/rDGsC6u/emm/+jNoANB5BCYTG+aVXIX9DIcnry5PQtmILFr9J+0nBm03F3hCf
tf63dRjEXe4+057Ggm/mfuuugtPVJ4v8EaDCx+izBZpi5DyXP6LVeT4TFztMgaGxdtMt/UYBSE/C
5reYwnStovvuLfhmT87dATCOgW9LuTO5phXU60p6wniLZYBjP5jSsCJG3kUpGYw+Hl2v6UJv6Nkf
SlJAsTHtU1bgZvOa5+vOtXTd2cgqpVCDabyjSGrJNHV6Awd37Har072JMz2Xt5TdT6uabEvH+tyW
cpganbiph+N3cuoHkOGW2ictWHnPqEW2t52V9TXQCAZSxu7ySwL5Wvd9i0gcFGNMaNSwNM58P5zb
mE/ffbKGnFuy5yAmooEEhUi48aU9F8ANUQ1NeUrEXeqd9PzVdW/S4XZ2f4zB/vqnWrxmMCYKYus3
db537L5Z7rNZ12CsfQblDppAgwGah2EKrcoIdS2sUhflYGdjil/zmkjD0koBg0DxAlVhlLoVn2UW
r/JsKOhJg3Y3pdmdHN730nDsi0jzN/Na93zJHqYQQLcBTDjMKWeSp5aVT8ZETzzXgdq/NbgWJcnn
1I5RSIlQKFnTIFgKfR6KBzgHstCk0hTaGIdpempTXOK1S8IueXidM/zv57R9BIB/JagvLQ+jWWi5
4ZEPUk3FUaHRI3w9DSjiXgJeXcDTUwy7VZGTi2iovrAsWXmqvmEclasMwC8LsscIddCZk0HwLAX0
ytQweKtVJyHyBzfBHcas09w8WRjmth4H9C1KP7kbAW5xrI0+V5F5TIdPKdXvajFELcRiRf5Lwzzy
1xW3Xth4aAuArwjEv3hDqzjiIK2hbJ2U7ORX5CYfnFveNT+toP7tVHsfmi4jHM5JrK3dgjsfoH6O
h2gWphnSV8Nm24S7kc7FJ43surXK2TuIPxwe+H4LTVj8OhCUK5mIBQEny500dvLc1ymZ74UJzKMG
bWpgm7TPFRBB/MEVRdwPGRR99jb0nTUMA2sD1LrR9cco9/XNkvbUj4hiOhrhGMlAkFN+D6HcTrQx
pafETyLH7uvI9qq7fCRmXKdfrttauBrsc1tKuOZDpbuJsGUuEGs9gKVO1GDj2zKmEGG8bmttXfK4
nDknTfPSb30PV4OVbawaQx9fNL3bVmuzR0tXL9wfDS0fySwuYCXBIagZgZ4YYYyP5q4q7DrUwbya
B0U8F3rUg08nK62tSLLYo8Xj9UUu3H+wDSyN1On2wKN7uUjAoWZCh5ye0p5HLPduipk/BWSNou0d
wEo6LcjIMb8NKngT8eXSjlEM6BcmLT1ZObnj7bTR8/HYp19672eZgkXSDYVrx2OS79N2fLHtpzJY
GxyS4Uv1Uwkz9DDi5QaoWV3+BEiUWkIkFT1VGGOM+inrormDwND1DV2KHEDZBOj4QBgRHN6XVoa8
ZXrRYaGZcH/rRvOlnbtb2j3O5hxDTP7OSc3vVuVsr1td8lXcgrgJAaWUgn2XVk1QO9tN2dATAy0P
pONuygHPIVfqvs4rQXvJY+Co0AuD+iKyM+WWMCsLX2jssMBWh5JHH2ibsg3MjZHMa0KTi6bergbU
m1EzUu7b1oKyap710lQFNicLaWDbHnNUClaO+rIh+dkwYAhMmbImPF+bLvdGesotO0y7p3z04m5N
u3LJCIRG0DLCHCNAwsplZ2kA2rAA2YNmjv5m8MzfI2fgw+3cOb7uDUueHqBSCvomgLEganzpDQll
tV4nSBvAuosK0QPL1zQkFrzckUfZMnGegI5SvNwZBj+YGladuBhYcqBT1xlRghbKrtbmLrnJNAsP
ZC2B9kesQadgh9tJX+NTXthQlJ8NX0pESv1W5Uc0Fpl51g3ViRSfAebYsh70ktn++l6+zYAoYQMi
IBA8MICmAABAic4UDOM+oEgMdNjx12AzhK9D6EWfTk9fN3NYhM99SMI1xpelgve5UbWkAgZfahMK
o0XLY/CqNtl+grQh1HA3nNx0QTQNUKTcJPa+LsAlctC0NT6nhWTQAS0Wnp6gxcKEr7K5AytBUWoV
1angurv18izZ8NqeQjq6G1TJ6y13ubcVVr1WbV+6KhzbgLCDhTItuGaUw0jziZkZ/nPCdVW/NHo3
3rgQ6MakHYOOaudLjzLIrp7zKXRo40ZjYI5RbhD6ULmGFpVW1a6E16XNkFoz8DJEPvywywM1acQq
ay9gp0Yr/FvOwNzbIhk6mHWjH9ImSDd8xFwB6Fb0z9fdb8nHXSDL0Q3zwGytghX0bB4o9av6pDli
m9RgmSfR3Oi761bk9aD6OB5SANlhw/FkVEKTHmQCrKOMnfpk0zQv5rD/Ojp/VmugS2bAOuHhZY8z
j+B0uY06oxNuR45trAt8xRIif86k34zCumeDcGJUHtbgfQuBCiPCSG3kmwahQjm9ULGeaFWw+tSN
1sGo7g1kVl3p3THLiJ1yP+z0YA2fvHR4z22qKNiqtrq6Gxpp84uf3uX6j8H/3JcYBEYprrTubQKC
D/OTyO2YVo88Behmrbi+cAPgJ2BWXhYB8KaTbnWWuwZGgoEvMdR4TIlIm360azQXSw9/F1UpHYkr
prDfjQPqpT4WVTPWp6bYA3WlB/FY46W4GYbnsQTDax+m5WNZbMb76666kOlgrBm5AEpViP0qF9Aw
u0AnWHgy9iVIGqjdvVhFb0WFl+shrf06vm5uyX9AKAsFE5w94AKVjQQakPUUGk1IrHrRhG6u11CY
ZtmDAVTWAGxsU7jmDR9Ig3lITV/JtRbiDjJV5HUQvNaRbyney1DNhs67hs5j0IZOm0XFHSnKLbf2
ElaPULyyuQtu40ndGSR3uFIxd3HpNlYyF9Dp4Gg+9l+NvgvJmt7swoJQUoWuLWZxfIzdKJkJKV1q
DgLHkVg236dznYXMmeZPrVUWp4CZaUw1M935Teqt9LUWAinQZuBeQANL/ke5z0ZrGlufi/oUGCBD
GILuOPQzuLw/0L9FrIECDajMoPJgKZk4COl6Y5wL9Pox/ovphDC1NtddcunogbHSAT4IQRQtaeU2
GqqCMqDjmlNaaQcfQWYQHdh8Yh/jPunAPmdeCw04b4jHxg+Trtx2lK+Moi05CtTKbEMuEVe08hMw
UZUGfV41J5Bnonf22Pav1xe5ZkDZxqH1BeaPyubUVreT/nViawN7S10rIMtxtD3sI5Ic5UXq1Fpm
AfDbnKpyKzkxb4IktmPW7s2tAwbLJvTXmiYL15+HVArpFMZ8IImhWKwyDKbnc9qcaDKcQFt459Hb
5H9IO7PdtpEuWj8RAc7DLUlJniTbcZzBN0Q66XCeZz79+eg+52+LIkSkD9BA0AiQrSpW7drD2mup
u1xxh3z/59vHLNPMkMFBIes4v8jpVIhmkdflKTcqaZdDruww4rTRmFlbD7EJyEYDCkYIJc+N6GIs
53Whlie1qJx2kl0RsgK9jmzF65+H+E/50yghkLczBwCFqoknXjinqo8AG3Z5daoTOl7+cGfAZqPg
oe1gY2FrvoK9I3Gaa8sXvRcqySJZTVyd4sgsd6pVPvZxC/lxuHHI1zaQ91OcoTrkUMvJ2ykZ26Fu
1YrgLtn3QnCSigMMp/T2i0/iVgdz5UYxN0gKM+ujQOy+uFF6UQXgeJP6pHtov1uDA5fzRqdjzQRR
1gzOnpMlbfFcxWk/9jQGy1PFgJGdGV60Yyx2q78xH6tFsMqELV78HzbAJfTI8vB/iQSaSq7M+86I
bGEabnU9dbstnqYVS+/kniQh3CXSnfMDLtBkTZQib05pY7pq+KvJv6Cma5fCH3tTYNS878gjzDSH
S3yYLKRFpnZFftIhnXkckOx480tqmtd9wmUogxV6miBJqMRdEKyLoRz1cJ3npyzoHtQ+y1y58yRX
8Rvr1osaH05gE/KwoRZ2ZjNau+vWL/cSV0tMCqgPh3Ex7D1UTcHwi5Sf6r7IKNhG2rPqGYnr5cNw
pw3G1njCin+ffTs1VeAdlDGXgeIgN5IVqEVxUnofMYBJaCTYAiLTTiTBeBjqLHqcIKSxzSr1PEev
Pf2b3hVSZ2e9tgXnvbzofFw8Pr+Ig8RnOD9IoZ72ge6RxYXS+AU53gdF/I58YAs5EvxZG95rJYHG
GpLiiKLRuiBMPrc2A1v7SiY0j3HQqVvXRfkdD6P1ttol8vOQ5xS0BTQRLDcTQvWbSc9LfujNXg6c
PgZg3SmdUDr5MBlb3BBrp2CmIkN1ARdOzfn8p9VWlxphKRYnJNtG/7mJnqvQqfqNWG9tuxmyATAF
4pZsdrHdUeVrUZd6xHp1rd+Mfu4dNC+Udkkcaa7ghS9CVMobNldXRj2UK2yx8cukrxvFLFIjwomm
CvYio5WQeaR3RhkVSOHWP65fpsswei6+0qYn/iJQVxZfWEob+NZljNX5yBCv5lhwlk2jMyI51cbW
jjL3RoV0zXkQrsOVQuaF4118OJDgPTEATreOX2TxrZB2gXGn+HYDi9OvSN/y8ZcvMAv8YG7xBfu2
tsTWw1wfNU9GJdwM+negRKF9fR/XDgpCOOrczp0pN+YH7UOarEZ+URoZ+Q5/fegTf18P43HoyA/k
5MTI7H8xx3tPeoWfv6iptagXtcXI6Tdj6RAG/sQQYPv3pJh/iePPALKN66tbdYGzqNVccZmDp8X7
BQ+8WKFgUpyqhzj+3boyA0Vu/LNubVNypNfX6+bWvhmd3Lm3QieXmZfzzYzjVqi7Wi0AeELFXutO
qvq2BY3jdTNrF435YpFhZqaH6Diemwl8r7SMdiT1SFQnq8XCHTX/+zCpL4K6pQG9AgWC0xuqL30u
IeG654v44YBIteEFQixjjDqsbGQ3QZ/vB9mZRDtUnEkjxSv28vjFsF7EWLV7jeCtfxSN47jF7LZ2
VGex1nekA8jrxbKzZsjRUjLLE2IBsn6qw/u6+mz4N5q4v76/q8/HR0uLUxNriYfMkVFS+bV1w2l3
uZ381Ji4C+xbCOm91g5rd9oaWlzpgrLVMMVT6yQvg1HyfKvDZooLwofyNIlQMVH0DYX0FrWqW9HT
7MSSaIAOr1GRvE7FVlXiQj+QcyShjkYeQ9eO6sfC3UADlelJNJWnDlQfyUUWulV5bKrvKRzyeXRM
pE+a/EMsJiAY93EeuW0qPI3tVt6x8o1nUfWZv5tZw4swQQ6Tkh4RO5+OuivtU0dmKE9S3I1AcOWi
4sSBD+i8kTPw4nynjdyYksATylMrGyd0mexQvk+C9PP1c7RyT8+sLNwBlEmTHKY+3MJJcqfrDvJ0
NrWXXZNtHNjV5VCGYMPoYxPwnC+n9/OQmZ6yOplduxNNGPgL+bZRhl/X17NqBg5yHfZbJiGXaYfQ
IhvuTawnERTLrSiOOnGZNIeA2sKGi1t5bOc84H+m5nPywesIYqF1fsxwRdBxAOKjFvlOEAkvYSPk
NrPqdlxmDhOUG2/8+grpThqIDMysFOdmw87wKkWLqpNFkJrchD+9rRx09UwAMqSDAt0UaIdzC5qX
E3aXwZzwRjZjFTtIJ+/UyNrF+UYQvGaJPu48y02YRH363FJbMtY/RlV18oFThInuKiiuZ+G+bP6+
fizW/JbEABZKCSRVvLGLyMiqJVkYfDi0pVxqIfocq71UjNNfmSY3h2qWCSwk9b6DonQ/oTHThLm0
cZ/X3MaM2XxHNYAJmvfiw3GJ9KmtpJ5fYMSJq6exnQ+ffWEfCuq+bP/DZftoa3E0dSH12rTpuGyH
Tv/bfDS6v67v59qHm5mU5uEvKtHL512Aps7z4qk6ZfGrnxzU/A1Apie9XrcyO5/zGgKdvPmRUdHC
AUS1WIafaEVfK1J1mpoDbNZoVF//91cCdAncLsogiP0iJrB4UHSrFvQmJkhRhCB9DFjn91TI78SI
/yvNEG78JhHtMi+3SOTW7jDFEQJ1uqcgABZe1+9qYdB7pr+SdldY37Xg2ayfrq9tzTt9NLG4WlWX
tFmALvUpTuh6ZAZAc7qx2fhJtZqdKD4l4k4uD9dtrh3xuRRHLgdBHi74/Ii3NRV3/q48cYM6rXM7
9Q16ralrHbXyN6oxqzcapjCCWNId4CCL+yR2fshIql6dqkL+AVGvtO8M03cqFdEGxpikvaTEjZOn
fobUJCg3hGmtjQRvbb0zgc7cJiGFXQ7xWWnnD5FPZbCp74rQeiCBeUF+9CD50mOzNYy/dmYM4nYd
UDcm9UVoGdEsqbowbE6BlOx4bVJGYLwtNrm1e/3RyML1+3UGWlYOmlMTZjY8OpP1JPRwpP4Hv48S
EK1PrjYIlYUZ5sStwGsLAnZrEI8QC0LlbdzVkaW6Qa5EG553bVFwCIDmAQUz0x6dH0uvyRj1GCiz
cwxKu4q6xm6kqncTrbzx9KbZMLfyoeh6zn25d7zLsqqPahO97MSrT1XTcPZ0s3RoBcXA5gJhw9Ra
FjDroyPUMJPWkGydL01SvNgKqrY5GUFRMG3xO4MaxQ59VXHHYbJODeNMe3MS1BvIYGCUktPssQ+M
bB+kgQn4teg2vuzK4mk0IAQH3oetXuoMl6E51sYQ1bxywM58E2bK1tWVw3VHs3b5adBArzdXVshE
ls+5PJRtUAXtST9YJar3u7C8b4yaxtptnud72Qi5+bfXja4cI2zCC0SeTua1JBmpDSNiOjhpT6E9
mfSYT0n+Y+N7ruwedUWI+gkrsbGMETIvHXAzEObMIWWrfSokxY7aLZLvtYV8tLK4D3Xil0o1VVAu
TPARfmkbN5eeejrl1/drbTHEjzOelKycr3R+NuUh8pImC/uTnv/qg7tAcpTm53UTKyuhbEybbj5t
ZEoLn1hJXi7SW+hP6XSMwtcCLLUXyzsra3fXDb03ERahCOVw0DeU5ueEbBF116M49IEAU7zoyNNd
KCq/xqB4qMqvFMfHwFX6lLFIpm0oVSdunt60UuTo6nCjRC9F9KRa3zvfaeVPWfsXflvrn9NkJxVu
nkWQFtq156Txt0o9FdC/izsk+Qh49O5VD3XHt6iafFOeVO3YB8nOFKf7Zvx8fXVr2wg8kHaTZQHh
XILnoCg1rMmT+pMRRhCYuSWjPLX2Gurhxvleq3XN1Vc8P16LUGARcY1jUiS60fakZwkl/t7x5Puu
VD75Yf7UFL8lzz8OirHPTcU2w3jDa8wH7uIbkknD2EHxV1o65mEShyGOlf40Hvzotte1AwXYCEqd
anM+/DKyhHaTK4yAn0ovdBkJwec/DGJkUUHvgNjw1DT3kRsGP0vpdyH8vv711ItlaUBtQJ7x9WZC
usU9UzoD1GYok8Ijrjjg/octsoLLmwyfHdAsk6ooFdjl+aimUvfrdC5kJ5XsUn+zezVMmKHoN1qT
l0ErhiCpsgyaDlzqxVKietKJGyNKK4ne2GJQg1w2D2KoM7uZzjS6p/6xi5ONUHJlAykozbRRdGHm
ttu5o/IGI6mnkXxXUstjUulviEZv+I+Vgw8ShMyTmSR2ETDGuY1BrE09DolW22Ga3GSSDCc30ke9
CRLXKmEQ7NSwcuOKJpccmLU7TKkD0cXWAOHaUt+xuIzNvJPTnv+MtkgKMxepwuSxtIuFbKd6G5nh
yiekUU5ljHLsLAWz2Ex6Ll4X1FTHiqJAbAQyrDbuqJFV3rFQpcb1TfW3JwMHFbcmBy6vN1kAPbV5
YdRFlowkQqdplAiN6hT6yY3GA6oHR3/GvcX+g6K+XL90ly4T2B7SEujd0CmlFnO+kbIKmJrR2u40
gou8LZRMdWUT9Y6gacZbQ8nFDc+5sji2E3Qk8EiiniUHmNwGuZR20CSNeXMD3Oxr4cmtLdSwaahj
d6fG6v76Ai89GAv8YHDx4FXxmPqFXHanzDJuZGa8gtI1AGZNnNDYkw9Mnx2uW1xsKXEC8DlyYXJx
KC8uEhxJ9ZV+MOv8WEaSYYMgzG61PjEdVYqm+wSOz407ufBq7/YoIjNPg2ozz/p8Vz4UZAKpNzVP
zIujwUSgSt81pDdQGm/XV7XEgb2bgZyUWc+5WgxM8NyModZmQs8RM1HOFnJz7iSvhUI7KgpnMnrl
ZzMm8aeu9yErGUfj3pNU6BqzvkfkxUs3POziHM2/BpwRgEzoUgmYllVlq6DVGcKBfRTUsd5LU/ia
GdFnXYOsBT1P9Vbwqv7P95nnFkABzTT2eVnsyNIaAkBFqY8KJ5hhZSG4a/qgv1cZA9g4QssxgPfl
8QJSYNaYjSQxOt9sNU+hnp7k5igEUmzsR83ygO22DLxacSiQH4Q6s0RaXVVfgzzuzJ0gFVkLhZbg
//S0WPvW1p3wHLdjBZN0iw69rZtTpthQiOTVrqoSRpv9LBMDm4nkYqNks+xjvf96nQuAtCVkehRL
zn89E4M8T6VZHyspKXo79qPyxjemFDJSY1aL63qB1oaf7esWDsBYGMQfoCUb2Q7aUtgLZZTtM1Fo
76LQqr+oXjG5XeFVG59zmXu9/8q5BQPQnRbIRfEqjqdgDDKjPhrwgECUEVXPteCDK4NvyvHNpNwL
dZs4mh5YdIh0wfZNSKiu36r3W/MhluNHzPk1pZD3qVuysvOtykevMHzqaMfJi03JTWVP8115mOaB
Ys8YSNHysP7C/fbafQBOsd1XwEobOxsH/6++8xSwaX1TEplJXflopqPmVJoW3UHikvm0WsyxIH0d
ssw2g0DP/grHoWucLMk8UozOVz5raCpD2YEC1bRLhtarUY4ZxM/Xl3npoiQgR4i5IH87g0kXdZIq
nEY97keIVGUp32VVLTHGTMbRadZmhXwOvZc7yrtCfIwHpnGy2NG2nPNbUcSW0Bmu5yey4jQ1ElmC
5UGH63ve62DkoC+FYLyplJaLIE/fE4UBl+uLng0tfwjeAsIXbS7rLbG5fo7ymaBxvnJjsHYQcH32
9CS+yfqQKlFkh3pU/9nj+n6YqGUzGwuBFG/5wmsYtapVsTo1R31CyBBh0dxtJhXdslb3d5yz/gCK
rrm9vsxFoPSPUSCSJAc6zBHLEkbY+SZzV1JzzLqweqbjGEKDlOWuAcXmjmiwPrRSoB6CEd0Ib9L/
UD36H/NMBXCP53nWJahChHIpbVs+t17olaNqaf8980rJDiz1V5zW6a2uCrUTd5XsUNbdAqose7mz
eToxxGq8iDOQfZEIaiKdctMTuqMu1uFLoteFXamImZbmoB/CMgt3yhCOu6HNW8cnet/XTSk4hDmf
FDBDTlPKJdlz7381umarsbcIfd5/G0k+AFbQfjKl3XPfIrYDU11SXxx9n6KF2TAA0qmGQ3Yi2SU1
v2eTHtxTkViKc/1IrFx32pZzLgdpC4HA4grShio6uorVsYuyeLArv2ZO1BL0Vjx4Khd/4wReBlyM
EilIVhJx0RdbBsyT0QZ9xAgKNM1y+ZyojIupeo2AnlYwGBIXWvj1+vrmiGpxs5nQwDPOqhT0Fxcx
ZehHQTSFVnUU5GjaC/PBo2y+1WhbXdZcd6JMQ8l3OSxNv6cHwebXx3bw9NRppE6pYoeKVyE8hV4y
EekJHoz+G1nkilm69To2GQKBfWYRTurhBHxwXpw8vqGO7ArgxlMB3h+/2UixVs4nYRQSvVR95bna
en4+jUKyKrLJ+lg2ldskmmPozU4fwTsA9SqM/FBnW+wBK1EsQQkVBvo3zLdRPDm3WfRVFndt2x3x
TNZXX0u+DnqS74ok1dxAi8edNSiJ0xG22nEk5A6lNHqqoaoV9tB5+v6PD9IsL43f4o8ZZnT+a4Yo
L7w6g5edSWD1UzD40z7p6q1C/oqHpqqogSyHE1JVl8MosKaLZRjK3TFW08fW8vaxIbqjAJvRdJtX
UJAZyudeDTYi9JVzRNWIIWfAoez20jEP0pRlRl91x8pvoXcGyyM16ZtYBzelenN9G1fCZaYqZp4z
NGF5a5eciWlOFl57WncUpSZ8UTyh1W8QYu4sJ2q86FGP2uxT7JmFZQcKftoVixrIaVOV6S/FV+N9
L+YoKfGMPfpFODxRN/9exrV0Q4xb31axID11SqBteMm1DZp1K+YqLOHBsmvrAy1rh8Lvjw0DNb1m
dQBWuh/KUBZOUSWH61u0ctcofjLQwCQDHeiljyz0XkmrbH6nhqpzxmoy7CRJfjW+/BZ0jVsX4DnV
ZivuW7MKpRSTrNS2NTL+8/MdtXprtEXYHytde6nTh6n82SWH2CMOaXaaGGwMlK0cdHzWXHJ7HxZc
JoVmHxXC0OT9se70m8E3oCL9kkXJvoh3lpIdsl8eQjvX93XZuZof2VnOb37v6N9S9jtfojkyLAQX
dH80UIO0i3Q0b7tE7/Y+L8ehUcUOxt8wv/HDMXZTzfxGnNnsJGqddmoFB200t0bIV47V/Aji5ub/
LoD3km94fpTW/bGnjnMPn2pzGKlVH9DNlNHmnbaGf9bsQQALHoT7x5s4n4EP5YepHSSh5Zk/Surk
5gDsbW7eD1/JvxGLNn9+ZwBGEs1Qkpsxa4sDlaLPpE9RNRxbP/peUsKxpt+FNr76ermBsH4nrlo8
8tTegLPSvyLjXxI2RjxCkWiF7XHU5fEz/JuvbR19R0q7cEWE5O59ObHcoFKMz4y45E7S19WjL0zx
zhDDMLCtUItSeyyyv/VWH0vGHazipWZhe48Krh1ECH5HeTwcYFuR9z1Vh40bv1Rl5mTyxtHfm4cS
yEKW8UOdCwi81HF/jFQjgqxAaJNbUgfzxfeVfdx10Y2fNtVzEpr+TWAgNCjJANZ7PSPTDVNjXwTK
AD2mrrgNjZQD6pjWvrW05iZHOsouYqnZq4Lu2WJifgrSSHADqyXPYQjOSfFCblwkd2HXAVztmi0K
jZWvgxQT3RdUM+apqSX8d2AUDD3Npj+WcVu4YJLCl6ir/c8h7bpd33dVagfwwjOVPDrNpPT7zBiH
nTyi2ti1/bRDz6G1h7pr7qo+QHEOB+VU9MYOlubrh2zUPDsTYX7PlVLcRW2ubhzkyxCS3w9qgH43
CTbu8fzWVKIct56m9UdvKjwmX4UCVidji1zw8m5ihQCSRx+3aL07rw9302QcXYwzfIHaCI2bxdL0
4Mt5v08MsXONod0SO7j095TjwcbMNULCmeVokaTXSo3yzHDU0052YtPoHyC8mmw1ULqdEeeBi3pm
fuoTbYu2cc0y7FRUUUCgA01bRFJxB6eyV+CF6qHwDqHsv0YTFK99p8EYLcrjQ9Moh6IeturZl08O
DRfEFgxG0AyZWfHz76inrS6YfTUdu+ZABObCKDQ8a3qNMMlhLJx6izVtTp3OvdJsD2qT90KkZs5/
/+GLGjSV0AkLp2Nf9Ac5DG1FQjXTfy4l1ZmyLWaQ1dXRAUGtlhCFV+7c2tjOG6610xFiCPQxrBII
iCUo3HTNsqXROAlgL92xnKtOuj5t3JGV00shnRmmObumjLhY60BtBhwje9vL+3G4RUu8q97+UFRi
9pIYIctiShxCqiUCsCmUJM9GGDYrqXmrEeEJk7de/zvojI1IYeXLYciCsgxNLSARi0CBmTdD6sV6
OjIpFFSPYnTS2lcxHh0YxTZiEvnykNCkYzHs/gztnf/+wyEJBk/QxcQaj35F7qIAVd6FgRvFTk0R
QnWar02T2JUMplLbqECtFFWJvQgDKPeRRTKfdG7a8/Kukf1pOtJp7RzKdE3v8AaZe06Ldm8NQWkL
WkhxTgtSdzTgVgrKbovTf9mlfP+oTFECk2UPiK0XYUKittVQG/yKTHaVr95nKh+ubsuuaTuAm6/v
9tp3/WhrkS/7dRuYpYotpJVcNbEnqjrSnZYEDm/Mxpdd8XKkyZSJqG1yH5aUkJM0yMOQq+KRussD
DQCzJ67T+FOBJLD5JhfVRkR9WcmhroJvm9HhfNglLova+5DH5SgdQy25FcgaPqc5ckhFJmzhPC+3
EUsmaRy9yBktuzg4ehEUdd170rGG+lZ+NstfnX4HG4/NDPvGLq4tCmdNzZCojlbOImKVK6UyrCSU
j5nZo1hTmSBZTEHZt0UjfL9+OC6feYUJ6PenkDaDtKTUaEqpMnxtVI5RlxU7uj2tM0zm1oIuHSUQ
NWrrBHzzpV8OlAxGlqViL8rHtlNf5CA/iJVlh9rkVMmWttz8Gc7fH0zhUhjxIssCSXx+v8ksdH0M
DfkIAduTIrqS+IDC2N4fxQMcDYeKqg2D8hslqcsPNqMdSe1IsgDkLhV1oYzqY6vpFCjvPShQaWYI
yFl08GZunIyVbA5LM3suDwGh8BJak1WTn0Qpyyv0RjpqXfPWNcwBtple7NPcf5LUAliRAO9TZ0i+
G0vlZON+AnuayscybP6QWw1HRhMD+A09TiIbKoHn202pr+sVT1SORZzZVfq34n25fkBXCtjvbZI5
hmaLgVOcWzA1vzKnWlKOtSpGkS21Sg0higfLuDriv8Rarr6EZdhnLnkGeY2iVQkgZMB3jVOHQjvs
+rYZBCeQtTxwEjGAMspqm3TjIq08LFDhks+8KzQCb1kEWlY5BEU06MrRKGrVTuLEOLRx1d3nvlW6
IzMgjjZx6hXFax2pNP9qhXbcOIaLa/bOOMqEB6n1PNgOc9X5Vk2yldXdYCBKE700oqsob1F4F71e
/yCLC7Ywwkc/NwL0Vw8KAR1KJHwoaSvwsMn6Lhr+lvz+RlAiOxk2T/3CS/1jE7gcwRzNAmlZr4+8
LKBn66GjO3zutSdBqVyrqmwwMHtlimySucEOKqPYabliODBZplm5K8wMtPimUMPqJhOIkRaRF12A
2zwhkiC05LeEaWg3U3jM3yWiGrKJduO2ry77g6nF5SpGmJuZX0bNSAwOtVjZ9WYSvnjV/tlZ6KMI
/OhREGuef83RKoJeH5CuBDYAHop5mdQuCZSTECKJrfnRVWNo/szOAujSBY2w2XZCU2CsqoMvg37X
qNVe8NuDEN+aRbtVSl845X+WBmM8k+EkI5DanC8NtsyuAbQdI5b97BmxU2V3ybTVSVr9RBZqRszn
sCxrkYDAc1fHmhHGD2kjvGmRMT6JRrpVNlw7cixHoqMyA3CXDEdBEJZaDLXggzhldpQe0dRo7M4P
0H5r/yyeet80wimeTvorpOTzJ/wQmdfAU4soQnZRBTzjZG/51+veY+0IfPz3F6FNr6WFEPVl/GBI
rjgphywJXDMZ7wr0ivsk2l+3tnYEaHBTIoM7kVUtvo5VJp2WtfiqgWnLNJ9sJbLg7t5iMlr6/v+7
a//aWRy1TBx9IZZQzUqShziv7UBsHKP+WvqhLXnpXjIreyj+ruMtx7h6MEjZxJnYaJ5XOf9aXZKk
RRPgi7Luru5rUpWvQformbYGO9ZOufGvnWVTquqEvNF8HFGWPlbhYx3s/sN3osdEHQiaigsObzOm
JlyHiKeWEoFEtbOSu8DamuFYPXofjCyOdgcOKZRLrmqcuV78K7CSFynWgZMId30jblVnV4/eB2uL
g+6l4Mpa2OkfqnGfwU4XaDU4I0f6XtQHPZcfxsl8TMQXfYbygPlrVKeuy9sCsopAdkP/La2e0/bW
MB1LQvXtk5jbrWg09lBqn67v/dp7Dohrbr+TAQA7Pj9DYSZ5eg1Vx0OW0AJ/k3VhpzW/hN6wBeGW
CqUfP183uLozHwwudsbs6TfobYw3qxAWsgo3AnKVjRvzMatf+4OVxdUwAhNwkoiVpv0787OdEN+I
1mctcgF8udcXtHo7GCchFKbYDB/q+Q4qwRgKw4h7Bq3w04pvunr4ed3C+pb9a2H+BR+8cuQNUmOW
yMP2Ba3gKo1cxStoHUIwed3QqkMhd5oZ+2Z2nvmHfDAUpLUZ1jKiwlb05iEtHfd3PfFqtHE73mH5
H7K0fxzmBzvz7/hgR8zD3tcEnhnEzIeud7Lufgjvzb48FFW3GxPHS/4K5Ne2zZxxuLeAiBiR/9wU
9Q24Mpvi+sYGr56WD79ncQmqktJoo7PBg2sE0U2vGS85KMaybA9+E26lw6ufkzoJtUOQfYS156sH
6+PpQpdz5azELsq7qpvsTV27+RpdbDHgPUpdgAgvxtczpbD6aZjiB83ov5WB+qyE9T5HpDV321Lf
RwZSNtcPzxK78P5VGbhmcIs2DaDBxc2e4nnSqsOkbypOL9x06Z1XfhOM1tHKez3PXVVtHbMmanF0
4/t142snlzBsHlIDbXuR++S9NaZCkmEbzZqpu7XyBl3O1snE9j9kWf9aukiAZriWUIl8PWkq74JM
2JvVc29pT2Qu9v/Pmi4a8GgJNzQ1sWQx1qJY4yM57VFIW0cM4z9lO+CckGL/v/2j43B+Jq04TsNA
SNAvRyqrF94q82nIfvyH9VC7AFJDt+/ShoRMcJpyy5r+oKrBPdChGG2wZNrCGb5PeSwPPzxQ/7O0
cMka+k2+KHfc5xFcezhYdm7sYLQUKrgsa/2X34/HZKgOVpo+jZHspEb2bCT5E7CpnTSJN/UPkLWv
cUSb3JfQczcOcf896KebUawtO1EHKN2byUYaixQQDtzr+7R+kWiHUZijEk/N8fxjgIxN0jbk52f9
9Bppit2Gh2r8KZkBmDGnFuL7VlNPWmreBz7jOxRHrv+A1cvE9CWggZnMeAn6BQtY9LJqcJmgBD1I
kanfdiC+vygTM+eVUGwpCa05xLkpRmUVQlBm487XS2tliADNcPiSunZVsdX3TYZIS1+U8s31pa3G
6pAQQBAx437g9ji31emjokQCtnLvqROKw2SYuZMnxQtCK3eiOb6afrXTvW6vpFsl5LVA4aPpxals
gmYoxlKKHxLJyh1D6wyI6+UtOe7VzTTp9c1CBEAOF2+ZPAURsR6C7lpRzje5bY4i00HXt3HthFAx
ANI4D/nxwJzv4uSJxCMASx6qrLmdjOw2iKubGGEvGHqMDaDW2rbNc95zlVHXGXo6t5XHSg0tmUAi
L8cvBrrc8KxucZGtbdpHG4sTKDdCpgf9vB6/dsIByFPmbsakq5s2h1ag3OB1Ws5sm2Uqp1pi4ZWa
YZ/4bwVa9EHY7qNo6+VY3bIPlhafZ7T4FJpnYkn5bVKOFrvf17//6n59MLA4ZEWpejHcY9xY8UA5
zo5D0dkMYbb2axFPtIEReYwR8l4IRxixb83qOHZ7WfxTyqT57ZtZtmgiMW/ODNH5AdN6NGpRCOGd
rZ7RtLSr8XVTXX71i3ywschHPN+MxwTytIdMeO3q0MEZ/JcrSYUcNRXgNBC0nq8CWGZSmWmcPJRx
vqvq5tAoz2Xc7Hx9K0tY1uTnQI9cB2ALVVDGnJZVf1WX/TKzWlxMHfa2HBDQIZjYu5LWWZLdyn58
3/me6ARJJbiq13xTRu/YJlF1r3Vx6OaikO4M4MGVKeh/fjDPftriYBrCMEToipNddpXTD3dNotu9
uZHCrm8AcANprvrBFLBwSYLfpe3QCtGDSJPFz9WbyH9lZqgEF5x7X6rR1oc7wehs1S+cUKe+cB/1
oh3IWzRxK9fwnaMN6CK8G4QK5988NKRONHKqDJBC7hthZ8Wyo2xp9W4ZWbyYY8Yo6SxC/4DeCt36
cRcCJAQLtPEyr9x2tLDRxWIMh2dZXXy5JBhCYoQUNx8ZbgvIKxhc9AZ2Srq1a2uWLHlGnanIbwPv
Pt81L9XqCuomzohh7EohcIO22EvGvdZvRXLzb17EoYDwIelhVttkWQvP4muGArCJfJqKeOjKjXpn
ZF0O+279nWJY7nRh4e/+2DOfmVy4AavQoUOVqEaMM9eWN35K1Mj1oz8E/7+7gFkeCtC2BkHVMoyK
K8nPJmnka/XQ8nVd0N6U3U3QPkJTv4VFWzuA5JQ4GjJmihLz9/xQLfDGHgWECP+sjq/NTaJ93upp
rThnoKgEoEAWIPddziVJGSROWuMnDwkjaDZUZZozWNVWfryyjDMriwMuJsjjSFmYEDPtB8a6Ytwm
0zkb6emqFb7Ke3+YDvhis7SyKiVpihJYwigrTp/K6mg25dP1Qzaf28W5nlFX/zOyWIqcBGi7+ylv
TW70u6mPX8S+YkAhakxmEfJk1wit6UZTtJFBri9uRjITu8MRvoigo6Btp86iyi5KAyj5st7lTd+7
RvvnCRDr+9fOwkMkgsUAa8cmZkV0Y2VfAqO3rXxwjG7D6a04CAwxPIPrmxkZFre1r0DmhIy7PkBS
f+OlDU5CPcmJfNMJkmSPcXB7/cOtbiA6DzOshErJEu+hWG0VGFWWPDSpvCcxRjbyd50YG8djrb7H
LCXTHDPmmoh94feSIpjkpGZZ/YAyZSzBjJwkACzFI+PC9th6p978q4+Mb34DGmm6CwCkx1Fix5/R
khLq4tXMtla+4vTPftJipzUr0DzqJ8nDUO06UqI4u5nfsa7dAnetftJ/174UZpDyzhzHrk4eOgY5
kSST6p5yV47w+D5FNuH691wrFWjiPOoF4nyOxxfXPZBrsHKQvTzko9B8adMkui17KXA6xu4QOk2z
Z7Mw0UJX/G43RehMmZL8Q+3V6LnsMuvb9V+zerqA1wGHhCGFn3TuqPVUSvJo4nQx2vRZEEseICZ5
sth3r9tZDnDPrw/JIJCid/0QoA7nhkwmzydLYI+9KWEQCql1HI+WwdFQPFeytxejmkm+9tCpiuOJ
BzX+ndIEjl/i5HkINg772qI//JblfKkyQZQCvX7yENVkdcASkL3d5elGyLl2qj5aWUR6MDPJ+Zjx
ncX4K7Snqmp3yH1o37e65hdyXYutXeJN8yENqM2X/4e0L+txG2e6/kUCtFLSrWTLi7rtdu/JjdBJ
Otp3aqF+/XvYg28emxYs9HxzESAIxiWSxSJZdeocFDIdaKDSZvNZtS5THS1z2BMY8Ltg9TdYCOtz
e/N8cEJYRxNT3moWwoVcaescVYAcmmB1/oIC58IjaXa/AO7AQQEIuyANuvQcmhA7hG4tdmd9MtsV
aqYISBOoIpKd2q4i6Uky16niJv3TgstyXIx4ZJ4bFm7RlTbgPI0HzOsYeFK/H7o11JbK0UP/Cy8I
ykjzQaZ8YafMOufZcIWZrbomCyOrQ3hICDSPWwdsosvvoVkrQIGBoh4gZVCnXE4qOItY20/wGXTv
rMLWcuzhRRpOt2dwdgeg0A1kKVBnAOBcGunbRmrQjJnddcrPSGs2aDXFewQINGfMpCU34V8srhZa
39CLxgVDUdW7NAbKHbSU6kV+Z+ndmqoKWKzGLbofKXmy5V0w9OuwXhv1z2SpF3JuKqGTi7ecqn1h
aC8Nx7i/h2aMVjSgsIcQpbcBEh1LRuamklswARrggBL+72cXaqNRctKadn7XmORPN8jPbdV7Y64+
V8BvjfHSlfTKHAI10FvQzkQ9CvydwhlVpElESBKikFcdJfCHDi26fdL7UNM3lHULHn8VS2AM48IJ
A5IB5NmEM8iSaGrFwTD4gWr2f2oZihpKFIXoIIyADkytoVzylaudzS2iixAAV1iG1PHlbMZhUwyl
BYuM2DVOpFLKnSQe2h2VrFfCxj/VINn7SQYRYNcHxY9CM9++uTXwBQhmGhDD2B94RF9+wVC0rKNS
NPp5Bz435WdRcI74emNXvozK/m1jMxMMQiYIdKNbF2e8LUxw0xtpFabm6JvjQeuTdQrGPCBgtnFB
Fp4y18c8DnoF4ATg0vDKvErMZUUYpcyEKfqu74d7yTXd+CV8Se/1h+Qg7ZuX8lf7iz1+e3wwihQt
kipICV+d59BPyhvTGn0GgB8bSte20rUKXa18kVZ0Zipx60erIA4j7HbxYcsm8KWUOWX+mKK5tt5n
NHIq5b5IX28PiS/JRTTDPIJ1GTTjIK/jOL9L/zDzkkDYHHhTNXkL6/dkCWxxXVSBAQAVkeNAEhW8
YEK4tFFLy7XUYj44RbwM1C16Ebv2SI5WVqyiQlmT6U2y5fVArM3toV3FS8Gy4PpRVBomI7AcnNSn
+E77c/vn52YOYrP8Not0ETIEwsxBJErrFDhD0IID2I7raTVIaKK4bWXGD764DFBH4QkO8d5MRyVu
Ugqkg2RnSERVPyLWbOqojB20RC/Y4k8vwRc45ylaYEB9pCFZfDkiVZ2KqYYOuj80kgwSFOjMx4YU
ex20o18lrUt8/DW4QxNC594e5cxS8Qw7XilcDw2Ao0vL0WTGjOXG6FcZ+u0Vyl29Jgsv91kjnJcK
BIC4KohZRFmTSiVTI+bLaeC0teHCiKp+/IeRgOIeT3ecbOhgvBxJMZVGO2ox8yuAGhQ8c+zBrWi1
MF8zxyYSbF+SRhzRIGalIP+pN10tMz8jv03JM1Bhg3aEbseu1S9BUrgfi16Bejl/RYLLA7i1yxFF
Fc5TirY9X1MlL2LGWz/le6b9TWTVVVVXQXOxvdQAPOf14BAD0gjRHZdfYRYb1OenRrVHP2r3RnDf
WI99gDRLurCF58wglKPHBRU3iPMKW9gGgAk7ycRiAW2jkBwIdVYdusr0h2yJfnImXPAKJe9ptpBY
FhlDSllvmrRB8zXRs2KHAjt9KuvE/P4JRdALAT59HBtYM+G63Y4ZKRPdYH4ctfqqQrPpqdEMDYyd
OEZKhaoL1HpzjgjWczSa87YCtAldOkeYjI2WR/rko4CxGqVjUvV/+sZpzNTr4vr19t6aO0uQkufJ
PWjvYohCgGqTzjZTSIf7Q0pXSbOOlGldpABjaa+k3WTRliUu6lwLm23GS2AVnLXo20dXvcgeSLuk
lfIEVtUuX7d2toaEfFF/avX35xLtSQoYEGT0IINK/HIu2WQiHQaiIRwoSuUELNF/gnQu8ioSWRsp
07OjPAVLegEzMZ8XVACABsgHSW7h/GfEiNvCVCc/HiGA0HlB5qeK4diQEirHyMmL7e01nJvMc3uC
w1R4zetGoU0+dJJyyK+t6SZZOsdmnPJiTMKVAwzHVhOUcMre2JnZaaDD2lY3JLuv6BI3ycyZAjwF
rxQBS45uVSFQFYZhFiXLmQ9E1kZqgU/O+3UzBIdvzxoeY4iFHEDHgdCXrkHHmhZMr5jPRgVtsUFz
Gnlrf+/TaqlKOrNAFtQUwJwMxC9u8oIX5mnaxEVeML+r3JSmL5Key47RogHVCBeeC3OTd25K2M6l
yVTcoGAqMx4VcNXjXAmmhYA44wtArqGgB15aDnUUbIDJRJZpMjKfdCXYko/6764HssJ0qqXM40yA
R2RH6QGBAoI6uuB1OUYAFiaE3qDSHAlYVXX6vO0Fc/EP7w7kUPEE+UJSXrqBRCNVGXUFgwmrUxk/
BOHWos+VvGsG6MnXkROb+3SJCGduldBehdgHv0PMFQ5J+OQEnV8VR4ohMUeKp62mpbETht3p9vBm
DYHyAbg2eODVXkq0RAtBJvLlDiAYQoAHg+UiteH8JEK2/etVDDvClrXI0DAiYZ2gOAQqqb9p8DF4
8bFwu10vHdgS3mYmwPI2/a+iFD+VBXM0RGrPBHeND6zEKpQBe80dKTU3ibpvGNtHmrS+PY0zGxgG
Of0Zuk0VIIounQR0umCPACmSr48GYL1l+RJHgF4EQGt44GX9fdua2HbKbzJcXADsdbiGYvUEc7Ya
RibEmSe/rvVhr5lD6ozoT3XNdBi2uDsSh+lQv4mbyPLTeNS2mhwXR2JmpEF/tE39NJ+WqA1ntiKK
+LgEAUANZSuxv0tVJomplE5+0UUybqg2uL3rqnFuD33GX2EFHgQmF16CFo5OJKKLMKy7yR/28on9
WWqYn1tHXOFARwCqAbwleGQ7y8RR2Qp1uQRHnpLYd5mZ7oYASkhpSNOdNpbPt8cyEyZBeIiLB3TX
OWeFsMmlDhGEmAwzRkYHvG6rnj3mBU6Adlp106/bxkSOgy+fObMm1sGGpgN5d9HDRffme/0KqtjC
s1bs3erccqcuWZt5wGBsuFagY54L3wmHZzDWcN0WE9mY1Idy4hYtiNs6IM+s+51lRyN4QVvUvdaC
W3tVVz5Ic9Qhuatzj9qhmxuPuRzJ21hLF9xndn1BrQowJo4LBL3L9Y0mMqElF+6jaY+6ep8MiaNP
hyRfGj4f3uX7DQS26NjAsSQDRmuol3ZCq9GAoEUAIsOLbj+ZKPrX2X3Z/MUT5DWJddeyjwHZS8H3
H44wjHofpxeFcIFI4hTmU5eaRo1Vbn/VoIgLcau1epcYn83PyADH0RLy9HqhgQLBvQWHI6g7r1pU
mEzGLK0b3C3l4oDQiApuhxWs7joV/RrDLqkUrjjEFt4H13GAm+UQFH7+o6x9OcGDPQ2FSREBSfYm
aRtqP03xQpS9PkQ4vuWLGAXv1Kvey6bL0KAWwURZrBmLV2zQHN1+tdkE/GbpBd8GCoNdktdq0R2J
xBYYgi6H1EGNQTJ0hAM5U1W006N0jIdL9FOp4oWkzDUe4MsU6FaRnAZrwdXrik36iBNk8qvfRV1s
cqlbdXp719DRoXW0GvrUAwUrOrQif2wP4Is+5dMd3tBu2YU98AKDq2fKworOORIc1sJ+AYoP/10O
P0UCSYlyHKFK/gNNKw7zOhRV1W0b3lE3Kb99DcaLFlsUMHaOmxFTsFNYWyQhEJUJQC8l/UWHY7eE
Srw+EC9NCANC/aYJUl3BJA9I3/zSvv8MQjcR2npQPOVqeqL6LwWzRlHzJzIg7B7kLLH1ou5VWlRs
n9sHwFYiaCJNiR57IZbRDj3daRjLfgR4NNl0AKrsquYwbkJyun1GXR+IGNGZJe3SBSbLRCytYUmN
QHandJ5txxDO0HwWRqvAXnC4pXEJZ4GedrHCelhLpP2nSt0QlBBsXUmb24Oai1SczBLMauDtRA3x
clANM3KDWtwNimQVZNWqQv1wZMHCaK4r6djTgB2g5oRDl1dkL+2M4E/G1QVJBQkhg8QOEuVOErHC
AYfSaoj+FHbzpIzVcUjDjSY5bWwvnK0zt9LLLxAcHnu3CHCdwVFAE0+K2jseNe3Q3rPUw+Mlk+lr
FldeHKxUKPlRd5SXMKuzc80ZzXESgbtUfHgGXasP4JNCCIWKOcAKpXEn0e+25PN5Bq8M7y3lZ6xw
azOkPqtoj0QHGT6K6RFNU4tJ87nIwdmG8J7FsYMWlculHOSCUpwTuKWs+m3zctsfr69A+P6zHxfc
PtdV6FJY+HEq7dPysYruJ4KGz/VtK7NbGZg2ZNZwB0Ie4HIIaojyZxUHuNs226B0DclHoTdp3G7w
bhuaOzbwbMWa84ZfYHovDcnMDBRawRBqOVC/mI5ZkH6ChOBVU7dB0D+reNQ7ZrmQNpxzNGQ3sK0R
r3iN6NJqImV9Osip7Fdp6yac2PtYAGD/H4Z2ZkSYQ0NOAMQxEtkfe/u1CiF1PvYeuA3cylJdC3pv
jWmCZWhJLmwuLuL5xiuhAK1idJdjixkYysqhRrxvnon5QOrO0fQjZjZJ8F5o3m4Pcm4m0fel4y2L
Sgc4By6tqVnF4KywZtPxHXoavjS2d2CE3d02M+f152aEQRV2ROs6qmQ/LtZG7+aJnxRIY7/etjLn
jAAdfLVh4KwUY3Bop1zGqJH9cJspB4huEub160BaFZtwibVvduL4K5XLw4MBTRgRq3VSDyqOL0NF
yjgK10ryZuN4uT2i2XkDsBwFa85kJEJT7K6oW/RWyL4VbxnavHrtaKLA1qcLyda50YDvBiw+yBKB
2lw4vZoA7LlN2+MygyChR4WjYMKU5Nf3R3NuRXC2ptBy6GcOqGWcuvZTMd8ltlG/3fiDAwI3a7zr
kQAFlbmwbWPgP/uslGWfqXvGNlR2g24TdwsTNhdg4WCoyKDpD4VPPqFnmQoJq18xpsloPT0UGIPe
te4YunbP1svlSP7JwnMWlD3AJ+FPsF5eFVhHFXmtUer9aeI6jGOaOEnRjE+3V+frm6/NwNtwdHMY
hjBz+Ha5SVjQ+3Xu1+b7UHhB6RfVnaX+kJTXpl4FyZ596g8Q6M0LPwZXSMburKdY2kfbEp1NqRO4
+i+tW7XZwikzk8BUMPb/fZow3TJrW+An8GnlR7/LVo/Thnk/5Dvjx+0pmLtDXdjh+/FsWZPULgIr
gh0KqgMwmYaJo0EbxV4X2g6ygPaPIT3p2jZ6WYwnXxeXW7MvnKQpll6DQlDvN+UulndasDEKZJwd
FeyU7TZP3nRAt96lCBplgRfkbvxcSg+VB66bBqKW9uNEkGQN79LtpK9V+5Oqm4bcgY01xP9cOqoX
vSSPVegUtN620r6w0P09OUGxELC+ODFuDYMfb2czCA7hvtF6u/dbNM7H+yZ5sQAVUYcXqhAnRYHF
NJ0E+aYu8qbBjdhned/mpRdKj3GySQFBT8qdNb4bVbTTfSN8V+qHAmR2euHQSkdLHUQMU9fonMJ6
SaS/7QDVJNBSJAtn/1fh8dYw+FFzNgwSjSY47ELIhRUPqAmO1WrSiEPCLWevmZzeLV+i37nT7Mxg
NSFedoWTHo3SJViFGrJxbh5tYxDuumn4xqxVb+9oH63S5LWU3Zr49Bifxl24V9c6CvB2t8akOViW
Zq/kT6VXPkijq7IjNF/sU568pNJhlDeVMzyNr7UCxbhjfyCpU6rOiL5BoGWDo52vQJdjRwsTMZO3
xM4DUorTiiLZIz5zK2ZJ7YiUgw/KrXAVsbxdk6aednldhq41FqqflFnuhBo5ZiwfnvO2S8CezpY6
1b94Yy5XRIWKC9pSUQzk/SHC/lCyvu76IR78Ce4CEKerGP1zjzQ3Mqvu1FDf+qxN3WlI4pS1ss5s
stbknc1+piA/Bm5pPRoOQ46FOlIWg/89XYOkbMuTvVmUOrXs1J3k0k1Hmq3FE/potLVyn7ZkK5OF
6+viWIRNonalWlc2xOjwCIDOkvlubCVsi/Ko+WG6HkMLIN71OG7tbhXn4OqKkC1GRbLcpcoxOWqm
o0vbeB33mzKFlO2qL/+UHqSODcfUTmXn4LhwjG/f4DD9QLPhsoMaCw6jyw0RVSWoLUk++D/13YP2
8O24e/nrwoTEWoRHZYZfDyjEmOTGy6HGYAH4Xrq8iCEpB7uf1pTlPzrtrq1CPJqipdztV+f8lYeh
PQey0XjQ4P59OUQraRI575IBQBIGZK70AEIxpxyihzI19kUM1Wq1AfoZYQyqCQGD9FwNetNsU6r2
Y2dNT1HPfiN/dx81VuFAGOa+r4MtijWPQZhjUd1Y0VYhmh8lzx6VbTENa6p5muWb3eNQAE9tQnZZ
Wti/1xdITCzQX2iChGL7FXykkrU+z6xi8BvIG9h1ApHoHsWOdYCax+01FDn+UeG4NCV4SNUoet2E
zYC7A3lswgJdv4CqlOQEWpEXzYhXWSEBOG6uZI3d90P23qfVqnik0WfWUqhQZNvekp1O+xiavZbr
rmqMGzXfLnzl9V0KX8mBBbjkoB4qas8EYW+VbTQNfpjFUGqUeq8olHaVh4SsCokmd6UUHAA6R8xP
9XUnGfWK6n2yklpmO3VWKO7USjo2Xtd5NXAkng4ei7soLMBeAd0+KMJDLYLlOfIsE8GTkRKvVXX6
eHsYX2iwK1/FXRpwfM5jbwnnEzonQOlht4NfgjXSVMEaCXEaRyqNnT5Bw8TYWdZmZB+65NrRfW0n
nmU7hTJ4lsJ2FW4yQ/qhAr15+6u4UeGjuLi2gS5wzgx9pU4LuC2f2sEfrOCxsDe0PCmh7nVtvgXS
te79aKILN8OZ5YRJNJLyiiSurMIzbKzRsGynMkymjTsle/BP/pdBaTw8AcaGt4V2GRUqag4SzcbB
L3ABiKINVQ+mmrltv8lQau725RJvLd8nV7N4ZpAP+ezqgR7LwihLGBzGtRY7FnoQjA0z1v3Sjp05
26H0hJwy53lAVU7Edje2NA7ZiMlTzG1SJlvcse6NQygf2t/Na58FXqgsBAkex6/H9j+LwgswyKwg
n0JYjJNt65a/gV/fgaD8thvOGsGVhVN5o1AvCmh1kIiySKkMvgWtjpz9tAPJi/NHLep3Xf4Tika3
zc16/Zk5wUEKPYd8Y4QxZbvhXiaudWx3UuIU+3ahAWAmloPb8n/jEhyDqTqrUwZDffKiljluo39M
6Q4sXwt7aua1Bb84MyS8tsAWTXLTQozU3vNN9xn8yF3tr44GUafd3567eRc8M8XHfObsmTpRNKHD
VPLQgKDckdadB/J/r9njADEXtvLSBAon1IS8a2WOMMbc/BE8AMMRNBQLA+KrfeXhZwMSbjKJhtqC
2fC5O0YPPXXor/6tW0V72et2wLF1bwv2+I65ZU84CNLIaNoSdwmfemg2qF/yjbaR7yJH2hmJEyxx
RVzniS48Q6zbFfVol7rJBtQYtn13aEf44hJIYO5sO3c/EbwQ9x21Yxn7F3LVNdRXt0XkFNNq8tXC
hV9ETuRLG8uTnZXZr6OfC7tsdojwOdRygP5GF/GlR0pjXBRSgPCLDoR91iLSj4pTLHUizmQaMJNn
ZgRftJM8jyUJmzn0J21VftJyNSLT0Hv94NlR6DLIRCTRGgRZ7sIVaGmAgoeakqokCT8y9XRtJZvI
2FjTos7a7FZDRhnVMDBVoYv6charHIpftFfxXCh2+ia50/wyc4ibHBvqEChf77K13DvSSW8WLrzz
EYX3n0HMGpdrsf+Mgp4lBQEJXBTZkF6dtt27bZRrs/CtdABtLLqYqh8gXXMHPViIL19Qc3EzcgYc
Lm4L7xHfqNlE24oGBo63Ojrp2aYlb2bWb/TibpKPhgbW2vBXozt6AjotaDLE8UoP/a7dDM0z4x9n
/5BtL9S332eZNTneBmBGQA05JFSIEkFc9uCYzdBsEj9Ww19p+smG14VINOdX/7NxhQ1L1DiiwN2M
fnJnkC3I+bzMjw7EGbfgqzqRJ2fYaQtH76xJftkEfZiM9KhwIspSYYaVgmGx8aNVD2O50c3T7WHN
XSYAv//XBP+EswPK1Hq17tDR5QcvkGzaUsc+jPto6So2d4c4tyIEHYiYxXh8pCNC3pNppw5JpM2U
AfBCNo28a+l2kU1MFOHkzzVsD2hjwteRURHbJtRqyAvQUow+2DbWUDxco7xgHup7Y2+7zbbfj3vz
If41eWQTHrXd7Umdiw7ntoXoYOaFZUxTMfpk06N6gm6/PXm5beK6c5+Pj6u2ocEPAiFiHS1HAkjR
W9hoVoBZb61dvKHbdGO61UZ/lLzcsxZKAtzZxM1/blC4B0K6TR9pBYODOzpL1EmzM3Y2GsHTWy0f
zITmmLF8QI98fVTGX5HUH7CCC3tK1Lj/xzHOTAkePzYBC8Ye45CevPqxem7X4QdImna9Y+2mbbyv
V+me7OrduMm26ntyMH8EB+a3DwtXw9m9DVgNeFnAj4oOvcuNpyaBTtUUIzZAD37IJMNRquK/3NbQ
WQPAF7RxEBuFU9gCHrHS+JrZXvxCn/S9tQZj9Ta+aw7truu9BZ/kP3flImfmhKNXS0halkU1+u3f
dms/Uew8zYOSo19th4fhPTpkH0/I/y4c+LO+c2ZVCP5pMWUxsbljgu9/WAMu6eb1c9otJPEWzHy9
Ks4iZS6PRVcSmOmtrdQ89dNx0g/oTro9h3NpJsAy/l2yr/P/zAyY4tHWY5YwU2/zfGVtqh2pHadY
Qa5jpezbJ92ZwMD4YKxrVzv1e2Vv/f/Np3i3YWEJbrauxnySdxmKoJHipM0IHtyF68TsDvjigEUL
DAAnfMLPRooOUdkuWzr69bQBiBR1bCavb8/mbMw6MyH4f26CwTdAgt8f7QTo1IOCqbxtYQYYhTh8
ZkLw+TKu+oRZGEV+Gmqn+GGoTlbcF/0jUHOfREazKIDyC0a/ZJCuNxqnz/1n6gSXJ2ZIlIxiXMie
h472a7pjH9am2YJGzzPv5d+48JLfyXav/cBzQqqcJY6HhVEDZX65djrtxtRuG3wAO7YO2bcu+aNX
TjsgmeOgk/6jq/5LvPx3npERu7TI2qaX4wrzDBp8S9rE8bqlCyfcfPiCKyqmiU0magfnoUT0xkD4
stDIQV7z8Kl+AFmxs1jDn73EYxf/a0lYPzmohzZoscXS12EPOl1P3VXbYAvV1c1itmN2VLh8QVAL
0D1k+S4nLminSCZdh4Ciro5a70ylo70Ph+nNDh1yZ+6HP6Rzg98lFBmdYkmOcPYdCN6df60LmzwM
okKXTHhqkrtQgSn/2kj57cLPVHWQZbSe6j9tsVjMmX2onFsV9n3cVGrdA/IDnDoqm3Z4J2sraKcn
x1GTXStrHIudCnsXZm8R+WVH0EdOvWDYxfR3GhZvYfGSjP2BMm3LlnqH+Mpe7dyz+RDCRQ32rlKv
+Go0b7oqgWhpDfFz9XcRn8LMTf/bS/V8KgRXK2OQek9KD1cL1lq9UnAq1+4OZXgcl6j0OMX2roLM
6LO9+y+B8X8jFXMpSqBDlzrASJN6lz000E2UmjfSeGH/3Ch/6uxnr+DKZZ3oItZg/m58ZlqIFZ1k
oz8qwfLLp+CenFoXdPButR5WllOvxn3jqAuRY/acOTMoXPipbchgoZFHP7RKBYp8I5oRA0lbSN3M
3kDOrAg38FhVMgaKCgwr2Taqo+BtYad7ffGlO5dzO3MZsVBosDJNw46H2nrV79T+Ry4fO0V3ksDR
KsLL8qV01Fi/cKpx17+xNURWAtx5dJllGB6Il1LXPgSetWXUqd9uO+bctQOt2NBXQVGFoLHkMh7m
QRMlGZ1Gv2SxS8ZNX+HWuEQrM2sE7Sro2QNFFixdGhklpSySVsPLXd3bleLW9KQaS80xS0aEKBeV
oGcxAhVPXO017CxHJjtaPN6erTnPNs4GIsSrpNL7sFVhwwqeguSXBKW42wbmAuK5AWE5hmZAn4QC
A8BXWcztIN5TrUm9Q6PIWKJZbeF+PTse5K7Q14giOHoVLxcmqVqlU0qYq3aSu0QIMbsgZz8uLMgY
GUladvjxdIuS4Lu08AL5atQWdwhvFvp/Hy8sBs9GjmON31fvc+c0HkfoGzn1KflQTuEzdf/iL97t
1ZkNpecmxeWxLKjSmgpekPELeIUAzAv21KzdLjdWVgvGqfYTfGkFe6rqBhBBGfSsTeew8MfCd/Cp
E4aONhQ+cCT57Cth0CYIdZqYOjZUFuem2xta9WFZcbRPVJaFaz0zCHPiQQaoTMnk/CmIKh2kFYmi
jLsUArvbHu3J2UrSazkFr1tu7Q2jGO+oYXchYGLVEo5/7nt5KylWC7HmqgfKSqxMogN36xbdwUWX
S7/Lus42amgztwiMyDcnbakZZNYojzaQpUKTk1jwhByzHIMyHi+q/kUdPux2V1c63j1/Kv3p9nrM
eDpvH8d9nGf5oUh3uY16iLtkQwZL6ajpK72OyDZRm9LFw8Be8PqZQYELDLTrYMzF21eUhA21Sup0
GahaiMfIdYp+zukOql6BdM9I/nx7WDNHEMCuAJMgVcLbGARvZ3ajB60eAHjfy2/IvAJqZR94S55W
HuRkWoE/YyH/OnOmo8UKmoWcbAK6BMLNoUelCF3tioxOBjv08im1VxbU8XbdZG9bCKRsbg9w1hyf
SCSU0TYrvu2jwirKoQB62AbnpoYiiUT1TSpbn6HZLB1PMwuHviTey6Khc/2KtjW2coiyDZni62UA
9uHGjcbJTdHATvTpuaFLJae5tVNAygfAiIzORZFJpq4ik1AA2kGgNHkx29K2sVdxIq2t0Ny3ZvFe
E+Xz+7PJeV0wk8CVg2FU2AVmKMtBbsl++lfLtb85raFX8VtRjb//wQ6WDKATBS3wYq6Xxo0JSdxO
8XPoG6TsA/3pVHHatl44HGd2NUIHXr5gFlY4GvJyPIpaG0VKe8UPy+jdtCtvmIwV+FMXnHCuAI/u
YbTXgqpBw6uUe+lZ5qds05YAkKT4qlRNJ8PI6SrHK8xTRmVcW3ZvrtlI20/LTiTw7PbhrjescXV7
Tme8k2sMcwYsCFRdcSp0ajqGMWqFvgV4Kk17L7MqzwrDe2qr62iJlmruxX9hTogsih6VOvQvFN9M
ZLdCUbIy65U+/kIItbN0Q3AAET10x4J4EZRMv3/JgnVoEwDiCGyjLjyIRqYEdQFCV79USscMcORN
wWawLcCl76tqk8n6n0yqFppgZzYkzmtQ3PC+Gyj6CEYtXWtbzD68toieIclbvBW9tpPk59LIPI1U
C6jTuQU1gGsEbwUMGuL+t5QiCuwegF0KrHCRAFweVHdxnXp5G0KR1QgWElJzw8PFFV2+XKVIFmlw
1XRS5ZLkqh9G7iSjEgo4YFjf9yGop5u7BACW7zss+myx+9GWg/Kj4EGUsY6UqDn75dQ5nDnZvjOy
eJsDlZ2r8UIkmDkn0JHzrzEx2U2mYbRqs1X9rkfvT6/UaGjCozaP4+iB9t8UZLTA44Oisg3cIvg/
EX4ET9GyOoa8yqCfoue4/0kwdaH2J6f9Oqm825MoXP+5JfRkc7ZYVENwSxLuLaoeMt0aE3IKg6nZ
AR0GWHIGDdrbVgRX/LKC3B6ObdSk8cQUDvWmsZSmA2vqKSw6FQQJxqlXGhfFA5Dt4BFlxOH7bYPC
cn0ZxNxxljHoA1+h2I1JT0ma5OapQt/LSoLwlGvWho9mRTQTsKU+2FlrKFEgnQjWIvWr//8sfNN0
aMuyhTVGjSh38UCE4MhoZGPnjupk/QLhWbQkvS3stn9GCEls3JDQI24Zgvd3XawxfVK0k1Tfa+il
ntANUuySwjqUAVAXYbPgKMJR+I89oE/RMY79BiHuyyOqzgGrz1tDOwUgmCDlRx6N7jQuvUZnZ/LM
Ch/12UwWGp3qurS1E3AcWg8cDiLzUCJHu8TZujQcYfoSeUyNBD3HJ0WfgEBTyg8y4O1oBvViR8Wc
85vYxnh+4K6CzO/lmGptiMouCfVTQceNPp0kFj/UYQ98aQZu64OtofOjdGooMjRW7zPjqA0rKXSj
aDvlYIeqa20hcPKxnT0d/1lK0JWD0APYEBCFXn5QoeaNHFSBdppsHO7BX5apbnwA18AUnKo2h6LA
EG6/vx9xEuE4wtsP8GVhXce6VFOSV8YpA2+CCQmzPn3K2WeEXPdtQzPrip5PzldrgxkJT5fLsbUF
M2UKpvQTkw4W4EbgDCMLx/iMj16Y4J9w5qPJxCpksig5RdMUb6yC7FI57dEslxkOos0SwfZMhIbO
gwVuHwjbow1emLqwH6JEtQL9pJZx6Nusyh2tCMr19+fti4eUl8Y5VfnloCwGRRnap8YppIkTIqnV
NzE4J5fuXTN7ARLRILbgmUCES8FMS9IpZn1hnCJ9nZjo2gHUb4KgQ6e/yBAkvT2mGT+HMS4rg75x
FY39l2MC+1IHRsnGOOEatClD6g79ija/CvbSZpEnQ9Qhff0PFtFTi8oSyKxQNLu0CM3hsNdLWGSh
+qJFUbrvcu2lbagJVCG0S80sjnY9k6TVBGbA1W3jfDjCtoaOOe5fGs5ZosuCXxYsDYM4KY0T0T0j
+NBWkit326HbJ0sg/LkdgG4DJHOwlBAbFoZZW4oWyBLFbpY0J1d/jl3kZEHrpvbp9pBm3QW1cDQY
IP0AgrDL+ST2MOJtHBgnIPLXVP6k2ofZPFKwGgxLSf45U4gZSN9pmgm2ayFw2C0YWRCiyAnF/fsp
dEaX2AsLJD7zeODlsoH/2hBWiFpmkilpQU5Wz7xkqF9Cgh7T5rMschAoR5C2HTdtGDwk8VLIn1sx
pN6RO+G5APBBXk5kV4xDWNoTOeUE5PiTZq7UIXANah8tJf57e9HEFOnXMM+NCe5Bw7iZioSRE1GD
Mt4gBSfLa0h/Vndmr9i/lWkg4BqLyYOd9vseaPp7qe3Sn6yXLC9SLNzmA/h46Lapar/d/rbZedAN
EMDZ+BPX68t5SKJBwUU+I6egLn8z+lMN0Vka5j/zYFElkv+UuB1xuYbUM3IUIE8VfDcJ6vqfYwLS
RA5o1yRlFRTmllLJnRQnKmqnK9tPOuaeqnzcHuXckQEBPaRGkI4Ex5UwSj0uGAEbCDmh6XGTDQtH
xdwcnv+6cJk3AkNSSIZfR7MyGu5TKFhvspfbI+A7QZw8PJRlBTsRtINESLxQa2qZBdbFk1UeQnT+
jereMhfex3OzBGI6Ez/Po+UVeNfIaFbIpXkKcr/EWKAUfHsQcxMFmg2w1nAKPByql84WszE0lbo2
T03ESTBYuAUb+yIzwdxU4aSx4M/QjkZW+NIKI0GZtmwkp4Zs/o+0b22SU0e2/UVEgHh/BerZ7e4u
bLcfXwjb2wbxFOIh4NefpT5n7q5SE0V47o7Z44lwxGRJpFKpzJVrZZgI+Lit9ymjg/o1rk0orjwb
deVNI0zoWnpwPbSvfbpLPAw75zvSpiGf9BPlIgT53EZNYW0LQbyJpxwkb3CIlHxBlMnSg5nHuTTJ
juc+1MvdADKSZBg3YvPa5XllSH3f++WoFeNAELMwLFePGDZ+1AwvMDUe6BWkD8yNBvnqVwOhOGoK
CA/gt7/9aoPJZ89gvnNhzA4A+9qnXgJU2RZL6IYZtQFi9Isp8gVmMmh6PFedIY6TmH5BIXYj11o7
TKALA3oT+pHgYlFCjgbVrNbsS/fSu2lQ9Xko+BYpxJovYG4NGC9MckJ3QIk784JRG76kiAkaC4no
woVcKpIH/aZIxIoluBuOLMiA8XFU3NPMpgxFXs25uPqrQL698AdwGkDZbeOxspJz3NhRnCDpp2Wo
cqyoBK+AF2P+IxjcKnLJZXb/Un5CXsr/2gI+TckAfDEkopYOp/dmQIDR98Ajbx3/OuLJaXG8VlAn
QAlZWdAyZ6Ov57gaECisqDFrBk60hYcGn7uAE3cLbLjidSDkAZ8gqByR2qhEKX5veIlHUHhp+19o
/oe18fH+glbOz40BZUF5CgaWxIIBanwryqfOxGRSerpvY9XbfLRLUK5C3q7i0YqqTzs21+7F7k+G
/QfdPMouHfpe983In6oEcSzlXzPyZ1w9W63RNDQ+YCmlQ5OdzUFkhUHtMagbg4ZdN/8YmsE+tU7j
f8xKthHu1HL/m/vh1QzGf7QSAdJX3A/Km1mCAQDvYqPPRsb5WEMeevmMF2cABqdjln0k1Y/Bjkdr
2DhkKjTznWklNJFWaxfqwrQJm4bZnzlfDkZWRC6i1K8aNJtpMu1S0zrWfvncJeVGGrC+dghU6wYB
0wBgNrc7LwrIiLRjAWQXmCyGKT1DCv2MIgj4DR4xlPRAnOwhZwwkP14TN8XX+9997YzgkpEkn4BR
g0Xt1npbWsXY4La5EAivB2VJipDq+la6u3J/AvTro4cKF0alQoa6K+9alqZsqpZ7F2SGwcS/gSRk
L6w4B6GDoHsx/Lm/qLU3BujnwBCEHFHijZWDaQNZr02J7mHgPJqmj4UXNQ2Yv45MT46QOIx6h0eL
90kbp8+sDbifgZJlSzRjLXxLFXjbgTyC3NvbNbNugLf2lX/5kPb7RD9Cct3TonKrj7tmBjwo6OSg
pIDGqpILF0AduOmMEr0mnJ3wxyOarLsh3THHOaVkI0qsBSNgqPGoh0UHgLDbNblDC5FBYTmXcmJg
D6iNAWPvpn2qCHP2xKu2rsC1AIsagoshBEBDbFPxm3nWUq2gJh6mPlDhus3MADV90O3kWzIuqyuT
tHeoXwPPoBJyeyAJs/0RK5vHHr1wF7OlojGCNn3MqLNxD6p49LeYY18ZU4683UMuskNGe4G2FeZy
xVw6R2Y3oDvSINsRgdZrDMbW6iIzpc3OmKqdTXLgkHvyqUkaHeOvzbwXZkZCkbjGC4BF7W4qW/OM
V1F91OYcE5Z0azh7LVLIrQEPIabBHZVSPqONrXPQ3F7aZv4M8dkTdmvjHlg3gcQK0nJIFNRGUJG1
9ezhrXyhpfObGe33WZ+3hgHWzgt0l01JFSllFpTzQtKim/rext7bIiwT4+ANw8PkJWFqcLA5ZH8H
Qn371Khpy0cKGmh47t2emLksKgpGGOeyVML4YJuSHGn2xcGCDNfPcprGy/3Qt+bHeLYCtgQfRtdT
WZ4/zJ0z+khOM/BT2DOgHV0TdGDV8uv9fUtrHwvnBQzRWBhSOsWJKw2IJ9HINHh06X72cSwdp90a
MV9dD5J6E3SEeDqoNwfrAK91mEyxanEoSAPiLPA7MbzCyi0I9uqCrkzJS+zqkvJsSo3JQRsSSLQx
ogntA69ytmC7ayENySiYZG3ioOWhpDokpyMEI6h78RNGAs3puyBzlxGMLMnWk2jLlPKFhChHdFVl
Ut84B1E5XjBQjDOU07KRB6+VLqEtA3woelhA8KlY5ASDJoVj5Xh81S/5+Edz+8gpD+W0p24Boqpi
59OXdGu+etU1UL8HjhN5q6m+XmcDBEZ+DqM2a87VYL1wr3mxMvDEOV38X/g6sgk5QyohZoprZG0i
5rFErUa3yiczQ0tQ/8uxvLdAgdexnFCVKoBqx7YvU4f71eRexrY/CZ/v8yR9ZZn+CM7xn/dXsxYC
r0yp2XYpvKJdPJgqLIjLOb+p+YUM7V4C9zbFF9Y+kmSRx38kX45Kwoo8YUSRxnMvotml4MesQIq5
K7eQnFtWFE9fDB3DjEg8LwYJ2BKzKUL9mjX7+/u2ZgWIIOgN4q2MGqf8+6sAgTUazKgQ8SCD9kjp
maRmME9tqOlecN/SSihCUwoRD49kyVygrGd0gReYTZTqJl7H9kBB4THP9cbLcsUNkDiiLIjiHRxP
LTIlfmrOJs/8y9TRQ734SDzwEcNZa8KpGH5XZlJuJD5ry8LgIpzcROUbmlS3G1gD/dsOU+NfbKf8
3dIKbB6TtsUkv/KSBZwJaSBWBBYoT9m7ruJ2JUTvX/gQkhKcjHAIUJwtbcC+N2x3/0OthFgb/0iW
K7BaIGW5XVFlIJnw6OBfjHxhgZ6TNOgc+olZ9uG+obWPhfqZheeE7JKr10biZ+2Smdy/5Mbvrj77
XNs7MFY2JHTNL/dtrS4K9HDSGDhJVG1NZOIM0N7Zv6RDPNRxbXwotghzV46SfJ79PxNyuVdHCaLX
FBziI/bNt0L0R/YpWDP1tI6oyDbO0trO4Q0kny0opyKzvjVFJlq1osVqRvfnmJvn5jPHRNsi8fBb
fbQ11wM8BW1lyD8DnqxcEyVvHH9EE+syUgiRhVm7e8rPXg+iTjSS7n+jtbIBWKD/taU8xebC4+nM
dexgGVbn5SckY/2YnugY7DQwuWxRUqx9sH/NgU/5dhdFOjeNBqrli4tp+O6BtI/TF0f/5/6i1vdP
si0Ce4I2Nbk1Avir1nmz5V+E+N7RV8P6XPmR6CCInj4Tq4imLaLrVd8AH81/DCoBabSF7aVk8QEE
SwPPAQuN8bVYXhr9cWy7jeC3dqocKLzI8If7423088rlm1E3ZnTHfDTgL534NDYvou3D+xu49pWQ
kctDCyY3NA5uN3BxprmrQNV2AddOaNQXu5mixPrztxq/MlkBQAhWgCxDNUDtKtVA2vdGB0dPsr6I
Gn9gsc/16kNN6sN/sSKAVPHCQJcMbbLbFUHri9eLlcDvzFcA/4OGxiipZP9Fw0UGCLQO8OxGX1G5
NJjVN8LXeXLhSVTY4eAHlfvp/kpUipX/3TS0K1HIRdf1/V1R9RZmbXRocdt2vsfudifP6LuQW3Ue
gim0fjTK/AshHt+hhLaEAlSD57px68NQGRCWnY0xspZsOVSZqe/MsQAky9TnDyQD3UCPGb7d/R8s
o5VSEn7Db6CGBXFbgBdvt74Fs9fUu35y6Rf9Q8LTl1p7rJOP5TgebHSkZv/bfXtrh1HiRf5jT4lo
SZ6lzQi+zQuYDn1wkqI73aU/0i0S/bXHyvW61JRU17Bfhp0kl8wm//iJAUWKvIo4CiZAtIBN2cCL
JdnnXRFwa6scsBYEgDuTPT0UXd8dHG8pi7kA1v9CxQ/w8QRa/9NjWyWOtSgAMlCYwVMCxRQlKXHB
BmrSPk8u1eyCRlUTxcEozG99a4GATnO2yGhWvhtg8hL9DAJ80MXLn3MV2AxB/KTPEHRsOyb0D3iZ
5Sl1IHRT5xsuuXJB4BEmoRlwR8wjKreQzxaAgVmpXQqIZFkN6MqqOTTGx1kqLuehVSTh0mzd6ivf
DKVOsGX58vmHq/12fUntlXPJXHkOZoDCgkxLgy2nXLOB6UqpZYNqNZZ3a6Pl2pRrs6VdckEOI1jD
k5rs/WJj+95bkQhB1IqluC3kRJTtS40WA5EMjkFwvtLMCkyI0hHrr5ETt1bexdLE8AHgSS5OLcLE
aqJsS8/mvYNLC+j22hhthDiB4nGJLtGIok4uJaiwzK+JyCKt/1CNL/cD0vp2/WtGOv6VYw9CrxKT
NjhHtcYfqG8tZyOpj03tb1FRvj9CtwtSQi2dOosOEGy6uGB36KIssg/+YfrLGR5cQGgwofuKMo0J
ZXk1r69ohwRkJP7FEz+qxAt1fe8CSJWD6qswN7KdlfxUzufBliERTqgJ3W4eN6e+MhiDF/T7anjW
5zG0rcdZVKFW7p3ipSSfUqHtS7/ZAIWs3LPSsiMZh20J7FQ+G14urGM2NrPpfhr5Z24GtQu27goy
4gdixku271oA66j3nLzUfK9rO7Ct+9OznhVfrcT7xCs9uu9I78MWfhE2QzcBizTRDbrdCyhI2CZF
af/C8+81iHupE47NGZfP9JkMWfiXOszyO6OXi5lMDEqC7kxtCaGmyHtk2AkoMhAU+ahlUd4wayPX
XDkdMk2X7O94zEPq7HZRQtNTkDt32OYZ4arYISUM2un1r3cO0ye4W5Db2cjLlJ1rXFoITUPAX9pp
73dhOb5i8E0mgmyO5vlX5f5z3+BKdiBlxkF7ZgGlgJ6lsiyoblh93XPtghrMxHetZmCuVcOEDObt
l3766Yw8JwHGPKpPGvpRQ9gCtdtjurD3/x6/IB3Yd3GFQwUXwOvbHba7sdW82tYuRmWjJ9+2PyZr
3BpdUilnpLdgYl2qnXuoRmMG59YKCpuTPzcmFuyVASHVyXKhsIFMyJy90O/3ZQ3qoA+eWTxjUmE/
aIE//j1mED9BAnih1gSWZvVpZNeuk6Kfq10EOef8CxR6vC4E3/v9T7vmsNdWlO1kfC7sxHe1i8a+
dt6LCTU+tmzYeJ8zYyWyEoQEBY0q9VAMWs8NnhZpjNIJLQ8HV3zOm2j+2DgbUW7lCkRnFwBSOSyM
2rvipgvGW8ViVGmcpwdghqOCffCXPByKb3+/add2lKvW7Zyh650yjbMceLe5Pbec7zy2cVus3H83
q1FCNl3aLrUdbFueL+iJnJvxmNhOUGegLtj6RKsO7xIfh9sC1tnRFT9op5YNhtel8dJ8K80diNpy
wzuamvFiW6eMlZBdf7HLNpguHWlPw9Ruwe7e6ExuX1YoR139AuXjORAIY2nXp/ErdQIAEMzAEVF1
GR6oG2RFyChKRyFPwkcw8234zdpO41aW9QEQ8b6bMm1JKQWNxjSW+kzzLu/+TxJrmjdOwtppA18y
njooi6JeoDzcF8wKY4DXTOOSPzO284ZDJjZ8c+0MXJtQqjdCs0mTLFYayyKiZvLAMZ/cMjtsSkCu
3N841EAV4g6Xk7ny768SQR8EpW4G/fa4f5npuaO/J/7Qszak6Y+BPyc63cIEyZirOsiVQfWdUy+Q
D+V6n8W14wTj8rvVcmhOYYGJHJ59bIwsIKDuLfMuuH/c1+IX5uYBxLJQpMID8nalst0KJWIYLjjb
F56NNOmLQPd4ttDK++ANW3Q2a5/w2p7iJU1f4d50uyz2B0zoz5elSALJbLg1v/E2ZKnuKFIiVJFw
q+N/KAtrMZo8dbXIYlIc7fkL6x4y55fwmoC7j0CaIRVu0g8EImZ1bCzfp/pjp+3bajzQ9r84F9c/
RFmxSzMdcyski/n4UKbfO/KaTRvus3b0pDSwg1oTLlRVja7082nJiJnFDH7SJyTUQVzWj1tNqjVf
QSvMw3g1xkYwJXzrK9NAzNx3UgrNlshovk+sfTWqYx73bv+j8D7dd8w1R7k2ppx1L7N4IXovQ/oO
VrLJeiiMl4wHpOt3/3+G1NuhMgA46twsprSI2PzbKOvQ6gwUTsiGJXX/MHgmxdIxXICCD7RK1Ku1
x2k2k1xc2nrn5/q+MyLWgu3DjLJl5ycbV+y7B5lqTrljBwMEc3QuBJjILeR3IakjI/u5uL9SJ4bw
euTN/8x0b9MNAIx64QAqZOrgGMBMDqqWIJe+9RLCbGrbialfFt7uSw0CZ5YnYj5pVQhii1NP9T/3
P+CaQby2UCOSTVpMVN0arAzOR6eoDABmIdFTO8dSf3V73HY2DUe6JRO1Zg2PLRTZ0K/CJIfyEYlo
3FaYzLhMBa1Du3N/JrW+T7j3dRjnC02trUeBehdJ+TU5v0rwHgDCRsUJeBVrOobJh8uiF6E72o+1
ubzqWnNGXTtMy+HFbJNd33obtRD5ma7jp2JWxQzMFByqcwGzSCz++EhSfL17vf/htkwoITo3ORzJ
zlD/Lci5Kvs9Gp4bR06NjBL1APw5Cuw4RpDTVb4WZ2nGBpemsZ9W+8X1D7gujpR/ub+Q95/o1or0
mat0wXJ8OiYlcnN9KqHU1oS16YeV8bEsC8hGolPnf0Aj8uN9o1tLk9HmyihovhIy9jBqDhhlTQEA
bXZ+a2ycZrlBt26ApQH6CdIsQCXRyri1MhfWwiYbVqy6C0zehm4nQgyRlvkWGmvLkuINiT/XWjHX
aQxRPFQXJn0HPv9iq62+umuQpHBMeASK18p6hF0PU8dgxYbsRu1f2rGNNu/jdzUFuB0KlRLUg2OL
yr9ipdWY7lkTcmExuUDTpxB8dzFzXL50+7rI3kadCwzNRaCKuNz3ivdnCpbhxEhbUQ0DndPt96rL
GqT3g4/vlZEKyU0OmsDccvf3razsIqoUyBqRa4B0Qq1eO7WVdglus9gn9QnUCUFvpKfC2dB6X/GI
Gyvy7688HCLmpABnTRYbnrfL6s/MOWc922vtxgT/uwei/Fx4v+OBiNITyk5yuVeGJpPlplUhsTGT
H8UAaYDMi+z6wqY/LX+quu+DbgSzfRITpjGgrlb9LR/Km30UhIFiwaZiuu3WPjD0wL+mNcUtaUQZ
pPLq6fP8EcD8rex77btJ4L+8mcEsZStnjKSV1/kZXhJ5shzqEVTYo3Z0rZf73rH23TB/KNX1gP3B
2/N2OROqlV6ZTTQ2bApCFzckyXOnA/a8xXm9asiD+BuSeUBydCUE9k7N3cGbaWx7B4hWnRAzMh0S
s1OyUfpcO1Xgn0MVHURt6IGrK0rbtKjBrx0nZvYdco5FYOhpEd3ftncJG0r0OjBzcEXsHrxQ+Trg
JoC6bM2KuBo+V/NlcMHNbPSn0tp7RbMH/CNcIP6NJ8zWLNC78QlpGc9PdA8hmCZP9O0XI8Ose6lp
5rHmzoEN6a3FO+gOZtGfJ205ti49uCwc6IPldnu9byNefuX5Ft/9+00GblDyigO0AyCXqrzEaZIw
jSZF3FzqeIuv5l0JBkvEvDuqE+jFv7nl7RJrSzAtd9MyTiuMMJx8iKkm8TQMj3Qsjr6+K+rQoU9u
wQ5edoBawrMPVWtGLog4G870/hBi0BPdYLy68ZGtN/2rq2jDLQpOnXGu4rn8ZbJ/AI9sxUZEWzMB
TwLMD+BSG/3T28VSAkZrH9DzmH9th2fjw1+j07CboP3514ASMbOstBvwWVZxYtuB1j6wwJiRcH/I
Uai/fypWlwImRgzC4SKFSuHtUuY86atBtFUshukkkqPT1E+lpZ3uW3kfSTy5VUjngTsBplm5NvnS
826wjCrOZudsob9Byp9goX+p5n/uG1pJDWAJZ0xWJvCIVgsuLmV6OicEn6bsQgomu+FrX4NfpTg3
0JA3IJjhWEgiky1U3NoBuDGsvN6X1PFmLYdhh8WZaIOx+UytM5usQ1mxsBi1iOGPIoQisomLZ5j/
IHV1UC704/tboD6Dpe9AzgLNbzASSPbL2y8KLipgtyFXHrfjEKR5GqTiUyNODkKP5UrS0g0PWrX3
lv8Dkwwkr7JwMLF6LooiOG/G/NliPXhvS1ZzlFon5yRMIw8Xoy73eWONx/srlWHzNnmWU5wI6Ggv
IcVQUeRlM2oTCHTqOLOGs1PiJeBGnh5Rz/oyadOGsbUgTuSDG8S2KHk5qkRzW9ocArxLjZNSIVkB
7OTZyhmNBpZEuSZYWPW039uV1UcYgNMOjeeWj1Ba4CejgVx52s9FBEXvcmPGZ2370ZzFuULEAAOT
EioE5h3ruWUI6X79aCX258opT2aZnGaWPLX1M88BX7y/76u+Dp5DQItkgwsd6VsXs6FDOw3UqWPX
eJq+ZuIwmgjvU3tA47dND2ObBc344rhnYnSBBMkUr+WZkf39n7FyoaGNh5kjSdwHTJXi6E0LXE6a
1A3UkDHHtpittzMghrJxnayFLugAg68dTWDcKUrW0BtWRfB2amLvgHbQawmB5Y0vuBaCry0oB8i0
Z04WHRYypCCU/JMtF2vDxJtzKkcFhSOM+2C+A2hxW3rR1aXYiZ4IlHfqeNH9AN0ZS/ua7Ij4ZR08
cNzXLLKgpZ3pgah33DmX5Q9Qo0m58DCr/szN1/oJrAzLtBP9QeDFZZP9oKPLcv97ruwDttjAAUOJ
C0ArZR96bQDJo4GhXCefD3MvaaMNHkDue8POuxFlREh0ozHGiqaRJ4XSbjdjqezBqK2xxtPeqgKX
eeDp1aHk3O4G+6z/ZPSVoTvO7LBIIm0TvLDiUDfW5d9ffQq/XhZRZ6iL66Cp8p4W8aQZ54L++C82
U752fNRE0ZNWqnZQpCpmABwRFhIND50i6MFdnWdbLx5Vzsx720v5DscLQc4jK8dDryH/q2UIBely
7BjUftLnEbX/zg8WwK1E/oGzQ74IvGCb0Pfimu6BQQT7WQjxsYB65/wzpc/ptO+n0GBDAE7vQ+09
Ggk/a2KjVbcSL/AyQnUYLDfIEF3lDNBegHKKuHVcNmB/sj2MQg6s2AIFrX1eYMHAQ+RLfQcVZMD8
aZlGx6rjVvxIJ/1Ak1PfLEHm/bn/gd8XxdATl+yeGG4CBZo6Dq0bZeEVfdnErfvRB+CVdn+8pAhn
ANH8n6K8iMTZODcr1+2NRSXq51Nf5hlaH7EHGrm2jlrobLLiD2mraNS2VKZXDynYnIDuBvAaQEjF
gY0MlNaLJZp4nsO8gXone23cF7/rIs77MKXOazGc+GihZmFdWrpRG1l7LCKjkFxIuF8AnldjRAnE
HcowyOUaFtRiCnSafUi8cd+62otg8/e6SQNrGD9VUwch4G7ZuHbWnBWnClVwsJghxVGcNZtpMmaA
Sca1Dn3trm/rL3On6RulhBUrkogWIG28l3CZKqfXd7IyL9uCxVPbuTvhLdOpyrlx/GtXRVUEyRNe
9nJ2TdnLTnNa3x0tFg/W1zJ9ghbnIdGNo0GNPRSjQ1cACTF+v29zbWV47MrJULzSwJJwG2V52zgc
ShttXBW9FzpGY4bjaG2xja4cCRiAd4AgB8W6N8WMq1heLlmdalrXxuBF+aSXO5qORzcVIXV+byIN
Vq7HG1vKvcGs3GsbVAdie0b7cbEesm4+277Y8Pz3cQVOD/VSiSBCoUAFNdp1pdOurXmsW/thmMyj
RVprz6f8nOfsiVD+ve91sne9bGtiU7r0bY4Cy+C6lamWiwqF4iYlDsIMORsez9W5yfFE8p9QCdLy
IjL9WE+2Jn5WFwoGJTQLJUbqHWylbasGOAsei1fQ5QCrtWAcANrJWZAXu+zv20x4ZEu2YpQm0NdS
5645foXhl3UfG6J9ABTu2eu+F/QBDJJ7NPu+N3RnbiY678+AL30flTvg85H2KTFEcEFAop332Dxm
72eRk1AbANW8f9LeX3g+xvBNOYaIesu7HtDo8Lo0SmeIufvL9zVoildhWbzWZKtUsfLBIGYEMkFL
sjDjCr890r4oWuoye4hz04h0qiFvLbLzCA3xMwj2/xQsBfZoS7FipXgNmLpvSU4X1BPw761VyFU4
XVH0fWxX5nPT+wAvmid/TAP0gtrMflwoDYoi/zoUWeQkNBrzp7zsNuL0SllD/gqpoSc7v3js3P6K
ChqjeTI0fcydKnKmHe7NYCh33fzNMp8MTQ+aZgxbjAjc/7aq5A/Su1u7yi2sFV4rxNT28fBHeJFn
BYUWM1D3LJH9lL1CKCHbQcY9NwO/Dt2tV8vKJXxjXRW4qNLFxh0M6zrVf/DxHyEOaWoFk9HtENTn
7ghKLTDhRBbu4PsLfx/YZVvJACciMIdSj/F2vydUO9185LBc/2PbJyJOBUODcwiWrtvdN/VWkFTi
3o0tcmsLlKBFgQcBPEwyMx1Y8txbr7UAmQGUe8APPbdawH5+M8Vz3aUocDxW/i/0JLnYTRtutrVq
5UVtzWjzd+nYxyQbT7YPTgioENs/KuI9zhbdMLbydJB7jMo4YhP2U32T9iZ3QXVY9TFzSvKPZwr9
jPKRP0MiUud/hmUQPKRz0i+7AhQPQ+AluW5ATYnXzd4axbBbkrxiL22PjlVa2dbPrs5ZGdCpdD82
VU0Y6BkKYe8Wh9CLlXPSRSCqL7SDoZesOmSNPeinqXNy88HT6uyZmqLe4o1XpSDfDhAqMygNWngq
4V1w+3G7wS8mYs/4uIG+aw7TMX82j+4xOes7SIAFlARiODgPH5ufTgohysjdKFWvxq/rH6B4MuXm
xO166eP+K8v3VpBeyK4qHqbp16If83YI3BOH5rSxkb+u3AooJxOgVDCqgNkB1amZyIshw7oHOpQh
c5IkGEhdHSc3Gb+4VZLGG6dIbuS7U3RlUPXdom64D7KhOJ9aCEW0RwJYjktOhdtEPYqQ1fRaWUsI
Ndr7hlcuWXQ8MIOA/0bBVaVwwjmFcotB+phWxAyLtBCBPS7p/r6V98kf3gKguwFNInpIYLy+dSPN
7nmvu+UQt9VDT78l5DcxNxK/larerQ3ljnGT1NXTHjYc+6s+xm15HvlO7Jr2UYDBoHsALqb77ATD
A+k+8PZHCjz2/UWuxvvrVSq3TU3Ekg6iGJC0n7N0+MA7Myr476zAiPSuf/DM/oGL4VNfbNE1rn1E
lIPgrnKEHmxJt9vLso74Gm+HWFs8/WOT202AQYHk8/31rVpBhQGFefSMUD69tQKmmrRlhA+xbTf6
qSS8PdkYLN5AK668nFHkQz4LPggANNFtuTWT8DFPWGEOMUb59haEmZ2wCaHw+2qG/VNtbfg/kQdL
PXjX5pS9y8yxHxglQywoJnBtOhXgjp2G75Zwsmhh+fDIuLY8Y7IQE/ymUT+YToKykOENIWh76G5Z
0j5CiUN/wjR3joZ25Z3KqR73eraIfadhLNciSfvaFn751OgLSNZTujVR9D7BAu5fwtfRTABQ4B0j
/4yXkNVRb4wrjWX/mG2ZhbXgxksjUuNx6ViCsWyzBNEBFBtAw8OW/myAU/bXfQ95d8zxK/Dqepuc
Bt+e+vgaTHfs5rwUQJObJ1pVAc/SU99vcSa9c0RpBm6Ikh00mfDHrYdo2QzcFhkETrpdfk293pnA
7iIw+nB/Oe8ugTc7qDaD9VnWqpSYbGp1kYqZi7hFUzoqzepPPYIX0CpnO0hoE923trp5oLb7jzW5
6qvHOMk9u06RMMWOXyeh75TabinB9c5RN/nbcPy2MHSd5NAxJmiVDayLlk9J24kYHYigJcm5rMbI
pcvG5b3+nf41o1yiLTBAuQn2rDjz7E+YdE/OZPSzjbi/um3gAwCdMJHpvhKVqD4IRrMR25bzQw0F
NKflZ+EZu/tfZ9UX/jWjYrYG3yq8EVOmcU9+9+NZQIdyzD+2ZNqws7EcVRfLLRZmazY+jYfBZRfN
jbwbAqcnG2FPRrWbqIeyEs4QqpMA+2AWUQmyzC8ILZJJxHreZt8aNwGvacaTMRC6M+4sQMajhJI5
sspiCyK7skKQZqHZB2YKoJnUZ33JoGXgVuUUD1oHNXE8BB2+MzBEff+Dra0QNKqIFNC4AL+a/BlX
xykzKHbNaCbUtnbMikkHgdNyMkKeYWmDB9R4tTXIs+IjkkAfg51AbyBpVjaVsA5MgmSZACIxq6Dl
A9Ti9Pw3zRqMakz9fLy/wi1zys3lcdMcc0dMsRBi77tLF/SgEwhYUk2RnXgb9/LKYca8OxwGuA6M
8L5DU/WE12amT3FdVkdLHw/odf0tmhROeW1COcrWQARY48gUO+UXqxNRp30orB9JsiWSs+qB/y7l
7TK9co2aDwBpE3OKi/ILpEl2RtFCjWT++8CE+IpEBqpsQHKoUjz+kHtu17twQIjJmP0/Rvc5WeL7
LrC2kmsbyo6xIZtE3WhTPHUzhsSKcOAoFCev961Iv1WDBViz34BR6CmowaLWGJDePJtjPGb1j1kP
RRpkgPmxZUa10zglT04yi40K+Nr5BfUBqtLoAAKQqJzf1u+HAVOqE9rKFsbh0KercGazdp73C7X4
L9ul1pemmSCzmWlJd7q/5LWECmAQYAeBk8fsjC0P35WPtNqyaJWGnRUoG3vLUTOhF4g61XgaxyUQ
JI8H++iL8L7ZtZ1Gtwi9jLdWg1onc2yw2+Qin2NriC2t3A1gMhi+C+cssk/3La0FD3QzHEzrAEyH
Mdvb9dECTaPMz6bY9ZEregnfQxnCCdym0kMzsbaa42tfE7zHkNFEmioLkbfm3KqYRa2ZczynZhf7
nZhoYOfcGfd+Ni9lMHLPnCB8PUPpJHGadKsftbaxuHHAIYUZEHxVJeOxyqUw6pEs8cL4o2hp5FX+
EZQEv0tt+oY4uhVilGiJOiucFv0bE0VljPSoYIAMJaHCtVryUDO32ENnHgw5Wb9E9z/iuhU0T0EE
L7EzipPqRZcMbsHJAwAS04FQ549T0+pw34haRP3ftaA2Li2AqUq91qYiX4YewfmhgeQcC3ifLy+1
zucXq2PdLmuMYp9U9i5lHsfl0xWPWlOKIJ/yZZdNIHDPUlARM31xAsj9ThsnRn32/9+vk0JJUqcH
WO9bz/LohEkiIshDli2Y3iMByfxD4fgnYdRRVT4kNqji6fDQ8YvuHerWDdLllVcHj6Do7G5ckoqb
vf0Y4DYlDxbkr1Hpv/0xmqbnlQYUDiRiwqH74Vd5wJtDMs+BU2yYWvv2DvBDKKeDFeBdST1Dcblr
iGY8dJo9HAv4GtoWE9u4xN7k/a5i/9uKwJkBzLFUj0c2dbuisuasGocULlaV5NgsxDqKJBuP9oTt
pV6txwuk5aPGS780Cb6znQn9IMzhZCXFJ8dyhtPg4cXJZ+i3GX3b7qFxCQ0YMZqhhf/nIOcJyDdq
rkVeXxJ0eUB43SVGufO8Rot8c3GOow3Vk7pujagX2qttFtUpG40E26p/7YbJ2gOUn+3uO70Sr96W
DbyngegPiPo7nubWbYpRLBZ5aMFDdRw8PXmwGCt+WVn3TVSjd3QM7kVTyc0//4VhlOGg5wq80zul
zqzwzaZPffKwaM6eJ+ypzuo96/izq89HM53PTfk/pF3ZbuRIkvwiAryPVzKZF6mrVJKq64WoKkm8
GTyDx9evhQa7k4zkZqBm+qHRgBrpjMvDw93cTCRbsbWTQCUJRmWA/qFjwj1zpXRop0QvtCBBDQdy
fmcEE6JKM58b+5pQhA5oUgOkE1VE/i0IEkmU+jRI4laHuds3h+S1+8dZ3DRyx3fzdy7SBuUTx1cG
uVGhyqsMagSDGS6WuPSV31LuFr/M5zx1tV/xY6zthsgVccJum0UiVYHaOIbLP631OreUllpqMEaP
NNkVD/mdGVJ9Lw+ucg8an9fhse0F1wCP7fzXWIEFg9exwPbNs3x3lT5NMjpyg24YvHi5y9IdGX1D
frMz1LcylziuRl4zWXKL7FOIoN10waDTxeWO1hGgS7kiwUQiyDmPkRpIkg06ukwHZwfYkRdPt+Py
VBJoA1DZXPzFVro/bSw1+ya2yJnEOhppnOa5kpTYNZUegKu0asOunZ5vHyrmpHgnxnojQXiEXD78
2NqJpY6EeqyEQolS28s3UnaDr2q9cSDaKEoCbzmOf5tCtnttCqi1CtD6WAsWzTfTBHDtk6OieFCQ
E4KCUBVljfh06b/W/v/GBirYtcExn81WzTG2Qa/Pc0Pv5lLej1JzD+K0fdYSr1YDRSv2kokXwgge
ierX7cndHDEq1CwZB8VSmTtoqIxRQDFSLdA7NJ/0TfejluWdai0/azNH/mKJD1WaC173W3sOBXuM
G2gPgHJ4gJMpR5MUZ7YcpNo5n+xDZMSePqv3zvLev8WQ+NF22nQXW3UAJN1uwYc01niYUfgWH7+N
7YXzjksYMYjDEnjrJYhiJ6qSpYA6fVnuU+N71ElBA1Kn1C/o/QyoqVrLZ7l+iM1jC4B9FT3G9k85
igVXx0bwgagTKA2sAYgTrzIeVtwVmj4qQUTusdJwP5E/LxEwjR+5k4p8DveAYPsO1mz0SALq4oC8
dz1oaEQ2Yx2pSmDHrWso076s5oNd52+jabgoOGtRvUshxFmogzsZgWXFu6qMwWDdPaZV70uzKCu8
dcWwBCAeMwiGUavkloHOZlISyVKCVm5eF/Ul0UEeUZTPDoVgxgzq5wnZTieeTr32plYieMfW7LPU
N9wgksXYCev5GHLTHJwJ8RiVpH05n5Uu96uxcMFdoYh6JFgYyfkzJIr/1xZep2tbWksSG5xUSqB0
5/m1r9xRd503MzT7cypEkGyEB4yuDB2j+Bfr6Vkby7D0dlHnaqBrUESis+eAaDp5f8ra7wQl/tGM
78x+9maAUls0K0VPM0SSbruYrU8AYSlrNZaREOCh8o45ZLk+ODhgSPbvpMpEftwqREVKvhT0taVR
6kZNAZlxhCmc71b1KUWjW4pHG40OSox+DOO71nae2RLf0pIzAc8LjXa0z09yU7nRFDTDsq/r+jOZ
lYMDD1SMKVhg3gk0AaelPCl1gm4C+QQ9b8Hxu3a6LIiywFALYBSeAZzXL/QawrF5pwZ9O4x4dflN
/JL2fqed5GiXxtbH7QXYMIdYFKRuKOqgo5Ln9tDMTFLaCY+sOqaON87gNmuNY2sQL6VQKu7bGRf4
KEIfbART8KYgOEeNx8Cq85Gp4iQVXJ2ighnF8SvzdxmhTcXZOUZ2N6BlxnrNlj9F867HvsIyrnkv
QkP/P1/AJGDRJwexa26eQY7kSKM0q8GUjhman8gpq6NwkKGDbv8ulc9Eyp7j0ThZUveBhDnu+cqj
Ez3cnv7r887mwcaDBNka0DRxvmVKiipm7FWB+VIalp/oEIEv9wMAcYNjHJv8CTim2xY3nOnaJOdi
qpbEJS3xADKkYdiludbsrWXRvql9Nvr2DOFBPdOr905HQ3RbaIXXl6ntSkMtH29/CTO09nXrD+Hu
GZLZZgqnrgaOlEn7qUiax9lZir3eUvnptqkNBwBbYMgBahnHHyu+dnWmlHWUoLMjaBN9n+norjD1
9BVKohU1PKl7SCFVoLlkmvw6Ip5J7gvJXV570zOjh3La29Mfa3BnBYBv1GxyFwpOomW5vnXXX8jN
RhwnOaAUqhrEJHrXk9SFmBhYW/15cqNoOtfFM3pc96n8FtmnsgwR/sXKfYp31iAqiPEZUnjL9adw
1+3Sgo51wWQGAzDQz9CoVmSPaqeRHovGK+tdmwnKAzyT578sorkGDbAIccCeuV4ecLE5IKC21UDW
utEdxwdzdJcxbGvbzQzlpNrvTVYfFcCUAICo+n2rfJ9B2NQnkIFt9nMcDLlnx4Kv+hLm5TcoPgeV
H5aFAa3O+qsatW6IVOP5DIW34rs6p51fxXTayfNy10aa9LAYWcoIua1vGe3A/OFUsh/3ypMSWWBY
1M1/rKFnCW7T9hqSFLvUsekxcbpf+J8CB8/mR6jQ/FB6Kz/3VlE9kVwt7wcgXXYTUK2evpTziQ6d
8h84HaZXx0JJ9GjwVRJ25ZuUSl8pkJG6yA/OT0RxIFunE8kjtvmoOTEIaomsOC6YZ+y/v+IQVzIW
DqZWfIUD0e2yVzXwxgUm1XdNC/CF6dp1CjFsV5pNF+o4opIhD2VkGwxYPrRMYC0BpvnyDxdJf9OS
rAjE61pQmgOkvqncPk/UJrshLZI/oKWcQ02nc+amXV4dUQIBN9+ihXGutIBrpTNaO2Ln11j3Cho8
muLDIRCbrYomCaUmEnHXbHgCXP3I2jCZTHSQcjdTPsVF1ihUC8C7emh0lbpJM6i7AVotnppGIljO
dQgGXAl2NyThQR+CKHu9y6uJKtnQUz2Q+h+qnrpERIS2ccfBYaBaho4O9OE6nDsBFVOrx8WoBxGo
ZDLS7BrUaDXzCfqjjMfoWORu93bb37Of5E4uaLyhwGCh8wtd/9yYSEmoVfeZHiyoxxxLTc7uChTQ
XC2xFU8essyvB7Pe3za65TdxlaPOiVAKNTWeIkpKKjScFakR6LPxI3Iyxx1GHOXo2eryN63Ld44c
+4NuuksmYoLfCOPwUAWSHo9EZDz4PNHkVE5jUFsPnFZ1Tj3UA/yMGKDXh1z3Ps3R6OKiFeqjreJW
4EyYE+Smmt2rTBMJgSneyuvtE1nmYINs1QgK6rg5KbFZX9tZcH9v7FHWzwf6OUTEoKrgwiTgGJGJ
QiEjyFsQJMYgqXIdqfnLUhZzEqjwgwEeHCYA1vP+fioldHfMhhHIPQ1GXfOs5NcUnZI48es5Qq5W
KKfGJoefPDwqkVjD4xL9A9y4qKSYQ1/bRjDFu/gbq7LA8cjuErv9DBiD1/78LEX5042zgRAIPdm2
ho5DeJr1guFa6IaalGbgpC9VuZfzQwpymzkuvSqfBEWGLVvIXYJRH21cjvZ1w164XXVq4gFVJDOw
BvWQmijINwq6LaWDVpWuk/z4+wP4FeBBJw7ZaAjLrIc2KF0j9ajaB710Bw53o/er9EAI1JrV/IkO
dujou5KI9F+vzx5IlTGjaIdjrZVfOdyLQbaNnSbGHFlBGY1+XCnUowYeDI4JIdNp3JlamXlOO4mk
dq/PxBe5P04Ftg46OrmDBz6fheDBagdqm8/7WsmObZ6JRKk3SoRrK1wOcJZAnUT0yg6GJvmhxbm7
KKArkrJdZJO91kU7yCo/jm8aWlycJOgiyaXJO81SvxaxOl/vJXwJnDpCB1lBaxRbhotptqQmk+Qh
toO6kf0yvUPOu54HV3US1CEFaYnrK3hti6v2RU7XUBOXRVAl2SMU9PAON32teKiLReR0Nm4NZgv5
VURE6Pvm0STFNOqN0bZ2oLAplWj6K4VyKag863w3xG3uAT+unuPSBLoJcK87s8nHt9sHZ2srfbGf
wD5KrXx6ZMrJHNGxswMpAXmo3Pejq9W6frhtZXOkQFABJ4DtCrgxt5e6MdblpRrsIM6ep7p2k9Jw
C+2hBO/yJJeHLGrg+exdlv65bXhrNeHZkU1DwsFACWe9c1SLTkMdY4ZJUzanZZymJyOW76xkku80
c5RPf28OPE42bkM0neFCWZvLJUiw0nyxv25ESXoY259pgteLIsqibC3bpSHOAziTRuamme2AgsgF
b2b0Ybq3hyKywK0YhFLnYSxhQdYD1XmdE8GWYDO/vv9AXYHiAhKQuImu9BImdNLoUi/bAeim3Og9
Qly4HED1ZoiyatcxKAwhzGVKFbjZ+VpKVeZGOQ2SHTjkn6hyEUkP8a6Yfa+a3NH4u35+xBGIwYCy
QfwJoNFV50Vqt5izwrSDMgdRhU6i1oPGsSHwUdeBF/A2KN6DZAbVXTQ5rrcZ7c1hatvOCirphUyy
N9vEK2bBUERGuL1c5xCrldPeCjI1cTsqu7Vy918b4fexNlR2BLrOoCpiT63vAd3agYT69lbeGAki
LbwAmcgCeq/Z3y+uD0fB012dEzmY0/gIWtUgBaiu0dvdbTMbwQBeUfA0SOBCz5OPVFt1HI0U3ByB
maY7JyYPdRzmOojT9LelAP17Nwmg2BvODbAnaKBAtQgeh29OnqulXOCw5aC2Dqbx3fKI1rqOKEOz
NXvQRALMC0EjGn7YV1zMXiXH0zCXixwgdKZHOy12uVRZ+2QS1Xq2DAH2YrO3DOhzrm75WJLlXsX8
odXlZ2s2XpU4j7QdBY5n0wxKqkC/wO9e5V1R8DRBKQ8zGlrWE+suyZ4H4+XvtwJ7UHypweBBz5zr
xZwldS7XutPJQdn07tzuK0p9Wn/Q6g1KkaLq9IYnhWODOjcIapjKIRvwhbEKbyIbdVA5iO/76K5v
yK4xTSTrzoMgK7ZxJaB1DtVB5naQT+F2AoRPFzmzejmQzN969AnO+NuzJvp9NtCLgXSKmuvJiN9f
5nub/PrPfh9hFksIIWr/ClIufl+blKwwGwqFYrvp4DTBQJM77fH2ILa2F/JbkMlkAGG0O60H0Rhl
0taZIgc5+Si0xgPfIFQaBWHN5pJfGOF8c2QoEuA8KkZCU9CI0wfs49hIfmnyTzQHCSKBLTdzOSLO
R6tdHOe0l+Wgp91BU39V0+DmZr4zRArPWw4ULhr6aAwoC0Lx9dRpM4DiFEsXQLeCuFH3Oi3f0Dyv
mftSlLrY3GrwMrgVkNwFncvaVNTHeLd2Dnw1Y2hboCohAjNszZqBdgjoGrE2fb7nQzdGZcELXw7Q
TvxL7fVvMoRVtMwt4nx/e8dtWoKHxt0DcBJ8wHosiWQsVoLCZ2Bq+1J3jQavUWCaRe3nW6vDvDPK
8VD6QGFqbcYGdi4pEfkExoDs1n2v+BJyxAq1oDGWoFgtCKW3zhGq4cB+4mkNGm/Oq9VpnhANGYTA
iqCLiUo1/h+fiKRvNpA2X4Be3DYIDYEv4Dx1mQFGBNQ5q/A3d1U8BWluzG5W2fveOJvO4PZp7Cro
j+xJHE5ysYsWwfHamlfwUoOoCkIBiBk5hxGpsZO2Sq4Ec9+7+vBK7Ecnh6n50Jo7Ujzd3iwia9xm
WczaRN9gCYRpmbitXvtdLI8QMnbteL9Is9/0GhFEq1vOChkZyKqwxAygbOuNI1d50SoQKwvq6KCD
ZtIe6UF1PrK28Kg+/f778aGVBe9p7AdgiLiDLTdZTtHVJQfgQwJc2QkGpGDseN5ljQsMpmukhWD9
NocHyVdwqaDvCc/M9fDMLNaUiWCjqgAGq2CHoYC7a+URWWcEmSLUxNaxAGQXHhIXMaJZbv1sM1tQ
KuyUoIY2jHlWozsjExDzbZSJEU5c2OBOermkxDFy1KkgYeIC74Xjp3u9/X1UlN2sQxitOqIeRtM/
vYj/ZmsuWeyHeMZATzl/Q+NGHdQOLa4si7eAOYTEf0ZT8iBchHBT4Da3ZhJcNNA3RsjOHobrdVMS
qg1zDFsmxBSi3Hitmtrru1Kw+7fNGMgNgjid0aCuzeAKAjeSMqDoR560Aa26uTsWIn7hrSsAmwGV
SqCakQ9k83oR2SAN2UiowyjBGDcepGBjaXZb+3GZBG/CjWtTx7pAQRm5eA0v3bWdyqw7SWdvganI
F3dCue6okk4kmrIxGuYmWK4ICSOdT9osujJPpJrkwB7KyY81vfO1RXFpPO1iu5YEHnFjgfC2QW4R
xHhM4Jbb7WQkhpaMiKX07Dmz7pbum1AxbtsE48mBE0SVgTu0ER5MQzTghgYlkePKsXlXzR1Fb1cn
WB+RIW4sk93ldYPBBmb9Ce7uOnmaDUGQvmkChRjGmMy6+bkLE82QipqyscxL5drzGfeXW4n02zb3
GbrSGGMyDgi/z0opldJkTJRAUyKIvs6OfkLV9O32VbG5zfBMR8EAbgCUc+vNPKK/xciVWgkKfex3
dWTknqQb0bFfku49dQCtvW1vy6+yaBOitiAUu+4/WDpnNMhQKYG8NMMJmpfLTjeazEOqR0auSEp8
Ky0N6Dg32Og0Q1uFotbgMRxFCKitkbN0s4zMGDr/+C3fOyliHilDyEEyN1bvOid6pdXOlIZvgiGz
4IXL8uHpYAPWgUeXDbWD9Ryr6DyeQQWsBMu+BWXBudeOSeEe8u8IGXvBzty4PKBLwRBlLNsHn762
hdZVh1ojbAH55Rr1MZoRYEDp26rrva6/3B7ZRhzFEAVAL0J2A13X3MBqcAhMcoe1JGVQVoFkA5Jr
/lyGemdrr4Mt8FHb1lDbgndXgQ1kf7/w7wpK1k3SYmgtbuDSBxFs5+nvTbtTRISaW1sDl9T/WeI8
fN9ncP4lLFEIl1u/6/LnaIyeWQnWasuLXJjhg95idFLwUyNo6uw3sLV5cvKrdASTxj6V33uXNjiv
G0/goe4o2w+ufSD1YbD8+37xhvexEIxma+ch5AQxJ4h7cai45Vkcu6E5mRBKaLW6W9DA5RtmCdgU
izarso4fILcnuiWvhgeMJKJNYGeBpUEVmdvuHfiBrQwYiEBdFleN4tMY0x/9sJ8c50T12k2X9zFP
Xm9v+6t1Q5qJuWXEGIDMAaS/3ohym+q0paoUSCV5kJpTJpffHKMTRaBXboOZARaWIUfYg5N/MoAL
S3L0SAqKstkpznfzHRpbDfqk0HoX74e0OU2VIJm6MTJcBajjomEJbTX8e73KFzQ16HIS5oAgMclM
dAQ7o2BLioxwV84M50+bXE3CVD4lqQ89Ec3+8dcrtBoHN3URxL+10oCJxOygJfk54gSLRFiurmf2
UL6YK27rSY2DR904J6F5rvbtX98Z+HVgSnCakHJm3XrrPUbTAj9vYSXG6h45fdd4c6x/imkfT+ee
fMbl7Nn077c1y9szfTfUmZGAWptsTL2GTOWSQLsc6GenBfu45U1U4CaufCsbGPJKrK8EHy5zvnWM
E5SCejMJEWN7kpwD8tG5Snme6eftPXDlj9aG+GeUXNmm1EEcMgTrEh6/b2UaRuYBjYeeLEJ4Xe9o
ZIIYAxgSTxjT1aUbSRpYbY0yTHFsGlTwithN//q2wA9fGuGWh3Y6EiQLjEgJSOocWJC6fVn+9eGE
FXTDsrAW3fM8IDuajYzSTC/Dxf4F9kavKs5VIliZa1AFG8qFEW4oPU1ypAu1MrRi4KXK0aeltWvr
/Mds0zsnA6X9GLWuOuh+MgOFqLVoMaybEDhFb2prNCOJ0hdbC2iy96/OmLnQ7rfe+knSk4lWaRo6
SVgbFspUh0bU0i6wwSuU6cusZ4mSpOHk/Gxlx2NnuBlEeWqRFe6+1/PEIV2LkbTmi9HVLtT4BlWE
thMZ4Tz4WHVznTIj0FtLITylzP3OSGPBO+6LgnEVuzA5KCAlAPHB4UJucL0qnZqmpC3lMuxo4eZ2
cpyj2M11UJx79pDfyUPtEzDRgBkgVMgbqJ21ot3TrgReO/fy4gOb5yh3+klNa3dpx91t/3LtyPA+
R9kZX4j8ucavpyMnYw0YFwlrvQN02JLy/aCYpZdC6teftSE93LZ3fd+s7XErC4WmWMmthITQSN7p
Sweun//SAreseTEkSz/mJJzy2DPNj1T0XriO1tZD4K5lKkdzYhgYAuqZdGjdNoMd6UMxn1pi7pAW
9c1JcJGKZo27pcEQjCdlXZBQI8ZOMe6oJQtmbeMwrPYB+/vFs8QZSUuGKCPhoBymxQkW42zkItr7
TSMWno+gi0HuyeKWZjbSJC6mmoDuFS8RFG5/0Bo+JKraj7/fZez+xxMdBw5V9fVo8lQmaHBtSFgm
4PhFz3yq36M7TISF2jg8KAchuEEmCAKEfN+y0gHHLaF1OCyhPWh59o+xQ6+lSFhiywqCDNAcMCVP
MO6sB9P1hTOkiGrCXPLLWn4CTfsnqBCBWReBUTa2GVaG8SEhZgNVOgtGLjZBNaIRmZoVCZ2lIkFk
JureSbvX22uzsQlYuROES6ggAFzDrQ0El+xaL3USZnLcnSaljX9L05i5PdJ3Ihe/NXWXtripG+1c
RWoYttLlRW7ak2H8M+FO1isRH+01Kg6PRmRsWRoGUeEVEW9PZ2ROqIkTakn7AhGBt+TDoW5bT9OK
HZUhn9zED0Vinrr+8faEbvijlWluQpFUKhkzBE4VquIu9r66KxCKJsTvi3cHIHVLKsIhnUXVrs3J
BTM7GtURLEIKZr1blDzqlLwlJOzcyX4C+VKSHC16uj24zd3ybyP8KxUEEeASoTjJMgjCo/plyCAo
XllUVNna2vpIlSCtj9Zg5Pe5SQRMFLpGw4xd2Sf6WQNx1W4umsm9PRp2gLhYACk0kIew1hBIQnMH
TLVbI9ejuEb0hLqgVAaTNdwjE/YnRVur6+iq4PW9OXtoBsF+hD4kGILWS6SRQa8g/0FCOyWVn88L
8aWitfdETkSMhVsTCHJTVoRhpH68L+zywTBbLa9Dp4kOndqh7TUyBmBkbs/g1ogAK4LzAAIVLRL8
phuUEl9A6rCzH2cT6r94CXUl9W9b2RgMkgcM+gWcFPw7t059WtgQ/OrrUJcPIHGHhf8g7kJiBCEh
1CFA6cJfhUmfSUXS0ibM0/rRJkVAkuVDV5MPo9IOtwdzPWVg1kATDV4GID1B9Xa9CYaizCvFScsw
y35J5A2vAt16+u9McDEu03gcKMnKEMW+iaYueiyU6uW2jWs3h2Gg3QGJWuBMsQXWw1gSSNa0JmwU
tDlFJtQRXprxzo6/acVBBj+NLNhpbFrWZ3Vtj5s2UIqjbKbCnoN8hXw3e3n1MtonWSTfurU8iIag
kImcOlIx7O8Xl66a4x9k8MuwhqpVFZtBkd7pIGe4PXvXVhAOgfUS+TAwwcDQ2oqdkdiUqqkMp0n3
p/kb1audMJl0vUQwYmsoZmuIihBFrI00DZxnY+JxPzaLRybL1Ue0GtDPNJk8NFuSQ0cKwbiuL6G1
Sc5v97PaWwPFSz8zJE8ZXy2g9LAhRlHafnP+QDOMVCnSPYAjrIcGYFFqTrIKO6Pul2iQcsA0IMTQ
bowGyANGZ/xFU8FrFsw1LqHctMpQrQvPihS8ykokDeRn4VJdezh46QtLnB+dl1KuewOWnOEtne6c
UaTbeW0AiCxIiSA4QD0OUMz1hKm2pCChNEdBUx6rvNvPqQiedz1ZrBuJgT8RewH8yV1uELXQlLoj
TiANrZ9Lr3G5oLm7OjNphtuH55rNhmGxAF4Cdwv6kfD8Ww9mXpQabK5NBBjFe9WjA/AVBQ8IdkSu
OrvSoh6pdEazs2TPv2tkEuo+jNuT1qe+Ieqfud6HyGeB2x2wLQZN5xv16swZFo0uoDub7TGsLVr4
y4gyQevI5fH2qK9PM3jlGE0W6sNAWjqcy0jaDNDXvI9QCukPtY1ERJ56ZlL9Uit0XJTzAY3OT636
dtvqxgAx0awu4QCYesVmOIJercPLRgpqje5ULUzjlyoW5ZeufTsehWgKR0iEex6Vv/V6TgSE4WOP
rGqjR3vHnFx4xHh29nPyc9B+/fWAsDlR/GCYARPPxLUt22gbraZxGoKn8Xdh/ayUp7wyXm8b2Tht
cBq4HnEvonuTJzas+oqiwpzHIbV70OKD4MyTkjQTlL03pg0E3riDUbnEfuD9u1oMzTIjIQ2E3R2Y
WO617j7Tn5SSQnT59+0BsYhhffvipYuqNiQVocoE6MB61tQS4h5JJCE5Z9NdmXQnJKQjrdtDIdwr
6s/GFCT0r7cd7KGRnq0SThXP7DokCJOXxEmhcTsf9WQJjVoKHJBn3B4WP4MsI42UBDq1GSEX/nM9
rFSfFivNByQ205IGTSc1KBuV1V4mEuJlcIV6GWZD0L/Jjw3ddki2oKsAWB/8m5dsLrO40PHyzMKu
OkvKCysj9Z+3x8XvP5hA+ytTL2asjFfFxC5KrUrN0zxMLLTkkCl+jo1S1Jp9PXkgh2X8QtjoKoqW
bJwXkVI62hlkR/s8jABbs4GniCzVn+n4h4ClMINE8u0xbUwbyDtxlpAVBdyRv8FSqA7LBrjbQqtD
WhbSERn6Wf65bYP3sWzeNIiGOsgjMfVQbj9Yg51mrTPlYVXV3lwDhkN+mdMj+Avcafheti5tf/69
RTTz4v5AqIkHG5e9XEo1LWs7LyCbofxph3R5hHT2+GCblbxrujY7JZE5H6Zm7A5504lYuPhjzcaL
qwQsTkhZgCWEG688gZi2lbMi1B1wVmS9fawH40dvj7thnA7achYGOlszDFygyeYYvb0Wd4tNba+n
UEgqQnuBQhOafDUvGvu9LjeWW0h55hmFRvyylSO3BP+H4LxfRQ4YMN7ewCPDjSF/xyNmpUEa7Mko
qnAZbASoadMeDKWgng59qJ3VjfVB7uvGz9V6OCo1eP3deMqcUzVNg+ZWZjX7UKOn30gfFUFatuRb
AQFFQQJp4/CiJR+iiAhrGQ6M87U0NqB0pSlFCGmr3C8kvf1ZGFIryEVccTV9TQUTlAVpCfCTfPcR
qMMqW2lsqJa/kPozewDGkRzM7yBfjO5y1ashEvKhScfb233DZzAoPYCOiGFwxLib3tEgnbkoWP5a
+WzpR3KvSufyOXu5bWVjW6+scKGoPoCXGzWeIsyrIO5cmteuYn0HB1ZjFK4sovYxubvxXxP57zFx
R9jQeiuuM60I+9KYvFFtY/DVGLIfFdrix10f726PbsMRAh8Cyg8cXRC98MEFjfOccf4U4UzA0Ij7
/lzqgut3a5kwLLA7Ma4U/NratRtFPnQ4QUVIhhriyXLm3OEhlJwrpbAeiVosbt1mgmtxa9EATIEz
RCjNxC7WNpE1Svu8xH4cosfZh6K0qyx/kuYz+7g9fRseCIIayPXglaIjZ8XZme2kka0WT++OSmgk
hcTgN0h4dnd1VDX+PErGCSnW5H4m0m8gZUXlsE3rjP2VvZNBKsJtFilHQzqocMqwmfJ9UowQoGj+
sRpgslufSu3z0iU/q1ywY7Z2KIJr5BwdpMfQ9rGe2lEfG2BXTWQbotxl9c4peYraZ9u/PbNbGxM3
NOovCOZBrcn+fhEQVKnRWyMkK8OiP3cgoNHiu1pU5t/amWiX/CreosuQhxKMmjGMs8xspK51BGAB
GiVW644iedqv9pTLiJedasjGA/7F3iVATK8HA/UufXTKugrn+jGF6mcVyx5ot7PuSZNduQLHHtmX
A3AEP9uod6X6gTi7SHL81ozdEXq2SaQBWN1baIZOH7rxh5IcofF8rhfRa3hr1i8/lM3YxawPNT6f
Zl0VaiDORZHaXbT9kpeCtb3eQnjMgOuJidoi58f338tDM49zDmyYSl/ybxre2YtSHEFHLrqWroeD
hDwjrgSuFQQnvBvomwEIxlquwqkkrgKeJkn53QyZKy/EYzQgxggMUZ+8KPmzLUt42+dApC4uHYx9
Ir3f3tAb4QKEkgBqxSWJrPDVY7Ea0QA2mxEwOO1+qPzovnAO/fKelmcECPukH4/looInG5qS03tt
pE+N1nqz+Tmm+9tfcgVbwLFdfQnntRazqSUVammhae302QfK6WHw6Z7ui1PyaJ/pSftGqJtTtyv2
Nblfchc9F7e/4aqoxn8Dd63WGjAg4KNGWnn3Y/QTL/fd4Ud/Lzp6X8CY9dFbj5XzkWkLyZSyd+Aj
/cFX9jTsT7qvfHf25Iy77pw/pecloEF/tPxHMMbupQOYgg84W4f44fNYPrcuWqGO9EB2lQ+G4b0l
cKfXNxW+D+8dnAX2fjM5P9dMbdaA/LQKmzxv97m24PzbVuspxTAcZCPT/C4xI7+qetESbJxCWGY5
EhVvBot/cmlLkZlqllVhvkhuXx+awWsLt+tPt1d6ywwImwCkZ71eSHKuXUopISyQp6YKZaMo8PKB
UoRO7loon6SidMzWXJp4fUAHDw9WqIeuTTnw5bZTw3tNLVi9DABEBxpqUQD2NGBwmn+MXORg2Mfz
u4tFT4wfF/0JfAfEYhczYFNJFRYQZJSbvTR+WBhY9jNC43qkoIm8ADNsHBrKcRS0eV/1KbATdGGb
z9igATLqgYStwnb54ySHTkHSOv6naHrIh7kNeRqmP4Tu40HwohDa5bxHBGHGPCOwC3GbvTU6u7J7
JMlJOTvYR0TzlgGcj/NPAj2Q2ztpy5tDAQtlSFa9Q2p4vbyZSpaKzi2OitRmXpJXGYrvyBkpHRHV
1bZ2EkqyjPkEoZVjczsp0ecRTZJ6FaYGqH2dJJEOA4hxXCsalz1x+szPTGsABWHVCI7LV8jIb6kL
0w6XUxzLZimAXa/C2DQ8LddfHPNnP+4VJ9tTvT8pPXRUdX8Bt+azM+/wvhync6q+TW1xF5ntYe4f
kZw/qo9mg1fm7QW4asNlW+7y27ilt/RUs8A1gqV3zqq165RjnKA1hdF37eP50fEnvFlwfTmC2+Kr
UHY9KaybDdQTEHHhDI9m3zhNhUkpvyGRcnoA73n0ahLvo3UVD5kVt/cKX3Vr9+0fKJx4+Q6tJV7t
pft4z/4bxH47dA8Kwhi2Ca4+CrkjpNAZENrgPFvf9qYj5SMcaHUYUuKR+WEp96SoDonbgFuwXUTM
cNcnAN2BbBGATkXKj6+QQ79lUgcQtoVZsRiu1cZBBMZCV0qa4+2Vvnbal4aQsueOWqt1qp73gPJR
O4hy6y0Gg1er214rCyZRv5pEZolBkxmpLZre1pYgSzQiiwJwhjMkv5FdGjxalIngkt3YuGsr3P7p
BnNIepMCzWU5CAJ7T60/nKbx8KLzZrK4iQEdxAGCBpIPKYXOrQ1dkJvbXDpkvRmfO7q5vr7wIrI2
9HGRJjajlvOCRG2r3Mnqy+1Fu3ZaGCT6jeGvkHcEUng9lWljd1UkjyQcn6z+3Hi14S6JF/3IE4Ef
uH43rQ2xNb0Yi602VWYBgx/2Dlrhd1J9oObe+C63gmO/aefrvLMMN0a0tjPnmt5kg4w56w2cpjcl
e3a6wUvbsw3y29uTt7njL2yx9bsYUxL1jV3HsNWDEUjzZyXx4sYXJkOufQam7sIM+4wLM9nQSnpk
TwB0WV5sumiXBuYp9sdd3PuTur89JtH8ca85O7bbspwVEprpp51kSEx+K5D/k0whuY1oWNzVPA95
WdWFCijXQNDBVd1l1tS6qjq5KhDOtNpHs/Iwa7GgG0g0QPZZF7PZjdDIKkwMsF30uyLSj/9D2nft
SI4D2f7QFSBvXikpXam6srx5EdpUy1DeS1+/h3Ux05lMbRLTOw4YNJAhkhHBYJhzrHTwjHGHHAWx
NEG39/oa4XQti+XYecjaVpki9EwbEDb9DpNfhtoRIydQRiVPXOs4KaNAJddX90cgd3zFglaPucam
KsaPNCStXbvtPtTvzIfrarLuHYGo+s/KuNMzB4RWMbDqgjQJ+hdDsp/mzh/Tj7kZtsu4cxC3O7Tf
452OsSiBjn6Nnpzfoswi/gjnztDMnEzBG7wK0K5ekKRqKZEMikx+g1ZLEpnzm6XMKFag79LyU+oA
v1Krk9fQNFPPzNPiYHcSUD0loHcLtoVdPRdfZgJsEa8kZBF0zlbzyBmkcESHXf4tualdySLSMz32
j2pOluPfyGJz2oxGCk0InKsztLx1khnXQ2xvE/1NK4kWTq752I5uJ7+rNmKcavtXMh2k8ZCdYiOR
59bjZLhFWgO+qNvMsuGHzttQP6ogfdcepPE5Wj6nWnBDsVXwOwpkNzRUI3WIkTHuGq4UpQ2HHE52
qYpj7Di3nTL711e1ZqWof6Gfg+WcL/AiRjkDZmFhQ5etXQc3MOY3cT+6o3zMw4zE3UetC3LNq+Zz
KpKzU20BBHiah9jH/k3uJldpQrwUFNAfOSAuAamnmrSe7gAXP3mw24d4Dv8rph1grBg247+L5gzY
ieqkS3QJHf76Blc/pUYM7KeWUCu/Qe7RW0QYUOw2vDhI1JOQvQMaqcEHorqMmgS66MpAz3b9ELpx
vkMxRnD9M/vihQC9AsirGF5B+YCLZ6alKOxpwNzCZPzSJlArRS6ILCNDZAdM6y7ksIUgDQMcCz5u
kocoXlB7RggaZZ6tvjluppSuYhAgIatb9cdQPnage7iupyvpQLxikfpAMMDG7vlkhTzrVSMtehlE
L5J0QAE/J+mTDBCtovC07axMpP4VJpu63tazO+le24s8L9NLft1oGdRB8YLyvmmr+POT21Ne9Aoc
CRbixcNdTRzC/tU2DnkryUZF0/6h+p681a/X170WpIKiD7MBGOJF6odzqlo/aaNiwd1neDV22V3S
6ySrSjdPtqp2W0WzYJ/X5AFgHqknZNigTJwS5WNrDFKkVYE9dc9l86yXyW2RvRVVjN558NC23f31
Ba6ZBgaucKd91ST51jWlMqrSKeM6UEHZ+m1U536fjdYha2Zld13SFygNf4CI9dkTFNVddIKfH6AC
ImGzsZI6YOcW7bp9tIt2zX5EnhOVynBb7Ku9fYhuuj3d6W64a+LbKAtkb/LHINYFG72S0UXN/+Rr
uJ1WmoUWNogRMMj0XkqpG9pvaXibhta2NaVNVRuHtOgQQQjulFVDOpXLXZ2tbi9sKLRG++u00XNv
yG1XckAR9YwzVkA7UoPMNHqLso3yAAots7xrwArei8xpxZrQJgPw5C+ybiA8nh/GYKZhUY34DOqM
HhBq0mYiCjD4NMaOVwpi0a8eKe7okbdFWxOwd1BT4juLwf7R6ZKJkdMbAO2T+qULEPiSZlPuDPz/
xw8FJc/Yi/x48///pu7n4C7u7Cl+SCLXcGVPcSd/RnJEJpoommGKx30dMDVBhoeBgS8covO9oPOQ
z+2EvdCR7sWTDQXY5H0x0PxiLXs5BS74civZAFehsz8b2a6rLcEGrZwG+lNZVyfiKfTfcFEl1bMi
t8e8DfrxgZk6uAfnfazcpYC1v26FKw4GvQfwL+hUZdienBEmeiwvoKVtg9H+1kmTp2W3rdy5xXJo
pl0X769LW7kTIQ3lUNxTBjAlOCNLrVGtwILeBi34a7aLt+QkFxUBLy2ZIa5i5A2BL9prkN0+Pz6Q
G8e0zas4yKIPNRs8urNt1wHpTaZaJKm9oaq+hYrAji8CNyYU5LSojhoq0lvciSUSLRyjG+NApjL1
l0EtAmnGoJM1NPS2yNXSxaw8dXutvWvpkgiy6Rf6gviepTYB1MswyPmexDgLzaWcGLRAlqfBCGwA
l+p56Du11RyiEU91Ove54IVxEQ4jEmYZG9aIhooFX4FJp0q3swKtqqUqu3WovE/tIBqTu1BPJgPF
F/R2MCXl79tQb/sJQO8Amoj9wvBR0rWcTbjRs4+oEtxHK3t4Jor9+Uk8oVHbXuwKwAlQlcdEq4k5
H9HfJNX6USkertuBSBZb9omsUu3zXjP0OCgGElWP6lv0KxzwFBQY95opoI8YSWcFDwo8/Dl7G3p5
to1CgV6kr01vIoXyzaq32Q0wQbKbvFt2U/V5fWWXvVTsxE5EcvdZpA4SoEGYVlTTA1BQ0B3Quclk
eObcASYC+a+k2/ThdC9PYP6z3EX/zCndXv+K1f09+Qj+Nmu7xjIkrLu0vLLd0F1+a0lHSeCl2a+c
3RNsqQiD2RAgCIz5BoyhTZdqVqExbTyTLF/cxLpfAFl3fS2XDzRODLeYmXZFgbIhFLPdqmUDOpWS
OJq0VZL7xLtVeq8oH5qFAGrzuuALZ83J5fxoqeajBG4x2J76GdsgYZ50d0xI3nQC7/W/rBAQPOg+
BqOSwa3QWeSoKxbgHVAbjIxJBZYovCAS11nKRyVVEhdzYu9KNf8suyR3tdJBR2pcPAG51RTc/Wtr
RoKTQezjdroAHaBNPAFJDGtG2+PBSHzbHnxnXIgkkLPmOwEBjuYdzWJhF7e3vQOW37a048CgVbvt
S/XVGvVa4KDXnOepEM6jpXmppNpsYDEN/TRHt/xZ6RS0fgCDSyrPrHpRF/7q7qEUggwJwwrnI/q+
pVoyqViVIx/p/O5YlWuZbqc+XlfMyxouNPMLiBKD4IiS+F5d24hMNFyPSVAOXmxtUVR00/QwyKBQ
fFxqMmPE4Khi2O+62LXtRPqHjRlgaBHQGedOO9KTojDAsxNQeRdPG5TMrB9N6MolWq7+KzEGEnZo
Mfoji9OPsY9DmuSQpZSVO4J+Q9h9vKaBpxI45YjCSZ2nGRIcjGZLmMXOekHn5LoEQPKiJx7tffw4
vY1gT83aJQkSEnqSIJJc872sB+ufH1fPDyMDmZ49MxXA8Lw7mR+GUblF+3H9xFfvz1Mp3P2JweW4
MAe2hIYsr4k/7H7am8w3iSD2EK2GbeVJPCCrjSHJEg4jjp71HjkTuSYY0vWvL0d0IJwCZ6GTFbM+
J8FCDZL098LykEgAp7WhbpYY58R2Aa8TxAr3rSICEhJJ4LRWa7oOa8ASegt27iDNkwiaYtZ8mIpQ
HlcA7nSE1edHISlKTFUbR1Erllurs1+ktu+0H3UlOI1Vd8KyZzJrqUMZ/lzQYABxqs4Zto6t70H0
+eJod632gLsJr3vldqCzQMlWr1n05P8rkX3RiZYtql4bVQSJ8VFCVkXPSPWY3cweAJkUoC8SIXTB
qlqfCOT2cpRnKzWRsgoU6zlCH2bd3I5oe7iu1ZctJ/CVX7DfbACHcVqeL4s2RdvUrZwE6r1pEgCf
ZkR/jnxz2/v0Jv8w7vVNRsan9Lt1SCOyr9ONKdCZC8At5q7xDAISP8tngMfk/BNAC5dPamsmQTZv
xvvlZ+6Z9Y0THpbq3sj0YNZe0JhG76SfUVyhtOdd3wGmKXwceiqd24A2zgAUitaWQG6/a4MNhCQZ
GGy39viZz39zMSFtjrcmmqcBDMnJcuIyNopQZyZuOqSkY+4BqcAUrGjNzBF9MaBEE+pvcrUdAw3D
ilFpSQAW5Z3jpId5FmVW1+wcQ8DAakBTP8vSnx9Z0bW9Aa5CuHZZJnq5id7M+QXMXdePhmk4fzQG
cM/Q9gW8WMwnnksZbS1RuyiEFNsDlDHCy02n9y4aAkBYSpZ5cLVYhN6+emudCuWWBsZto9JNCM3n
D9RtxlAmmO15NZVPM5o36CXZhyJsw7V1AqUJAHqOgjoEnzbuQqqYYYohRURdEpK5kb8E9rHON3+1
OMZAY6IhGjAHfGc9NcBiV7ZxGljThKfQFrTp1pwQwKSgkegedWCSJmg7F+VHLxh+mYkD1QOITciR
ItPDueuybWuz7GBkGm6dREedt89V1wJfNDKkdfRtfpWUuzqsgZZ/P4Nm/Ue+H+pN85maT+gcEoSi
lz3Q7Gu+6lfoLcHgN/c1ku1k7SRhv2d/etRfinv7x7LpH6L78cHco4q2w8Z4NBjum8SNfqBAcV2t
v5CdeL0+lc9dJYltLY6kQX4GDpVbwzN+TsfJS8h436EK/qFslxvHByjUSIbwW+TON8U+25nP179i
VelONoG7XtS2bRO5hp6r43PNyD81G302bgO8eFBHoYYAGhTBxq9d2gx1Ba4JwzkXXcdVlNIEXcdp
AKLGg6m6vdXfAtS6jp1NdMx/XF/fml8/FcaFU04yOnFEIWw+JDsQSKkwLZEbXH1LYV6fAb6wreTD
kETpe6nsszQYNBBX5KZrmN3vKBzIrGuHitZHFpZqDr2NwvekFY27r5sVCojoSUENGP85d5AleBPD
FsSiwezCP9L7MvWKx/QNfeTjdjwChze5k13nvXyU3qV3dOte3+H11aN3DwMFmMFEUvpcvKX2yoJ5
4DQw76d9Qr3whWJc4C08hkBBfPslkMYeJRdWgywmKy5g4srgGgjitqLSFLVp0HTTTh7vARLzMwHF
aGkTtCx0jWt4zyI+rVUjgaICexN1S4zHcytE2rkqnCEN+u/Wrn+mbnmXJW57858nAZhHOpHDrQ3Y
LkU1pGMaGMaLs6BaZ3uFE+j6d2k/NJPA/6xecafS2E6fhLKmCqVNCkjrvN9ISz2FXh8s31CwFKZQ
mQZcnhmsAzULFLv5agLI7xxQK2D/yjxzp3hTAyvYreNdYvvmfniZtC3Gu8qX1rpVUSYFhNt1nVkL
U9gA7D/iOUdfSMsYVhQL3Uw/tG0HZ37999fV48/vc46cWk64GAl+X73VZ3AKAz6muLWsJ7x4KtMg
tUDc/3Jwf+RxPjud7FGhaIsIilb7TFNrW1T5vrOPYWm6obEPp2+RRtRM9NgSnCIPkjMoQMgxc4jV
NjQ4mP71TVy/Dv+cks0pf1kkadjW2MVhM/vhdwxxo7N7375Ib45nb6MD6AiAQjf/DN+tD10hwGza
ZAZR/ytO8leMcvIZnFWow1AtQ4vPiGhCZOljGO6aWpQTYdHjhUEgbEbJicFM81spAWR3iZjpLV50
eLd2s2vcdK+JG94098lj7afb65u7euWeyOP2VtZLAHokcxrQcpvr9wtqQE77oI23xnyH+VuRZ2E/
d2153B5iunxAfQ3iALFP0oHk9/p2qbw6sKhrVMdmFGTJVgsmDDLun/3knghV76SyHmE/Rzf353sE
Eoc2+LW4mOf00TApWN+qvZ9I494GpWYOuCO+pFWB6uruRIbfhvv7+pmteq0TKdy1qvVWNNvNlAb5
DmB4nn4jGoy7bJtg182JBC42AkFlAZQlSOi/TzeIxW+nm9yv/BTNR3TTbTFAtZ0fgFVxfV1fyBrX
tINzx0te4FkcQzv0LQYw6YdOCq/10KqGvgR6cPy2IvXT7MXeq7SVd9p77NbbcgcKRZ/uDC8moTtv
RJQkIoPkXPgy1maR2TjSUM8hx7AaPE16UaPAmhQ2Jc4g89lNyDnutorR+RRLaZBg9o1hGwpR3lc3
F11VQIU0UUHERCFM8+RSR8sV6hOJg6fdZpAQ/+mH8VBvh18YQwumx+gGgzvI5LRus2uDatv9Lt/a
bf6k+Z3f73uv+hb9rLbC1A6zd/7ETz+KW7cWqgmQgfFR0l2zUf3Ka92OJH78nU3o6Jvr+rXqDE6k
8fMkM6C02wwvaVwkupu4mIQjPwuSY0go2wLPy7su7gtS5crieCCZRUX50syxuN4H6N5uevulbGIo
dHw3ftfuZL/7sbw2fn4AX9AuvKtwbaW3CHdUMu6ibfdsk2knbTE0tBN817qy/asJfCEpyUD+FMr4
Lk++le6kve5qe613gUvflGR5Snb0ML9ou+I7Hn0H8wb9MdY9iI0A02FWpMUz9Cn6qbnyUQ5SEn4T
sYpfNn3D+ZyeEuey2yU3pJLilDR0K73U7B/LfQdKg3v4FAEWrGZtT4WxvTqxCjuqslpPIUw+OCQh
2nbzphCdpP530VtwLUg6lcR5bQOk9brO7C/TP/vsqFW/c1GqctVvn8rg/HYvySmYE5mCw2vGd2iH
x4RyvJk3kTdh8A3Zm+3L7+vatPrGPJXJOW0QVoO3roXMyJ43VY/BugKtZmG27aJ5V4XLQerbXTJ2
9xPt72wn/jaM4abKJk9a5q2m1H6k2M9LfyeJqhnC3eA83jT3qdPO+DLnEVS3ZPa1Xe/n24yUruQO
vuTNb8VBBLi5GoOf7gfn0vpxrONxwTnL2+Rh2aEl41738k3tdYJYcS3YOBHEQ/gDTCU0ZWC3B6Nv
BMuNTpxt6o8kvr9+wKt66yga6ulgybqgPGlpK89SHlEg1jZeo2xzq3RTEbzh1+1z4Sv/SPna1RM7
1IewNYB1TwOl2Sfpb2UCprS9c/BqmubhOIEDITYdVx0qNy0wBqiNu1hx83B2O7S4ZUv+NGIEo+i7
rRaWm6XqUOTTd7SW/Cht/M7S7hy5uQ3r7NGhIRna2r++ScywuM9H5x0w5JBPR8WJzwNUyoiu3rwD
L0y1ACoCUONa7KqAMBwFp7GmXsCkRE4HTenoredLBHk36dMEJoVA7updaWd3bbNJqO8AsJg+95rX
DpGrZqL8w4oSIHQAxisQrYCLdhGfzFmDF16bBBGa35oh3mgmoudSNOoiEMPnq+ZIp22fd0h8dod4
SD02adeBsff6Ya1JQQsjioLAiLfRMnnu83GQvZICVyFooT9+L38KS7Ur6oAOyT8S2BecaHMtOWWn
tyikZktxA3bKQ25Pm6aZX5Ze3lxfDHNinObZsEvgl6DUie5E9iknosJmATajiqqwmvl0SDx7VjQ/
mxavT/3JbLPtENuCjiLm0S9FoiTHkOuQ0+SSXskIih3Fwf6Nk19gjK+ho5/2GBx0ih36HQRvqtXT
wrT9P9K4F6pitZOllOhF0EevM7/T8EcoiohEC+JepejltNteUpOgs5ZpG0aW40m5AwiYfPrsjdgi
qa6LkvyrMjV0QSPwNsCQySmhEjetJGUo9WHgWI5vN70F0p4NeIevq8fKJcFwO/8Vw2liW+mVGpWo
ndaN+lCM8UaJQlfqpN20KD6gXhLW2yNNskDsqgEAQRFBJsPA47tTMjVvQqM10AyRjj8nY9k6auyN
NCtdijGW60tctQBkuNGtBO+r81eHCfbase6wxETZ166GblkN4Auk3oSiqTiRJE4VJd2ctbZAXQYj
VEr03ESYYA1Sf+5uiu31Na1qx8maOI3EWEJX9grqp2xYq/Db5GAXbkifx/BvfOGJIC7YltFzpduU
CUrlbVoeuoX6eS1o5VyLsoHq9OeIOGUf6wFgCAuOKNb7LWAZN+X3eNiadqBoH1m+LSyU08yYRO3s
to1gK9lvX3grICcDpBTj9eiJPXeQpp5KplGjCKEtn0t0/9/nFlGwBI/3v7/PKYWlhW03jPj9KPlt
yB/Cu2Tt+xlCI4qjYNABgOb59w92azlzB/63tqq/5zGwMifVETFpr9nrqRAuVO6MPCuNKv2yIfR7
UUwApfrR7n9fV+s1X46RQMZyjQTERTlMn7sxMRUKGFznltLPRpUEfmfNbpBABOcB6uUA9eXWMRuA
Och6bBZyV2Yzb+VIIvAOjKJPSoUPjNWjOZHGhfoxtfrQpujASWMQlRIlLDtvjiOM0WRAP6C9Ovi5
TLunEmBui9UMbNxo/Nb3heGNSt56YzE+23TJBA5R8Fn87K69NKWFeWlcLUkkuSOgHTe0kRuBlNWz
RMIKnOho6EJS6Vwvm7aeu8Gs0bCpTS5cofgw1+4ujOf9K4GzrKEvpq7rIQE9y49lRjfSFJJEHYnZ
gx5VJ5WqHzoRUdmKBoG0HihsePGAC4lP2ihdrLDSPG4usNZ3A71p2+rY90AS6tisUBzt/rNJnMnj
PL1l51Nd15AHPSIxRjys6Hau/+I+PpPCufkYAJBlrEBK5dzq023W/wbbRG8KXqQrKgFIPdRCHUyf
gVSZsz4dsCNUrhHTFHa4y4x0jwEyW6B2K8oNWEzAL1mqDMoeDrbv+t6vJQTPfozb/B6NbybVcS+1
aZ9uiijZt1IcHduu9Oc0UUhCi3JTWuVvOlAapGaNvjMtep0bbdm3Uy8a1f5qLOHuKnwPcP5BEQPU
Gx4y1IyMRM8z3MaRk90UZn2Qo+8VDV+ThG6c2CRmhQS8htHNhQBliyDjQuxsAzz+rUUpI0F/l1Pz
x/VNWjUIdISpeGEwfEruULXI6fJMwx5JkpcsvnFTD0/IXMWiVJxIDudM07CuOnlGcBVX5WHI1J28
DKSOjb0CjukmLbfXl2VehgUIBv5dFv9ilzMzN8YeHUf2BBwAD6weYXioRaBMIimcC2stq8rnGAea
Ezk8vlHrJdQEDmRdBCN3wWAc6z4998NKanTh1GDf1BSp2ekwepn2pg33f7Ndf6Sw0zt5ZtaxFdMh
g5TEIiBWRWM79YVeatW2MV0I2EFEaoAc4YS0up72C7rPatvuSToZlgsoUFF7F1PYCyM7kcIpNPpk
7EJXQTHQOAfLHl291bbhcmzllBig1usSQfS7rth/VsUptma1KfIBCYryRneTmtUzzT6q7Cib4KeN
RbBIVxcHUFnuVs6VRkcuFl1NqaYCi5qSBAAt8ltf3oGz2hWmo1Y9PqCbUbkC1jDeX+cnhmSRhdQQ
1gYUftyT7fsogtjWmYlcHBdm7BABm5ggtzilGHQgIjU1VuR0UeKnuVV7kR2X7lxTicxDkT71wOsH
1hTN/DoFBk1k12+T1o7EkRIdLDptCDpQHK7e1b/nCU1WUQww+CUZche247jLNH43srYnnVK8xGA7
8aw8DW/Q3GqTNtYisLbOIbo3lmR+cfoqdAcliu+WMVK8ssTUaVVnoKarB6CEOVPp6pM5BQo4eUEi
Vli+Eo0SKfTGBFSDpm2uW+X69v/ZG277Y7umQFyM0qCKR6+KB0+KBMq76l0wOIbmJkziAQ38/IDh
deweaVlks417JQq0eZfJAzFEUddaWhP3yx85bKUn/sXsMystZcgxD7njZyFwftxQR6x8SH5Ke60U
bNyqpzkRxznNcklRibCgVPGR9ALgKdGWcQoLupZODRX8domOUf2uOSzv109dJIA7dXPoGrOcsVdR
GvqN9tyMwAtTj1P68n+TwzmuItO0qqshJ8wOXbO10RHcipHpBKvhMS37speVXMN2hc/9N/uYPE2C
HpBVl/jnrLmI8f9Z0lBmNTo9UYZVQFEnY052F/8YAd0p2rBVT38iiQsn0bugqUsOSUq2wRhpb/t4
F2HcUhZNU6/b/b/W4nDhvBppM0rnEGShLjslZIhvYTzk+vGvrgalDAORH2AS+GBUb8cep8+Ov3lw
0GAlmT2s0ibWpymCrFhdD3uu4y/kOfgYppWioiymAo0f8hbhL9GmnNSiPrLV9VhAjWc5f/D9cK4s
A5qBlBh1GoB1RMPgX9FaJLdiguG/2hSES6s6h+QnstZAM8dr5dydgQszzMsSSaE299PEB5QfOvDK
HIO1fiXqcVr1ZSeymIGduE6k48dU6iHLbsACS2LBDSD6ec6dqcuQh/qIFua+R1aopbrl9VH4fF3X
VhXgZA2cS5NqLW8sGWsopm+d8WmUhyqJBYWE1fN3GDYwSJgAFMydf4QSA16tSAwh4x4vGDnMFAKo
aVLKwZgJzn/1PgP7A7QMjcHgmuAOJapAALMgbAGMfaqDrGj5Zo21vI3aQvGiuU9cDKfd6vase3M/
VSDSVSqB917bUlayxcAw2n2QhD9Xi9RoGWhBiS1dfqXR0/QXM6LgMP3z+9ztYNpxVdAG7dZ11HkF
NYlV/Kg1gV6szX4BTxGnpSGxj6ld7tC0GlgtMRj1gmq8yWSgsiJbHXTdceozkqs1KIGBr1iigwUH
SvP7tLc3o9GRyThaSSpwiGs7ikgRo1eAImFu5HxH+zI1wynGtyjgivSQE6rdMsvuhlb0FF4VxEBW
0LJvgLuIc+/gNgxVoIdj3mdRP5ewcHwtkXovgd351+2OHRIfXJs2Y3VwQO52CaxSdlNcWeAlC0v6
PFR9UM13hbyPF9Vt27cSo4xLLjDDNdeIHQRDCEubYxj0fBeNqadT0054SdJok+8apyCAH50j1Q3n
iIQi+IO18OJUHKemcd6VaqMoyK8l1l5x8qesytFkoNSkkZP9X+zmn6XxHRmDWgIRYMDS7PIF4/ok
HkEh4SxkAo/FvRYvniyaP1gbsQD4CB5HqH4BmobXyaKrk3RJMJ5ZTBtDoTcl0JKyB1uZfNvJSZZ6
8Y2Z3NWJCH907VYAtDU4B9EXwlACzk+xUFRzMHUkNuI6iX4jH9+5Ergx/8KHnUphb8OTqw10QAtu
N6wOxCO7SsMTJ90snYhfbk1FTqVwYVuegRygzyDFUucPtSUI4g6AJXMTXdTmsmbYmMYB8BXiD6T5
uLu0hXLEuozncoh0wa7N8x8YVJZd8OT+RQ0A+FZ4tmG+E4ENTz4w1XY+hOyNYC525+cLjb2srUWg
76ta8EcK3wmgzpElaToSNpL2CWYzF7AwAp+7mhJF5wmAS9DvYl9QmXcFhh+1DpUpo/YddPt3m/JZ
lr7VEegEbpzus5/28y9MwxvzWxoVbra4eblX2+N1y16LHQCcDSeJnhFoO1OhE0XUFqnvrLrCEDDd
J2O0ict9nXwbzHmjxaLx3DV1xNghPCTA+wBewnksyWqarmrQ0TGE+XZo3fc8i9xkMAU7u+aHT8Tw
Zxcrdl5ZMuureO4pAYut/Ut+D9M7KhryWbtjTgVxRjwNmlEPPW4z+rt5hyg6kYdF8k1QUgiuljXz
QpkZXgm82uySPj8lO2lZKARff9c8AkDuv7e9MObOf3+du5Ub9BhkoYFfz9HjssiBZbzRBvUa470J
d9fVbW0hAO/D4D14Ndnz63whuZQDZY1NaBdT82DWxkNcdjtD+vwLKag0YGQO3EPA2zyXMsf41Q4A
QEHegagBKbTx0ZoHgZqt1lhQ80W31RcdtMPd9/1I5XbK0FwzNX6NooVW957hPFHTdvPCIdm8c/Kt
GW+BckIK7SDJ1ub6MtfsCXQj4HfFuKcNKufzZVK5SdVhxmZaTdpjSNzZVOjN8oBK3pBIiuL/nP5h
XF6I3dgMP3r5uV1depAnVQ6eMt1Uu0MHoMd63LHEiVEJwo3LhUESLi4opa1aACA7X9jSO1ZUNxi7
wgMwAcIMYGbkpPEnDASG+vb6Jl5q5LksTiOXVunbKoWs/MXMQB2AS1IgYX01CK/Z+DkwUjnjzW2p
KloDzzM6otszVbR0V5Q5SBXNxCG2Re3/ozzOnBdAexvt0KMvRMKEi/NbK37DwoSIJ+sbh+Q4wKjw
HOQp8bqmjspBn/E6l6rv6F09Fm32TYrAKnf9gFZ6bEA2iKo1Qgs4qYuh9bCwc7uIsB4lK4gaxa6V
y8TE26SOUoTxYDly0l3WYrSk/d5X+66y/OtfsHaApx/AGbqUq6O5LHgQps6zYtxS6VbzhXR5KwEv
lslYnEARbmoX7Dty0epSi0c1ePn8rqkISqDxmHpRncOzYARIj93BKIhe+4ao93btKE9E8zFvGWl2
2LJZsgKzeNkWzRuKKNmy8t5FWVtF1MZAey2AeJ7btGHh1Kqpwyb2km80O/u9whw8Kh0ABvHi+ec0
e7UxuMDt1nCiPQXYWHhIc/X1+lmudPWffwdnHWZWjXXT4jvoy2frmofGM4If4Xu8qV6cA7isDuYx
f7SeIk8gl3nH8wfpuVzuvV/XszIbBZQoeokKv9Bd1udREXlfqQe58zFzVojynCu5GshEPgigFwwU
VuZkyk5ejmEBy4mKDlP4utuCGH6iPuuFM8NDP9RE64N4EUQrK/MJ53KZvp0ElWbTDUuuYI9LIpXk
bjC3sacf62d0YyLa6x5qm5gRiSkZX0U066veAsViUCuAuBtgF9yaq4QChkOCt9Ulg8jNTzDs+HE8
bVVn2vRxeZt2xTFLNqoyYOHZh1HMorDQWjtpUMwhuGe9vTzUSFMNYZ3GMvJH8/gN7NAb1Wl/IMZ6
BTv6bTvo73+jWUjGog0RxMyayoUB/QLyLIcugAeQSw+d7odEGiMyV/aD8Wynbiu/NtPeAKYrofKP
67LXPCN0y2Q4CLgHeDScxqpR1O5VlDDvoMvFnVb4maDIsbqbJyI4XbIQx4ShpcD7x56dUwLuE1KZ
REp6txY1CzLduLDRE1lcLJCbixbNlo7kdm//7BydJIr0cH3H2GFciAD5BGNExXnxufq5aAYku6Ac
C6JCrZN8FJ/KAbhqymci3dpST0pRE/iad9dwQia4CAGOxGdsNXOZ5XgxEU0ZMH/zAxhPitp719e1
ekwnQtifn5h82pQVkPUtPJhzp/RTx4z8wZHJ0tKUVFYXk6YWElytah8mRb5wMZB04+7lJrVxf+RG
GkzqSyHHxKYv1vRRognxv68NAM14YmngdMQz6XxtCYDjKrWBgU1YiYcuzSGYQ2Pw9GVIXHWkv4D2
oAhkrvpuVpgGDhqLPS5i4DAe5tzBnTyaN/XrNB/NGAMJSeRqheNO2cGu73NLYGtrG6qjBxCg+lAT
aOf5QsEtOAyaDXOOAcckuWGKFLR01EtFcEGsKcupHE5ZFmqCQR40nMEwNT/k8rGl8dZ5BXjlZpZC
RxA/rhk1QHbRbcnSwQhAzhdVL1VJpS6hgfWqAF5BhBvOlIw36NOf55RDq8D3VIw5DerlY4xCUgEB
v5Iee+mgdrE7T5/XdXHNmE/FcUdUIXpC82uBcbLRIOV4bwOqTQjyueakToVw59M6XVxnDWsMHBzg
VB3DMfOU6d6YPMf2aYSWL2EjPUurXttGzpYLqZumpoDIqNwWzS6NXgCqSwbkmKXmtWu3ivGWLvr9
9c1c1fcT1eBuzgrQllPeZRSJD+BxKQ+YyCGKcrcgl3Nd0GpEhMSNZTEaT7yeuaxy36o07JaSAjZu
25jAHesyEo0OyEf6+G6Wkm1imP40lm5D94McbpR88ctHA1Bhi1zeyGEvsMA1NQIkpI1HKQasUMs9
N4pJyTpDMhoazPKtpT/jiSgcH1jb3K+UIkppKrJT3JJ1ydGTKTNogJwEUYbfDOk6ak2iKqLdXVNX
lNKQAAObDd4WnIXLauFI9WLSoASEY7yPBuWmK6KbjM19FwdtoU9DI2gIXnMqqA8gN4EELtC8uVfE
YGmz3Go6DRptIinepMIGtJVpcQZ/y0IFJFvgjjnH0jROOCY1ioJ2dIdpezeVbtmU6OiN+cdyo1SY
rtJQmsCLVPbbcdOb/7k8Dvn/Q9p17ciNJMEvIkBvXunajW2O0eiFGEtXJIvefP0F5+5W3TW8Luwe
9CABAjpZLisrMzICccO3OsDS9He+RapYGGm+PAqzziz8mAqPhRX+/cTmuRHmBKpxMkXgx8OrMCx8
pc7s2hgdPv/r2nY/Gcv3ZXsSnURNZbWmgocQaeRdNN4jN7nl78NVKwBZLoTk6GhhYztKrcFcED9X
6YxGjUICALcqpFfB6nj0TmuXDlJJaJYFSfLSaHe+NtTqUPg0EflQgTgDJNVjC7V2FbTDNrzQpmsi
EQIBMUfza/VEg2kdNJ7YjtDzPLcaJRpKVOISHtS7STAOFZo/OixX9Y+Gt4g3gI5SBMONfG5IwXLV
xTI8gO63qWJswaGlpXjcJIqflxP0CHjh1urSnVhkzrOIttm41BAjV9m0U6pNN0GyReOEV6urZuC9
hGZziG6wDVtaXSlh22N/ZPov9M40vhbupOGporh8ak5dZ9VBLZUlaAfDxbO6jW1M6hxlH6R0jKG9
i3JZuC3zqvMu32urIzIBncezE5uRTQlremkApYXYqkOWcal/TIN90zXg0LlsZ3V5TuwwG0JsjCyZ
TDTRy96LaHPuwtVtjSaShYYU1xQLo+s1aAtXsYm8towuS3l22lGFTNZdmXPCDWXtogLXr4Ky/dL+
o7O7DKd2lvFouTKbwXxphUxzpxC60cDOxPtwaVZN5whpg2i+SqtUdkCsEduq2ukH2gsecu+6K5Jc
3Vaj9BgLEkSQCpn41ErJTpoU9MqHdHabOm2ek3bUfPBUiLaZIENazuTY5/VgG1mHVEws09s+xXdE
YydBsIQm25EMiVPqgNyJpT55QP9km77M40OEX7aVFOAoC6y7nKlfPAYb9S3aUUgXgSIPcdH5QQfJ
c2WW2pxdjUIWTK0aIJWh35NMIW5Fo/glFmqNY3L1XgXCGTANPK4gXcRcOXWkUz1RRsQlk127EkhR
HOtZejCes0/xPf+QDDetHSDoLu/g9ZH+ZZUtSia5lIlKCqvULa1mPxovUf0pKNFu0B4vW1o7+SB5
t9BSiSIKCBXO5zTT0O/dlJhTtQLgsBazhzqseJO4Fq6jbPxNBQBiCDZ+RI6rljphytAQJW/H9jmz
6jsR8CRr3FTWNi8GWySV3SUPl8e2UnPDvXZil1m8BL8q9BbirrgUqD2I2eMsJdUt1ULxkI9RcR8V
UYq2l2FyB1MTdqEs/SoiSXHHKac7QAZ4aier7/STL2J57Uyg4CoB7WHQULLplfEWSb783r+Kdle6
0NS+PP41V4X6G1QvUQPGG50ZvtA0UtvFMBalaNmrdyRH82/udZjrf2IIiB8kAVCKYGtWSaxOmQWv
ewWpHRHVB6ltbeM1/rxsZfVQALMIug/IX0EO8nyrNlMD9s8afsiw30Ao5+zJ5rKB9cN+YoG5OKau
7voCwCxU9xRo0Ny3W7CYbBXvI7YnV3BN8Af9nxYZH080I0v7oQeJsvFee0jyEbV7EYp2K8VbQKeR
upzMa62H1C30AQxi9wVP+WftUl6QoP+dVcapkqjTpnGZVZBXuKBT3WWb5CHm7ZDvtPIP331iZrmz
T2LqSajyMG1gZoQXtTUoL0L7apPY0W+k+G2/uULDVuI+Iw/ooQzgVrvotvceP2ePB/VbGy+SbihI
I6BB2wYz3l7pQVgih7hVq9lJwZpTg02cVk+T6uWNjpdZyTkca9EIQmAkycAEj1fnckpPRo40YaJK
eUrQhgxFDEtMPtBgeZNnvDTZqh0NcQKw3WiPZ2/HqQaMAAAT2GnuR7pXzR3oVS9v1xUTC60wZk1f
0gFsltFoZkKqcoA+pqc9k0PMY9xdOeESIngNirZoisdtdD5VKHl1NClHsuQ9VKAGtlUPjUhHDv/+
kpzZYZakUXuj0K2eXOX0Cxhr0CFw0egrvhdwEnTgYyDoBGYFc6Mky0xBn8gVJYY/9ddL22ojfnIR
1qtLokMeHOwmANOxTe5xZAki6XRyNUgbrbkeUg9AnH+w6icmGL8bmcQc6xQmgFxpij1MgAP/som1
OtyC8ZLwHF7oo9gmC+R4W4F0wOCEG+0Q+qmP69punWn78cjL/6xFBWe2GC+PNHqvxA1spemjMeyV
AazgAIlaEBQXY7fQXVBX16U3kKNC3nkpDGV1Y5yMlPH4SdQVQrWMVIht690k9nSIbvor8XH2kaJ1
yOFN2rbueGi9xO/cLkgdsq3c8rHbQPP4MPnqtvZQSEgW4tYATHNcT70SrJ1ND+MgC72mUFrHBz5J
ruiN9ryTYc1wdLt2Qve5vBNB8/Jk2bF3eQ+s7uSTiWEOP0R35pQiPrsiQ7ipNW8Q5Y05+5eNrHqY
EyPMyR876FfrFEY0+oDwOheO4vgsOZPF2dDfaCrmvjubxeVDTrz+mJilqi2jkdzOrm66veSbO91R
8H4ondhJd9I2u6H+7BoH3a0c6eZ3s693MRj5NooL6nRXdFUfFG5OF0D7S/bJvQRt2ng72TpmXrEz
N/H5nJjL2rJfvZQal9Qz7kc2i0itcKrkBcgKHfF6O83u5dlfQ60AyodLF2lGDRTAzNGLQ7EziAAx
BYqGfsWecz/M0HncPjXEiyqbEtvQ89vc4Nxba2fu1Cxz5mRdaIiWYFhGavjtiGaXbJSvJL171fuY
p1i6EmBgjFDTXrL3C6P6+crr2MaRomGMmazv0maDLJtURD7ZWprfGJyQdW0/422KpB4iDIhFML5Z
TcJQo0tfalPXTioWB+S2vaa8T8QRPNZ/PyO19Cv8ZYxZvZxAuSHsAdtW4ulGM5rrqHvRjd5N6soW
pcwfVJ6Y2OrCWdCtQtctdqTJ+AQzQs6PFmi6ShtA+yZagXRZR79SUauSnaI3ZHt5g67bQ0JWg1gF
AP3MqbVSUJFZPdqVImn3e5emiNdGynsNL7uNPWRIYaCYgjotEkmMDxKTMZKbpSOJSk8ipX6PtI2c
BHL1K1Z3Q7eL5NgmaP01ss9K3eb18+UxrvnZU/PMGKcimWYSUmgohDpguyWyV+EcRFV9vGxneV3+
HCYq4EvaGdke5tBRcB9FQNai9Ut5UUXtoKTtts4D2XytpDuS5l7f8mgm1of2xyRz9CKghQEAAWoK
/RKNC4q1T7UFxi/XK87Y1o4dShF/jY3Zl5GSC7OUYwmntN60uuXSqb9vTRo7il7ZAjQGLs/lml8+
tcdsmTkRQjSFLfsSTEaJeuzMj8sGeDPHbApx6CwpXAzQB62LHVoGqsZxwrz9sPjNkxuxStGi0VfY
d0UHeTICOtgOt5x4B+I9JSPQVfpSgPG6PKzVdZLQYoKjLEItlFmnCdlNQVYAQqZ3I6KYyMmGbabY
LX29bGd1+pAgRDoYL6MfLIZhJWbhvEDY0sZ4m8I+c0IpvB5HHmXn6j5Q8J5YSNyWnuTzOdQqoplF
u8DVxke92wpa8A/GAXoJUTWhuQDZ7fPfT+KuREoMeKMBVFO5BuQKcKViz6MdWCtwozPqj51lr5zs
hVCcMkEfUNsQJJgK/TwD0ySa97+QhtsMhgzYTKU6pDZf0F3V2kVzp2VAdcvjVY7FjNAde3nca35f
hjNGVlleUNfMuBVhrKZsWCpkyBVqO6Tz58w2eUJA61YQfULADDR8rA6QAE1hQZsxaiCDG/rW4kmo
Dndqxok9VzcjqOX+a4ZxFnmkDy1olVA4AmMiBI6zEf1A5G/iFhdMP0aANUS0CE/Itnb3InQle+Qb
jjGoTydtsAfSgxL3TYjfi4JzvJiJ+7ctxFMoIkLmDzrj59tFQlcraQSzO+rJ4BdU9uNxdOY+2sky
73JmXj/fplBxw074roMpzAmD1mBvNErdH3W98/Thui7mjRoCDBp+EIPaEXxXFycPnc7r8GLc42JY
lhZUAjSNIdz0HTqfHAkjN2slG8zhSGjkjMmbGe+TWHRIXjgvfahtur8ZWy0G0ZT9nThAeRZsbueT
Sip0FUJTRjzW0hUteieM6b08pn5Jek51cWX5YAnyo+jMBGsyOzQzTuo6K1PxKCfPVLaraZNGMmBP
PJ2vlSmEiqMBcAc4HJGHZoLhSErGMZ4t8ZjVxg2VW09fnAUoFIzabsGsQcf0rcw5QfHa4E6NMkEx
OHC0pENj6jFq8GyLd2L0oTTHSXn7Wx7qe7WQPkWfMMYHLW/GQ6VFG3fVhLHFHyIkqOX0SUf9cVJ2
l80sP3MStMEMMNDIW6HABv8PMMf5pqBt1EA6qZGONI5f5Em129LNVelGjXu8Z5wu5rFRsE/CxSIa
ZIFzUtHlBVgwMzDAbyJRGVX1iKq0P7cTlNe1jUksB8VKG7f3YTRHR+xogDv2MCbvl8fL3kQwD14C
GflS4HPAIs7Cofs6FFDJn80jpDo3bXxTlBkQZRaepl4pBlbyRceXdL4vNpWyTUEwruu/hTuz9C5/
BuOyl6+QTR1tnYYBLQw0dJxPuzUVShFCkuNIBODYCr0QDgPSpJgLSeHAMpiQaDEFnDvmWwbEBbVU
ZoUTcyIS0JRxkIuqrVxZwm3V2FNEF1rdy4NiE22LKR1lp2XDmjqmmTmPQyTEuQGSh0DB83sfRdWv
YUikm2wqZF8rhPzZIrLkTqJCnIaI866S9NsmG5p9VrQHRRdkTgT6Y5YXFAq6ScG/CJIuyPGdz/Ki
9WpQCd/Tm7dN/wDaUS8zeFxUbMsIsuLoJ5AwbPhzqMexo84knJf4e9SRm38Zt737Nm7Tr8QZXkpw
kVPHtImH+nhqj3chr5rDFhj/Yx1ufQH3I5BZ7reTa4TKCOOVsU+C0UQ71/xg5EHc4WmSeJn8VdLa
k2WoLire5aVm4tJ/WwXNx9IDLePuZPavKEcGVLIws1kVeRqUSVu06Vw28dNRLPN6YmP5hpORYVRF
P8XL6v0C7kB2UtfykhLCUtSmjwane3F9Hk+sMXtFSEgh92KbBJ03oDImOLrbuZEjda6BMtn/OX3M
mVQ1ISvRWZ0E6ESxQ+UjiXmwZrah6j8rhFo4sg7o/2R5HpXQyrtowL5obLrLDtG95fX7LrV7T3Qh
mL0VHlpX46Gdf/iaZckWgQYVfyGsZpYsgZStnskYV4qb2JFo58YGwX3cmscmyX7ncsRZth+XMWOQ
WTVCYryaIuwRvGLs3Ir2qfxW67902nMMLT90dk9+GwK9P3pc0UprMBu+SWqSydqYBImkpm6vh4JN
EDE6gylOzuWNzzPFTKIRExl90DA1kWASTFu0kBpCa8tlK+vHC89KUHgvVxAbpOmQNhlnOcTxEj+j
UkIrcnvf5Mp1Mu4JoTvldZCrnUCEm8zg4RR+XhTLbJ7YZmIoEiq13BpWEqiGMxMHMtbUlzqnDt8q
4bqSkQkDTBdkNnaVcLzKyoYBySYoekGrCP6Ob+2qE6cS1RqIuHscC9Eod1k1HS11RDN2Id0rHbrB
L8/xykouRKt4MwFqp/4wRkpguIYEK1kroDIYCuEoaKTY9CZPAGnl3EHoD+JmgBuDX9xkLt5iMAk+
BGsp3WpdUKleotjoiM55+fzVAaFcB4cCml7M37lLBnohVopEQO5StraC9ZiRm9SUOAHLj6gej5MF
WAI3YqA+yCpEdFFXx11N0kDNbHTVJG3tCtIxlTYlbriRtq7Co3RicSCLszwzuYz7ZFdkSixHUxGn
QfkFQs+4tH8VrvnyKQPuhTKYbNk6SEs4m4Mtgf7HKGImpAbQfqkxh0AqAPbT4zwNZsXJv8qb/Lfq
DZsZRSOa7XKQpnN4HNbn9Y891oWlWgUsAez13d56puQ+Fu2kcNAxLGsb4ePy1ucZY5xYUU9Cmyo0
DdLY8miI119kOsboGkKQW7thNPG0iDiOc82lYRn/jJBZxl4D0QESzWkQhYPdqQ+VaI+ZS5XBIcro
ZeFnNPh1c7S0gXM7cNeSudCJThRxnLBnpfeyS3e9ZG6FxyqagrRFF1OEC8NwzD52rBT4157zhlvm
krmbzoa9eIeT3auSvhLzGnM9qQI6LGk/I06qCu/yiq5FSHiwwXmiXqhoGhtp1jmdyj4t0qC4ggyB
LRsbUu4SGVyxXg1hxfnA41pa3UMnBhmvliP72lggxwt0Z94C0VbiLKIRenrm7NXvCP3HBJ4YYk5i
FS7M7oDsBMnT9EUD42B+5q9dZA8euZVy+53Yyv7lSoZI4OgUR8mRHjlTuxi49AHs0RTVMZ1abJ9y
sqPjNNrK9eCL/uBWD+3G2Lkcc8s5uGSOPZyDNs/9CHOjG6vOb/nzTr2lHpS7xs2Vdeemn7wWSd5K
MgeTxhDayARsnTq8RvXL0YIBqQYJSb0hPpYPaZr4l4e4ds2DnXmhX9EXyTDGoCCB+1RQsaIDvRkH
Xyq+yO+al9Ven8Y/RphDXylROkVlkwZhJed+N+tvsVxLTjKNPIzGWsCEs2dA9m7BdsLk+REvsrRo
Kri3oNVS0FvvJz/cKVdd86jp+yh9r1C7f4DePbjDRY5T/R+H449pZpRGI2sF+HDTwBxvQ/LZ6Ael
RVOHk4OKahIPjezW1bv+0L2mnaM2TxGKm+E7oZPdVPea9ayafkp5irnry/vnmxiPl+cQPrISTEeU
CqGrVVnn56gqu2gqC6Bt7l3eTNwpYMIe5IjzBGoIuMya2K9VSJ7MpIfs11uk9XdtizbYca8Th9L9
+BWn0m4wt6Pkp9l27nxaogl4xkV7ryi7jsScs7x+sv7MxPL/J76/UWuz1pbVEfODvNedMd/1tvUY
3Yk8KY3FKfx0Gn9ZYhv2tNYY0dCxTIJWS/Y01YnbqAWPJXH9Jv2z01mAQ6lasUkHDMiyHmXDA1AW
BJeKnbvmc7rnIYzXcjfAbiAhiCy1BuQeM31C3Alt1Pa4YnJPtG7CiaDd/gHanvYk+5X1SHZp/Tg0
zoF+mM1h6nwi7BrJll7+yQ778x3s3apb2diJKlxJoW/L2dH8rtio8zXR0Rtp3Ob6jZ66LW1sWXOh
DWOPZbOUQzzVuMqaeyHcdsKrntvqkfNZP7LDS1x88lnMDZz2M1WIjunp+/hFMP2i2U7xllS3eKw1
pERFt3Jmne5rus2sdzl9yXtQFRyR8J+U1Cs61Y7DLZ0g7+YCj7Mj8nWUl+5cGwdlsIk5eXnCK6us
u8qTb2Yu84GoJIM6H54Pj+VvEmT31XW+Gb3hQX2O77NA4HEBrt4CJ/aYu5soE2AD6IoPqjCa/alB
W59ahbXTGkO0u7we33Uv9gzC+4uIVXAPADV7ftpJXrfIxuFwFEoEJZTcSfJoJ/ZHBYAEcduCqkXs
HpTZ11tnNns7zB9ALSpNtpqD58NOjNbOI87WXQ0LT7+J8cUUsmYC6NIx36awaeYXFYXdJE3cUph9
pX3PIBJA+9+oYficyVgm9tJkMF55QLeUWrU4M3F0KItAKVNbSW4NcOPOt2XiozoZ7gfqUuMq4end
r723T8fMuA1wBClGCsqngIrCM5ZCSCNAiyU7/mXKPFLcNb97Yut7/k88vE5rK23xJ6hLNCOJwIHy
jszabXpqgTnlEB+RGhSb0iCXIXMwybu8atCMIDuiweV5Wn7rx6Kh69AAjwoK72zWKUrQTiaLGE1T
eLgVPeEV+tob6ozX/TVPeXp9a54YY1zBPBugIQNJXNCIHmoOQ+f2Bj1QL5RxpwBNMf+a9IQTLKzm
EiBI89cIGX8g6CheNwp8ptznQLA5GlBQslM/WLfmtC+jBBRvGxPsNOW9ITw1OedUrHmjU+tsaD82
xJAbeL8QrXObCDkh1xpV3FsDwnvOAVx7tZzaWr7lZGeCB7suyniJwsqDDv5R8VoSazvOryFiI4xg
50ucqL4tfZMXiizH69ImYtygNBrjnE0wHBvbUfmqkMIA6YmdteEmMT6Mh8vjXLsET4fJOLhMsLSa
4uUbJMVNLRaQfB2cSPkdots+jmZEw+5le+ujg6QyMoZw8zqza/tRkIWoneDkd1q1mwfgBR06bPLW
NQOl5uZi10/kH3PMfo2UrMkH9KkFFnoXqBddg+jC0QA7BkJedZGF5r3NVh3aQkkJUkAQJFvMfNZ1
0UEl1YTBWLBsZUhme9aQRLg8i2sFEECO/phhrgc5KWRJS3Avp+Q2Vmxp9o3qFroqOKC2Cu0r7VMN
fQV8rIVdTguvo2PovLTQqmc9+QbmnhipRWYtxTcMIgTYlYMk2eJnWTi0ea4/lDvq6tkNkR5Mum+E
AqV3Xo7xm9vix0n56wM0kakORnGfLG0WuJxFFFn30WNf2JoJ4luQZW0q6qvZts2O2XBl3pfPGd1Y
wj4hKcgFU6eXU2ieQzhEvkuql8E8pvm0+b/WSBOZmweSlR2SL/i8HPoXqd93NzEAv+3bnPlFatem
P4f3AnjvxX4nCrObzr1tVrw+qtXzfTJHzHmbw1HtB1lH+mxjxS64BPr7gEdTtpqahDIgtO2wI1GR
ZzY9keWuEiOgfq1DlqLiIU+emnzkxlXR/k7rzu6o5Namp/UvnClec9KnhpljMA8ZmtSGKQnC7KmL
v/KHG0G3QSloR9OHkNrd2/1lg2tbXoEChAVU03cH3PmlQNspzquigd/Q0s3U3or5YxNpDk15cfea
Gzk1xAwsIXMLocQKtcZxsGkyOJr5dHkoaxvj1AJzesO+0oy2wVAyjTpy1jnzcJWR2yF9qwpf63mM
wavmVGDRdQkZK4D5zmculxJwEi4r1UqVU9HCDYGSzcHYGxpa6pSdKrlKylMz/YmHwRNv0UGAYRGP
PRYPk0qCQQUJpbjWbd+FoBxdLXTvcmjroAsp+1A8R+6d7cxBiK2GZidmWbKLbKSzOFcw2yE3b9e3
0W/lKPrzb/FZ+Cfh7akpxslICfrN9QHFsZRAEa0/KIbbRve6xQkT/seQ0AgCmCQ4Wlm0J5AvKuiW
l3R11ol4gQijm8hJ+Vgn9ZWsgzu1nrLJzqvKulJAsAQcKJRCL+/YZYuw7h6o578+gQmMrMZUhLxL
08CQXLVu7RiCscVkF+ZBUO3LptaOHxCM37AXcMGxGclObMdCrJAOguycuc9prUHOQhLcy1ZWEzQG
YmlsTYC60Ul0fiiMpi9xkeNtYkxBH+2H6gnnTpm/qs8CkE31XgIZV/Ixa376ForuYG1D6g235tvl
z1gb7OlXMJ6gnMBm0DR470WRqG/0kgKVKhIenHE19wUcKqBaAE5CKJoJqOdO78MmRfBO0PFlCM7Y
y54mHITyLkRWQTOdyrwWr/r2Y+Rm99h+7e9q5KltZuu0UAM0agthoD7eFkmyD1th35X5Lh8fZXHf
g9uDZqkzNi8yfU964kySnwEuLqDOvOubt0lzIVWhSbum9LH/3Sh8FWi6y6R0qyZAeufCDvQWXtLz
Qoi1+w07Q1mau785wc83iK6Tom4nRMtD7kXtWylez7O2FWzVCO35KYZsAfKhNfUNzuWw9tBaOEkA
BgHAFci6c7vtbFmNiBgpaGIVEBtiKQdTiavNJCi6/w9234mpZQpO3lk6GZBuHmaUa6y28+KWzlsq
SRz3tWxh1nWcjod5BvRmCMxmK+LZStGpuI/rydEjSLlEYRBGr+FgekbEg0GtRkWnRpdzdzKyvgoB
XMqxeKYU7SKIkGpF6hgKnqtd4kZK6cZAR+rz1djYYjpxfMvaCppo1AZOaaGrYt9ZRJeKfhjwDlHH
sfPkUit8IYsFN0v14h/4ZUR94NNDLwcud2acAkh/Squ1llRVbreovye9C81JT+x1D6wkl7fL6rgW
nRV4ELDPsS4TGdZKn9I4C5QwbmzAeiYnGZrE7YqZ93jkmWL8olpMALTkeRZULdE3GZ7DXpZFiS/m
aCO5PKpVBwUwyH+Hxequx7UKXcZQJQEUIrTIb816IUkEC0nn10k/V9doyBnyaS9oyGU54qCoaClP
hvC2GWZJ8zKEQYlHdTlRtkoKcZUdZECGYi+gjUFy5SSNukOkFErldIMh5PdGVCb1lyTGFfKIujxu
wOmagomrqPXpYA5yY9mRPjbVthZpUzt9LzatPU9xaTphBDw6T713La8EmSNQE4Gse5GdZebamnKS
VLKSIWKqvLfZrlwQlCf2Oxp37dThZR3XLl5EhXiSAXwOuLbB+LdqzggOfEuC2vyQ9Hpv4E4K1TAG
okIMhPITqgh2LCD1TOarbiquh8RTs4diCP1B+RyFINQ+rKT5uLwJVkJkBakYSQKiGQQmbHGosAbS
jjTKAzWubVkQ7UIsfJ1MnkV9UVFsOrxcNrjmoWDxu19iqbtazLWIwJE2IODMg9Zv0Ybq9oJjfyqv
82MX5FyyoGVOGR8MYAVicTS9yOi2YXxw2uVGOVgwhis1yDddZfdPZO/kt+m+4oCBVk7umSnGI5Ux
bMn9Mi6C6zk2jc+Yxq+alPNc3+pGOh3U8iUnPl4bwhC6cbA07Yds25UbVCLC6VEpSzcUtqVwXXgC
HsOaF+Z28mSKz9qwTXs3pY+cpVzbPPCG6HWHvNAitH3+IVCJoFAlr/JgrK9H2ctGh4ijZw2J/yj/
qo9V5S38UG5a2bk42SQ5FrINZnitPF7+kJUgfYHP/PUdzHW+sKKnlVDmQZ6DEWtypeqAAjGgJRGP
2ntZxJ/76Y8lZj/ptNCHwYKlwk/uS14Rfq0adTYQZg8ZEaivixATmkzQIgQv2ibNHtKF4KL4rN4g
edN/zoAkOOLztC0ezZsBC8+Lmddq80vHgYgOKuho/mgVa4kaK73eYnuFd/VON29o54yu2IA6165f
6t6Rhvf2KRr3UL1pFK/s7qreljZGjcdmwcWsrx4rAPoUELiDmNti1jYv5p7IFb6m24+EOnP40guH
3EQhaqLbVjgAExBrL6p+O3atn/eNTYRkr8Wc7sa1GijU1iD5KQFEic5OZqtDwGEUJKXPgydJfZ2L
0jahkWr0HtHsPHXlfhtKgSq8ZOrroBi8i3rNi+mLSAnyu8h1sRfVWIVVbZoj9vexO6reTt3Nb9Um
2eQ74x4UT9YG1LRvlivelNvm0HH82tqW/2P8R8JTjPu6oOqcB9TMgFRoDrnIhdYvi8geq+UtCjU7
YJjR53buSDQyNUaSidhy816nDlHBZtUPV7HuaE/1oxXbreFxiQm/MyKXrDLpIQ1NinUtLiNze3fw
CjfJbOK3tyr0I+3R7tzsTtgr3suuvdWuxodNcexvxpt4q32VLirAx+Ttshv7zmdc+iDmaR6D16cx
S3yQZsv75pX6b7HTOOnHNXg9dr3beVpgbQcn/Ky29+XBwjfWB+H43riGF22sR9MFVmDXbqNrYr8o
XruBNCWdbWPTPaQ2j4Xnu93h0scy0VNbVm0kQ3YkgAAR+szy+0R3SADxRld+9qSj5nXb8EZ87nat
s708Tz+vHSCZEfwvyGwUPdkct9xURqqqUx0QobUVqFVbsY+ScQf3hCxbiKTvZXvLSM5HipYn7E4g
ihewGFteoUpW9FVN28B8xED73TsgmvVT7vLyryv5rkWf0ASsXUdaGwUk5hgMqpmjQw6Gkl0MgEF3
tOSrYQC9xEhdIdtVHdqEOdjw5Wixg0MvNeJfRKYGuMnObTZWH1VlWbaBmmoHKUXHrhV/1L3i9zL9
ujyPPz2JsVCWQv8b1tDVxWzvcMzVxAS0Koga8QoCvXhJJZzkxc9I4NwEsynNdCioPlVtYAyjD4kq
1Pi2VeUmpgSMDOdO4AyH7QcqpkzvtAS2xlY9RiTzlZCHguaZYDaESPW0lLplOFMNXQANzOfPl9fk
51laGumXRYGGj26xjJBxE5ZVrxGsCZ1CUMV3bhOb7pyUrkYgK1INX5ZYc/p9eTaZKx14G1WEqnkb
gM9wYfvYTWZkF/kd/Ind9cDaqNvLg1ybRlC7iWgbAZMnZHvO93iqpEahFphGbZ50bzJASlPr4q/L
RlZyjctU/rHCXCdDhPd0BZr4oLKbx9mO3ezqOezsee9oiTty0v3rc/jH2PL/J2+ApC3KWbOKNpic
abKTV+t3O9ma83R5TD+Dr/MhMccpt2rNMkJYGf34IX7iUQOvndY/M6aztVRpwCpELXyP1qieMAea
1SPAC9Cp0anO5ZGsublTU8xJGjIKwNm8+PDmncq53RD/UWh5xETrVgzgHmXQ8P14bkpqFTdJAivz
KLg53SSS4tdK+tZ2Jicm5FlatvzJ+ltWnI6l3LZBWUD2OpSjYyIVB+COnoSq5ESAq7sATeYIfgH9
RvfvuS2tbccs1SbstSpyC6jiqNLbjKDs8gqtnx9E1t/ig8CPLkM+GdIADD2VZpiJ6+uoAShbrj3B
KnYUrMpG7MlGdBOHigPxvF8anb0xGl8uf8HqOJfwGs3WoOA1mQOcRDlIOgqxDUj2UloYJrmKYh68
mGeEObh6V+p1HksYpSX48RAfiDDc5ULC8bErT0kIPyOeBg8B9iFqPeezGYLVsjPUEBsk/wRVlY3u
QQeILRFNnXVqtxkkvedPeShR+8nRN+ClPWiNS9QjyvRWy0pHxhO0Sh7oHG8vz/JK4Hj+ZcwMAK1S
JV1t4MrBI9IVajc81gC6f4Wzl98Y20ECKtg1Ho0brff1DzOAVKKtqQHvXfPT+eAzUFPHG1cGGxDb
0NC1amGGY4/mvsxyYhnsRhIUTPZTbms6t+i2XGnnUdaSqcZrGqDopZrIjFkQBG1qVNotaOQZNGz5
rs5eS8vTfkfVK964NpCeQv4p5ALn7P68+oB6kkEQgXcV9FBZ8nWTjiAJMdDCGBu/Nf1QZ2+XV3Ml
nQcDCz8B6EkgHKsuIz85tXWnziVR0z5om6EHwWUdmc+TWRv1ts9Q7r/KO9NKNvi39SYJZqe4am7O
hq1nlbGVBYC13Msf9PN8ocMdBb/lYYAWUbYMLmZzlJlhPAbIVEuJCyoOcZtOukhdyFXxSCd+emEY
k8Fyt7wMFuqZ88F3Qi5FclWMgUDITs2nxqESHMeYjnhAFrz4eXVo0A0HSQCq7xb7DgnHuezMho4B
sC7iftJD/WZURWUH4q6UE16smgI1ERS8kKS1WBR/mOhiVqg9BjZZg4MGVbKVNcikKyE6Di8v2Ooc
gk5Dw4tneYEsn3K6gcykr+JQHv9F2pf2xo0D2/6hK0AbJfGr1Ivdbm+xHSf5IjibFlIrtf/6d+R5
d9LN8DUxfjMDJMAAXSqyWCzWcs5TXmUiTOyrtRqBaYhpC1jtZXtZmCLnDzZsoOhY6AdZJy8kt4jy
+4iQup6fzMmgDzTxxBBWJOFptIJdgzDJn2v2gMPMI5Yk7c4vOr89ZI3Pv9f9gIefX8V8Cquu7l5Y
Vpjxy+UP/Hs18H2oza/47JgdlfvRHSvhyzTh+7wZ6P6DYVP0+Y/NNnV8AKkbhq7lVCEPiXHXhBkD
PA7j2+er7y+JbzSOMT81mO+6wVD+fPAg5bqrRPZsumOjaeD72x8BPgB5DEAZofaCu/5M3uW1+ttI
z39LiumQL7JjL3GxVo/Od3btvV7+eYVrO/99ybUB4SWJjQy/b6cR+8Zu0ifggYcrv+ILmK7wp0be
3zfSuTxpL0iROz1zII+mR97dcJCwvebet6ndT2gdDdxPk7G1upXBNk8js27DcXps05+NqxvpV2Q7
z79E8mtL7ZGknhwM2yZbp7/x3rz61kZ2rnnLd00ZmSUJ+Z7292+aFVh3//yaPJcr+QJqu8aCUs78
1NMvdbNp2ZVYdkW8Q+n6NfmhIytQ2T4GGdeuWdDD4HY8s8X/cQYgtRaiXJ4yZqMYX2UggC7ie5o1
cTjYVat5gijtCTwhaNHHtAlAL6T9zUTHZ9yWyxNoaTZe9otlYfMcX39drKt+CCK+zYLd5QVVnTYP
kC8rJxHufyqFHTO1ROaM5oJXgid2uZnXu9nvdHmr9VfkXTuVIq1jw2kaT+OwPAUt+PSseF/V+/4W
EABhfANGJE1kqzolngXU15WdHDe9dCp5x8vcqunyRIOkuDPxbAh55zfXliGcvXCrpyHPq+sPrOOJ
TGnnBqsdR7hryDSHHD1DNaCBmyq4+ogUVOSRH0Nj618jawi9O7/LUAy23e6WB8uXEa1LGiEqo1+x
BilSIQgHZYc/MRr4vYmKs91NyW1i+Ts7dj5xPyg3c0ZczcKpXDS8PdqvVvYUDCGeHzFkM40qrgvz
Cey7JByDvvuBZS7vSNk328urp8ieAt8MicUV3RCAioFkGMngLq6Ig+UJXZDO9TSVHJV1UUUgkJuj
kpnJ56FDGdIf6+quafl88EfqaeIm5eqilO4gjsEfcty0zqlY/ohUxoI06iFnQRdmTj9vGBIpUboE
Py/rrDzfwAXGcxUNW77Mirgwu5j8GChr/jCJHSjAQT/V1obGcamkYKwAeCugokOEJHkRUhh2Q8bU
fKr88RGUoeAZov2n/67JqQzZh9De8DMO22eFYYXZ0CXRQHWlTUXlHC1tiHIIPCIS3p6kic/8MnCK
CVKQ0D9g+Fbc+MFMr+Np7j71JvJ0LBB02yY+EGzcFu2myeyFVpzM2wZ931uSGXQ3ihG0tg2g3XvD
y56T2uVRyufscHlFVEcHkDAocWA6MUA34fnRQWW9KWlhm2gHjeMNw/X0NHTAf+pzzp4+IoqCyNMO
gL4r8y0buV0mglHzSRj9HNk8HV4qEbghmdEYclmU0pYCUGHgIYyUgyfFbBMhWcaFA1sy++RuyfNl
69qd+RFrOpEiuYIOVHx+Bo/9BPI3d5f2dXXt8d7dX9ZFuUMUbC5o6VmzY5LNBjafBuYl1hOALgDI
OaCVsF7s/A4ZKh1vm2L2Bpb7RxY5j5v/p3bRk5MbgflUIMGAglDQlsPRmuZqvEqcxeyPw5w5c2iI
ZWg3Dm2K+crJqClCy18EKvic9MiYcdcLzYyIJOxagknoys0xt/CRVfGBxGqCRseTX6m9WfVGZ8Um
5uVYfbA6n3yZzVE8xn1FNRWYdYHlwCMwgYy2vl/QMC0dEXTI+XVHmYVmR/tlWsj3trE/peQpsTAP
guh5bTXpNCGVatNXmkfcMeBAAsP7+bFsU3dpJgGZY1unoUGaHs+yNN2hlyLRiFJFOgGwtQgqFkC1
lK/qGeHAYFW19ZTmZZjddN5mireD2LWjJiZQHcpTQev/P3mCx3HM7DyoVkMuH4o0i3hSaPJQiosR
1xP6OFYGQKCFSls1gtO8nlerSERyKMEvnQPsIyRjgT6Xl8sGqIqzUbCFywSwjgOSJUmdeWjBzjpA
HbMHv5KdDBuvS91dNrXTXeC2RtRl1XjsWheFfhLcen0wvxaGU2tWVTEIgsQJBpMQq8JWLDmfXHOM
UidTbqFrwguTit9OLkb17c8tKGswcBA1B7cD3k9ib8Y6vSlm707wHtxyw31RVddGmUyao6k4L2cf
JF1/dQv07NFez0saeW62s3l1E2MVerCIsnEGrDA4GjeXd0NhW5AJfDgf7gBvLOm8BFPtmmkmIDMp
Nm7+YJa60XG1Vn8kSMH5hCcX7VpIcFsQ2nMU+Oj01I/ZSzu0SGZkj/UUHxs6at4hqlTSmWaSmS3I
8ta87aynufzpsVfjLqHIJS3zc266+wpkG1UHUoMsAhD7FgO2d6wKM6rBY1UUTbC4YHwCtybCbOpK
AXa5lIipDfgINGk5aFupjTFiPgEJm4XezbJAGjI+5F63i63JC8vcOTqTDgZ7NRvJDZ99g2RWvsCN
Qmfcg+3I+jfTMPHyK4ehf50GREoLsL+PIxvszVKUQuMilW7lRH3pCvbGoLSyVX0fwwlG8APRa+T6
3xeuSyurncofSfIF3LRNnqCDGT7yCcQieR4ad0hj55+b5/He/a6DUVHcMlhSgGShGuUgWJJOTRtn
WTrkrfXkdUfXeTLEzp01mTjF7XImQjo2w2BzPo8NvJP3AxoBdNAu3pIxwHV2fdkFqDfpjzLSQemK
kYyeh4MCQno0DF2RoAgrr7rnkyYgU8X3ZzpJtwxizrlOTLiCHpnahl23xc4TbuS4v2yULY10BP1s
ZOQOuAmK3RTs6wGbl21adwbBnPfqFs4vkpk/L6uv9E8ne7kuz8ntauFtZhUECx1YX9NsY8YgDl8O
Y/ZNGPelde+kmhBb9RBG2R4pVg8wzRhBlASWfZ7lyFEgbhjCFrbqADThzftZ2GGAxqX6k9B1xaq9
0IlEyQsV1WLO07ruIo23ddOE/kL3NXsE2fzeNd4qUGP29r6uwMMlhs+k07hi5R1zIl5yQH3RzKkX
92sHJm33aWDloUiafHt5H1UxONYVLUwAx1/bYyU79qsJ+HklxHhBZL9cuzj9CxC7jnaIbA2wNiLd
M0Z5RE8ESubcGcD6NgIcHHdYwpm3YR/YW8P6WtTpplu+XFZP6XJOhElWk/RdnS0Ue1hX9TfR8zIK
cssKC85ZdFmS8kCcSJKsZfRnf5wnSFpIty3IIwu2rXMlvCOdo7peIiSjNBKVHuhEomQgtBiLfPQh
0R/KfRBfzcMXUWCGbthd1mz9nb9uwhM50nXktrYFepl1w9oiTJ/GfG92bpi4SciyZmMVvSag0+yZ
nDHEnH3OOgK9Ju9agKLBjctwMTWhu06I9GQvrCqL5wxK2SPdojGH0SWMzZfLK/f/cCH/Hi45e2cb
6ZyPazRlPoq3ctPsP8U/26sf+V0DJqBPl4UpzAG1f8de82Z4ucuPkWKkTh+DvOGpaltypBin+BRX
xPyegqRzk4yU/Pes4NrygEErvH0oOtnPbwA3d4IubSBv8PczuZkAO2TY5W42/KvLiqlc/5kkKW4Y
qVm1SD9aAJDZevy6oZiwKW/zjdt8FfwefW/IY2tsUHGakYH0CQWGMd7DjnSaXY9aU+XM8BvlMl6b
bQ3m+7YsdxSv2m3Xm8snY3QTC6CmqX2dTK6Ob0MVmQGgGQQUWFsPdCyr/Z7cr3aS5h3STQgvPuc/
GxFOz+Ru/FI8mMfurtQ9oRSH4UyY5CWNgXdeBWlPIqvRCd9uecfQgddtNRupkyOtakH9qnYqyEFT
xYakyX3fBJskWA6Nc6g7K2JAgiMFMUJM697XI70OGDuYKdszPCetWTcULH0OsMyRzzkhRJI+x59c
gDlX4F1y+DBvMsN77LMS0CH978t6S8b0j5yVogCVeQdjYpIcTAXHywISs2NVxPQmn2kQIV9LNg0r
MgA2jO2+xUj+dWU3QLDGOP5l6VIc8X+lExe95eA0QbvbuSWxuWBxguby43Ck3x0dPrx0Obz/OigL
UaMAxYODx/D5r+epzWKnAP424u4t+p+uM9JFoxh2Rf1si33lad6Gqj07lScF+HQCjoBvQJ6PTItr
sKiqq9CrXy+v2bojJ1feX1pJQVFVC6s0LAschd6EHaK3i6D3XtcdBlpf5UzjSVU7hPc8hozRJIEZ
uFXn07NOLTrn+O/YuosZVUUyRXjP6kDZZTf6j1LgAEdyETORyFOfi6mrqui4CRK3hlQ717wyqs2K
OBYATNxDnYzzDdJPG5EbmvhBupj+kit5l7pOHQy7Y8u84o4O+64QO1o/9LVOQeUynugnHTPCmWVX
zUpSB+KxJ106UWl4J78uRVsGHctuWFfPFiv/0JuZmNuAWZrDqpSyQnN4MHKMZUnHaaxJ3kzEwGGl
9R7Tw4DXcsOx1lRhlOZ9IkU+RJSkvomWsiOxPntxHXU2A02bua3mX8J5+cBRoshbYiIZvXRyr55h
CrjZ1mRHvEBI6BAWhw7LzI3dJvkeXJnoiqqZ2F8WqlpGNEStDnedOKFSYSEpYwtmljEgkP/qwFvJ
B1RM2eMHhKBMghz9WnKWp/VjqFvUQcmOE4iwBmLeJR25m2b66bIY1WahYxA5V/AQgqhI2qyhKIbZ
Zg07+vOOtW++eyyTDaafN+wjNKmnkiSvNw5IxRk2qA5hd9dpGja5xhMot4WsSX+MSK/2fe6BktGZ
+rqDAADRb4Npb87gO0o0xq1yN+hc/FeIdIQ8bpi92eN1XottzLZVcvDL/TJoXudKVdZxLYACY6ZU
njByBtdZmDli89ut2dzloONLcZtf3nqVKhhgAvEDenrRXCP5HLZUMUhZCDu26dadbmkcUfeR2dvL
UuTe5XcHfSpGeuCZaOIVvpPxI+LcMuTDMkbtYn215gqltiX2YpBwFnzTeEDfm+IenAydX0eVa/Sh
2cWHogJ8pePP5T53R2PbtR4wD0BmvBmcZYjINLjbeXaW58tfrdqAk4+WcR5aq67BD421GVEybPbO
srV0fQ+q2IZgf9GRg+ANFGHn5gq85zwZWrC3Jt5N37+gJe3eRmclHfyw7H+NTqvZCKVKFpwJ8qNo
bzal7QbwW1X11pgfC9qBPKgj5o3TlpgEbHOicZCqu5KciJJUa1sXTTh5D37wrb/VYXCo9Vi7UVGw
QqVPuvAXPvZWu64bR2O+KPwoRf6Djhr3qzwc1h8pq988iZpaZ04W7kKKsMHCgqosmXlE+7fF658+
YGowgzX1CIEyx6KwLZT5jCE/dtkb8R+X5HHkH1EGXdCouFsWeFP/clogceQA8zyS/GVeZyOXMvTo
ozZ8Vj1FyIkc6TJxqWCGvSAWK3pnS+oscg2AyBlzJEC1ks5mRC3QO/zX5O0/Hgb9+iiYYc4cLRnn
ezVnCRHziOBpBkReCmy81tqDWhCllCuvzKI0/gGmuCgQvc4UlXa+tiwhR4G6licJris7nwAdyo48
R4tb/JsCbuADxnEiYT0MJ2aIfj5U6AQed1P8Mk4HVKTCsf98WYbSEaFtGmmAlaRR7ohKM88bvRxP
uKDcm1kEUjHH2lL0Ps7RlGs8gyrcICeypBUT48DmzIAsDJftlmoMJ/c+Tva+2+5swjWLp9weClwP
b+0N/GvoOfUWJNNnhFBBAqgyE4X6quKakpA8NPRufPhpvHnWppa/unP8yWvHrs3ZMSGPNBCYpQ5F
dkCl5M2wt1312X3K3cjkr3G7zTFuKJzQgWlOmxoEDgwZrct7qVpf9JXiMAB2CaOb0klHG8kyT7wA
YQEwgsvi0R4wd0/BKl08jhPVBBAqT4y2UqCeoVERsaMUcFWxg4q4idiRX1cmCPbobYEywmWFVC5l
PdjAkTJXODrpAMwWreOpmtkRJdtDnhcYveLbujVDhg5TqMU3DgBMKmLoslYq41m7LkBpiXX8qwjf
eQwImCbSN+ZYAum+jsaJXV/WTblZJyIkd4l8lNcbMSizzSBCIvTJIre504KnAOAhvqPZLJ0w6eQV
YPi1DAKycYfv2Fgf2yR02myXuMDIdnXFA5VLOV08adeMfrJEDqgqHPP5nvAFrdtuyAGO58do2AA9
lK0NM5XG6BCKaWIANaJR99xTFhVtU7sW7FgI5DnCci4q0EMYBWJJM7WNV9DbYoiPB0VZhmZv0QYQ
6KLbVHNlf3cxsdKEWdoUdYgwtP9RtL54KGaW5dsVDHVXL3yJqrgdfyV0BUzwRWw+p5OfxaHXs/ih
51YQ43APbXZrMK6bXFbrtla1wRUMnDgp5LGCibG+Xn0MR37ICpMOI3+6TJ5SCDL7mEvDP+ADP19A
8EYk5ox03tGIWWgvoCBpQtN9u2zyylMFUBog0K2vm/cGkZP7rDB4iRcHwyMQWKg3mb/MW5QIdViF
quAN/h6rFQAF5y+UsjxY+jaw8EhrUP8bN3GxXcihszTHV6mLt0IiYuTLxAVwvmDpJErh+3B/mE6k
Uf98eaWU2+GbWCr0l0INKcmQB5RlIsCvEzAc5nc+sMa6VHPzKzU4kSE5cNM1KrfM8GIWY0Gu46o0
wHUZiM1lTeSun3+uSOw24EAASAtUkPOFWjojXsiyvplBTcLDLwEKv0MCQqKrNgs5+0SuwK8Wmf2e
vFyWrPJ56KoM0N6JgS1kqM8FT/Oczh73cEFlxbwVSS9QKC2Xa2NYqhtjNI9glaLbyzJV+3YqU1LW
6s0yF50L2yvH3WLWtwVS1wJ90ZfFqFULADaKtDgqDbJLyITAgIXPjqnrbIBjv2lyd2Ob5QPtTYwr
a+qZcsHofQvfyTYxJIBBSnkooTTHwa2TAbZOQ2u4S51Nc2jLrQd4Vm/ffbnS4RirVhGZZAfT8+tY
n0ya7U9lkvAOSYOmegBvOFKiZGvkullU1SICyxAz36i4IV6S9qrOnJIUA7DdG4J5A/QlgF+zpDeD
WRxrLVKZUiWMTFk2urjXYsm5MVZLhqfk4rBjDGA55BS60Q97HbG9UqMTIVL8Z3hejGyLjXCpmqJ8
aIEgt1ucKYrjYOP0j5dtUK3RivDlkvVgSzZYzWWOOVTY4ADGjWp8nLI2HCZNwk0nZNX45MbIK8pG
s4QQ1iMzvoBcYyAbYurm93RipOwIdcCT2xg4tl0fTumeARFQE4DpJEgBylAsswDzL1JKAFKvB4Lg
VYApRJM5VLn0wP13T+TE1ZyQKXEaLFdARDT0ImyXD9TI1gALSStUEeB9zjcEUIqkiv310ORe6NPv
ec42oAbUxP3K1fIoLnFMbWN+UdoPC9Az1DGgBzF/lwC3yPoID7j/TyHSltQZR08DD9gxE6A4I7fF
3OjLIapgBHMV/6uJTFnHwArQpKunDqxD88bjG4tvE81toJThOyYQO33MLMqoMHkMlChRxAh+01en
/106+zE9Nq5m53VSJA9mzUGWAn4DTtm6LTdtbiGcfhgGjVdRS6GAI1gJHDCZdm5f7YAXrJ3n/ChI
eWWnB9bRnYPR2ertsvdaN1euwqLf/V85kh0nQAP1m5rx41KhtZxiOhhAiOjoDvwcA2jf+WBG2oBL
p5sUY1c9Kt3AEUEu/FtOX/o7H11O6HS6rJjcF/R+WSOhj6BgxbFwZWvoChfXJdbiWC4PS2CDncjG
lMs17yKnw3vFDIX7q16em6UNG8fdXpauOrgYi8K9DRAVgnrw+fa5S4lXOp3QjlDvUYRp2ls/+3xZ
hLLWjJybayPlgtlLuX3FY6YlaI6qXw0s4Mg2+d7N5jt/ENuCf3Lm+54AHAsMMkTosDUVD1uM/a+D
z8jco8gt3UZjZTq8T+D8luqrUYVjExJ+6MwI5e3fl5VUmAqQjzH2jNDknVH9fB2X1ErnaWr4MR/J
FVJ/YDnccXZV6jJyajnQZEX/ACrJup8n92uzACG/sVp+DFzjZXLF2zD61+WcHCo8RzWWqbAN6PRH
1votJ7ISs2oKVnb86HcHkm2hVTpofJQiADoTIW2Q3TAyVz7UAZCKiIqsG0LbyR9azh7ZxK8w5aW5
1hUXLsaYVwCmte6IXpVznQrHaUTlwhbN9HXx+zDQlTUVfupMgKQRDzD7N3WIGxcDAeO2sed9UlwH
D0mV7rxW7N16f9ny1BohtWyibWvl9D7XqG47YnF7DVQS75dhkweM8z1fFqE0OvR7/IMjgLvxXMRE
F9+YZujU9VH5s+5uEnqV1JpLUakHOkvXsXdcIzIG1yTMuDFMOPhyKq6GgOzS6b8HW7ii/khYv+DE
nhczoXGTcZyd1AtRu+nQp355oZQn5kSCdDqRm3eKeYEEz35s0L7D258opn5ACKpCXoCsGTLlMiQP
yX2rSjjui8K/qb/3mO3dXtZCtROnAiQtvLGeXVZCgFOFsROO/7E7er3w8K4ywRKLChdoDKQzaLbm
4KJMDAXMAZMCJImWmV5x2w/9OQvd8dGazSdi62C5VFZ8KlY6KBiA5sDOLPkxjW9N8ctwkf/G8E6i
KzOp7rsz/aQ7dUIKKvds6JfzIDvGpY15vG7km4FkD5zc89m6nzEnVY6AhjKKWDeIqLr0TvWUwuTE
GnrXriG+je8X/jyMY7iE/VxvZ1JFItbkGtSrioICMjYo29hSjJQNIuW1A2kuiD9AFmG7G4MfSqKj
M1fKQT/zSoYGsA+5aoiXspW6FLuHHoulP5DqUPIDZRrTX01bijLXNlDgiADgAH+Tts7w3bxNFlzj
EBGPj9BEW6rWiZC2h6e+8JM1UnBd4PkGzH/1kXUH0LzmXlAv2L+qyDBhzKdGYga4Wlm5tr4UY7Q0
O/ohZwQi7BWpeO39Xr/ixKeaNZoIm3bgxy54CZJgA3c01s0HLm0ghoAMBVcrtt8+F2LNRhsbHZbM
MYxyUzQohhg5qTV7v57/v/b+/fW6omYhVXcuZe5KGyO8kCIsb4PNj82Hxjq0xbCxdfOEKg+Lqwg1
HODk2GBvOhdVGGMJ2C2LH2ldtRvqczNC/nvWLJvK0mwLzaSgywE+otyWZCw2GTDYAD+UAdDLib8u
drbh1NRVvVWWhtcLjiVqHSgUSC6gHrqgItyBRaPfZ8/GMHCizNe8M5XKIDX8Xo1Yw+zzJeNW1QI9
18bJRBgyfBbmBuTql+89lQEAOeN/RfhSmDODtjztMN9yLKxD3eaYobn1kj3g8iPKdLlMlQU4a4dH
gFcXHn2yOk7GmoUMxVE0yQ4PrzXtfFkbpQTkSVdIYPSFyZMzHISwSAAgFnEMFho1GN0+0FwHxMc/
EqSnf1EPE3Hen8fiTbDiUPa/Tf6S+PzqsibKC/VUkHT+08TPbLeEKmh2jJPDnG+cR/KCPPM8YGp0
044fiLBO5UkGnfcOHds1jFuXbu3jaB8LX/PyUR0a10QDAmKhtRlFMraA9XPPPDyuAE60N1ovZCLd
Ld23uGo12iglAb8D3f44nwBAOT85TVG1fm/BRTvm56p5oMgqZA5qYIWOxUF1RDGACnBZTDG4yNSc
C0ppFwP4aXp/LwKV6xrGwLTXmsqsT4VIBwdegNV5B6eWAG4JIYDoPM16KdXACNNaV8WLR4alyd0+
HvoBEsZChB1qkoL8MonmLaITIt2bTmIZHqCN4DOzYkP73+sBpeO4uXxydFKkkHd0h4SJDFLqMqk2
fAj8aAoaEcV5rusuWdddvj3BiwbviWF9gqTL+eY3s1umGN7ES/6L95s/lQsLr8AVK9pXXbFJ5aZd
AF/8w+gESvhzSdyMqVEueXGk7eJtlrIdf4qkDsI0NY3HuSzfBq/XjYApz9A6372Of/ngkTqXaWFq
3DU5K3CVxih9TlHLROiUwN0Yf13eMpUksITYsD9gnyMxdy4pM1LAW5e8OFrkKEDoWqePgBwJjVbD
iqAyDbR2rVi9Hkit5Yb1CeAugJ8qi2O/jZvoext8wPROf19asbocjKAtoIfp3/TVEW3XyfBwealU
JncqQjpDmNMCAi0pICJ9ncYbwA2PN+jRjXrnF0oDkXZSQuV6gGmIxkwKKwcj1PnWWCgJlWAPLnBm
53DxXPBxfL6s0eoh5UOE9ql39Dok3uSY3RatmJIWGjEANPYM7FLel+xr2+4Cv4oKpmOxVl6saPxZ
W3AwUwCPd65RsSDyrIsK8mLxIIr0sUKJIDG7mzz3jHDi35PyN7iurHjRbJ3Kyk8FS0vZDrFtFQKC
RdrujWUO52zYxcUj1zUGq8wc469rctvFI1VGyukyQsqZwsyNfu9Xh7jff6TkiS6cPyIkSy/MepkE
5qmO74uVRXN/GJLflw1Dp4Zk6l7jAGfHhGFY4nHMtzy79XXQEjoRkuPxeBrTNoAIrBTmJLBSbnX4
iBZrdwwy5Q425NzcHJIDuaDtiqPtJMsODL5W1Dr+bzJbyfayJJVrwDsR6QLcFCh9SlFCnpQ1mDoh
KZi6ETMZ1oCHHEFHMW0nM/KNpLvtY6+5WprO+rYMtq6wr1zMP/LldqCaZ15OfLgKz/yG/YrZy8f2
KwCT1IpC5v11drvE4GsdE0coqKMAsKTVErm60QDlOT0RIp1TIxjXkeigOGbJuE8AZj8Oj1lgP9Q6
rCHlgp0IkkJ8HlPTmwsCT1Ru1wk0ZF58oQm5VYEDcPnQ/w0kIQTDsgwGXNKGxMXRSU3AuN8KEJyV
phFuNVefyovjjljLoSaexX+lxMqF+sJw3nUx7NBtAJQQPA/prfZGUml0KkkKukjniTIYXNyAdrJJ
y5e4+e3yYdeJOKyHq8tHStVUZAMNbm0dwfgZeg7PT++Ijm8XDhZq/a54uGDU4sbZPAR9BFod/g34
zRp5KpM4lScpNxTZkFk5TMJZ+qM/eFPYAH03KL0QYGfbGeMD6Cie9iP9xQQD0YR96HryhdpT1DBP
47mUC40MB0BuALeGDMG57mY8AN4lT8tjbx7G1Nn1Io788qYjT/GoQ5RVyMLrY51XQkoNyXJJ74xM
c4DJ1exo1NS7b2bTC52kKEJjxECWL4pqsxISaBzmO1uGFHoAMRTzZQgDLGywdDhIAVxeJ2kz0HOD
vPZzRXaFF040bOz7uW621MkerPyWG0No8m/TiIyy9WpV/bZLfztlv7u89wq3g49ZE73AIXRtufnK
G0HtQYY6O9q025U7IsDobOyzptLYmFrOmk3CFYErXIp/SkJSs7T7DPMaebPD1I0IXTebtpjHGq8w
5tZoPMO6dX8tMm4//IsAHzNR52ZkGOAVpljo4wzAznBhcbnpJ2JrpCgODjLkf6RITtv23cx3ckgB
zPhYtrs025WAyri8RUohgJpdu5cw9SgXccbaB4l5O2ZAGSz3vv1QAFQrzj6yPydC1qNykl2uixLP
+2BAEQWzoflz7PxKw8rRXAtKI1iLUnjtIx0jZ5eZUYCVx4cmg+0cmLn9tcxR0DJNcvH9dfDX3p+I
kVxINpPZXuIpOyYMYPvWgXn3mWvsazJHY+c+BSh/2cmjVb7MJkD4vYiKaRM3YuPad+DmDNstnY5+
/gYuLD+4ApoQzvLRYOK6GsGXat2Ta3TPbvva2MbiNtBFbiqftDJyIJmIRhH04ZxvxGCPTZVaTnbk
VdgaN801+zr8AufOf7epEylyyrKogGTZuZCCEBSxXcQY3lidjihLqQvyFAEaUlBQkNO8EzCkGV+l
lE4Uo8CzgBPjIe5eXf/5sjpKQQCFRKyBSW0EMOeLBkREowcvVnYkaKd+4EHys+0ygATGhbEnyYwM
do1r5LJM1bHEFfWvTOnELCm4yUUP5XBlRF7xNlmHrNfcFaoDg2l6jFAhbwlaGPmq6KYRifgsP6L4
E3bFrfC/V/5ehw3rqpwl5pVwAyAPh0SppIqV89pOCohptu5+OBpXwFooN/F1/VBF477MwyT0Qyus
IlBz7tId2359eW0j5/AybMlV8tBGwg7Ha39fRjg9Ebtmm89lWEb5nl8Pvy6vuu5TpcznMPdpnPlp
fsxKxELie+rsLwtQNYmBUOTPYkgH0JgGwe0Yi+F4bI963M6bQJ5iPoM5eDsVDvpYDi15dIeN71eA
ptRkK2Wg19VtnYp/nxo/ccTxyJLS7aGg/eh/8bOwX0LxDe2X7CW4H97iL93bdNekYfqIlN9lzdVL
C74YtI7hG+TsdeK2g5nzChgvTYJ5dF7WmxTQ9JpjI+Mq/qMguvMDXGUYRKHSnenFZYMLu82PQDwh
+bcY1PS+l1/VfchCV2QAmfYBCfZQzptu4p/c8Qo1SI8NO0x4rgxqs7booXIeyCr8+0HSIaPFFIsk
wUSzn5Zhi7mHyYom249cQKAuk+YyV6u/QlfgpFnov5FcFUnTwkz7EuYlgFAXM4D4piGLv6RByPpb
57b8PtlV6Aw7e8h30631yZx3ifVQIWMz6Fq0lJqffIt07pt8NhKAZwIixtv4y4/RAJtYdVV5Yc10
1WvVrAumHgladpDVXcPAcxfNAa5MyYgp+9h8LPMAMztdyKxboznEs7+LE5DtdhufPtfZdqqvZjcN
7XHQZGKVoffpR8i2V2eoBlgYKccLfrwZ4LWiRdwmYVaFyXP3m04b61sezhh4eBbPutk/1YVxKlyy
sxT9LwAFxfA/kPA3k/cNJatItBr3tXonOfZZiSscDPVgkeVgkYJ0qZkWaNhecwS+Nrify8NYfDed
4zC8obXjAzcU5lDeEZmRHZGzfqBZBGckwbaic7HJUJlE12dWIe+j60xQZVCBQgrKizVpi2eBFNUl
eR0baMHLjyUbojL91Fh+tFbz4qyO6IAhDnhpPBI/XXaKqre4g94pBDEogyCxKdlt4bDcL1KMu041
3TULjxa+i9ufI2gbjiynt3R5scrlkGtCZZk26R83iUgGjc+IBlENOT8vlpnWDh/t/EjtH7k9oZBY
bUF4EI7VTZkmG2DHo5drDrvEA/niEnqZuMIbS5OJUMUfsKJ/P0JyVlNcZrkgABAw/Vd03EUjYAow
8nmd+xozUpktYim0qaFT1MIen2vrTAUJejth0HYTdLvlreNhMkTZjwBnUfM+UN1zKClgFAR9caB5
kbwesKsLY1k8PHUy8quq2zFKjdzXXHPrB8vn0McdiiG7lTXTljyNYONS4E6B2ZCtPT2mzdZ5q9Ij
uFt7XTFY5cVPRUl+BQ1wqNPWEDVG1WfryJ9qdI2GHzgGp0Kk0+dW6cLYCCG+vfnWj2FdhEOUL6Gd
R5iKTR8vi1OuHsAnwatHwDj4fjhOgiA/r4I8SCAt9s3r2V3Lz+H0mEwWEDqGMBYaM1d55pVRYJ3W
WhlwpDPuB1m+9gjBaY5OFpVNfEs5/x23se7yV20VcEIpBvfWu1+OfWYvSSgzgTfSOe0VsYZNUdws
3b5vIiu94fMxaUDO4N3Z9PP/Ie07eyPHma1/kQDl8JVKnR26PR77izDeGStLVA6//j3yvvduN63b
xLMPBpgFdoAukSxWFSucs9BKD14m6pumB9nPJZR4PUtr18AEgCiajfEfUCbdXrmxHMQa6FfAPFNo
ujWNNnHjsJE4l23tYuOSoYMWkJ6YumAsCJillYkCWvYw94EfZYJbxGjXjxrHGmPSFrum6p8Sg3Ic
/dqBYtgHJJBAA8ObhtFWQOFg+ANFkEMELjSgPRg0dbiudm0Dr4Us/36lpJJUqtKAHvrDXD/R+Yca
zZxLJ6+py7UE5oiCGQkbDbwqh8h6KPXOCTCor+XlTgSoRGHMJA+XZ3XeCbsof0jSo4CINQWxe5X6
NG8HjLipBK98d8hitHEap2RwQQnpqeA2A5arVG9a2TNi3rw876uZI0+nWsDw9HLk6WEq3XA0SZC9
x5ndpjzTt37OBujoFteBW3V7BACJAL2wBScJJAD0K8VEQEoxk7z71mj1oNEsj4l2RAEYaLiVMgM/
oU8DSIlqMOvVsS2kj/clrK7jSgJz0EIjgaizxZaVEhpVB902o0NZ8NqT1qUY6IFDHhbD38w6ulDN
8q7BrTBGw+lR+llyWOPk31/Lmu22pH+kMGvJ46CKAD4ArKP5KAeaYw1/UPTr6wzBqFOIIYe3Z9Em
1tECeBnUsuiIQRaf0bYS6N9qbgErJC5OyOflY3rsgLKJTr2Qcx1Xtw9tVUhfgyHjG0NQXAdp0QTj
31CUEyIGa3iRJR6y6+p6rqQw68FS59JYkF3BNOVm3fRk9ksVdTeDxfz+Qa2Z5iXFCB42zCmj5/dW
rQ09rVsjwEFlegxzUtqVZmvZT4xqUDV1pd5FhvS+xFXLcCVxUZ0rixkXRihEMS5SU/ZOIMveZFUh
MftwU7bRax3wSi2rqqihs2yhy8b0E6OKcZnmVTpjhWlRW5herrXNqDfbokgpqbIQjM7QJz8bE95j
ZVVVrgQzhxgBCXOMC/h5fRkx746y+geDVpzzWxUChjUQOCsLTqHM7Caa5oI5AFpuYCk+OkJTZFEa
nROJrR4ZkMNQw4X109kRmDCIGsyKwWagAEo6JdmOrxYIBFq19K204wTNLCvC8uhRF3ht0DvikYcO
8dslqUXQN60AO2jSmETSvAFepYWXVo+KeEai0o6O4i4n4DXKfEN3jer5voKuXD50iqKFe6FdVA02
+RaFiiBpWZYiN4X0uxLSn1VU2bQcDDsIS06QsioMyVZMYCFpLZqM8zK6esxSAZAvgzgVzlhnvV22
ueKYAE5zEZDygJtW5ZloT15AP1AtZ29DamogT2kBgTAqGHDtpd1CMi7OhSvH0V/3N3JFN9FpDXZa
SUFQbbIZ5bwyZSri8qFcjumBMBuRVsJwvKPSIOEoDU8UY1QaUJtFAqBzDlKADEDcEWlMSC3x5lXW
ErPQTNiSBVIXyLPMnR7CmE4oL2C2Vn+OCRDEnfSSbkUSPJQHaveethNsMG1t72/kyv27kcoYaYQF
iZCLSyRlR7ZB/hh+6tyXsNwpxoGqC+wQggLMulpfQeiVURayqc87A3Oa9dADfkY0PUzlv92XseJq
4NIwHbzQv8MWM6/haAgLg2qYnFQrcOcABWQvhqk7l67SSG4Z52+AjmqFz/tC1xQDnSGgZFUxMY+6
860xmYYsKUvFRByKuay0fs+Qxxd457PiYlDcwoQdsjQYmGCbcXO9NpIWD6hDGzZgs5A9MXzWdpFh
i8ILF/12TRnQ8QtjAeQj5Rv3Qz51uiDOEFYWP3JL8+J3JQnIkOQ2Gvr+xeZhCggd8wsOK0u11lJa
i4AXwbqSUiHgLhd9NGHlNq0nHqvb6qquRDGPNWHO8MahuMAg8wSy7fswPE/mQ408SfVv5pvQlo8B
XsAb6CheMC/9rqddlg9YlhU+9zo6PUuV45XX8pRwXQvap4n0Dwbib9UuSYfIGBT4EEwRk9CqEPOC
Da+e7DQTSNzMfpz/1pD8tsR/MRO7YC3iKa+aGO5lFV4R9HQIEwwPU4U0b31l40l/XyvWXIgCUCAT
BgOm/VtS0hiiBBk14GJN2SXrRlKW5S5OLDfmlcHXLu+1JMba9lE8dYkO2JmwraktxTolSTDKtqll
IscA8kQxJlaZzWQsS+CQVNEnzT/7+t1UOU1N6/sGQ46ri+S8zti/Ws+trDSwGlFN7FJYiCp3RRl6
ccdxF+trQdPY8iLGxC+r3xXN5ppiLcPo9uUmQ/DCSUyvL+UfCcxSTIWGjQpNO4AI+wM9Q8H+30y3
oCPpHxFMYBvMXdWFC3xSIL9FlNT9r5nn9Hj7xNgcQKkUEbAMgR1At6qnWa61uX9T1owaAOoWkHID
7pU1NDqdImuKgfYBVom6oySojmmwHcyn3/flrHnvaznMcdRK2iVpATk9iASAryokuf+fSwAoNhIs
YMRBUwpzPcxAs0pjBHJWLTnoh5mUH/d//6tJkw1ArgUwAZxFB0EO0gVWISON0riyW5Y2CnThxpjP
Q/w5F9sE5fd8doee2vS1BUbzbFfZ+5RbJNkl4ZY6wBcWeAAgazoC4GmMjSLeQ5sXs/BpEsAEauK7
DBOItMKfMXziNuOuHR+qWSigAWQEvpYxc0OljEZvWPB9Bfg2MXagapz7ulZwRuT1jwhmGUEo51Yp
hJgbzpNNKB9BjWXro4NO/YcgQfe5EohEQtPjWF3a2iTVOS0dbTL8UkodJXrW4n1NeX0ta1HT0tMC
tUIXAB5btz5yUmif9h2+KTTKo6yfo+m3lFR7uVBOtaJuQdjCa1NfVvlNydDesrx7llkzZqMzcZZ7
ADoCL6J8lKTKo8bvbslI53s9f7mv0Gv9Z+rSDI/bAs5qmX3Y0WAuSyoDPQt8wLviIG7Mo+K0nrbv
N7IDijo7d/VzfGwf5g/AFDoqofbkCGjraW3VyT3DF4nOm1Ffq79ffxRbfx+FXNLDFB8VyLhEarJB
2G33lrqJRdNPp8ZpAUKpdsdxUm0zjp+KZnw0W/MVnb7e/f3hfgpjs1AZaYNGhQsRHvKNsElP+S7w
pNdgA9zJQ+J32/h8X+JyuOzh49QR+WGqHWjJjEA1SKk8Lj6rwzRrNBB5fO0pYMM52YM1rb4Ww/it
HJoO6jls8dif5cqOSxdOON3APrUcSWtVaVD0gjscryoMJrBAT1Kt9kpioIbZVerZ0urfVtju1Uxr
yRxfTNVJU7dAW0NQG45U6xzftmYY8bTHQwQvOgle4fb2Np2QyxUwfg+p4gezYVdt5I0lryt97cai
NRutDGiERIqS2c1QmRStStDTB1NB9KQS0I1ZYJgWIxK0V/+KGoFTqloViHotgLuhKZg8u10WMlNt
O+rY02hrbrXYy+36qeClEVb37koIs3eSPIQAalbRNYhaTQ8Ywsp6l03ODVvzKhg1/N+VLB9x9aSf
ox4N2LoWHzzCOfovaAb2Kl3/NGNHO9oYKV1+enIzJyfpXvETig411WkP4p/mqXic99JPxUu2qo3X
4iPQEHxpfGnjnclrPVGWA7n3LYxns8Qajx0L32JFTriPfke29lPz0DWFSnjmBjvlIHlwbIU3HKJ2
P/roKUof1X3+NrrlQ/BX/tCeUi8l44uFZgPnvslZjWquN2oxFldn0EezGEQhtAnmzQUqLOyBGwLV
zgWLd46k946+WS0xodD2tI23o3Aafrdu3NrixuA8CniKzbxIDXmS43lR7BwpquxH7CTbiNO2uGZh
/1kt/OztagWRthFYqKDWTnfUvfrI2c77Go0a3O3vx1pWipqAoxZdN7TvH9X97cG8wO1vF2owlNpy
Uogq/yqd2RYdHvPX/Vuvsb1LlpAGCPDw+bq+F/PdoG8kk1NC5O3Q8u9X+iboczdkSzuy0O9wR0kj
8VgjePv0zaoEESo4yz5lpFeACwr2hN8p0HuQ37h/ImuFbwCu/48Bg626XYwEtxf2JkQ5QXmS7U80
2r4lTnqS3Uu4H17iivwBRqPspY/yfsJr2k9/9i/Zhje1y9tTxsAkYqCqKVpCDrN5LEdEaREvOF/0
9v82YQgebhc6S2JYVx3cgYp+a4WkjvSj9VHBfBAGYjwU/v195akhYwgGsKkpdQbHXRy88bXj1DNW
qzdXp8YmHxQ9aupwWUz7ezoJ9nhO/QyZqInINj3jcRdvanoayuPECxVWc/PXkhnzIEd1OUkVFlYS
6lj465D0JNzIb8222g6+dcIo2wDCOI6eLvt15/S+Wsmv7pzaRxgNDaCmM7CRTVLGXqOR3immT8U8
Rx1HWXjSmPikMkZBAOBzfKgdTG3+7DfpNrQlO3L/KyVhux3GSFDHWF4MieBUEfVSJXMrneMvVtcC
9hDMAKHQhzGKW73PjM6iSLxhLXDd0Q7dZIobjXb+Ou15sGnrankli1GOOioiPUywb6KATpRRJtYs
k3E0/N5Cu0w9gSTlp1SSKMuf4s5AI3Tm66bmm3rekzblNYCv2pSrr2G8jTnKUTuZcAVG3Cf2PBrP
KlW43dbLr3zTzCspjK4Y6jQE4qKZwTFzZs/YiJ5yMA8IN2Kv93gD7aue4Uoa43vMSRl1ZIvh/WOS
Y+ZjawwONf5NUHslhHE/5ZBK1igud7yQ3Kl6mXKBo/m8o2G8TqdqbQWyZMSTxXs+7EuR13Gx/my7
WgPjUDCFFGlDBwmC8iPpVDdItlPSeXnqopckHnZS1DslKB9MZAzv32rehWMcTZnpidgsCpF/xrvc
p660F15UZH629+X8H7ftq8dxaa9lbWIdj/VohR26UeUU+L9Fp+myHXdpF9t0zAvJMcVy0vCgS6eB
gPx5eEokE4TCKa00DDeJ0mMnS0XsB0WuYxi2jeENrULhIakt6/1+Qf75TOaCRD2KvMiXwAAFnjoi
HK8pcUP5cRw4G7IaGeMxuRCWYFroWyJYmmVdWcaJ6jSwMWBDgskLhsrphT+cnV+981eSGDsn9rFi
hlOIZu0msxMdUzPWMREu43OLQcYXFfwUOgwauLYU6Xxf9OoawbGtqXipAyuVUWutsTKhUHIwNso5
iRNFIr1puXqg7HDMvHB99eSuhDGarMxi2XcjhlaieH6fhlDZGsW4VNci0a56TEpNoDfzzKnm5YNX
rxDockFtiyo2BvBvfRbIT2stytEl3AYfFpKj8fAwyYdw8OrwIUEzEXpS7m/r6kqvBC4fdBVeZJok
BFEPgVMz+AA7RrvSaQQYTiShiKRpTjTv7gtcTOi3S2FiygK9PhizYs9xrkD8gc4e3N3PRCl2k9T8
0CWMA92XsuotQKuqqKAIXjD5bpdVxuDVM8cmOXgGKPVGH5RXiUpCHozhaiEWvRrLgWHQHhzft3IG
tAtORonVFAA0mDG4KP9Vxv4kZESqHzGXSsoKnbS8ltSvMTl2EwFoCv3A3CsqcMzy4i4qe/ClLAN8
42Ha6LvIH47h+/BsDKR7yp/0LZzwhyyQeU83xdPklcj+dueqI/ULMu8+7zG1apGvP4jZh3ZIzDRc
PmiyDc9yU9ewS7/eJ176onrpg/KWPM1cT7fYz3u7wPjSKJuUIQggVMT6k8ePwKldwZ9t6fBX/sh7
16xp1PUKGftjAOjGqIWvLS+8P5gtI4V7X2e/+AHvrYe5/HOjanE8QARqTScLJM0nq7EPSLTu5cf6
udpQu9vACHnSLngLt/Wu24qv9z9hXZ+vFIs1BzmIY/UOn5BtNUf1011LahLg0ct7AayZ86vtZN9x
QS0HeWpBEFB86vaJ0h1gsMEX9uP+gtaszbUYxl+hr3AG2RnMG/LkIlFsXrepwlELNhTpw7k29QLr
UB6qTeeOqMEENn1Td8Q4lSd1G7rzbvSVs2YP3uTEflYQ1S0+Em8+Tc54ig7DK/67k0n6EW0KW+NE
BmsjXugx/F9LwU65JHMSIYWJ75uKHzX6/o6qTSMSZ2BcsuNT4YjGR2DtdbxS7m/8ahh6LZgxUWMT
6jlgtGCi7MEWSWIbe5WYTr6Vicm5OGs+7FoUY3zmoq/ynC665Grb+hFZAXdJeHIWxFMlxtqEaquA
aglSjuPvx3Q7kob0bg+d+gOWja31kHNSHbxVMQanl9qpiiPIax3dtbzOWdbFI4XgXUPG5KgiNWOr
h5BZIsJp3qWQcX/fvvpZ71g1tldJA+wPloFhZExvIilNgZZulzvZ1R3tB30Qt11v98fiNP4oYb67
37/AAHP/C1bXiJnOpSqLriWFUQ9rjsXEmOGjrfoJI7HW+N4oL0bHyTasGgKgp2C6EFOxAFK5jQQm
zDmFQd6i71wjVdHZYGdLLGcObS6h9LqzxXwAJugRcaCj8lZUCSDJIlcwJKCcDYDfm96AwRcz/jFK
ktebso0KLOkwemF0KmCGMDt31PJfOQBI7u/rao0V83oY3sT8HJhal8fCVeyYiLk+JgGWLLX2QH+H
uldRtwepxM9YfK+BpKTPI7GS3M21w6zseG2RaygK4LFECzdiPGmBsrqVD+Oemdq4NKdT1e7Sv9Rp
JCqgIothM3zmiTeAiXTYSuNutH5zlr562oAeW+YG0WrKAj6LZqSpNEITuWz2BHZ1LN9iICZgFElQ
N2Unem3uowa9zPYjbLRb9UlsKzJPlCzkKDwqrcUrf7tiaDgALRgAooGwcbsRBQjUNJoto2hpYZKs
Fs5daZ3jFnR6FiYq3SRLIjKg+RsIW+kbZysWF3pPOONi05bWtUAxcAEeMieqpYuqvPXhASMu2zlR
T00HwLQ8dMvP6F+QCKho9UUBF+3mGthnb5eNJEdYth3GcsD80prH2DwM9GHkgTWube4yv2IuULi4
cYyWF2Vc661uwbvU/T6Mi51MO6ysulSRjNdS+2uupZ/Ah/vr/r6uadi1WCZ5EDQzxotmiJX9FnMJ
Ic1dIShIYFTHduo4V3nNt6FnH5psAa0WzfS3OznpikDbGTuZ0k9wCZYYt+USR635M8AeAWl1ubMy
+7Rt1CyKBOS7oBmhXSpviPrUsnDSxJ06gAOVEsfsrybsgceOUjvSvxgUYMykKFfl35M5VENhtPkV
VsD+rxpS1E/WpssEj0YoMmFoWrRQQIg3lYy8bTu7JjV/0Ujk1M5WtxiDNIB9AekBGkVut7gTxEwV
IpynotZEkF5SBQO5Bm/8bjXsApiPhkQQcBHxvr4VM0wJlVNTwJ0ArIuy7dqUiKmBscje6RMXmCsq
tePCRunnvrquLg9wKwuYLtrUv0rVV74gmGctj9oEJHi9udAtaKPuDAFHTVdXB8AJDYxC0CM03N+u
TpZaOVNoh+b0OC73ZiEqdqo0kWsFYrJtZ7n1kP5U9hPF/yrNN2Wo9H2HZDsnF7WG8YHmKzTaLp17
aJNnYsG27hNLQMLx0E+PYerU8UBAmkgUbWMYbjm7mqAcwRNVzY0TFtGbrG4C9SggCVEuVNZtuPnP
N//6cxhNBzW2VmPeBp2mRrLpgPkyjy+FwNOtNUMIGExMsAOsASPzjKEHk3AxDBW8TN4YrmG9T2O9
Lw3MBuvAcGzCkyFXpCp5IMqMVHgzAHzC8CJhhC4gdPPdHjlgMaQwGjTp3ISYUFfxTJyPYFuwJ0nZ
x5lqN4UIctrGvb+jTMz4TSqjaEkaF3pTQirq3V6rh14QxE5ayF7b85gdmJvDimJfwqNQJpYxSNK5
lYC8oc4/jeY0q6BEv78i9iX4TQ5zfH2fDDDPWJKYf+bGTwzL7jrJJLNUorNexqyisIlalYj67JWC
SoD9Yuspj5WFc5rsc1nDUGYZ9qp0FsD2Hg/azhzrk5roe63tHa3qtllWu63C22M2VPz/i7fA543U
MYjVlkO4Mk9hlaqCEQvSmb5hQgf07T2Z7V3vF08UnBCkf+NsNhMUfZPHGIgq6fVKhy84t5G5ocBQ
QdbTLfPeHim1MZ1ozyC+zDUA+Cui3Vixx5G/qlRwsl8hIfrMmKDFslLUmXpTOhfA0TCm5AjHYItK
f5qBRdhbg69Ns91N+r6ZD2qTnidkR+d4owtAAlU4D9nVM7/6FiaSqUepRZAOxVMyhOSJ3agEXd6T
m5AB5O0jb8599epirPPL0xoSu3QxFKqs0XHU0/hWAU5m9iSVFLznHpus+/uEr8Qwq2oksykGo5TP
RdbU3pyD+KEHdFBEVDHpBYy9441oJ0OD2KJJAjvXRrSwtXRwFbO0nMac053cjOgO7gR0cMrTW2yM
1d6wmgBgC7nqzvLcEiMtZydu1P4U5jTZ3leSJeK4Cty/VoCXCyBZv1iLtOXcru7EEFq9rqqhfE6D
6qGty3PYmQLH6qzpIQYa8UhEMKIYLBhJbCZdb0gJdkmfpg0gaY2t2UjAbgpKkyNq1cBhQh9wI4Ay
wgAW4ykwpa82Ukzls5Eq72mie3rmD/IJ6BlEs84psBoz8VdUxXaWNq42lqFdlDwCeiZqxwQDCM0B
PmZguSKqNUyUZ4x0BnRg01xEjRKxz2w1DtB080n10Anl5/sHyETUizC4Y7BAowgAh8zOBQqxMKmS
0DeXPqVnoZKf4rH0Qtp2hIrzVpgp9B4Ddv59qWz64W+xJppzQZ2AaQIW9jasBOAOKWNzaebJM9ve
X8jp0idcNKGZvXb6WYOhRLyErdtjqHpotvPgo+zNiQXZzsyvzwALFp7/gHmVvqH9pk0SDZNpNZc5
fpkfgP4JsJes9/EWDDTkWEHUKbgGIJ4/kVee6D7WvVxyO2Sa3UjbtdNGHEh1iCQ/VsDNcAhKDCgA
vhcE0aQTHpozb5L+Kza9uW44LfSiLKA8Gg6LxSuPjEppQATRXOjW+Mj/xG5vV+jSnzeB0+7Fx9pV
4I+aTe213rDpDrWbn4d968wP4mna8IbsvrJu976GMV9CqaYCUn/NRfZBa+o2dueChs1OMCkw2wH5
68/kJOQzdDiR6sr9kPEi0yWEcniYsdW/vJur0CrE9iLFgKcr7U5+NTRsfQmLCdvJ0dRlEcwiMcYK
PH3QyiA9xXaMVg06VNoWmpr0dGMU9aVI36ya+mnU4lEdHspUcmZJAxz18NkKfzrzdcgkjp5+Dz0A
zoXsARwRGBXxhzEJSJDJvUD15pJaGL7X661SJU/hk1Y6iSrbU+tgcAYd2j2IWwaDgF35J2cXVvZc
WYh/gUaEwU2Mw9zaeXSFYvyiiNuLmrwGA+aTx/ylUY4WwBYAikTTaDv+aGoQ/R1pFm7qqLVRBtbC
n7GU2lRWOdEAmzVc7i1mmPEtANnDAB77jBCAPN9VudJeMJeN1NmhrG0h9NHaNmOmvrQ0Z+w+49HX
k8dKRNNETt1UkTlt+Mues4qBnn/AwGGKFX8xsbAOHO0igG+6hGUlkcSaALk6AGqes/PfokAsFcVn
ZIQhSzHYDERfRxPypn13USO7CUH54qbmj1g5GYCnGi5B6Yil03W/OVLlb4vD4DFwinDkUDvA+9+e
d28lXSomkXY25w1K0tNpGm117Imm7VHmQTRAAAU/bmbuS+a7B7ZECYkdUN3gHQGgd9aoJEA/NyrZ
PDvCxtt+xKgDI9i2bX3PMSPfjT8jiblUYEgGT3INSZNPAUMJaAvyp0B5aSaqjXSrM9meRCKv3QDY
bNO7sW86ujPakhs70S73xH3ozY+ac3/nv7oKbtSK+SrmlVFqSgfSGsk8g0XBHp3kt7krtsWh9yog
Gyt7aZN5mVPaf1A8rt3GGfBHdHRP8AGR5YP/jmR+6lE/47RcfAvAmc9iHiNzpogNcvjmebAliDfc
glAiOAZn+ewUINJOt8fPKJ7UlBZaIb7klD9EG81AQHi+hOSv118oIpPmEBCRcLSdLS/9LRS41TLg
btEKxrZCWKIw5FqhmefZG7DnykbbzJvYlnYJCqy5U9uJ/SCgYXaHffXvn/eyHua4kchDWgKtH/Au
X5DXVwF0IVetPMa9dY7KiykfK3R9JPVbTI9ZEnNc2coRGhYiWx19rMtMPBurK70e1QkVzjFaSSsb
tWxgcsoUMQvA2hzxP2TvXjb1WhxLZzhL0QxVroSzAeDgKvnIm/946+APwTIrYyRVwSONub9aNSpS
XffxRWkp0mYNMamHRjobwYMthTzMn+8HJaFMgGoNOKpVCwHjrUVUhbBJkPyANDMCB3ZIyjf5VW3Q
1s85plVBi7EH2REcCxveZOrUl0WrxBfZRLUHha8LNZ2w2lQxx4t+1wfsGRqHlnQ9cCBYJ4reNMwS
C3FyMc4Z0m+RmrkloGkqzN6UJBZld+TBTX1/8FoYw1uKIBgHBF0fe2RmmpYUnXbJpfXATHD8UHeT
/SmQ5CEHZHvop3bvvolO61P8QfqVZ1yWGtbtZYN4DLpqSGwv1cbF611dNlNtxXZUsuSiv1T27AQe
3TSe3b3ev9Ls7Bk0/1YM48IGqUrqBFX3S04CXyMamVzUr+wPoJBuazf00Rl36pzaQSuerZC3F2qH
Ds+PfAFW3lsrczsyBCxGE+Mj6M9wIxABww096WC6ZwJGdWd0H4HLaKP/mVDfJDCuma09oNjJiV/W
tPl6yxl3pie5FOoittwgIDlXgFaekIju0/p8f9O/vWOx58DBQucqQHlRgmKW26iTrhdpm1w0JAXN
IiKNrYoyMaSnYctHNFtTpGtpzKqqrovLIWiSS/MrdTOAKlkE6mSbrmzLaF7L0dPReehdJqMzOx/P
7Wb2deDQxn550GzQEDgtgE90guYrUvuij/eT/VmTZCM4CagJLActQI6w5QF7f5UUWJ0AdBJmiwHH
Bl/HfHaUJH2dympy6T3F6ffbGbMnBpr9Zk9e0AzIZIu71qHbyk+88Om58wZPJ+UWPfkZfO+v3Cl2
40jOsSM8Rv6/OD94J1gHFAcwbn97NcehhbcAGOel7wCWYG7abnbaStroiDMSheTi83153zJ80Be0
Pepf4KuAi2PkYerdyoW+Si9lo28LwGWXwVYXDPCMcHo62HrTlzW4lsRYg7qr8KAbIQnjZ4oXglSo
8wJjn1W+6gjIK/wUy+1/tzbmLkQ1ZlaEgmJtIGVIosduPPXxSFreyr7voQyEAzhfcFajzMw2MMR5
WoCjXEgusuHU3T7PLiGC0XkbKSmIAVA7VBGPzvte2Ax+epYSQv80PJu++g0WMIzgxxBHsWBx4jxE
aD+O04s+bWrjIYj3QDCRpY/7O8rWgXGI8v+UrPAakywmdhrlEa9uMU0vo2ehE7Vy80/6mDjyFl2q
frup3YyIJak49V6O2G/Jh6U1OCwniG0PIF98Kp8ap0Nr7LzrPNGjO6Cj4nNkzmK/m2wEiLiFS2oQ
uV2WkzHLwiFL5TG9RIIXHNF9kW6mAOkFiYOIynYgL5uKyENEKVsH1ygA5G/vvBjj3UtDMbuAOe7p
J2C0CAL92EVfIxnJs/94OLz6fx7//Al+Dg/pg0BJz2vrWlkq8srLoIu+FIMV5ljz3ErQiFUVl+C9
8IRfkptyHfH3LBlWucCyANdTAUAlG3ZPVKqCvh6Ly7RTf3Tv0UP4Hp1RPNkIzxMmqYdz8ArDekxF
UlIn4d3RxbrcmnxIB3kbUrwAb7HY5DmAwtu8ipTiQp3xgIrAPvRfJdskC+9Ndpx4b+rvjvFWHGNW
pSnts1TTIW6bb/InMJTkNsirTvVe36JfdIMB8xft1Hita/mtH5+LF+sSuOKme0XLnnkS3rIXXiS0
klG4/SbGAItWnCy8ecsWiC71dLvyI09zB0d2Si848Zq8v4fVt+IYraa0j+u4NIqLIADlwnxSsqM2
PaidbdUvCgb+E+e+bVqc9r0TZpw6FXpj1FTIE4OT3GeOUu1jlTeot3w0IwT0rF9kQ8hAolBwe1Vj
PZwUoxajS1N/iNIr5aW5VhYBeBCEbTryTgCKZRbRF1bZA8QjumjG77F9FAo/Djpyf6NWLjuifoxL
gVQUcaK1hJBX0f+o5daogkXm8qA4qvssk4bzoPpe1cDb4loCY06QliyEgEKCFD6XYwYKpkcpO4qT
X2q/TdkrL2q4H99Lu39Gv6yNCu79Ba4kT67lf3MXqEflsgyc0Yv6HoLt+kf6R/PmffYxOOGRKJsp
cdVtTLf0RcFcG0f4iiPGvgK+EvDFwGFkWxDUolA6pa7w6MnJgOfOpn7SeYjtrBYiyEAmHkJk4Mmr
wLG8PcFmHuJGL8PyEk4CAORPJnKinC1kby8rgrm9RRcYbZhDRIHhIuEvLOdH9UP+le+ic4zXkrZL
AzJ/Zqf8cbiIHOv5Lc3/t3BAt2InsUY2x9DXQ12aUwLhF2VPXyM7OuuHzBUwiBJHhOcb2DvHSlvu
y9V9SMuxouMirZwzZ2wPeTCTLOZkydl32SIE0S9QeJZaMWYIboUkvTUDN0AsYXxN9Pa+pLk9zqBK
GThyvvTr2kKxghb9vFpNNbTo36/m8qJgctEO9+VLtpd29AQkON4xsU6OFcVsnD6j413GeN9F2AdH
us0eQj88RM8JyTjee+2ErjePsViVlcLw6hBkgFBHDX5X+jZJfY7GL6b728YBuAg14KWvkk2KSLqg
pAFIIi7DTnWjiPQf9NV6STbZi/GoJSTnHRRb0MDuId0J3ESkIpG6U5mDqhEW0iUouSgPckaG5+bJ
fECsuVc+4weeUVrRvhtZzEm1swCARiGrLuk+xhhSsKm87rXk6MPyI8wG3ghhTinCkKBlGBASbbNH
ZSM+yBinu39Iq+sA7jEIevBuRdnrVrnjoE9BnlNVF5Cf/VJO0YdSE/k1+HVfyhe8MbMSOHkUmNFa
qi/VvlsxspZmaFUvq0v2M7LH/bPveeOeIFY8BeTVftokpOMsbGXvIBEgsLB2SzWXMQ+5NaRdKDbV
JX8OKyI/tD7U7nB/WSu3CJl9DW8ZKJsBlMvbVYWFkFalINQXUTommUXE3A5D3rTvmhDkbDHFid4N
AM8yrh/gE7nU06i5xNI2QW9YGvkm2gjur+S7/8ODacnfoxy4cF0xmqZlVl3RqkBniEFRcsx0IHkD
Yt7976QwSxE79GiWIqSo0VkAx185cge7vu/WshC0U4MPHe3VLISZVoLJqAkgopN2s/pLFCwP0/e6
joTUI53IBITBvrStcCcoGIQBEQJHJVY3ElwcUDgMwICZ4FYlpFRPNdChNpexby2SG1Vud/XE7R5f
F7NQCWqonuNa3YrRoi6YphDNNYAkFTUCJFrAhRa9LTcEDZLyTzF97+f3rnEAp8AlsGQDMqiijlmO
xbBjrAVti7fCZyFHY1+A7gw6gcNJfA10dMnLP5qEp5Vrh3ktiN1MNLABq9NoLm2B+rSKoXr6qPHc
1Le6KLuc5Suu/LugYcA7KtECoYHj9cNrjuNH+KdobGTvNuhRQlUw/n+kfWeTnMqy7S8iovDwFdd2
DD1W84WQmaHwUHh+/V2Mzrunu5rbxN5PilBsSTuUlMuqzFy5llNutmheHjzm+JK1p1Zrqc6cfw+R
an9q8dt/flBmwtKZPBvsEHypmk6FmmVi2TzXekRPM0OrM010TfTrqmjyPXJwJOMS0WfxSW4X6dM4
UcMQGpQTjL14yE6OB74KTzwAQY1O5X261Q6o+kqObe5WLutv+NfljYBNdGab851t1c08CrBdWMLb
HcrRdumwnbbvHmoPOWGv2P0svMx5hXKxl7pPf25P8FUlhR/6/HY5W/S0K2WxDcP2GQBMz9iUD+iL
s8im3AWphSy7p26GrY6uWJQxTtJxuM/3a3XvK5QA/wn8MeqzoScyZiA0gLr/pb8N9T7Q30Elqb/F
CvTQEObVXlKByGyTC9Mma0zQ6JH8zyhXEEE8toml6cUxSgSnqGObFejqczITfzqd2nBTDJ/q2Fm9
ZLfF1iTe7QlceBUjGQHk+0wiD4ibyq0fBC81GrVAj4Ro2SiPdehqwgG6yW/5nXlcu8yX3B1uPhQu
kfCafc/lapWtSFglkPaZtD87JbHEPnJuj2fJp83dito32yYwoZcWojhS9CFO2mdax+l+aIp8x3KD
2aQ1TQsA+GrF3lXyfl59JLdlYL9mojcecFePiZ4KUKNC+KJad/GTerd9AqDt6/awvqsN/DE7N8Nv
Mj3VczBit8/jBs1ae/VJ/S0ePO9OdLRHtg2OG/XD2ljWqbNOO9ONf7rCzveJRT/8FoiPJzC+WV8r
Q5ev44LLoc+rfXb2CKsn1WzxTRrYp4xDrANYdiLUM1HHQD0RuUQ/e0Fdq3yeVK99zxMLfGbAY+tO
tR3BFly7zYscH8SvRtzV0i/TkSAVeAxGh65lwK5qnfwqcXcDy+omb+q0fZaSQ93dyaW9xYSEXm6b
jt1b/QG/Gy1E0G7sso0tnRx/VXztG89waw25vSkNHQE/eNE+99lmTDaApRfkFxBbIbPNrWD6tbo3
Mz/rH6pysuT+kJa7iPwqtdROdQsVkyyzZeF9Qhvbnc4cU3NG89QB7Z64CgJmZd9LXtaj6eqr3LG5
VcgShQ1LHorEHQzbhBBWe0/L+yF4jGurL2s7GDVIM0J73Oo+k2zTQqvInTRP3kW/wQJzMEIgmq1w
CFYuxe98NjcPaKRH6QBk5Ei18YDJ2qzBKaq19fP7x8MvwGYEq9lVVv4oWL8i9LtH1lyARn4fkm5W
6MbO/LOw8d/4Q8guWvf3e3dPrP3PdPsio1k9xtX+RF0K2NWIpPXfnz14DnAGbh/DhfyLpOMyR24J
z1JZ4tk7W8aybNBHPAv1XUrI70hr75S3+KcubDXTy1nzLLRbAlRrzLzbpufNcTVpYD+fAd8mXqTc
DpaLKA2QuGueexWqVfVUfSix+U7i8M6MpjUhiaVbQZeBoER9Bd4UAJDLoy3HLMpbbQbuyukhg4a0
WjslURwd6WntPZYfwChXV2vpyaXHxIVZ7oRUckWYNOOFzYdX0yoflcpKn5J9+II2P4DXZFe0JUvY
EUdEpk3Y1Yd8U23XGGCvygFwFt+S0zMhNeREeVqfXo9KReiA25TIfqZp9qQ4dJqX8Qm914MMlIKL
GPFBWSM2n90lv8JoKYBuK0BEKupAl3OejXGmMIKnjKDeFdD8q0FBdXsPLY/szAQ3vwKtkJYagua5
EjcllhIy8Z1EN13oJcK+tIsSL+D+FzTK+tfblhcSB5jTM8tcfkIrY8nMKAaHOMZjOyg84DB/dtbv
3wA5YDlFm+GeCh0TP9dA8VdF0u8FPTPOPTskJcynllIgZO+UffdU5nAr4Z7CrQAQL72jOWvYVN64
SqB0nQa8HDQXJ/d6wEJDwHTXLgNeg9qaLQI3mBxVwOBl8DkDM1F4uZ84JtAv0kr19AoDzQ2bDwvM
LAi7QoZ54VAehXv93jwNb/q9fjds2l/mI71by9z9H6uMLC4w1+gU4aHILJQ6LRxwcoLByl6TU/lE
vWlr2sVvisFTC+JYwg/5+al2SWhlTnC/RtKy6KBRm/7fL+CWmsiAFWQKlrqUXT21g02NTPw2IYcM
fHUSJM5I5ZL+z+3dfVXB/TvTaEpGHI2WFYN7nRkCCXK5xktI/D3sNHCOhJbyQVxF9qJwl9gBeRTH
o4H48klJn0GVLjgSmqVX1nv2D9f+478fwT3H+hqCQlTD5Btp27tUhK/uobVud1r5dnu8i57KhEop
wgUIKF2hYcPBlIpSRX/F9CkVd4Q19m0D8ypdDeXMAOcKTXRf67FOmufhKLyrWxWx0GF60VYmbPGW
gxbM/46Dc4fixHJd7sXmOfmSfwvvyaf5YhyVp+ohL1YGtLwvz0xx/g8qPeUUyTAFgl3pY8JRuEup
DSmA7kCOw53ZW82P23PIt48DcDM32uIXTUFiU+UTjjqZxKzKcPyhQMl+ALz0I9ur6r53htcktuqD
/py9oVUfDRorhufdzq/emWFeoEOpiYBnhYlWEMTh7KhtzHfzUN2JiAq+Mi96XJNAWnI7cxYLlybe
RdiU3DrGOdpQcwlBX1PdIa6mGtuo8QtTXlg1bRtw5KO4VFngxq+E0RrIVlFslsuzCmdb7FkW2HmS
b4vcK+q1ZV+Yiosv45a97ZksBiPiDsiUSNVBRQtK90ilH3niKNN9IHjVj+Zu2qfxr9trMN8sF0sg
onEOSGQUA+aglO9EZgbtmxbPKR8NaSbQ/pqNS/DUjo9VwFyxD+xxXAOPX9W2DQArQckwrwAIipAT
wjedhYOQXFdQPS9rnwoP4egHpuAMykPeALbD9uMb1WxZOxatJ/cW8mDxuCHt5+1RXyfC8AnABqD1
bdbbAOLr8hOK0qA0Mpvab3X0HVtCY4/kI5UalxbEE1XB1nSEW/fRuEurnU6dKnuUhK9pHNG7VT2Y
m5z9CQVLNuxWWFmQK482fxnakEyQZuAS4gvTk9q0DI2jtQ8iCadTjpXw1dTP/fgO0petjOvy9kxc
3QWzOU0hoJeHTCoilsuJaIpMgMhhX/tQyrEVeoBGva3Vj7eNXD8nOSvSpZVCNbJ01Iba77MvvQEl
a6M7Zlc5NUESiZySxIulbR5kdtVu8+lliKKV87W84GfjnM/f2Z4jLVXVEP3PflvZMc03utC4cZVD
Z3rc1VPhiJGtJKUFVsgs+fFjqI5K8tE0L41auwEFJf9e0WuQRz2iAU0M8+3t+VlcBORjZylDFbU5
7kAUUk4iLZ5qfwIKoQ23Q1Dbabf750aQ75pZeSGHDtqByxloDSOaxa9rvzOEX3UdsW0y836jrL7G
7XCd6MRyazLK9CCTAjT2OxV2Ntm13NKmLcXG76BtqUWBGw53UwSosrKRoBkKOom5/Uje5plTy6eu
PcnDXm230WN1iAO0UGXNESQpVPIoegk+Ijt2ezTEZsFDV+2KblPoVi/aIN2oqjXQxuI+mZ9mMwpU
vFYZKoZEMyZTb/xEEA9Jr7pC31kjHU8ROlyUAgovxqNQfwVYKFrjaar/Qhxu1dFjHwFenKVWknrS
e4v4pCmdVCGOgF19eyGvnwiYXtDOGDo6fVCM+c5hnU2vMo5xlUHW2K96h4qAwhX5EW3kgdtB4/hJ
/wMc5+jctrlwTVyY5PxlI8ahqjGYpHaX3bWAHAnDSR79DoFK/rNfbRqcNyN3Lc04WdSaTFRbFb7c
FcFBIukUtn771TTojtcs85QFp/GxH5iFd+o2Ule60hbOIOgTwN2FnpK5F5OLBwYZUNVc7QcfCZ3J
ycoeTSOhlNg10emKqfmVwQ1u9u5Io6P3GK0G3PubFCaj4jgNPmBXTilBVmSmoAJfZ/hxe9UWx3Rm
aP77s40idlLIyoYMftds9LQEE/a+HaWVG+TqjY8HxPlouDeVUde4Y2uMpk/ewvhXGbzeHsR14pwz
wO29MRC1KA5hQBUtUd+C0Y+OHnojUPnUnGq67167lff+9QKByGD2YERCcRyDu5w3RWrTRA/o4BdF
VGyoWiaHBorljjGNYIVspTXlpOs7HxUOdNEgYYcGYFBtX9qbAjUGKoMNfhjp2+YhVUIrCGoX4sfO
lGDDh/FaG/j1ogHDAHiGBLNI3/FN2J0ijyLqcYOfGiYypxF6vpNcX7NyHVmACuE7sNARYGDDcxM5
pmpLjUjFRHaVvmNpZniAMoCClZSJ07Ks3ELgI9mmDLFFPeZfndGObgR9SCvMhtAlNAkt9Jl0HlB6
oWskQ7qRQ7aWZ56n9/I8zppueI7OeFEwFnI7OOrUyKxkOvrQ5bRMM7IJgIdib0CW3otBfHx7Py9N
/bk1brFr06xVacS7t6sKJ6zVrVLnK+jRpQGBjczAwx56jDov/jciLdn2SjL6MvBewUukYhvdafIr
EU+3xyJdhS1YYFCMgkMClITo6ue8ZpIGkapk7ejTsvBo+kGYZwBdHzf28MAe9RA9DsYbNXqnAn6b
jh9RfMrCTWweQHVQogG5+63+yCPdMmZSjuHX7a+7dn8g4vguqIONEel4bvf1up6ZY9WPfpWEx0gF
GsSsoEtN83TlRl5a0lnPdJbZRj2RnwWtaHWpF5rRn4zmPlTYVsroy+2xLJpAEyWmGSUFGLp0Ebqg
tLXSYyxUhNJ6m4sqBkOmlYEsPC0wZYDD4lKau2F5dNhYaGLFNHUE52I+WQH8wibUxcZhatHYtDXG
NzWqu20uUGZn41i7GrDQ+4ax2gbZrOTcHvTSAiI+0yHsjOlF8fly0GnaFyWLxdFXa/1BxcZJ2+wB
/Eab22YW3D0iX0PUQMeF4jaP6kpTHXtDI6Mf9fSUgxYjmXKXsZ/jGt3Y0rnUZKA3QDmJOjr/zp/U
WpMqOZn8uos/WWI6OX6xUCpyQK35XDX1Wnnm+tmGmP7MIHcCmkYKZaMPYbBtNj00FMTyt5I/pwTY
bUsyfsude3sqFzeQhuoTSFUAvYfTv1yyKZaNLANWyc/ivdjKjgR2eC0FpVljhQirQ+XP2CreOIUP
OjgS63yNe3DpnKAj0cRPZI7wTr6038diJReMTT5glJPN5LDcCJK8Rhd/1eYPmetZLQLlPTzgEFFx
x3FkVMiqSEfyQk+2Yul0I1gXLalxgkyz4idZ36BzGTRcm1IwN2VbOfIkHUDtU6M6GyUfUMOLs2rP
GvlpZf6vH874MDTnaHPGdT7Jl+PPpLphuYoPG4QHDUgWSbap4ErVg/gil16kfvRrOd6lQ4qJAKYI
6Gy0P3FxpaSgWp4o8oTTE4ITVvYAq9jl6VoEsnRI57ZcDREPRHb4opck5eYASePJH4YuRYd5DAoL
o2KWRsGg1NM/t+dx4UWGxzfInJChwkbm1ZobWibm0ITEF4uGbIooeTFSQbVJKAPcnkNwPGOi7nbK
sNa9snBiYdg0gMhEXzv4ky/XD4hnQxlrCsNP0p499xupt6d833yJ7Y/bQ1xYtwtL3DskI5ksljGG
aGb5rlLB+wFuSTrqj7fNLA0IxY6ZCW1uquQdgpKlk9nkxegbd6mNM1K9ngrVlqldrJHHL63ZuSXu
thhzsN8EBSyxxDO1TyAJbUb8BE3cxHiuO++fjwtdftj0wJ5fU6uFtCR9bLLR10nq6jQEFkt0ZMMZ
jcwi5JSXKJAGz7dtLo0QQcmMxgQvzlXrlMSmsDczCSNEU4Lij+jrBnVcDoZKr4tX8HprtuaX31ns
mIaGEaQm7l5ik/sCUH5wVUiHYsXKkiNFtwDg1DMl8kwUdGlGaQo9Mypl9EcTGMS2eCj63FGH2Ati
bQft8lhwGUAo/aMa9Zt8al4FZByCP6Z2T1Q7QnreH40/7fT79kQvOJuLr+JO4SCIvSBEeAYNIdqe
jW4nxWDHAUFYEqvWbVOL83w2AdwxDAwcQtIilRJKSmrVOao+UvgHNTnLxM6NeyzxGnPuwjMEJVdo
AqBHHk6Gf++MeZjE6RTBYzfED8JNGRDXpLsu/aVq7u3RLTmZmWlRgtOG7+ZBb4E4JR2Ti8kHvq7d
9oExeoKCUDCWp2p329RCWQEIWoxJBHx2dp/cji1GDX5zKic/SZ+Y9Joln6n+u3kwYiea7hv2mgpv
eXloMgewSlDZrWllLQ0VDw+AFdEkC1wGdw8SQ6h7aABhVpUh2WR5/duIJuit1MmaKu2SS0VyFbfD
HK6icHN5ZiRw95mjiBu3h3zkSX4qxgf5MEkRWA68kK5t0MVxnVnjNigbpjIUCm3y1Qq1xw44YSNy
qzZciVmvkXdzNgIXO7oqEFGiieNyVM2IB3qoCJOvdE4GRWKk20vfNH/kkKnLamC9SjdWt53A7D7+
w2onQHYkeYSCbJzsK4ieSrEFNba0tKXpXh2eo9Kwkl6/0/KVoGTpwCL7ClAaiHHRBMKtczBUymCo
weQDtA0NHyY/tnGCJoOEibZJo86pM8Lswmj+RZYIbQbI2CAvqqI/klv2aqzLWgd5nq+/J8xSpNox
QqDEd1k1ONnb7cO0sOh4ZaHkjbck4Oh8+2CCZqcRwR/xKZgEXZFmolU2ReSyNi23t019ZyO49AvK
XKBpR1CEpBvP9h/HZt9rei/6hh4+aynJnCLAyzkdRMmeRkZAX45e5IEJ6OafNFBUqpPotYxk2xCO
7AT5xfyYaBGzplZLwMKu6p7edb0nR1FosdRs72IJWsNGKrJjmRSGm7O2TJE8DKDa3g2ti2yz7AIL
kT2mI6GngYaGRdKucFK0fK14qYWb5bvebiA0Qouywu3ysm2qmLa57BftMWvYXTY+GjVKBoaxsk2X
3OG5Jd4fZTQqqqlLZT/TPeAXgCGd8BJiLs2LrRjd6ynowbrITqhVKKEXf4zBoc0hmzgIP24vsIKD
y60vPkRDTEhMNNxeSQ2g9sdMEx9CxNypFSTY1wBx17gtHItzE/N2PnusNEI2DWaeyH6iHrTiXmfo
McBbom+ljT4ch/peBxIQSdV0PDbaaEugKIpdGaif+PRvxopwCDc6Lj2+rUpM6qRutEr2VSIcZaGz
9SRaC/HmEPp6Pv9rg9tCMWuJ2DSl7I92LjuptsnsIoUgONsnzK0CJ33//xoTv5GkDh1WaYYxRUi9
q0BmAYV928I1vgbYIHSl4EiAswfdaNyQ5IGVk5ELil8Pu0H7qpW3BtI5n23gZb8ryRW82/auvRvM
oWsM5ZfZ6xDOk9aNNDEKlj4fO9OL8och25K0XjFyve1llJF0WdHgIlF45cIRSBfUWgIqT7+n6F4f
8wa03KgqrRzzeWYuNwP4B+A851oSftG4fItQZ1CdETTVbzytAo/8dBRsIfKZ+v4ixmv4yIV5Q2cl
2kDQhI1sp849BdKkC+skClVfq7JjBeiY4ORyt9KpvAAWQFcqkkcoSwA5fZUlY4NOelmvMaSgZF4t
NuykxhCpYGRMjvlAI1dTJsOrkl7c9qUOvrdWp/e63BSbSgqLba8m8cpaXr+Y8UnfCSVc+rgS5zfB
mX9hUwx6oq5U/do19HeBWJXyuwfcTNjc3pjzxrtcTbTYYWdoICQGn94VlRREb8BJXov+RB2VyFbx
Wxs8dVzrcrheRwiQI1TGqxw9i8gmXw6HzhxIY6aJiCArKH8TkPRJTDZd5NPYyu1+xTONAhNszeca
Oik439xzycQVStRaFX1xeiv7HDGdw+iwg16YO/0SWi9JiNPXbqdHdls9d+XJED30MDbGBBDWJu8g
bg/6yhR8OlAvLXaR8CcS78fKZRCipI5AX6uVp883QQi/CCCeAE/8jJNAA9Ll7FQaGOEjVLX8Hhxb
TWBl7NALhSfgi4zsd1m9K7bOoo3Ihm3XiHaF7GYO4CGI1m2Q0FrShF6VB9r/GaLPOsSoPNY+sOpN
ipERiP4UQrnRxvvqWAFuUsrRISnvUIe0aWH+BK/V7f107R0Ar1Iw73CuKBzwPkjs+p6BPFHyRWGv
Z4XVj4WFRkeDUa+YXgfBKseVy+K6zw7rjYcjAYYCGwy38uXsDX2YizH+xs9OpfDDKKmdpU6uAkI1
vZgT+YWUTNmd8v6YICojAF6R2LC6e/GUv6r1ZNNy2NHeJWpsB52+K0Y7jp2wXUMCfqedLhcZLEqg
I547zECFzJ80oyqSrh+p4vcsMF1JTzKvCkSs6FjVfqGUxCoLIQAuTemswCi0rQBsOJpe++7r9hIt
ZMzxJSbKDyqqHIDIcmFrwupMC4VI8XVxsFTq6sKPBu3etRFbIgiL03tM0aGKvVJ3b1u+3hyXhucL
7MypkSbR5VrBFCRmCQrLsUB7TYaY2c7MvZA81nQlwlscKRJmSEqD9RsHbHZLZwYDQxABt2KaT48F
fW7HHlzjG8GPkeyEAFTe5JbaW7Upe6RcQVwspJnAQA3HCm2JuX2ax10nchYIYddqvgwhqiiTLVP5
6APAZeB9CI3sKAWrpcdKV66t8LdeWwVzy3RrBuV2VO6ieBeGqWsaw8p3Xd8r82ehTgGaFgPtv9wS
SAZE8WKl13xBlbZyvStDMHBPopMXqhf8c7itqMoilC/Q9w/5OICbLue/o6LSy+qo+y36basjAy3r
nLeMRy+On0YgjR9Yf1coOxqPB11ce7Ze323QvYZjQI4G63+VCG77HMUYs9P9RnZ7sGpqwVMXH+P2
Ke3+pNVJfx3Azp0P8Waam87egBEbh5Ve/fle4w79xSdwTzKCpm82RL3ua6UtCp6UvALlijTtndEc
YlCS3z5f17fs5YC5gy0b4pQLwqT7CLQ1KFJCHUovR6BWjGItNbDwZoItkB/gx0zPxreb9Xkz0SZT
dH+g6OAsXymKfNpBnIAaV4pmhzxIDIiH7qTBXdI+3h7n4sKe2eZmFTJCMchwZd039U1UPhbBKUyP
/Yrz+D6h3NoBQyLjmIAyGW3knPMAWELN61SOT4pAsEOqNFAiJ9SDDqQLeR1XeCaIKFk3lQz0SNSA
HviuqsXhLSrDsrJitF0H24HU0c8K2jhvgmlCwAblnPw+zgZQR3TFCFkkE/9z6OQkRQdIF9E82DZJ
TAy7nNLJgC4HUMNOF/b6J/qgo9IGOXCR2dEgshdD7bN3hY7Cz2Ka8w44BZO+ieUMrwO1n3RtD3YS
PHcUpURCUoyAPrSFXJn/0UZI7T5p0p/NVEMGCfQi4EaVAygypQyQJ40mw1tP2qB38kjr0BMqi5md
xzL6goqm0nM7gbTxe6wPLWI/tRAeM7CHgZIMpVjVHqNgNB4HhijhE4zoMjZBPyBXAqz5+ItlfZ1b
Qxao+f0EX/fW1m0Kzno0iBwTMU0ru2RB5oDorAebYWukA/i4GuE4ETmEThVyebWjYW4Sp1en/pem
0Tqz66xDmaeVpMLcCJOqhD8zs4THIa1aVF5UKKDzHLOik19GiDAexwBYuJWqwsLJM/DogZTQzK+J
nNKlo8MNVFMpi6MTCIMfY6Qrw+SnoA9/bu/72TlzOxL1Cvz7EL3RgNzlQq9MzcCqFJrxSVDVNzRv
3Rt9pK34kIWzhbIZgDUaGtVxtOe/P78yZbELlUFAliuL7Y4esn5vmIPDuufbY1m0A0vQqQK3BFor
L+0IaP4Cy2uanJoYqbaQekZ0UAJA36OVpeFcMCBgOL9nqn2cs0hTLR0Bq4WovP6VSZ1tpJ09veoD
eHmR9AUMwv5HA/uPvVnqZL73cPNcDmysByRiJR1qy8kLGFxw0+0NoIZbw79th9tyf+3gckEGG1AS
kCRe2gmjOgiNEXqagvJFBcNBW5LVSIL7L6yg2xTM5yhmQj6as6IkfdM1OQQna1BBtp9hrHvh9Hnb
CPco+TuUMyPzUM/23FhlVdVOZXLE8bbH6osU0Eh7nMAs2jPntinuCF2Z4ra3ABDFUA8YD8qDjnFs
IUBy2wD3xr0ywC1LjnRFS+IiOWq9/CZSYmVa6w5M2QEOa1Oi7IxgcKN4VfiUO09XdrnzFAyFOYQ5
BhbWwZ9GTyw1Gv5MIMyA61yjwuezn3+NzfIqwBWB7prf44yAszU0YKxrXIX6ZLCJ9phnntE95OFP
A1GlMd3pOrVK7S4k7yFasgsIcQ/pPyyBXX0I5xHV0pR6pceHlBGgRtKLpCVWOW1uL+ninpk5djVd
BVDtG3N6tj3NpCz6sMP2FMPQ0TNq0VRb2TWLq3dmglu9EVo0mtBh14Q1vQccztFZ7VFd+ZNBrvD2
aBb9xpmpeQOfjSaoCqXv5tFE9RcpkRGgn6uB3rIN5AiBgQQSgwfTq6Ui9qRvkiMjuW0In8yAKMMa
O/+aEW7tU7PJyhbn7WhMvgDBZtLddaO+MluLrgmgq/83Eu726AE5VND1nxylDL3CkHYQnsUCOgRg
+CrCH/9mZb45XoG4gELa5cpIpBtDyBBi1kTEieyl1BWLreUhFmcNkR/0KAFARnLx0ghakPuOzgrC
eh3MaaS+2xpDEXgN8Ecrm3rN1Pz3ZzutL1JRDArMXZC/5m3m9JU/JmvF4sXDCR53AFTxXoGY46WR
cWaDCOQ+OdZMf+kn41Oog5U9wBe2/noZ85seVkTT1Hf30dlAMp1qSgY6nSNS3y3Y8ZA8UrJDjjRT
2LRelDWPDY6p1MV3QpnYVedqeRi5dUSdRA6PvRasJKwXJ/bse7g1lMSkC6g2zGOGGk4PdpbPMnm9
vRkXPNIsmIaUFeD6SOdx9xjLO4yzxT7J2xZhjBFvNKksHJrqo9WTtfZ8Ppycp/jCHOcASwkcyuGA
ZUQfDMhK4C76X+JEXgzSv+UMshvpLtF3Qi2DnCBz8zJ3ojWKj4WHIsJYwN3Q6AStZZ4RTRgCRcvH
Dk+dmFmkhrCQ0ALPNblUSh7jwafDP79XLgxyy5holIwmm5JjA2iQNVSQhFWC3FixsuDBLqxwB6RG
QKjkCoY1Fl8IBEs0m256LbTKxL29Y/hs2981PJtAzn/hndHGTYE1HNsT1fwy6p1WvgOphPqY4Kwo
hRWwuwZSZe1a4uP/MI3yGqr5M5hRvvQCCkkNkgDqeoy0pwS3c1h6SLuRZJOIkWuoo60WyLmMp0GT
7vECXImZFs4jphhtOxKyISZ05y+tI4VExhwkp8epy5ykQeANNqD0dHt6Fx6WKMDoKop7OhQHeLp/
o0xBimO08TH6AuKX+YFySKHcmE5H5JLxyvy8be47E3gWbP5dzf/aU7hBVXURMgLR7CPNPFRR6DHZ
UuTxnLZ/ICyxUorC/UctPY95CvlKN1Q+Wf1HVB+C1M5VJ+ytcnDFB2EjiisB3eqXcRc/hP/EJlEx
ExowFZIl/wg2uMqiLT2aT+VziFTAxvBF6gqgS61sdKEhx03I49ztuwW/yg9zd3uqFq4gUBBj40MW
ioCQiPueQY8bZBlHRJjK16B9FMbKUiyeYAU/IPqETgweiCzELTYfJfFRGcQD7V+jzpKoE6pfhimt
JL14Fva/q46Cow5xCyQJeXLTUgrFRooQLYuilQhvfeaIyqvUgMQLoEg5e5ZkEU2m+hEZRbB3ePnw
QFWvYq0j4PmvaR/DSqpv+YMQ3YJ7CAUekD5dnq0IH0oHEx/Ukr3ZgbHNSe7Ro+GF0kebn9L0UOmm
1RlOXm4i5UVyyvZjUrY0jYFmXIPBLS70rF+IlYCKGi8sqaM7bBqjKT7Oyq2q+sOMVi7dxTN+ZoC7
BSdQMgB0jp0U1K9ofdn0FeqWxl6tfjPF+DHIryDR/Te+68zk/Elnbxsxxj4oO5jM0xcl2ocxcpmp
7Nw+ITzc4u+2mrXIIS8GEgY+lwqfWYhxZsBKGRduiqqzmyDP5UmE4q41m8aDSisIdMmQOJEiBJtO
jLqVi3BxclFTR9MN6h9XwIVM66ueUgEOtPwpv2EXuYhbc5KgRWKyDd2/PeTF1wTOEVLHGjR4eRxq
R+QgzCCxehwV9QHeyhmQ7a37rdrl++RxIBCpvm1wcXOeGeQOSkAKyuQB+aCuuQsnBBAQcr5tYXEC
wcc5AyU0A4zrl1sliUpRTYwoAcwoAYHzz6y1xdrOf2mJG+SljaTkvzKookMKyTQNJ/3SYFyCaAeY
mvioqxR+XDnGw+QqceqGGZSaVUchLlXWyLD5Qu3fvYrwCEAdDFThMSdVA7hcHNLkSJs+BQ8HiBog
a645rZQGm6wdTAtyX5MjpABAqSbIU/SRnUYzjFb269KrQgSKGQhfsBpcCXvKudlESYvvyKyZFsyW
3m4vJ49//R7ouYH5A86OfigLvTig0wQ0OLKT/QzdfiO+Z1vdo78bYm2eCzue3PGobugJ/RMgs3aT
+3gHEEH9sMZUu+ggzr+FezuipaFOY4pvmcWoN2JBXFH+6tTey5jP2g8xONJ0xdkuPhrPbc737tn4
h6kT8kDEBN+NqVW+303MGSc3j5we8RzcAnT4/mEr7n+mXJtDb+SSAFK5NNkHZqMMJEXOItEtWn1J
2o/bi8ozq11Z4A5pwQRZS+aJRNO6N+xap0ls8ShHXrSPtmD33daBFa0z7Cx5H+BX/jMwgN0uB9aM
pGVGnSAR11mxkv+Uenc4kLb7kRfdbmhmtYRweA3zlxCcnhMByZ624nCXl3Nu+pFnFDEC9ctPUFB8
izOkMY5aU34mXV5a+ih6aVzYQjM8pHq6CUGEi9K7EG7rUNpLubRdmfz5pce/mWeuE3ToYCrQ2nn5
CWOcDmVYI/cviPQVTVtQqoFvnAQ706StxNDYIgFxkTO7jQVvUP6Nvzw3z+2utCOYAANXAGpIthKU
dqVCl+CPSBWbyDZhjqz/Q2DX3+12NmJuu4lxrFZDOV+q7U+0VQNIneAWX+Pcn/+Vq3mFQ/6GLYDd
hfNUUd4UZBQDoO2n1GpIB3y4y/p3OfwgxTFTK09W2EqOZdEjAbkBLTmwsuBZO+/4M++QJGai0prA
IwGcUcvvzQD6x/g9ygJnyicboWzQg0W461eyTUsnCR0lClg/DPAD8HZ12knVqOtIBSeaZQz/Q9p5
7catLGv4iQgwh1tygsJItmTL6YawvWzmnPn056POOXvNtIgh7I21gX1hQDXd7K7urvoDt9qt5+qS
S8XZ1BfRH/yklh6VsFH6QZmaRCIJlc6DJqE/FH3qxsodg9/Xt8Oy2q/FEd5FWai2oRRQnM/1cZe2
fuRpKaJ/htpxrHDC8p5Iho0rw9q163xs6uVXa+eylu2SGuqcHOzq0/iPXXzrduqiJdxvSaitfSmu
BzRJ4eFTNhLmMagzDUZeTaotfkt+5ZrGn6mpvG4u3j38t6jY0/S9HIwzQkGwZsro84e4eZBGrADa
LYyOCFT63yAO/CGbpAlhUkgasZwHgZNSvGijVr2JIEztpqhod9DSJa+RNOVmGgL0jvPI8bQ+7XbW
AAaxNioDPnddfkv7BDyXvSsC3/dCa1huS1O9H4va9vxGyjwnDbSNPbJ2NeJSxJ2QX70I9lxOTNJp
YRzJElejdvSS5ta2XbPf6oSvBoHUTOOHPUJf/zKI5BgAB5IqPaGGXWY8db/p7fvrO2RtBXFgsQcx
WIQ/LuyQqPN1GwZPeoIp4ir977zYAlCv7Qde8WQSmOksUeFEGpum1EOZQVAr8iTeHhmq3o35QLru
VHplw0baXJ20s3jCasJJzRltSkKnQH2qM/3QF4O3WZteGxQ3f5YubRnwssLGC43eyFWrgaupmu6U
kFKUeW/I495BDaQrYgROtnyS1r7UeUjhSxm91BQYEKenMvhOnXon23+qw/m6Ec9DCIvakVOjrf0h
PXUVnDe0r1QvksPh3qmq4JjzssN/oZ2PpWwVd1JUUnzRWC5ZmCpPVevIW/ZTWyMW3pPpnEqdZTDi
kNdeYoO+2UIwrJ3qaJUhtwFaGDyicKob9gAxs2jTU1s8cfz4OyV+QIbxBO3d39BXWluWXAnxd0Co
ALU14XnRmlCLs75MT0Z/rwJO7qAWSy/XN/PasWrhPkvvAKHHNy7eSWjUta8s369wvD4fgIDddoqz
29xjq/PGobN4o9KsELNfV2vl1Ocgmdgi3jzOR13+Fhvfwty480PkoiZrH25SQFev1xwToCm5N+Di
tKyXs/sQGlKSVCpWelIboFWD8VTkAyhW/a7QPg79vNemz5mVeFZMnzQcdr6DJPn1CV67TwDrB+/C
8wn8spCQOYZ66L3+Mu4QnCHbEB+SPPba0b6brHwvNX/IvFy25KLJhaIUngCwFoRsNutDUahjRkdW
moHd31vobujvpjnxzPQb0hZ/PL5FSGSR0efbQoK8nGE/76pwSPmuoXpSk8/5+LP+XhaP81Zrb2Ue
sflC8xPa60I5EEaV5IlFG9gEMpkDuYLJaLybmubF6GYXxdbv1we1Vk5ZJG7Q9HyFQosm14kT2Va/
RGusTHXnHu2SskHoJqljlGgS52PqZP3dkFqtV8Bf9ORQx3E7rf+Q6fL6LdmeiNNAkuKaI4y6KpVa
VrosO0l15fXlz7nb2dxGuy0l+5XdaSKARa9mERGiK3T5FVtcxfNxLLNTrVPkHFpw9bfVreZ4YGN1
/VeebF3nVz/nvwHFd+9QNHkVKkvAahcVezrs82e5vVO2rNXWSvEmq4YUp4DXYylcjoy9jhe0zww2
8Q3sThUXcV/ftaFnq276HFBq+Dwfx99m5BreDVbBW72AlQR7EV84IMs4ysYI16oTvkCuJn+Qymin
OGi7xvNGplm5YFDg5NJNCwRi2OtMnOU6LVAGK+/BpBb+XpLjQxKrUAXM8DAUzk2OFiY1a3VroywH
qvBcMjkEoS9xVYMiIiRY7HehAfttdrKUIX4cG/mr4puAJxw/dNwhLUrPLiGN+KltPHbBXB5Ve8xf
xiQPQSIP8x67KR7f13fvyrmJKRKMgYWXRH9R+OT64Oeq7SfZKQ/6DHWhtPOikIRk9eoWnGdtGXNJ
fU1+QDlElFWdILwVxk56suZfZj3d9TJ64Dzmjr20BUxZw69xhqDYAAWGS4GoR1EqWqT0UZ6dlLoe
HvvQ8vc+dFGwh2GwN1QlQuAU2nYEIsCblAHMB6fEfhy6cp8OdbNXhrwHCiEP9+Ocjwe5qYqNiV+d
jYVh6QA+X/x0L/daq+WZPE11Rve1KI5JUWpHIw+dQ1KYKXx0PXqv+35+e/1rr20wgJ4LsA+2/5uS
R9NG2tyCxjzNVvcYWNr7afpSY+HqyojhXg+1crtcrESwQtZe2XrC3U9JgazDIchOZX1nmE9psbWF
V8ZiIaa5MNFe5euWfz/bwlA/7HYO+MSl8dxHz5LvDgrUOf3m+jhWvtMrPxXxuqUpLyIh2yigkKJM
fKeQ89R+TOHsGdDcJhXjoPHn9WArk4ZEMLe6xUUTwrewG5U8cwIzVNiN+bu4fcjyLUGjtQAa+W7R
TaHXKiLQxibHRDVmNA165ftEUyBoNa11vD6MtU8DSXnRCuPNS5fl8tMkJqr4vU+UbyDpnAyxUTfV
d9djrH2X8xjC5zfzMgqqcRkJaKFFYnuf5V4DDuAPbY6Xa8XCuP7PYISNOrGMEdEnUEfLQBtnTxlf
KGBubJet4QiXF7npp8wviCJ1x7G8qzHxsG/nwouKP+OHvRmOcHvxVbOSBp1Aw3ScZU/7XX4bpp25
tTtXFxpQFljqiklZYvn3s90J5xEh+tzOTo5Op77mkbini7YlFLy20Ba9fQ2dJ1B7Ism/gWdT0K4v
TnLjf3f8935oYUlm36DZsrGkV85JYDlUU3kmwBh6ZfiejafV6kirZp3vU1bWfa03jWuFenYT6YG2
v76yVwYFAoEQC+qfupTwLq9qewxzyclOtpTupuqlzH5rTYxo7cZrZO3BR7NXxdgYU6/FFPHyGxlZ
XlpJqWanpe74LOmfOvNHPZ9yQ3YH6d72Zs0b2vdSu7Fz1wrvcMQ1kjdEYsYoZLlw9JfbhZad5KLF
jA8Luf7ZyYf7AT0Ncwwe/FLxbPnBworyz2cWfDfgddIfVHj1csBB5/i0sFiUywu31TU3KL6Ooyur
L38RB/9aAwFgJIjE91cp1eZYKXzBoMJycHSL5q6rH/ItPN7amnzlYkNCIUeJR1PQAM0uuyg/perv
anhwxm/Klq74eggwDphqUIwQtR+7mfuqbGX5aZS+5da3EFzYkD5dn62VVGHjFcKBt+gTcDRdfpUw
G+0wNhGcZxgGbcQm+5vPcRZAyOBFKY+1iTPDqXYeQHjPc+JW9cNmN2Rt3y4dLPYUIBSURy7HUQZK
CYWuzE+V8gBmV7N2vND8rUS0FoUaAiJrGriBN+54uTz1tanE+Unp70s7cvXkRx98iYov1z/KahjK
vNTgqSqDFbscjDSpuKV2XX4CPXzM9g3kvEptvU1jB1HPezmPkMf/T6DXZHGWWCcrSWqp6FlhnYP8
Zrsn4CFNoicujU1/v7x7ogErPuMjNLLoMAfmyW6cu3lEmeSX7Hz842ED53m9HoNj4iJ2OWxkoMqp
Demc5fk3vf/qm8+S+T4y/vwwuYgiHPZB2Q2FAjnulDrDnbM3ksmdyy2h3rU0u3h76wonI6tSpCzC
LFMjS6d7BeKiwGBuODKXlSx7fooXExagpqtqW97lKwljkQi3l8wHKupVu+Psc8ZZqVSxChg5ko/h
wpKV3ivtxsG1sjYhuEMF5Zpl0jRbEspZDNq1lpV3ExQvfdr1Q+BNRXFIIFz5yHdcXw/LMhee7Beh
luGehXJq4OmVTahJfjDj/j5KWy4zt9S8oNr+Cpv8JlD210MuS+xayGX0ZyF9LZebsQX7b48vFbT9
e2wF3MaYd8pUblw6t0YnrPawnmUVEit9YmPvf5qq4n1s3ufdt9p8XyVffafcmM21UiGCnPAsFnco
jDiEA5hN4dcTAo6nuUGjQXVrKXSnstrPurabwtDVI0ypPdXiwZBV9p+3CC6CC/cqFGUyRS35lmr+
e1AxftCezE2XkWUE4tc7H6GwNq02NELbXkZI/Szemd8lxbMwXJRdxE4d2Z0kN0+PlbHl97j83Wtx
hYXKIzmYhpzBKYjM9WW3C8xqY/6WrHQthLAwp3b2A9kHL9GE3nAEgGh6za653Wrwb41EWJRYnIAT
C5TkNNwdtsQx1v82zGpewJgYiA0GGJRN4TvMEjVa9bR1eKydZayw//x50Q+paMxe8ZdOe3o7vejH
7Fd253jpBxAs7+r9XSF50965bTEJvp4xNkblCBcPnLmbctCpJEpt3Tw2AT4fviJZt9ejrJ4n56MT
Nm/mNCl2G4wOnLjb7kY3dQtPd9P9lvfBWlpa8LuLjx+1OJH4LOVyqwSJQWX0gYaPdB9KQAB2tP+p
vmxM3VYo4SSmTaMh3UioQS1czRm8ILR3Sk3ZWf3StLdJ95yjb3R9IrdiLv9+luAlecLboCJmQS+7
Hg6A2tw6PjQTRmXOfSf/cqTb6xFXF8i/E/rmoaCGEklZZ5TKMWmPEHWv//21ciswaC4aPESw4hMf
PDh1NH7uw86xNM85PZf3yZ20t34Ux8b9qVVu+4zv4SHaXY+6dtU4DyrMo50PUtdbBK13wf55ywZ0
7RhG3gehMfQLTHjQl19JjXg5S7oD2FD9quAzKss3ZvbC4yeNNzAia9eZ80jCGvStUFHCGKyLVe2K
aHR/VORWPTtcn63VVXc2HmG2eGD1HA3+cjCN3jCU3mjcz819kLyouQJva8FZbBW13q67RYOR+z3v
O96ihjCyXA0iWzJAvzQAHg6KMiCNJW8tg5VLxRKF2qyMw8hbX3RzSqtRS9OU9himXql0iHuv0oyj
2ituE/ycOliwY3Tff/KNjX319ssRmTL6azEVCLswp9yvzc7Owd70iuMe8BPwtHi3ZQm+EeQV3nWW
LsymjLhPg2zQ1YcBhVWero324usbuJ4VDuzFYMTmXzpGcjqrAHvSSr4pgi9xV/K4TPYJsNK6/axW
LwpVE2c8YViZHfvcAv+goGUllRv0r9VVQ0WPnrwM1+oND06qNRMfp/RkZo8azUdjfrm+FTYCiMQ3
LXPqskoLcBxW5fr5t3iL97lyVDKXizjIAvFc2uKXySOxtS6rLeZSDfWbpDEOZfM+lx/6/H08dS5i
POkou8G0pc339oZG2AV3Ttl9kf4S9ttkOMsNZCRsuucJVv+jotwTZftWtneb2MXVWcTIYoGMLNtP
uHWMaCMl/bgECy3Xkt7zmN44KN8meIazNF8gqvGkfHWKOlv5sW+o4RwSIQlNbtCT28GDLIotb8mt
MMtAz8JQQAPmuYTJgFgtgglN/jAZ3V8NZkGu2tipUIK8jBLX8KM7f6aHlCEFNzxBp5SCjdr+Cska
L06WHCp81OvgygpBUtqeuozHQfaoZy6kB6fh2fgYd0dd/WY0mhf4eC5NCfokAVD1jX21mkLOwwsz
ifyhEvkZG8uePN7oj5n5QcV3lVqulCpu1u8kRBCz7psdG/tWrW6sAoU4Cb4Jik/H63v87fG9uJJS
saeChTSd6H9nN4XtZzo7UD9W9c8gqqGT/4phlm9P+gJGvHwXXYYSdt0YpIYUV4w6rvOjXx3C4HGK
kkMxTF4W7QrMO5TBy39eH9/a7jsfn5BhSt9s+2nK0qUwa+kvRb91di9/4O2oEIkCT4c4xhs0TS0X
sjyDDpRlvqC1r6LnIHgJ9BvzOL5I0sbuWMtcGgZWmCxBO4P+fLlw01kuc30iWhT04UEpUd/wJ2ki
cJPcmp2Vun0HQR8Hpt31edwILGJrrFrLDTsgcLb0O26CYZcqP0fjaCQfQlCg14OtfrR/RymmTLtW
y9hMCIZoq509+NPG31+7KpzNoggnj1OApE223EcK2zX0l8AIUInOXSXfuEyuJ5rFyGgp9S3WCpff
y0K9xpJxTTpNVBGH9ncWtI9l+ND8LKQ7FT977ahq/l5G0K7X7swtrO7qR8MiBx0HKuFUjS6jL6i9
rOvI2Bpc1uCWYoryjBWwVw2/rn+w1SxyFkgYZh9LepkYID7r8Veve+YpzvdN56ZQ0P+7QEIOibNp
7OaWEcVfQxyT3GkXQULZeKatHXSAMSib0shEkHlZnmcHnVpZcamVjGbMvkFjj5qHPPx9fRyrK5Cm
5QKp5wASZRrsIhxL7IS48e8lN/MUb+uKs/pFzgIIY+gByySjSoDyVtnh6elhrblx/3ylx7xJfWcx
hKNakq10LDRiFHem+6K7yR1A7bv3zr68+YXMv+e7aOnua++fnNet59neF+1Q7X/rN9LGL1n9YGc/
RFjn8hynsTbxQzTjNm4f5eEgVx+uf7DXN8q1wQpLHOmrOm4KYtQnbIOb++o++R7+1H43ozvuUaw9
9J5Ru+Wz9MG+qXbdhhyB6OvNWuTwPBuisPAX/ctMmQnf7a0D696b3ewOUYIM/eB73ZVcyysOIOYC
N/5U7ms3YmPUO+VddFCO+ff5k/oj+6HslVuVf7k+M6tJBgjOIgMAhEHUAuiyRIs7SSNZf9d2BpDH
k3Jjol5489+FESbAjOVADSrCJOldFj5ow+8aqZj8Rqv+AVX7NxngbEzCMTuPtT37C7DcGAMXHXIE
Sb1B22jPrK5a/JLwakQfHC2TyzSj+04q2R1BrPAF2p5rSp+aessrbQW8wMI5iyKsWyWDth2roNUt
vk3U7Tr/RtNPg/G1t77Req1a20MWLwG2isDq9U+2muRQtsTqAYA1UgOXA9QwMo1wJeSyonTjMZg1
3Z3sWtkpWV3lbmVrWwDgFc4vg6UFz2v49bwVsp5uBy1m8DZvc33edRVMIjfdJd3O0B6GsnO5fXo1
l33jKQlo3iSgKPSNlbO6G85+gZATFUTS0JrlF8jeYHyuMVGO82N6B3jDircug+vz++9ohQXkmOHA
S8InJc1olIS/xuSD5KMBEn+6/h3XrrgIfSiLqM+CBxF3g2WA7Wvj7GR8Cavbwto11uc8mt4bwTsV
i3i12jIJWSHko8bOqbiUqfB+EK01RtVAJykNAaA4tX7XDOjttlob7yPMhZATSzL0ocz5wBM/uu2m
ItxD3pNunLbp3g1JqXmLY8Td0PrSx8Lxv+dW1tEup2Jt4OTk5fBK3Rxhh32fdfCL8s6+S8JaB6M0
Og+2Ejn3wFiD2+uTuPaxcH1ArghQM25pAlUrxSqkAUKaniS7OVCNxdQp8lo52df2nyuZMHv4VL1y
fHjlqpf7Dk/tITFRez0ZHE5qvQ/yypXkw/XxrNZuFmTkwvJBxl8UwVhIgX4TkljGn903uPXFkQbl
yA0TTdlmI1WuTt6/sURdqaKN9ShR2VUU5vPqzijuDOVWNrZKe2svVHSFuJPxnoO0Lix0WZ9NK1hw
9XOg+t48TMGutPuvej5HnlMM3+OkSw9KnXq6niFI2U/7jTldMqJ4yTj7AW/GWfYtvBBQ5uWOMg78
l4+q53zufwS9Kw27/m8qOkgb4R2Lsxk4ASFZqbg/FgGO66csvQGBOh0MZ2tEq1MKhho9Fmi1tMUu
12Kkm2VTDRI5qt6h6DZjAnhI9YdQe7I/J7nbf70+g2vX3gWy/f/hhNMuHtMIPDcpkSb9P3X6ovj9
MVDLvZnFu7bduJQty+HN12Ll03kzMdkSRQ5GnKBqB/sKZGAwij1IP9NmfIztW8OO34FS/TxiJfAX
w1vsRFifC2RYSCKTb1V9E/bZKcnaXVDdmx30MiggdP/CZOMkWz7+m9EBOIJqhDzHG9X3ukvUSUnA
wBdVfaikci8Xzl1Rbp3Zq1/sLIywQKyZqlQWd0sYGEJFeOzROQFZtFP9+S7C1X3jBbnaBlkQSwtp
0FpaVpcrUg59tD4tWEJq8Wlsb2IELOu8vtGxGzVkr86LI82rsPrSNvpG6LW7wXlkcbulIS1Us8hO
fbBD532H3Z4RjMe2ke74MJ4zPF1fLWtfED02le4wFyIchy5HqqRSrFY61AmlecrNyMujB4zpNpbJ
2vc7DyJMpzlieWH5LJPUugkLxY3jYjd0npMcu2wL07c6II5PzPtgrgLtEwZk1oXehQaIXzPTvV6Z
cm+WkL/E8WRrWKuhcNtaOJ6MQJR/s+ZGsbp+YFlqvXkfK/O0K2T7VgWwv7GnlwUu7jNoDAsDkZcA
jdrLQRXaZM5T6YPytUus88ZdF36SkSBLyv2fLwcWPWNhLZC1hOVQ5mnYwWzKTlNyVyCoixP93wzl
LIKwFtoub+1JAygdNg9Fsu9rL/Nv863q/do2Oh/H8unOyjNxIvdIQzKOyDhIMwYI/bOsu9WL7ed7
u+s/Xp+11c9zNqbl38+ihSjCd9YCaOcpOO7nSIMo2VneWFrhQbd4UF0PtzI41gGGvQrkXhw3hHBm
PBjY0nCmNOHoTvPdYP5A5FJt7/LqMUs2EsTK2Cj6g9/8Xx8cUYTJKbqiHLolIVU3U3OCDx6avtfb
f77w6ORw+oOvfM1Gl1OYQH8IclBlJxk2tGF7VXdnSFsbdiUPXQQRJo7mwmhoCxsgyfdd7U39A1Lb
eYXkykYWXwtEnw0T50W+j+xwORptMubJSdivdA7DQN9L4zdTSt3O/AbaeGM1rH0gQLYAvmnuAZgW
lrqqTpkU+xIkFOXoJ/u4uEPgcd6y/duKIkydVRqJ0sxEyZQ7I0dWyFWrp3jrsrkCfoE/inIlSH/q
RDzQLyeukyq0UuokP2UqTV3to21Tsep0Tn2rODmNftKa3xKAM5ledqDbvxNZP4ZHn5ZGqNxr+VYT
YK0ygpYMeAvEhRbRBeGZ1OZTm+sQGOlH7cMxdG0bGKlUPyhF4IbBez31NGfX9V8CJ8e+VPl1faO/
yskIeZ/w4HLBAWNYagjJUpfaaQwaAN15EuEDfjcMt5V0X4cSLb/+iVPnEDQT9ZnGq8dO9oz8ZZAr
3AMeRhNRhXtD+uVbhy45Dt1jDqZ3wEhH+5VT1JDU+0g9Zi325Rtn/YpEDnIOC9gAZqQMpliYsjqT
pS6cG6D7+BlF9E7M4CZ1dA+CT+hZ/2SGWwbTXlJmz5J6l1/Vy24RPSbDgzLGboMtD8/Vd0Oz9eJd
5urNXKoa/Xxo2UhFCUtLHs2eNy8gbUktgv3IJflY6lW70TZe2fm2TL0eKru2ED2Wfz87CoJRr0On
jACkpXcywsbad95LjvV+qwW+wi8H50/hbHnHLPrbQqBO8RvdqFFbcD6Ew10f/rTyrznCOIUWe6m8
q4f5fmyCd873uP6FbxzO1x86tXY5+yw5uYGavvHdVxLE0giBkgx4CFqX8HsGloIFlHzR40+8Nu1+
d7N6nGPreSi30vhaKBQeFyta2GNMwuUc9340+9XiZZBFyc4Ob1Ujdosx9px8CzWxHomHDYQdPukb
0Sp9jmy9BPb/pXWOQ/VYml+mLeDTWtcAxc5/gwiXO1q4Uj50FTB/1cYBzPGk9Idk554RGI+4IjXH
2KCaMPUHW2s/hH6zC/G90vpDQD2YzwkSTDq1fw6kw3t0YbXS2lpoK8LnjCXbxPQXQOBcf1H8QzTc
meXXcYu+trInL6IIezKXS6OFIwgl4FjebCzI5RcK+x2jS7A00PEoNIkUeUPpm7n1gdi2zR1E0OzO
cO5r+/739RS9nK5iFNQroJ5zRtBuFz7ehLwSvX0E6OgD2nPpguVy/ee/iMFx6NDcsUFaC5dyswbp
j18NNXL1ozGfsgAW8BadYG2lL+zS/48hnDSTnGZ+VROD4i6ASd2LkwN7HfVLZ3d9NGvfnGXF7RVE
F7gqYWWRKPrSDAGDRsWjHqE/HmxJ767cj+3zCMKq8h3w+1lGhGm+kUcAVc4BFShoAxAjDGNjOKsT
By0bpwtIrfBoLpMR3thMXA9MKHo2ov2kU0y9Czcux2tLGZUB/v5S7Ubg9zIGqJ5anXxiKF8s+wdm
jN1LFcD43Li1rs7bWRihtGnlPD2tbkHafZNAe2IBiRq8/FG2nputW8JKWYw7AsZHC+4GzKew3Ao1
D+wZW16EtJt3lt58cAL5MTXpv9ix+VGR5CPcfQgs2bixX1c+10Vg4bYsoQySRiUZRw3GXaOr1Pcb
F6lWV5frjQS0NkauseriQQCUW6wUBzgMBlKPvunMnXFWbp3hn/Ld4i74osmNl5rq4frGWqFMoH3x
b0Dx1VHHCQ1EDcKd2mqnuhvnmy5RIEr42D0lBi2PxqngG8xhdhfU9uRGZYG7G75oN1EvG57dWvgI
Sk6exQf+6eccRNoNAuXj7cbvXLaEkDMvfqe4ZVBd1Wyc+U52pp1C5yWsovcxNr+afx85bkPTJs6C
XTdOrm08XY+99vmXnMNKBo31xhcigZKYqCG3JoMnYKtMbq/8sGX6qqa0kbTVJSu/GSUXzUVBnbzg
CLvJz/PKKlVuKVqDtnC1t+PWHQ17h0oqXrL3WnYfYEJHM9Br7PwYh65iHfLqZx7dtL6zk8ujY3rF
SN0YdfKpdWOn/KJ1W1t+7YGzmBv93698I8vZTk2Q+kUHESXb981XSmXuNL3rte4goY4LAvxzOMxf
8vq26R+1Lnl//XOsZBzA7K+WoQgP8Da/TGzqXEpVmHC/ShfJsCfTzz0J79d+cgNf24Fn/S/jCSsv
LYdEmge+SRudIBe52qDfBs5t2WZuT9dP+qtwwPCQRqd5//raPXsMRFJoj4nF5KJN6kr2i6Q1rmkN
roTbh6R+7IJm4zB6BZa/WXSviicLL58D/XJCS7JYbky4yhgD7d4+gYuIPXuotXe1ZO5KdPa0/GbK
X+q4vkkH+RD5lmdj/Z1N/q2vPGfzqdQ01JDjd21xKJxDoNmfrn/ytR2oUU/iBkB3AlOty19om1WA
PTv8GbXvAWZIMPpVqz2U6rQ3Z23a4Nmt5WCmfpl+7tiATy6jhaXVqQU+CaekKPZ6quHhxWaHTKYF
76vGcJtG/TXn5s31Ma5cCpdvDjJ5UWrkO1xGbdscGSagwSgmfZSs3J3HG2v+cj3G6jzC112IXYDi
xUpJIVcQ8Ssunlb8vW3NhcqwaJRGW9YMa3F4AaAFtwBEQAlejsXPgvp/1WPV+K50JhdvWS/vDmaw
Vcda/pC4dM8DCflSUhstD0xuoE3YHbIq+DjaT1iX9Hp7HGt/rzXB8foMrtyqELMCNQVJfUHeC2sD
VEvRt6+wX/9lDPSHXH+Qe6+0rbtM3dK5W42F/CqtcBSWUC27nMVCHvqgVeBh2JGOuPvQ7Qt0Skvn
sU2iGyy7toSK1zpYS/XhPwGFJVj7bTplJkDqKPtnlg5pqL8o8g+sGnZF543B0xzrO59tjgzxX8yq
Se9x0aHAvUR4rOSp0zdYHUMoz3epq2veFO6yrTfEGmbW4dlFFQeyHUKlwrdDg9loYh2MZ205wU0v
LXj4ppp31tzp9JVs6ZibfnqfJ1Vwb5rVuI/t/ilUAudDVKnGg4IowkbqXdvzhgwxC+ENRK7FSmFj
9aFTpQMg+QZyhfPbrp/GYOtKufpZ6dMtVSz+D6bb5TqqWsvsO00BOqQPjwNOhMVo7Yw+u8NKmf9v
j2rk7BpJvzO6p6SdD9e/7fq0I6OzEC/IpiKbNJ+13BoHixdCkGL55qv9rpqidC+XIa/Goeo9Ul/r
6Unu7+JutCE7jbnXmrxY+66UTvKMp/D137Q674DXKC6ZFL/F56ScjUUaGQuADBPrJLbcefqWdFvy
1mv7ly9rKygNLi5/wv61nbzpimFRG22q3QzqYy/HpeP6URcfqy57bLKn68NaC0h1i3W06Ldykl9+
aMdEpbjvIeI1sfmQDV8VGc7zgz7Xd2aUbFzIlx8vZt7zWMKimh3TH+eFYdWEiyOs6kv7YNKtjUNx
de1iCMkbhIc/z+XlpDm7DRW6nQ6Bw56Nnao8oFQT78PQ9g+IwWHhOg3jjSF3014blXxvprOjuHnu
16fJzszj9cldO2oWLhTGAbSb+J6Xv0Qr6snsIWCf9LlEgLcHaRigiH3og2T0Ui1s8S5wPg5R228k
ibXDlGsgyleQYC1eIZeB86AK9dhnpnvtd02l3tEfmi7e2X8Bdqbw5RCGooT5xgKiVJNm1H0GCFaI
S46tJzc0CKpdOwVbL/nVIVFiM8EYyshDCvl+6jkEmpKTzdDA9dbtQ6Lh+Zv85t2/kX3WdjpVUjBI
iy8VWf9y8vRS94dmYSpk9TPsfDfC3kvNpr/IJzg2aUj+sjIoMl9GgUuOQmxPc7Xglv7Ac+Gl1ULr
ZnYCf6PcsjZz3BEpYquvWDxhi6tF6ASGTWc1XtJ55VrF45j+NMI/B75Tvv03jLC7pznvo9RG25HW
rRr9DgbDdbba7atDWcr/dH1wGBApRyD8k/YVuOjUT6Ff7tDbszCUC7Pv1zfu6hL4N474XqRLl9d2
zvEXNfXiYB3i+lEmG9lhLR3yZKd/u+ifG6I8HYmpTDhISIeKhkZStvNZbNfHsT5f/4ZY/v0sFQ6T
lEttDvqy9I+5b+909T0MQvkv0OM8DP4NI6xlm/tfrdaMJAViobx0zm3t/7o+kq3JElLpWNddEUAl
Oymh7UpV5QWytZE01z/6v6MQ9r0PJEXSq0UTW7EQcazDnQ3LDMH4v0kwDpcbjlwTrqNo7gHs3Aks
n0Cdnhw09buWQIyxf1+fsLVPz80cYTOkHKFbLRN69ukLM8yDZAALxXZ0rG+NIbnwfHZj3G4s42Va
xFN9kRvj8esAkRbTZWSWkz87KAOa3AzTp6j/DrG+wGIklD7XY7BXxj++sgAABwoFYo7/vQEiVAnw
DmtgcyYj3I7p/Ww3rhwA4leT26H++qfTCGMNtsurViWIAWHdJWOF0kgOUKDJcbj8PRWncvgWIJJ1
PczbmwJazpQqFmFhha8lJE8pVedZrSlQqcdoz+Lel3vFSzf20NsvRRCu8/AfMK/RRdi3XFiZ49RA
RQaEPUx5Z8vZoe5LDrgJvSPT4wTBXnm6uT60lfvYolONhCN6rBZlY2FfGdowDVlIDR7N2jg6Gtpv
bfBjF1SbJ6F9k+iJO0aFl8zTSfb/eE8Tm8Iju5qpha59uQuiVKYKlNKi4XC9LTX0oYcRzujWHni7
2S7DCHlWL6JWt8vlMUrhO84OLcV+U3k27cP1uVwS6eVeu4wjJFrTqJR8hn19sodsn1TgboeHQWu9
cfo4yFv+oG/z4RJssTlkwXB3EG5cSjXHsTSE3Ljyd2n6Tmla5A9O1wckpHUbPg5tEpIGgi0c66Ju
xDgGueKXcfIstz/8/GWuX/6rvy/KRvQ4soBoLJJnsNE/HFlyHbPb4AOIRB9xDCIStDSmAq5Kljwn
rv1Q917If1gCH8zBk29RNzEWgestXqhIeXgTVcgYfmWkkiYxMux9D9Mv/71+i+fVyf88b2RAYRm8
CSQsg8CUerPR0+R5hCyCpffstlF3GB1QJ9e/lZCe/i8QLyU8hRftCOGeihya3uJlkDzHqad6duyq
g1tnrn7KwXdsxBJlD94EE6avD4E2ztiEPZf2u+z78CgFLi/u1NlhKXDHhnrIj5O76zZy4fpc/jtE
cS4jfVIHqUqeO72ka1zdlBn8n6Tzb69PpXCcvI4OZJCjoknM7hLZAH5F57v0Lfsp9dX3M+VavzTc
TjPvpvapzb5GypYlwdo+VjmTdUoImkn/WMizcZT7aRc4T9rwQcH4BfXP6yNaDcBAyBOQO4EkXQZQ
5b4x1aB3nhrnpNvvZtQGrwdYmzJKiYufDDVFQySWdQZM7try/aeiVT0fj/SZxmWTHTqem+OLXslb
BB8hl79+I5BroK2h+Czn0+WIEJ6dNbUKJezb3WxyTdTWu+hTPXzC+Pk269wR5m73wSkO9vRJjtwC
cRDfORhV6cXFRpZ8uyyXLE+TnO8Ho+M115zfFYs+KapylJ5genhaPe4zvEideKNHIlb1GPH/kPYd
TY4jO7e/iBH0ZptJUr6MpDLdG0Z1Vxe99/z177C+F7elFK8y7sxmZlEdAoEEkEiYA2QksDVh3hys
I7M4H8EFmUQojdLLIv+4+zUeo3dN304rbXDyTfhb9WhdwOLun+mtR/keF1HRb4KFkSLbZW6oY6YG
WhIe9Ua1Y/iSclplT8lXEEqun7khD6l/wSnjNY8nMLKWcws9my42BHEYsjgKj7miAdg+XanWm4Wn
tq1JtJWS7WQEB6zw4rC5RBabp5DqAqDbDNTJhB+RoeS53mKhQo3Cq62bU+qmVmc4nlL1xygts41h
AdLaKvpgE4el9GLFGS80udUhA9+A6TtkjNEIxVbAhC7F0Ec9hcciHDHGKxgwnyYXNoXmlZyg7tZy
0FqJohfQ3FDvxlPgWo+Mbuw7SYyyo3HyawLAyehYc+KSW825JsHcRUqreUnWzSQkYqILtiUGqniZ
+TxNyS7x15hdcP5XXUVWQ0HCEoOi2ITEPjQ6P0xNoHllx0q2TZ9MFsZC9741l1E6VUU5l6M0Sxxe
0mPcD4D+JSXWQE817VScSFA4suZM8RZ3g5mc5eN99hYu3Cv+WEg0LymmMA5BD+CqZvOhV0Rrd8GE
7ohinea0Q69/uGkwFK1UKg2eMZCa8oZO2Ko1HNCcaJFxR+nA1DCtWYcvHFBaJ2IXG152RNYb2ADV
+NAJH55/kNpzmu/a4ndd/MLqC/NrkJ4brJopGtL2P+ISKxcARofSLlBE0u1UcedXFzQaH4bDh4fE
+KPIfFhboU6EGwIfltqCv9fNffpD+lCwuZOIv/xTDbDJlXboN7Ur7yee+1jQhLlJZTZdCAgdRNdS
iZpEKg09yo8S0LwbzKrD/WOfBYKGeF8mB4NjWsxb6f8O4RsxCNkCtGUxppW1baRXipAdAzU7x0fZ
RCCUvvjc9BrbpvRNCHMe2IOMrQzzBqdrvuq6asZITvJj33yoak8sb9fbsKzU+fFVOtZX6B0S81xr
eyPMsa4KKBr3Vf5W3WS4QvQCAB5/7p9mMa/HVhFDvRbVY+kU+/wh2ajP+rO8jTb+FntCnq2fwbE/
ayvPVe2KWhud41HYhzfQ167pM1qlmcNQphiCOGZ6TboaJcmQ+J2NfYH435MRytiE/WiNGda0ehza
37NBFy/VG9rMlVQVfjbAh6tHmWabwo236arZZWvMOLrDbliHK3+ju9Haf9Q28rPyBOgtF8u4V8mK
13B6eznOUpir4XOpGB0MjL71pThh4TGkoEsHtfhQ5S2eTYCm22jCSsmPjeb2Aw8aiG13+mYfsMKo
0aJJH3kP5ooq9aIYyrDUjtjH+1Vg+MdOD/4eyyWePJI/Jqv7mnZ70gg1EEkixEGcMz/Xr1VdHE29
bmVBP74nj/5PNcMqc6I/Fgc81qbIFjmB3I23mtszkD4CAAO6qVAfv6YWI8sT+0lsHWXLabtNIuxK
lY6YQeDhmd2a8EwJawEx6TEHcKwF1V1ZI++bWMdu3e26t+xUHuQfntvvzXX8GK1qJ9hnf1ReU8Mi
fxdUGbuJxwSZWw9Ux+DLexb6LxTYSbMygoqTzrm9FBn+GCtJ28qvhxqSLCrby9+w0Vlblzppj5W4
BxyINb7Kwc9AU6Gua+xEjIH6el9zbl49eGzPhTtMcWvYLcC+ub1CjIxRGbxjq5Fwrexi6vurB/3l
PpVZYFfOgKEiXyuMlHhF2k+9d0yJ+0bv//atfTM/zjw9zTYXRHHEj7cPo0aMx3P/5LWkIDKOjENq
/qkbPjAKgnzivMSMHTkqk0gehF7xjuKziEa735abnbwf4gaKH4XUe7OepicOyZvbEkMumCzA+Mnc
VwbQk2vReaPoq60m+Sdh7e/Czh52luUM29Q9tWvxV3UwH/I3zeY1my8JFTPNGIlAEyve9Wz/h9aX
2hSoQXDCtmi8V2raR0SpaK2QyindmnNTLmghGlqQ/IbDxOzBt5lcxGXYnmSVfRYGp2zfroyU9Aqp
Hz3sc+Sk6m6F+R37zYPN2BAP3MJrYepYAhpOQhzj2YCc82fenUahIVgewrGq25cu8CtQn0ATx3zt
wzFfE6pyD+2HdZCcMHNgrvQ/lUiCt+BNwG2wD93gj/Y5cPAfbkTIUGRMbJA9H7t5/eQk/c4wHfI2
Ac0T03yk40H93zhHhhCjkGo/lL7og7XQJwPRjkaNjSTr+1p/4y8YGkzkNsqdkUi4Yk7dDODGy1Vx
T4fx7wNy9WWk4OeDc/5Q08g2HmJ93b7bwEDAbj00S/OAyW9zxAxHjKPvPMXz6wkke+dX/5LIFLWy
Z8dsth79fPYUjqO6iegZavMZXtiTJXYTQDJBrYT6JcR7iloX0d50sJ5UXjFziRbqjIhzUYlD6YoR
piS3VinVMs4qJxhWFZBkAXw3NddCT9CSel8xbrKA8EaIBb7blZDaYdGEgkGJpx5lzZMpBNFjG/W1
DYRE3haeWypwDSjKqxZooVDLHJbQ14Y/+pl6CpuEiuajV5/vs3Gr3yCAdx6uEYRrQKy4Ph9VG5Mk
Elr1hLZaqcFokkBD88d9GrcxoXpNhDmYNJ3UsuwH9fQef0APwmPgJm/Zq/67+4jf7tO6fel80wJ8
zzyGjqCQoZWJMpbnSpN6atwh/qn+zDqCN7Wl/E69pzjeaEBqSeJdn1Id6W7pWZZ9UgFgbmNpRAcu
4z7hrUW+9VIz838/iDnCHkuhojGR1FP5mo5OXkQkAtBcIruisuHwPnvWq6Bg5h0tqHMX/NwjOnvm
C2NTiqnFqIWmnnY9fbeIv/6pOhO2bAR2SAf6oz5/fHyN5NQShWMMty7/mvBsmReE/VLP4iZQ1JP5
gvYU044+/E3A8cS3D5kr7oAafk1EBN6UYUwyiByKU7H55W3ilbUVNtYKCGjufVHehsMMMebaRPIf
mVmEu6euWovICT0aR8UnK9Jsw71O/KfuQfdsgSfHZUv5zwliAP+aR6y5tSYxgiDjVwUgVyoNHenZ
OAgH5FKd+yzOevfflcUSmdvTAoa9FMErnOzyedO9CpzcCotrgKr+pU7gAXrNiiENbdx40Hv5OS1p
JNvB05ja7UR9Yjg1rDK1ge37exodrG26z9qSGHELYIce8t8otbMA+oUi9CjnBtqp2gMCdOftG8d7
hJ6s6t3IueB4tL7j1wvdj6w8LXXNU0/iathHNvn9pNHKyfe87ebs+Pss0Eumvj/kglAdhJMqhAZc
9ak6u0pDmp34Q33KdrWNVfVEodVL4FgAy3nCICNHoDfPDYY2o5cdVmSMamqppypw/J339ESmlfAT
W+C+AAofzJOT9wkuOJQrXhnlLNEniMV+ECqW1bui062tVUVi+z6RhVDoWqKMiqYFNuaWg6Ceehpt
sqfy4GOhg11BoArtXoJt+1ZznNjCZXDFF3M7YXCmyrwSimmucrIfHI5Nzx98ZdPanLZF8COiCxYr
HmexXqiIGjeDMkSqfgqw6kAq3vyEZ9XzQd9QQCPxvH8N+ABsz39oJen8NDROxbv4ZbhRBGMWajK6
CWJwJ7YDXoh8owmagvoKujLm3ic0qTIsVWGupaEi+ecaUFHnKkeOsIJx0ywwItes0OSA9bTqsbMC
njO+cZAzZQR5mC0DIAGWOF8LM1AAJj+lg3828o2JJ26JmLXnbnybb61rgc5UkBMG+CXet2wc6Xl+
UEQR+NPKwFVC4F6GBOAmZrRS62mjG7GdrKSGNwi0JFW046EYCTBvFRim17wpTVY0OmKfc6qldNIP
KJhRrB8lAJqTot9KMnHseUGWc0Ee69zBqGLp898vFLNSlKACFDWAG1ei429VPAA4trwgRwRZImbs
MXc6byW+ppAKQ2iFnRqcg426HfbDTt/Ue9WNHG4T2SIvF5QY2XlKia2jqhacK1dYC2vM9G7LQ7WO
aeF4a+k53EjbaFvxmgJuwx+0GlwyyLjEWIzCtp9Att8GT+FapdmT9Pwjeig3psvb+HWbdGGIMbqf
Be0kCGjcPMcPZ+xuVU8ThSwP5ZqHxc9li/GIpSz6XuyBLWFtrgzX33qfmqNtJUdcBwcegu6N+2XY
YtSwT00lSDKwFT48Sm/ZBwY+1xw9vHWQ18c0f8KFpuvdYMFwleAc7Yt9s9e3/npYKyvvUXguNxEH
euc2JgBDKJOhu+Z7vzKr9cj453qsV+E5dyZXppOd2Nqu2+l2vJmoAvj8HEtve9KuXzls3pqbCgBA
gLHpM0wqHNg1m22O3Q5eIUffRuAfNZRRki9jpe4i+i8pMWemDhIwOjpQauxuMxHPLZw3xal3Oefu
vI0GMKV4yRJzckGfh940s6Tg6fTws3v67QIa+TC6wdH/gaoY7yrliZC52YoxmoSiAb0R/kqghtO6
rY10qsR5Fi4YMxgDYiNwijCHhCnd67MKk1QtMa4dnZHTRHXdlh7MR8kJSHlSj/cP67uJ9fo2uybF
PATzcDISdNxE59Kp9olb0sT+2bkpwaZ7Z1j3BRmf5EfzsdxoVFwbm/E4/P7EKBJvIpP3Hfos+wsr
jFLcuWWD7+i3yUaCZTR7jNbmRMQOzcz1HX8Vbnq3fY83yWv0YK0U2lCgv2y4SnV7WVwJRGeupcAs
TUSZ+JDCbuwancZUODZvv39EpDpUq9D1HM+JeHfhrZtTsTcMKTARsc88FX/NfZzKWOjTQ7M6F80N
AJzAMoTJo6YtPpb75mNLo+fiUL5JvIXAPLqMBaVJBlg5C3T9D3Ur7WQJxWSRo2KzBrEadskbo8xD
EYQm+tdnqxHIRH7ptndKXd5FMbuvGyoYbEUSUcKUF1vrEOQQMBGNCpPRMI74NGqf3siLbFm4DEDx
45guiDCXbOFJRdWOICKu1K23Erf9d0G+dkN0V7Qrb1WvqrW0nRygsbu5nbv9mpcyun0wqJgkUJD3
A4YZVr4xmjJaja+ESZ2c9Wwkg9KRmIeXPJ8HK8lLCoxOJG0UYaN3lZw7M8ay5ocUMF9ACBdionRH
peGieyzRQ1sf0E5kQxR1tlyEnQ5RW2tqfK6V56GljYBOO8fvj4KC8WzJ0dB/4KXiJm/lVaW5ESaX
M7W1c4wuF3s9yEmRu/d94pIq4RUx4xVgik9n8yyVnLYwRRki9rBXGTnWyU6TBIsRu+rjPqXbVAQU
CjXw+XEGNEIo17Xd9xOwI/W+SM/tV/0g7VK69zflb+klOvBQRRYvSzS/AujBhKvBPN81qSKOGiD1
l+l5SqZRxgp1v/ij9m0o0DYQ8j9G02AhQmA00x5jzPX7KA+jThPf6w+61OQyOtmsCI+dWkh+15re
liuOKGZWWbW7/D5GFKEejb5fNuk5zndDNu4tD0NHE6BPsEBUTj5z3AkqQD1Hv7SVl2BAF0b/fP8T
lkzL0oGygA5h4COybcKaGAp9OiXpuTC1rTV0J6FWedW9BRoWoi+09CioRNxsTyjStPWRC07PJhYP
rtBi5AOQv7M4Grx02BamQ+f+ITgtzGZfH/Y8BKlqU5qdK7uzsUkeEa250W0VHerWFtXutc5p67it
i8H1AmFOxaZttHYATOqaYialqiBLWXauSYkcqO9Y9Mn5KFZr44kXYC7JEDg8AKtCdxQuzPnvF6GC
ZnRl0Xg5GsDoEy/Huiy5ix9n+LC8wcjGqsjOXt32j5ZQye/aGFXPQtG2NJhPlkgzbjORB6OATha1
FBAZfbEKHXTkBVaNmUoJGpKTuRU8sICrdF9Lb+slwKNB3wVSNujRQos+84WNZ4w+AEC6s1jQecYw
qMKeltNz6f9pIrdHL5R17LtNJIcnIbBI2Qb2WJ/9NgCW8Mr3bEVwLAVNDiWWnHGM+Lt759qI8W3I
ZKFUjkZEFMGuj0acxDLRhao/C+W69CW38H61gIArImzl6ak3AdandmKtJKnhhkK48To0bWGGPsVi
j5ym74P13gh79KzkiatrTpCuk+CrBcaa+YgNQw7+dVsdIiD+degxB5JhMFAduFN54QjIaomo6BXv
gurW2qEsalv0fmdi7gQP4Z+0W1XxLz16t3pSoxv+/pncXmGA6lJxGphVwxQA61vhRJsIM+b9OUUr
Asn0TnfENhFdNQq/ahXIHp1sfnatEDv36X7f9oy8kRBVMHeAlBBye8xdje2beohlr+gEHN48bdgM
oouFL3l2HPOjGD4pBgm9V2t4DQXEywEpLMkpHpVf+kYWtoCxPkWGHZkmjR6GkRY+1aTHoEYb50bd
qaar6bZ0GEPDxhSmMWKqMHySgVIIiLCiIsMh11ddSEvlxfoj87BTvjt6WcbQEg4bBywSUlBM0Jhp
dW94ldCfxThAfy926KqPlrqudWoATHk6tCWWiIa28axRfaf5J904lNVAjGhlPqTzbD+v0VWZXea9
L2JUe6jUIR4Drz93IRYsun3pxuVTbNHabyhW4K1GfY81K6iM5Ht9owcfWD8dkEp4wi6GtHkXOhtz
wZ65hjIexsCZDFtOgeaDa9WW0LfsreMEy3x0OjY7326Cp/uKchtooLtekpE2BN4vwB3YmkeMbULD
JA/xWSO2NzrjgJercxqJ9hRw3jKz+7mSE0OJeT/FshGqwPCKz8D71jaDJkm0moCy0gPBnWN2Ny+L
mRTQkTB9MmMls/sNS8/sknKa4nNMgM2BxXXokalGwnsj39w3Mxls2EV2GfUpIExdO7XabKME7dcg
A6B5igippbLZ8G617xcKKzi4DhyTgTqcwb5g5CRKlVyq87OvJulvTHvFESnE0ItXUqnnGs1HA6M8
SaNWqylpAQ2fqICupn08xsCnLkU0PgmAAi5ohgXtI828EVDVXmD0nZ02ghGsQj0TSlcF0BqiOU8I
AjJgbkciiuLJp7JQLCiohi53muojNn8X7YS9FGIQ9/C1lWchLRXo/UdiAcndbacsULAsRuh+hnlU
CjSwTCB+c7R2SfLKvBYcs05oL2dRDkS1yvrUkpLz4Dab8kGx61XghijWRQ8f6joZsJeRQ/EmCsVZ
X1JkzhrARd3U+Yj9gfa2P4TKNu1puIGbm9yGCrZ35LYYL1AESQDjI7OPBXNsAbkdKyz6Qk8UXhsP
jdvXLhqMeyQA3bpzmuxV3dWfAeYZEA1zWL3JZuGmBtQmRhqwgASIJUwcIRWmN0phmp5rxyDq9hBQ
fdM449m+T2e+ghi1viLDSDQxgjFtWkTVLU1ffpy+eD1lt8kyhg/mDqytIkj8AgS8lbFryP5BcSJC
//euRoYMcyOJRjcVRT3z4ZQkgrMxyUOA1gx6X1y3gTRDh7lnNOCG11aKY0E7jAuWXNcn6sbE5lNj
GxHelNvSxQAkBOA14004N7szwXRXiWYVKjM5u3eajfyntkn3CvzBt8/7jN3ESDNfF4QYdQuGKRr7
IkzP7yWZdlgn6KQuR9VuSxMzjRnaHn2gSFyxBXdESij0jDlouI8Q22Yf70/P3OzsksVeUpGv74PI
LEsMloEKkg8ScaU1hjzRZPLyUtAvzpN0SWjoIkAXKJ47mHRnlGGQzDiRQj87CwF5zwcKEASfrNf3
T2bhGkWOD1MuIkqnQLVl+MkrSylVpcV7ing/lcds0xGxWdGaV/pYcjiXdGa5XrzbWgTAgpCBzvvk
EetA/HOTkO3J5M2CLwntkg6j0nmiDIoVgo73LNOa6o8oqzgcVbuJBqFplzQYbVbLoG0LvcnOO08j
GO36HDLOW2rRMi9JMH5NwDaRzmpriCvZoAhLBUf4qdATp3369sHLcDJL8+JUxKlRtFACJ9FG37rV
fp5U3BjVUc3IKXjhpVCXboNLphiFlqROssYaTGEg4SMOCf3iHMwsePa6uSDA7l1IkDLUKx3v92aj
2tGW8+uL3vny55noFkvrTaTX8PP6dgYed3TyUNH150gVUr7dN0ueArCJUaPS/a4Kyuw8UoSdWJMs
0NLGEjSMy3CzgxzbZBHSrEHsuryr5nNBIODKEYnd0BVsjrZxTJNN3US9PgjVBGVr7OHUwZ1VNLR9
3iHxdIAxzjwZxn6MIbjyK3LVzR9rt8FkpubEp3Et72Q8sF7vHxWPLSbG6SNB84sRBO3w+Cfdb9c8
ljhmYzG+IPcS0VNEEHhXqbRWf2Olz+Y+CzwKjBvoi1JoJxGGaR52kzsQPLl5ts+5Z9jLLMBmwiTW
cPg9IDrKVeVs8VAnnBtzMQb4a6EYorv2Z2ObCLKBdUTQ5JF2+5KMn727XZtU2HzeFxnHGQBY6ppU
5WOdWqXAaOyARtbz3nkRRdIT9a0OSEZ5gy6Lge4lZ8w93QJdWBKF2bW5tmaiS7j4SO1kW1CeCJcC
nEtCzEWN/eSS5xffzkAjnW3Syp1sbV3tVMz4UppQjhxnOf13n41Bnms5+rWp5pUym09Mfiq7yNbt
/Uv8yDOi+3c2JnuvyTReGfXNCPkheahu6o1I1hxG7ntRlV0SK/biIIcVdA8P1eZkPgU76lDT+Ccv
t8vzYbxBVtRNLwAD5Cx+EVK7E6UBHgY8L3rfIwAs7VpcXaZI2agjjOopip0mRS/wY0BDqpLuI8P7
1Phq94AwdngPumW6c18k8lUYB2CcaewD+E0QAnhvp7IPNUlDwnHXy47oLwVGfin2SotinmRn6ZQf
BdpsFZRro9V9ZeCxwYhPKrW+EgEEgaj6JxLy7lp5+ncEmFBK1IcQWRMQSCeSkIyYv6OX+xT+i8f5
j6DYpgyrxcTMOILEoTdtnU4PjpI5Wzr+z83D3zHoXzqMI/WCDnEVgPKQIxBfATX7+JI4HNvknDkL
kgddM9WygVb11CIChtwGZ1scOET+S8j2lxHGc0ZFp42VEcHFuOYqRSe0QOJVbUcPyZpnnrO3v3Wa
f0kxTjPpq1RJGzwNo/2udTQs3iId/TEdMrrmZcWWHedfUozjlMqm6yMtRG1v+x4S/cRh5bb3hzl+
xuIzqw6lqsXZSPXWIJJsSxqRHoQHVHAIUAaJA5RW+3iM/4TUwCJ4RFcch7Cs6NjqCNwHtCEAG/3a
18lapxVBO5cUiUyHjUSMNVqOACFGeXfdrAE3x3ZBiXELGPhsk0JDZVb+U/q0QkonIJa9Gw4FXXOC
7eWn3QUtxkMYaZakYQeuRgzA+LTff1AnWW+/XhVEKTJH92cluMMYi1qA3FiPdDCIBZvgREv3vita
9KZ/WVEZD2GWVu7BQWTn159TQI7p79P93190D0iFzqgLcwqeOZYSHcIAgUD4aw+2na7HlygliKzu
E5l/5EZEF0SY8yiKsiqkAXGOucJFunrB9Me/o6AwwW8lYBgp8BFiB+8TUaFazUpcc8LDxYP+y4XC
HIVStP8/6j2unjkau3jKFz/NRLjyGKKbs4aA5Nd+pW1loq4558yjoFwbetEUVoz5VrgydNg1zsk7
/ksWGLfsodcNnTIgkDx1tLcd7hN62VddCInxxoBJ68fAgKoCa+f4K6dPvS3uK8rhg6OrbNErsSrg
TamgMj6//7I+EGF+/itjYF1uYAmN1MogEJyndbza5261uk9h8dq6EBRj0+PYpLmGEtI52fgvIgm5
6eZZ0+/YMwtAaubYDJXM7yR19VrZys4MZp8R2rzSIIcR1rUaaj9FcQmzKB98Ep8zynuZLxw2mo40
TUHrBkBn2DpbWnp4UDRKjrAFL/Ocji7JfJ5GLQVHV1RmNi8yjQWmyi38J0fBSXF/SWQTb7DzBC+X
1/vnvmDjV3Tmv1/QkfIyG8SZG7z/N7PARp7uLhwIVmWh1QVdgniisL30sapkARrtcrzEXTlBU+vA
Wx97O86K6ZtLEoywprEA4IoAEt7P1ulfHwu3fikc0ZZeafwZEI61L1x/V9QYkVlFLk1Noefnd+/g
iiVVAaLRIfqp/tw/Gh4dxiQr2eybpJ7poNN8IMoD9R54Dy8eDeaWxR0iaHoHyY1UX3nPyDTa6KDH
grrzfV4W7sFLmbGZ5hibCI14pmNXHck7bjJhwbtgIRgewGgPRVMduwDEanpJEibIKnztnZqYm3BD
FMSLfPNfSmRdkWJE5gk9INxkkNIwD2vg0eIGNKXQgMDBMq03XsJn8YT+cvZ9w10YaB1hSV80c4Yt
D65AO/oQu1+c62XZ21wQYcIUWfWHth1AJCbRZjc60wPyJC/P93WAS4WJWEatsYxABJXSUVeHeAf4
9Rfp62V84xDiiYyJW4ZiitEm8S2y9kNa6ycn+/l1n5fbnqt5m4T+f2sWAXLIloLzXuqr3lDnJ7J3
iB+KzbhNH7zV2bPDQ3hAK8T+x/A67nMbfRDOfdrfv81cpVe0maAGO0ZMLD8H7TSgyWdlh3ZdOJ1d
BavU8dV1W+3yEjP9FbaI22gIrwe7U6jojBSwIcOPPJ3hQsIdhjXUr3RrOOVWcZOcmBVJD+ZB3sYq
8f+UMakikv6qFKKOJHrv95lv+9669VOqHJLUItJa/PDMlYCdYG9mTIPhA72HYXVuplWXOVGywQ67
jreXZOHyBb6FhqF3DC+g84eJ2bssAwp4JeH1K9nFDqtwXkLbvi9eHgnGFjoDT1vF6uecuExdff9x
4o1fLEWlV1wwhqAIsj7KjZid84q8l45MFR97DCHHZ96U75K3uiLF2ELbqDkWf4Ob2ok2RULfAYhY
0TKhc93F2KScu3HBz1+RU6/DCSuQpc5PQW4n/kErlPTj/tksuZCr32dUH/uRkmZC3+h5ekSV30Bf
V0Azsn7N1/LxPqmFwOiKEhNTlOhcUHwJlMaVTA/1yvy9/ncEmDBCjbUqUvRpLiKJ9Jf+VHEYWPCC
Vwww4cOA7rgsi2AqSA1vVKdKyMf6i3PcPFuZv+Hicir7UO7bGIocYvLOHVtnVNa8fNP9g0Dv4DWN
KvYqPTdAo/065CvVLl49Tj/+fUkBofuaQqxMjemJOAnvJSfdubcIzW3KuWN5bDA275V6J5kl2Nh1
SNS/9P8rLNmMn/Efx3gzh5NI9aCUIqopOTmEJLKPlhPz5jF4LDDGDSj9zB/qEXkfEUXJxC7tjtMP
u/BWuOKCMW9PyHTsm5ndR7hFt7Ar85rPOQ5EZ6tOQxzWsueBgrATt4e5agI0rcF98W3eBOx929BF
xr5F5OgnLJGE/ZXEJNRHJ0K55vr3WfuZWOBKYoyVFzmwruMGZ/KOt5WMW96g5d543XJCqvt+XWch
ZzCIliuZCmbOG2yuXt33hBxJsSEutFq1ogQ/Lna2O5H0T3hoSm4ymSOpb8248FV5mqp1H8Af9lRx
f87TlTrBmnLec5fjTL5L7hdkPNUINC+HgmnEdcUT/cwdjtNdpCADMA0bDbCn4eato5vASugUGImB
bqp8Itoz6T85UdA3MseNYl1QYVx7nSlT6FsyDGVtELtO1iWyD24DgF1gZufEQ3G7W4loKs4RWMQP
+mrdYCC/fftyPsTHLS+Puuh6/n4NqyKIxUNFEMFzTPKfpf0D/dUcqS4q4QUF5hLI5Tz3Sw8UmoZY
WBy+62Gu9/V80btdkGCuAIxEFpmcgcQrjk0HlZy3gZDHBBPtRSgOCWoDHU8q2w2JuQ+wTo9yVIOj
f9+VlAsNT9qglPseRDQSdKTGy8N6dDEck5/vi4tHh7kM1Nasw7KBuEb6s5pcC6MR1NFe7hPhSYwJ
86rBDGsdp3LeVXsXvYl29crb8cvTXeYiCLt+iPMeJIxHt9tFa55n46nVzOLFedS6kVtljfPAuPFg
N8AXPt2XEY8A4wqsbEJdG/7/PJ3etWPrcvuqF13zX8P4fmxfcKBGQxCnM0o94Pc3FnmPHwaCsmay
9d37nHCO4ntc8IJQOygY6xVAKPudk0dYevjJsXGJo7UyY+S10LZ6K+G0S6exJVekGupKGRVQaA4x
WdpV1Hh2KnL65DXDczSZ3dOtqUE7T0LOQpTsOiJv255on/flx2NOvVY1LFIqxqIEjWjTO+brb2ll
rKY//86/fFfALw5pMFuryAwQ6amWA4DLluiP6uFfEmHsXvHKMQH4Cuy+fIUDe0g3GL2ivPacpaoy
Zhz/c1ezM4f4UzN2s8LZg7XCUGxHN825fI9d9ddOXfPI3WIuzK+AC3KMK4hqr+u7Gsr33u0l3Qn3
hzNmEZ/iATPGw1Z5pXQYbPApxc4XZkj/YWbj4gMYVxG1fqIBDmBWwoO/BhTWySQnwzb/yYvtLxm2
dKt2Q58F82X9Lq5243eTCuYJ81/3tX05T3NBhokJpsDIitLD6Q24GtAH9/nh0WzFsaml6sXlobEY
aSKcxWgEkBl6SXsHO4ywPxZpRBSWAvmAsTZ4Dx6CDJczJlAIvdDAiBwEaDcZySPygTxa6K6x/+Rf
ipDxGEEflaMaQoR4laYv4ertI6PGEy+jxvF9bE0uEQXPSCXtu+V3IP6mc3jALFyJMQ4DQ5VDqg0g
cUjXrht9ZrVLk/f70lpkA+OMc2eNidXLjPmaoVUOVW4iUgCu8498Izn6Ovwnju+CBmOhRRzqgoT1
0WesP4qBmytt1fdxx0uiLl4Uf6nc3OilpqFgrc+xW/RDeUYf/tzsa3B4WX7NX5BhDFTHds7JQPx2
tkcaPFlEpQ2Rts3D+v65fHe03DyGLugwlzqWN5h+k4NOXKwMx/jpkRl7jFAHaJqb7UN93kUbwTW3
NTHwIioA2Yu5as4TfDmVe/ERjM3O28X1AnOpZ1vOd/4zdgjpJ9whbwERVqnNu0uWFf6CHGO5E9Z+
D8IIRdkdZMzM2lI3N8nIKx5bi8HfBR0mzA/TvE/z2pifdqhMkPfO9rfT19f9E+RY1vcWnYuYokq7
JMQiazRQ5KR83ck9wcsIwyj3qcw+4J6asJH+YAUeYJzRkgO4IdJjG80/ivUvhMV4iDFLg7HsZkXU
iWpjxPnz33HAeIdQbjDe1OP3B8yCPGTctobZUO5IiL24MQo+jrEGCX2Xad1fvhNu6Efk8DARliYb
APbwH1fKNl4FvYysmABG5r4GmT5OBF2/2PnG7f/naBZ7e3eD7uWeD45SAgho2pLg+bXFkLDwGDwV
m0pcdagKY2zHON8/KY6HZSfgBbPP5jL0/Aq3TsJjdwZqgKsHNkelF9kDVMfc64cmc1aOmD+r4F8t
OJ32tdnFm5fY5nrxRQ9wQYPxrmMfxkLfg8ZOX2V7cSvZAxkV+vHP3pkm5netGdPnBgMB4Flx6Idh
jrN6Tc6AXn71SQjkFFxN9w9n8Z15QYjxaXqXtnUpRjMhAytdMB3IazNeVvALEkw8gnXOk5RM8dyG
JCE6HZ2a/hko7nI7ILws86KuXdBi/NrQDCPWbEFuXUwfgO2HF0RoW7yYYfnGuSDDODdrMqfCiEDm
fbKn/ZP+2O6fc06ab1luWN2JKX5oMxYXXD9h624asRIim1sdOjf/6D8Ql9La/n+kfddu5Miy7Q8d
AvTmNWmqWFampJb0Qkgtid57fv1d1LlnmkpxV2L3YIAZDHqmgpkZGREZZq0xJ7IjWkyVmyOQHwbv
jzht1v2F46kjMIZxfJHjMTs54yOwCsnNZHpPgs3wcOu7t5BExUKlkRldpEASD1rsc2DJpCApFsRS
hlXdXsihbit4V1tOAn/kxQIJAwc/x/3F7DNYQQBlAWIJzHLTRf62l7u4TyuoGzAlVXOOO+Z0M7uT
fc1fLwVRW5Z53qCmXjNf0/gUgjSrq6zm8DaQ0hJ/QyPqQ3lpzL85qKVUagN5rvHkacQGSmR6SvGu
bAA33yEnxBI0/xCte0tBVMA4CB03jGmbXzTkBZNn2azJXUYmuzoVO0aKcPVaLWVR0WIS8X7WlDiz
xkEEN9rCfKuc2ipgLVj0FWvmaCmLsq7K2EIJVRxbN2PmbjHJkVsA7reu23CBpR3zny+urlZLBti9
IaZAvXPGHga66RmcFVD5zmxsEJH5MINMcDiWWMrYokdW0Bqjng3U5FQuoA4t+VW20bvc2MlpeBEe
VTbJ/dqlXm4pZXrjBO3LMVANcROmnLSPo605mmM89a+B6aNQpukmr9jpDXPUiKk4lD0OO2nQlQrL
rbDLGGAziz0gZIAgW2yYYBSzEv7nC/GDY0VKE1VM5FlxHHFGUT84wkE1U8Um4z1Le9aCmj87Csil
79qDZ3bENRiTgZIm76Ltk9+91bre/pahpfPvXFsTZU36vugbNYEcoBC9pXbgfDR2dhJBJ8GMqVlL
ouyJMcWF3+cQNTkyyv+gGkJhO0PX418FN8vNo6yJwskiH5Q4KE2PiNJ3jiR9jPKtgeJjxlsV4urK
8sV7o30ti+6/Rq5GEhWEqfIXlBrwjSmNTLQwrIJ6nDsuNRSEJHhSu8BzPzOvH936nftHzpdDX9gX
hNsK57dfcuqX3hHsbPMXzaNAzgRIFjDUdUBOUkvhdJlrEm2YlRCDj/OBcUfllc1iuKaE4HzVUKjn
RcyEUebD7w2u9gF3C6gC3nQyqMaNsnmInffrO7ZqLJZyqPUoQj0GnQY5ANT/DapdErqjY2wEVJ59
i9Xo/3UA9NVaSKMPaAhlOfVESAOpMHkb9r+nxx0LKklcs0lLIZSdmLy+KoPZJvWgqEuJ9BtvOUsd
CYCMrPPdZDl4ut74rizbw2e03Rkui7RltUax/ALKgiQhL6Ydjy+Yup2S7x/2t/6pJTw59S5iLp2h
9WvubSmNMiLe1MYaN0GaAsgBZDHap+b1upas3aulBMp4DPI4QEnhUfxXNNZ1gam51wX85FyGhVhK
oAIQTRz5RqmxhsoSZ0SbycrQBK4RxU3J09G/Dc2E9M6N7FvDg2297jLzk2Ui197ly0+ggpOW04zJ
V+Z4C2ADMbK4IvlkwbuzZFCRiBamoHSZ46z20S3sxn71LdYyVpOay3VQlqOss2bUlS910MB+ekEL
se1ZHVpNHvi9cXP94FgLosxHkPBCns7mQzo7s5jBHFH1uC5j/o0rRoPOfDd+7tVjAyeJLJD4KpMU
DG6gV7CuS2HoOF3IFsdJDIcQUnqoHfCdp8A8fV4XwVoIZRYyeah1jsNmWSEiXRKbkxmjXYrVVLhq
DwAZqavALQSJDnUmRlQIed7x+eVFciY3vpG315fxk9p6vqx/BNAv8IIDmXNYTlhHFtiOulPNAQgQ
ERFzUsGrn7LKZLKmrRr1hUzKqEdS4kdaCb8LUHgzJyomtefQVrU6k3fM8vxv10idlVjmRRWn2EQE
77LJgRtRfEic2FQvnfka2JzLz9Ot3YahheseEvj6oog7LEm0snd9IQFvU0DOYdNZ0XNtBjzJL7to
YBY/1mJPoNv+I4naUU6GMRolSFJEaHzjKOQ45Na0aUXmLBFLFLWZvabmgxCIs4dyIis+HnZA0WeX
YOef+WEoFiuiHKGhiaGeSjizOt4iVwzuZ5nIvwXb7CeHpR8sWZRLRECbFVGCJU1OB9DxKACenGTW
59sQ8ymsBNFqQXt5VpR7rHslSwGjiTkfwC9JdnowKmQBms38JEG/4D7folZmBpvrF33VXi32k/KI
gGQdcr6DVEnf1PVj0d7ozUZ54JMHvnVSnlyXtlp6RK4SfO6AXUZmnNrSuNB4jo8lPFHOroNeu/54
GNA69jfl2qUYai/BhFcA11CeH+YGaWUi7IsX9Y11j+fb81MX/yyG2ru4AXq84GMxaOgrSfA0T4Ie
PKI9Atrw+r6tn9IfSVRM0fINN9UGHj28ndofCTnM70dWjMk8nDkQWDytKqNo/XI+HCs5HDMLIPvw
9JLNulbrvuvPYijfFXiazKkBxGQ3ljNYrV0/lC5/P7z2JDIrq2XkruevvnJKdPGMS8A6kXu4xU9T
RopTgdbOjAkw9WWzf0iRwWEOBNKZZno2j4u9EzggjwYlNG7G0ROcp9AyH9vQjLfSNnDEC9ry3e4u
sT2WEq5qxkIuZeHR+yCrRQK5FcoZL+XDTXlze133VvdvIYEy7AVaGCOlhoS9d8TkoQm7zjgh1hoo
mz6C9B61MkgA8Uq69U+DB2y4c19v/f5vRneRH/9zTpQBUrLKH0sesjC9Zwl3PMk2t6xRw9m6fNcF
4HhjthoY6AoYMuhMvCz7TZIbcnuxXJabnT/v2k9/P+7rB/szGv7+mdTBKlM7Bv4ktYBTqZ302Dsm
q9rK2gjqYHvgP/e+jI14u7thNaWyfps6SHVoUrXV8NupyaQKW3lffd8a2n/4BtcCSbu9SNZdbQGr
xz74cL737/eP189gZWDguyTKhxSwhFw3b1FMXEAW92QPg3GvWsQx7++yzf7Fwn2zLRtzhzajHfCr
Cn1NmSiv4mGcMq46KMDReekfwgfdTs0PIE8fre58F1hgfXfNbXhvm611vz2llmf6juG+X98B1jlS
TgfksRHfVfgI5w6JUYbf/Olqvu8u5WraTh/5UcePD+SDdctX0mrLH/8xYqe3ilL7vtJeHmObO6Wb
4i0hAHCPHiyORaJ2/drTs3b/ZsPBWfrdU4mCN1WKOG/4DeMoWV9JXfeSqz0vLKHL//qXZ8kL79pN
rWR4s6kCcDSrq/O6Aqo0ZuPI8WnYj/hqhRDCyIqv5Cm/6wh1vbM4bUJj1hFA39/Vhi3mD7fJXeMg
pWwd3g8tQEPH/UF6bBRTOwZvwUCiQ8TC4f/qnv/PF/3HUF0veKOmz3cMnNamRGIQLzqHOa9dk2xb
Ok8PI9ls7c9/qQ7UzR41Les4Hhs7EJPx0xJL1aiLPRTo+oxV/DYeZXFJ4tt8s7PPh5HcmdZtSw7b
V/P9vt2bG2sGdttJkVWy4ljGJ1B57ut38ifjkv5NT75C84WCh4GAWY4J69m/tATl7chyjp5bEZHY
H6AAuC4NVHtXwwj1y7QtxPWiMWl9ArUsiWsZxB0s7i0m7zHqpfWWI27lYKYwJXlJZNmKT0d0xygu
Z7uBs3dHpLdFn0hvZ+X01GRmK+4vAxD9QZub2keF8D4pbb+wt9O23TzVm7PO29Jv9VYAJchGBpfv
xjhIoNQjgU5C8E8OuxKwFkQ/CneABCF+gJ7UxG0T0tyonwJaKF1gL+A/mKxwP4CsE+xfm+Tw61OK
UJ/XT5Ul3NeZFd10Hvg77rJD0dj5o+bkZoPP5X7rr0r01Q4RZaTfSA7oRWszP3hILqUbAWQfx5t8
Bkv7OPJu42wK58MgCsZbXZTLTH5X2sceQsN4O1hRi4I2UhrKG29P++Fcku7+rNuBiUQ2yMhUM7AK
J9LJk1sSME3Dm+XmcEYDr8M1xHWUDTTVSE08R01gBkvk9bDZAgjiTtuEtq3ZyEgfjVt/X2QoY9zq
u9QGrmfvFKibJ28KSPQmMlqDYBof2l505YYoKcq9p5vAygfiquHcNKXukaC7bcCw2XvWu4LRDJ2U
vXl45d/Sze5XuT+VlvJ4Fju7I/dgUMusFGBPkstZt96ueNAuSkEAtwo8Y/AG2RxC4w3QhgXUNdRT
11vjlrfddveQv6W1qWwCy9RbgMaEjnaC77MbUysA44WhNvRnQEfAJBBPyN55rl1s73siARA3+3zv
LfG8fX/ofykSIcHOUnejq99h2gIc4MGWVB9qTzY7Fco/caQ5miRD5GHKMF2/wdJ00STiVOCtiD40
03CjE/pczsS+r0hil1ZsAearA83xr87sQOW0i63PVgAG1LYi7k46mtPtKXR4ItxVDwEs4AWBL86j
O51c/M9OT4oBm4bMVYdvsXwTu79V308K2oJMHT+KneDMp8DK3qaNA2j2DP8q2PuUOKBb+sWh0v/u
2flbD3zrBJ25MumtsLCNxD5tf5nJh7w55/tTa2KlQJPQUA/ehCBHuRQb40YQ9glprfjhA15uhOYf
vAOQY4vjO6ZEiVyQd34rkno7ac5uk+xycme8+xkJPkNrfPKcB+0G3NXFQ4ua6y7HvLGFi8aTwUa+
fkukzc7lMsvzoZWB3ZrZEdXujam8v8YmoGOluxnzZ9dadW2SbUKwtb+RCeXcU9KQ8VzvE7uKCdm6
dgmEeMPCwLRvizcc4p34XJDtaHrYm0/YKoCRkmb/8P6Unh9TZ7gNjtGrlQ3OtOVxGdrkuFOx/usG
jWWKvwce/+63ZlkL0zhIuRh1BSyxdbe9/ss/n7nfbTz1qAj8WqjAXDUHGgaJbeWkAJ28Jyy2cZEl
h4o5gLOUc3UCOU8OUKMIOZ458+V48W1cabIFo8zj3ubJ/eOWBSLHiKS+agqLrfPjuhTSOUpD0p4V
pbE8Pj3loelD0XNzmPa47xwnsC4R6uUZ+XWBoXXuyNZ2lc3uMSAm8LDfR3PnW6y2gC+yrythFN0X
4MliUjYD1vdkWce79/N5W5JnuFBnn5PURqeY4wCmPTdBtu5Z4NMByJVPrAlFIPNzczuY9r29k/f3
uALkJrTuPmGU3N3H9uPE4yb+ksjxGMDVbHX7ut59jctd+W663sAZXY2pdHh7wTl71tE9Wj0+9cVR
tjXCI0zkpI5EDiBry8+sSiXjZn7FPQuViCYBvLvz8zY1bZa6yT9LDt8uFD00qvZBNpRz0GRdfHJ0
553emPbbBaX/gMAdZVZrWe8hYt4Rb9fZKymWCReiEoSIjBzWF1b5tU3+boP+RyrUhItFfAzA5S33
6e6Xfyu7T5uj5ZamftMQe7sxyT3+ifEAlE9V28YHmpvtPfgEgQWwZWkr4zLSmXYu0HS1mw8dsHGP
1xVqNXw0kOaUwAuJvnCZWqsYjH7apOAHRWBWCTD3/ZO+xSwcZ9V71imvWbOlLMoeKwH6Z4Db1cFq
hna3/e2R+/ksGSv6mcpXwMr7Z0WUbR69MI0HVQGMjXmM795SM3lFyzYT5nplzvm7HMo2G4le54YC
ORoC295+kd4q8B4A0jMDOjOHvmMQOhL74bNyri+QtYtUqqetI1Sykq9d5G3/RYPvudd6wmr+YYmh
nnxBZIxTWGB5VuIRKSXe7xRKkeAGXl/O6osW0wigSxSNL4a5715aCbQ49wa9uzwdBUyowB9UWw6R
dYAmiArRUmr5YEbX3ORjHiMvGZd9LXO6lE7pv1BIxRiWs/T27q52M/v9+vJWU0tLAZTSj0ldCbUE
AULqpKOVa7bomc++y9e28Th6Fo6Oxc7yH2QCBE8TQZWu0Q6Wn7yYGw1c6qMBDBZ1FyEB2NiTbWYP
f7W6P5JmLVo4BQ7ElK0UYXWW9xhNVm0hSI+tdsvjwDhGBuY/2Kp/hNHODzjJWdWFWFZhKaQHsZ5A
PJfHOAZwyjVAr7AqnGtOaR6g+v/bSHu8WB4mPxWwuOR52iqnjSmi4BTs/Pvrm7iaWVrKodJ4ghfU
nhwa3QUPxnwrW1LncHaxR8lY3KdgIUqOHuIKvF92EWqF6qnUCMuorDQyzNbsz1qpexCA4qIO5oMc
8TCO7WarHwT7vnz715tK3Qcv4jiM4OIQRxCFoEkefCHOg376i3Hl7wui3EAkiqXRjV8LmqG6UkyT
9w4ohDbMFc2WkA4XlltHOYJQ1eUxGbCimRTRAD5QhxlcjAid5hEhD7FShPdYiKkxpmSWglKuIOO5
yjCE+Z47wOe7US1u40OicHNdQdddwR/doFxBJAcZF/g+CKvRGB9vEgDLvobMrglxVrFr+0jZklbS
DfDK4MTk2x6ZIxCbmkBJRSGlQGBrmJ4TAk9x08F67pIj5/rnesvqW2IcJV1gTrg6FT0ZvnU064e2
BTCG6heWGtid9/lf7ylAPEEDLiLwApIndXRpPxZVzmGxnfNUAwmpQof1Pcu3rkxwYMx8IYU6ObU1
pskH8fHl0SCBGQ9kACylT8B8jmaAxA4d/358Y0pdOchvUqmDlNNEklMZatk5XzEl3qqCjZyLs2PS
C6wc2ELUj4GG2hNDv5zvXkp4DAAqtmjds1oNJZaQ75Xa/xFUtfR9INmhidzYZ8+ZE+6arWyXt8bd
dJvo85wm+nrMAoFKvv2sbsXtAdY7I7sH5IIsC3N2FiA6LH5rMJuJ16LQbxtA+448HbNsPmHsNa+b
pWmgZ+HNO9x8FPtfBTqdiLodCeeOHqoF11V4zWcoApreDBlDAmC6pmRnCu/HUQS7MJoYePIOh9eC
GR6uEF1DhRdCKMeU9lGPvjcIKe30ZJzkc/vg71S33Ch2eBtjcHH2iafM3u4HpPw+WzSefGa3HFKF
ZERDOSt5sdJZ8/17KP9lxMpQ1hq+p3KOos3LZDPY3alBIwprhpa5v5QLSzmtaNUaoixvzjfHAHp9
uDeeWS+mFfP+bYcp/8WjrzBRAog5vvm7Gx0q0xPVvq4rq1docYqUuRPbki/lETKKG+9Q2bJzizc8
I5RnrYMydrEqRD7fePCG0U1o/+Y2FZ5gf+Nzv+0WZdwwriBGFY+VlHZt53Zro9kU7j1ls8auhfFL
UXTjbuILgwLH218wiEm0vbT3UVo45U7zUBxZ61pLenwTRhk5Y0LPp8xh94Sz8MTDkBxdDVUewXIw
UfUi78ajv0ssFfbEem5dM3tVtrnJmQdbkglMm0fM0t0FRwn5diT7bc857bbd83UtWkt/fftI2uIE
nVgk847oA5qyf4USkvwY6NR6J++2gbppJZJLVgjOe4VEwjkcyaSYwWRWvJmkthchSY4G4bGwo8CK
pl1V3Nblhi/uGZ85fwYVyXz7TMpmRdhJtWm4DpPI3k755e+HrwrPxub3QEHdgnAcG/T2XgL1IXQe
GcLXr5qqSWgml0HRQR3koKqjkgc4yNHsX59Qk+lJg8JgZoW7/pjoqGNMZjERO7zIZ3iuFn8ak35v
WCyy+q/30Y9tANGlijBHF39wAvIiJ/kc6PMQGEcdEuUCyn2oUn2U7s2wDTGy8Ywaw31E5D2mfSzW
8Ma6pUZLvSZLMrBCecpSZ1LlGUGHZ5XUmvEH2BVTF5f03rq+36tWZyGFMtJ+XKhC5mO7ebN658z4
GVl5FvjnuidYCKFMdALcG1GPIASRxKOKYYQQr8H+wpPb64tZyYYooJD4Z8soM93yJV/JBeQAWPVO
vJfwAtxel7Bu1BYiKCs9VameNrN6wql154/nZJtbjNiauV2UjZYUjDBWGWSMoAcQtsW+29XvZrRh
gb2vXrU/a/n6jkX2ww86xApfGgbtHlzuTnU65Kiu79haemB5KF96vpCiBpHGcSFWMziSg2L4QF7C
04j55MRqUqKfVWdmRTZcFC93IW77+7+UTxldYaqlKpFxjx5fhNQU9uHlgggYRWwHdv4mdwv0kkk3
BhoLsiPDmLHu8FdKaLn2NIj4TIfsciQvFwOg3qHpEfTts9RyvkE/bNXiKCljwfO+BnRkmOwnK7SP
IIGQTuUTQjrFAl4l++U+G+Fr4miroTfJpFY406Igv56Fx4jsBQclYday5t/5KUcyBB7pffVner/o
ArHz4DANgvnXjHfQMwBk6fwG0E8R6GHKGyah0n+4fX9kUlsZl1Gb+jpkooKWBTBVD6C5cj57xtrW
gwFFk2QViWMZtQusfaEbocyHWVvEPcoJABbxHo3YlPboFcFzU3eSrfk85ylEdGfJyJ4pj9Xm3bp+
M9YfX4svoE5RDhK/maSgvzwNGQGOoL/r9gY6F+axuojw++yonwBCCdrlbMN8Za8GGQvhlE8YDUnm
hhjChxZD2m5GvINNOttmBDNrba3of9ZURQbrqWHI1CLDKGilQKl6+B4ZnQpdCFsHJA1zyEDEdgy3
8q4kymQ1v9qI1BdQCO6LEu6cj4AUqf6K7/H3bcHqGlv1uouPohaPEqg2qUmH9wQIm5LYlC8PQPuv
fzEOeCXBBhBCQcKAiyBLwhcRzULFQDSThQnYQy7jbkKF9dl8YBbgVm+ojvCI51VMG9A85x4YEYbA
G+aVZE/qy16+Tc6qO9wNKclA1Ptyy2qkXcuzKRiJl3CcSPjKGnWgOebXFc5L+kv4GT/OpLNzxSU0
D86v3ydUN32iHYXbCX0398GmiAhjS+fYl7ZIQBRFfU4XVUWSqBBjzPl8iPi0R4gxYr6iusQ2ACsP
PJhbh809a1JZmI3ANXGzC1+cYJgLRajHZQ+sGRBDlCdnAH6/h+4rk9soLCy01YhXFEGqoGgargs9
LuBnVV9mOvSlsgYnujSp6WumCmnJ1jYPz88THkn5M4+J6HfGtq6p0VIyFfU33uTlYVf3/4uJj46q
w5zxA//tu+iIpETmmxEqrt3ApUAqKvBHycu5FksNPHKUDglREsI7DSv4WbNyUFVD0rRZa1RKXbp4
mpIK6OHoZtOJBC7AMjNr+TYtQGDMvw66o3KGiVE7U0Af7nj2kueU247aaxSIpCt2uYD2xqzriJpv
hQDD/DzjA1dm/RS0WP/5QErBajEPpWK+TbhKmhPvfOIfPzxAZjz7Jr9NSjbm57zkHyq9kEhFt2qU
dZLuY+clwN6Vu6SGVa6luQuR855U1T1NRwOF0sDs8PYFHgUT0nYteBFhE3lDVQ1F1agPCEJO0sYI
H6AArPJwZ2CoYDBPHDNKWrdUfwTps3leXF69r8apmXXsEbDuGIp6iolsG052LwC4fCdDE6zTq7gv
zDYj0c64aY6s3O9adRrH+89a6de01IldzJf4hP0MZt65/Ud5LH5l+2mTuq+YIgW3/daO7G208U6s
BOusOj8OWlZVTFcKmvgDDXdKPDFJihGppnLOJqPXj9nntTIcDvVdyKDOUtYTQxRyyDg2N1lszjnG
HQKXzQPy9QStZZzFSgWu35g/IukyrieURT/2U48GDWWfIjsxN8vaN0BrD46cJbjlG7Mgvup0FiIp
6+h5cTF6EZysNXOa1beg6wbgGEaNoTVsMJhVaYoEhlRFlQ1Zp/aUn5IOFCUyXLrrhLyZWcA+Us/9
oXmJdiMj6bn6QkIN6f+E0S7Ha1Pgp9QQ9qghB4meCQHcTSJQiRJWJLhaTVqKonZRDZMYQLVif/E2
zTvQo4KTqLl17uCv0g5Qph4elM2EdHzfMiqQX++8H1dhsUrK2xhtMqp9CtGNo5FzJNpNQ9A/lNw2
6FVCVzgrSFp9xCzXOp/xwvSkWZnGICuZc6+RgNQ7DBww1giHh9rfeG5Fndn8JF0TVSqUjZGrGFND
mQNAQJmgzXB+Qwzmb9HaBja732Y1AYMQRRbn0qCiKJR2SrHKcUCggVUZJDQC6y3XTYSv4umspiBA
Jl2bG41VpBoQSDuvDEvSJJVQgQVRb1Xba8XmU+I04ff1bfiiP/5xwhi51WcOZkP8aoVdbDg/xVwu
9PFwSfBkk02hfRrFXSKRoe2JEeSODkyZ5IUH+qqAyRr9Lpp+tzEppdsEpdPkSXk1EvS0K+VbItyK
GRHHX0hp23V1zKXPVCzNBI9Q8S0uSMyjMZzEmalWm7F2AdWgqYxOlVXDDYAcRNnAhDLoteRKxGu9
FA0X8A1G6kd3n+XAJH2N76WH67u2fph/JNEF61IT/EoUISlyDWB/YxLDfxuHXQwiLJzeSxhsImR7
e5chdu1dhKr1/y3waxxxcVhztOYDmWzAqKOA3lPUryVz1zArYGuRzsyZjBYmA+SsGhVbRYM08Rx6
Ky4hWEynU33DyhF/vTZorVtKoC6DLnF5jPGZ4aLl6OPmPKKO9mhXGcZBwt10GAzSudm5kE3lSQzc
JNh4BeZawMwSknbYAputNkXJ4iXwivZHHnnmCNo6mWPh6v6G24EBslNPiW61xdZgPqXWYmPYRImX
ZAGdhgptFKWej9MCjrSy0s9jx5mqW4BsxTaLj+7IDvvWtHopjjKJUyb3FSf3sw2eX27HSwZIMM3+
NdcLdfvzHsUEZpJjTQOWMqkcz+gpQ428XA/SdOTXz0ADy0HuoropwDsOsZVbiP22CguSZzXwXIql
nshZ0abhNEFsDiBr4EGcAaEAU0TkHtG9bM2REb/t0ehb7vN9ZUXH3Eb1n5FemnWP1s056YLeSFUD
dzilm7nSeqle83PbzVtiafZkviYb1rzFag5rIYXOYWcRHnF+KfW4yiV5O3MEpUUTPH0Nae7jQ7TX
SlZCeTUAXIqk4oi8ERNARGFhoy1/TBfLebG6g2z5N91G3sa/A5thrdbisaU86p4MXMajwxnyjgXI
lcLC/JhOMVi+Uaic32fvrLLA2ltcAZKTIOBi8mDl/h47NFxcpGOHkEzuvMQKNLxQh7BJTG4CduP1
ta3ryB9R1PO4Hz1eFFodpaCN9FQrpNQsDUNaHJB8RWeSGdJW3Y0CiENZA3K0jtay7yvzGzX0Ahkr
sxDa1nf5zrPgXu7UfcTsm13fxD+iKNvfdiMn9BHCohFUm4M7lsSz0HWDkkNmW/U956KZhqUoaw/b
5fKoG8eX0xCi8X9+2PJme/Lt3601oaUoY7a1yLMO/Lzc/yyPfgRVZV9LnARRSQq9aExBDqxENQX0
J067uLWKLLGT9yE95nlotq3V2P30FOkT6YFBlu0k+Wj0Vu8hQ7gLa1fxfaiyWbWO15rGS2tcknzv
qXaX/G6Cp7o4GsH7BACTbDvGTgCMMd/O8fKqPOXQy2e+PkXD1ksYXKarQfv8utQlUdc1qMx3bVHq
Vs+NyMPbGf0EPmlPAaaYRMfH1Fp1O2w+r1+FtbGi2Qn+I4665g0/8ZlaQlw/I44N5KhibA99mLZk
Co/8wRafTxV4DStiHjTTfphLEiR1YgtdQte/5Ku/+sfhLr6E8pR5nmdKPyLEPuqa9aJ/xLeGAySU
O63Ymw+fzet4wGglq4ODKZXylUbSNl1aQKrl32Hit97OAJOiHSCY+SRSZIodEFKCo8YIdted5WK1
801eBINdolQlD3iQy/ggAWWNc9UdF5JYNwek3fin/GYA/NBz89h8lqNvYrg1dIzLJP+KTmqCtqkq
eru+/as2cfE9lPlFuTSI6xr7ADDRjGx4R0f9oWAxecjzdl47ZMoW1gav1l0FMZ0VT2bm8jutJf4J
pbzXzp75DpRzj76Gu9l6TUQztZdwkx7FpxPvbJ6NVyCCbdA0Y3afvNNbp2fekcxbFrjq6jN2fuMB
618VFVWlNNFL0jjOeH8O1DuU44BlbXfIQftMSFCmJEr7Qg8kNsUISZNj4TmCabT4pjFjh/VcXrXR
ixVR2qbJIKz0onC4tBV56dxiL5M6JBg72LImYJhLohRJGuu2UBIsST3Gp/bUHqeTsUFPJaIwcl1l
v8z9T2X6c06UMlWqmhpRhVUVFqfYnsaTzu/IILqChjHr+yHYZiUpdmlqDhUpMQiuuoBfr3Z+5Gi5
w/iY9S3GSBgynyoaiKiPMTJENuKcISgOR30CmmJ9J6BT53ijjSR3PvUt2pfwcN5Xx37LijBWYzXl
j2zK7atTy2tyiY0YKkt/Hdp9dVPJZgn0PFu95LeK0wSOLHZ/JVYVNUMQBV7k6arUEKtSV8eIo+J4
W/u3WnMfvae+tJFSO+vQW3xQgt9SYspK4fa317d79Vm1EE2tWC+ysJLH2W0ZJw60Z8BCGC1D2Y+F
JUSMda7LUkWMBekyj6z2d1Ot+MhXDB1OtnHaHRD9G1K6qfX+Nwv6I4Ry+7LhgS6lwoLEGSACg/Do
b0gZC1m/m+ofIZSzj9s8V6fZ+iJFB982xGZzlsdNk+7G8aDlD7rPuKLzZf9xQxcCKUs6GRVw7lqs
qrSLd2knmBIr+lxLqsBE/3M48vfDaSZDrJIGEhRilXdo3YYNxcj/Jmbcb8o/gvgFZEZzIZ+XkQQ0
FErhUi8Z+MgPkoOcn8TJNFLCvUYcAkJzvMgaY9tmc7zYth/CqJB65Kup0AU/ORQRfyeVBtGb8ij2
NUMfGGtSKcVOKz3X5Rxr8gBHPZGJJ2NPvMT0MR2Wmz1LGRirUikVLzvOS9EylBxUgJsk9bEQblWN
cY0ohfvaOcC96roK1lqZp5NfrarxfTClyYGPtvxr/WK0PsnHj+t3lSWEOp6mBtVMAlqIQyohWOvv
hBSYuXJsjqxC2toBqZjvNfAM0BSFnjMusZyiS/Lk0KegtIndQSdK99ELyk7jFKdIMaOVsozE2uKQ
O1T4uYKHv81/vghMhUrVhqkrkoMW8STx3EL3nbCLrFplvHTW1GEpiHKYktqLvZjWyUGvEzPmd3n4
zqsSQ8VXhagyUqvIKGhoqP2+GkOZAFA4CxGDAJv10Ygbw2cwD63IEDDJISrzPIfEK5ReY061jfia
Tw+aHDlZuRsNcBKil/q/Vjq4WRlTHfzc9EI3blV9mIyKIaeHrOduVaAY67VuaspzNGyuC5otJmV8
IEhT1HlyTJYNymZ7nd5mwIlPD007zMsptYIhYT7ZHxIQMsCgyrpo0N07utdUUV8I6UGob+O+MFGX
N5PwWBq+Uysv11ezdjjIuP+vrHnrvivAMKpxF/E4nCwx7D6yG1m2iv6/V+W5aCEjOoAsgSaS9ZNA
6LxCSg+1qjWHTMoTh6s6/iDX3X8J+zgbOEGEF0IHgaoIMt1YFmV8xoldkh1CftM0qdUablhVDF1b
2zRkyMXZ00nA76Q2LdQVXWqyKDv44S3omYiAwqEmSOZ/fzQKuqaxc4jkdJqLUPZTNYBjyw4WV2/f
hNj9i59HBhODVgL//0i7tu04cWD7RazFVRKv0Bd3GydxHHuSvLCSmQQQIIS48/Vn4zln0i1zmjWZ
h3nypAtJpVLd9i6X6DXe3h9UJ5FUiFS6t7wHKo5u9Rs3H2b5HxHazW8pd6ecYwXDvHfnz6I4s+7n
b6wCoQOiUA89daZmJXNumKZE/06USQQVJiyLSzBUaUOBV4y+hbI7yBAdjHshTPNuuLDg4PSQ0lhk
N2RoirEfPe8Lxur9zpkDVoDJRuiDQu/e9XUkhZK0SSwRTdXed5dD6cW32zu2Zl28XyL0JCHtm9ot
cltEfvLRc58bB+X1jASmCUSfIfe3ha1t3LJriAqgZugevV5PAVpBiypfRGMmThwUXbiPViV26dwf
bktaM8uXkpY7e/Eud5Yh56QjIrKCL1ugua1VLH+/+O2MgHovlVREXrY33Icm3Tflw6g29mrlYNA9
CRWmcNeJ6WhSuIWe9FQaRTQXX6exO1nibjazu7JYYEcbGY+VFV3J0q6NORFmpAZkDWd3ynYtaPOi
wtrS5jUpeFs8tPla6C3ztBUpuzEqoxdlZLYCrH9Ggql89Z8zKtw7apZbhKt6vmOx/ctT9o84bVHz
xNMcYwYg7muTNkHTfGxKdXATjDlUR7f+5I1/eSpwQCLNDyyJ3CMBIc0Q+U4SwozszOnO2NqBlZfi
6pM0w1EmFS+5jx1I+/tORPPwPiV3/1rxIQJ4JIBl8Y77mguHTkYHMz5lGdkTBi4mHy31fFvA+hp+
CdAcnqrovSFdBFCK+NE5CfVh8A//TYZmJ2qqkBgzVBl17KlPngcGPEa5YcT1tt3/1Y9fC1kWenGN
rc7tOQitsVMe6ULbyton1vhsR7wxCceqbt87MqkOwHym+7nIq8A2TOuQuW1+ake/wIAH20NXYJ9/
vL34FdN1dYLaNUkAbKD5ssGMPYnpL6P//t9+X7sXmdlObpxgc0kx732vue/SfCNfv6oj6DfHkDIk
97xXarSLrZ2NJiedCY9oxECUJ8M6P/7GEtCtAa8bsYrpaUfXjzlNjBy/b2EWip2ex2brpq4ewoUE
7RB6JxM0njIRVZ0KS3TY0a3AYXWP4M2bf4dBuhfs4HlKiDGXkcG/ZePZFF8bsWELlo/UIgc0Of0S
oS1ickYiJgURHXrsS7Qx2AfzaWLNhv+7tldoEHHQQmASH0iG64vkmk3P6w4BStZ9M9uvjTNuCFjb
qgsBr8xuF+o0xd1gmRmCOd+VR2PoHkpiPvAk/3lbq7bEaP5pQ/KEDwRi3B7Tb4BQSI1N6rCNvXLt
672aBtcxxtnGUpIusNgnm/11exFrZ+5YDnERJWAGt+4Bi77zzH7ZKzHYdyjZ/CDGO0mTOWjnLfDt
6lpsRPDISxDcdC3usYRL0xRz7aJGvow9CSpvqzyyvIe6AmPg0T8StBMxpOePNMVi4rn+KWgOEPFw
qurmE3U/j/nDjCrchqptrUk7H1WCPJzay5qKPMBYm6LbenaWb367JsdHDyJmZjFfu5RdyS20wtAy
6pOi3ykr/YGc7G7O0V7vkDAHVZfJABz3PlfmdDJjdritH2tupWNTh6EJ0qGIia8VUExynkaXlXAr
JdKXaXque/dMxcs8uEdljlvQ0vUN/SVPM9XJLBE/EbyyvffM0TTWbzwFq/p+sR5tOxu7myti4PcP
9k/385eNX181CdhwZCtAsAYg0/VueV3rOshYldFoHDyWBZN5X1RbOrd6JEt2Ak12JpLlms45CQKu
iiYiKif+vS6QWk7GPWnuCtvdbWV89Qr+q9fjeC4DDR4kvumBtfIuGdoMGZGh6NFqCMKMoJ+S+W5m
Ux9aAG2FZu6RJ9ai4xnVCH7gTf0oOf/SM6MNlZzdsE+SZGf53L/L4xbcNLXE8Dq/G7diuNXNR0sm
sl5kceS1zS+JVF3d5oizei9ofnCzw878+7QHCpDAPbg2Uje+r3nkY1G5VJUCnkQSh9bshxVkjfzl
9qVbVdILKdoL6bedU9oupMhk1w7HzH03q2f2520h69v191IwXkJPQ3FAm6YC0XRE23PrH7LhqeUb
Im6tYxGh2WOT8CFPlt3KxX6UZ+E+SBlupiS2FqLfB+RBjSSFlLr7PsnnXr3r1PG/7ZUWxHgc8KJh
WBZiP6KW41vned7/hgiMBHYwIwJFX1/bK1dUFWepElHMANuZPBCuG5gQiPzX7rag1UPxEewxnIgL
n/vaRiWxU2MiEsLJwVUHa8wCkVoBIeAVHzfc+kVN9adrCd2B6SRIe+m+hclb27Ra2A4KIn8DI26G
HYv/MqY/B8bv0vLbROONta29HpcStetZMIB4ZFOKiJlGkPsvcV1tPPhba9KuJuvloEoDEoxhvFP9
h1qaQUvONQN3uorcdp/zL7fPa83cv1obD60ACGE0s4aplabIfdzT0UT8EkxViOZt8dWNP92Ws6YX
SLIjww5QvvVGAZ2hmqmsoYAzmpP4++K+mw95viFk7YCQlbZ9ExNAgerVtm8qS152swvLRn84HMgO
/hvXCAkwoJfxyBNM2L7W7qazCKcSj+OYivILLdCmQWiZRrzHgIPbG6YX/F/fRuKhMwMlIxdUldpi
qNPGmJwHq+DNfhpUjw3IDBKe7U07kibwyuhlUN6PEjCR24LXDN7CbUZ85N4BAV/+fhHf1LyiskkH
3Kt62kuehn72A9RB/1qIg4I8Km+2CWdd99ZpyofRTsc8ol5BnpRMQPUxOuNZtn285eOu+O1wcAEA
WvLWLko81wuSmeqGhE15VGXxoU6z9046Hnq73c31caTnuBrhapiA5TnP9oixC37/SPoO3B7MBxQo
t4Cg8zOUojHX7fYmrNyJqw9b1Plip8nQt2bu93lkWf6X1MdscxAJkIzf8a2WRb0zdVGmK1HaobaT
oKnXdXmUd9NBmEGdnrP5uWN+4DjvLeculhEZwXaV7cec4/nJdr+zVKCdCDC0Nm7P9VIrrzeLGJkS
vNVNMCU/bYCSKu9kF59vy1lRXqzzlxztgqJeOPkN8fIIfJPx+3Yoy5OXTZ+aXrQb93NVEog4LNvE
DaWmJol5s+ENcs4jJxE7z/uappgtPJLD7fXoEMS/D+5CjGYF+prEhbTtPCIgKKB+FiLbEMwiPsxW
/z3vXdiAep+36qFPwPpRDYdG9od+SEF/Ys57lnShOWxxDKwuHVcXZtxfSk/aN6F3b67pgAuVgfjV
PgFsGvCN0u/KswSTRwj6HsGZAL/lWl/mwqgmVLpxZ02W3SmhdoU3PhNVP5Zm9zKycQtXsCoQI2yX
jjiUOXztLo7xUKeI3PIoMf5IK29nzkH1pcuHXT7+vH2kq+boQpJ2FR0PvjGpIWmaPtnWJ4MDUgaU
JWFI9k8HNHjdFreWWXaQdcN/SIpQWN3rreS5z9OaG3k0cHMOzbrke08OaL53zCRsR5Cdj3UOrDc4
OYK8KwD/6pP6zpXCwozx/Hss23GXKpAR3P6uVSUCJwZKo47rYa7l9WexwR57z8RnNeKMOnNQzyqw
u6f/JkTf66nrUgvk4BHoBEFREA3WxmO5YsJdOLoUhTH4BJ6nubuCFb3kFgVuaFL+zp0euyWTlshH
8EtP+9uLWXZEc3ghy4UlR4MHHGzNhooY4kcJ2+YJ56tS7V3aNR9ui9DR8Yu5gQwKZxBeFB5NLU7g
Vd+bVGDD2rk+CQYW/B5BNwn8BkB5G70+9UsFDpWyQkNu8cUeeJiM446iADGAkkJMKFu1W9+0oilX
32Rfa0pteyjUMZZHfu58nrP5rkDThFtmYe0Ew/hU2l4grH7Xt++UaqDM5jduV19d2MrczTaciRUz
cfUtml1qY25PZoI+OLQTuifSFzQw80miE14CnD0bmBpUzsPx9qmsHjxwtcjGwOC+ITgUWSqHdsCh
1B5vQpk2iD4scz7dlrK6zRdStG1Gz7xkXeLDJUuPPn9PMBsgfrktYs2nddGa8s9KtO0bsgZTJCS2
r8TMTvhUNnwvU/1kyc8YXL5qwjh56twZ9RZAZfWa2mwBjYImEtRD1yqUd7YSHbqwItc8kvKc9t/a
Z7PZsAVrlhar+yVFuzyySut5duciMjIPmG57bPdFgelrSrZWsct6a76nxFd/8IGrk+xG4x2yWwDh
GnUSWgbIOhlvMC2dx/FGqLyuQL8+TDvaoqlSMVS8iJp9/8HYeM/W9ebXj2tnSrpmimEE0bZpiqDx
6t00/sjo423N2TpA7bUY3NxpFIPidAmoLBIadNPPJsUwKrYFhd2StCz3wik3Resv7O/odBgPif0w
3/XznXL+ffhzpSnLR1wIaZt86HgCfRy7c70QrscnBlKv23u2aqsQwDmY9ovSpM7KkXc1ct1Lz27L
MfevO8Bc8ua7D2626tttSav69UuS3q5ll+2Mw8dbbtHhPHcfeUZ+xzhdSNCuFkmQt59sGKedMN9Z
/YeKPN9ewuKzvnlcLwRoVyQpe85bjs2yBg/W9VzWaVDSD9z8tDgmCWgipq0IYv18PJNQz0ZXqJ5p
J5UV83RCf+vcl81xbuLksSnjY+LHQQljdXTtjm+scvWueoiCUQJ5ZTO41rsKZhAKgWiidr/k/n1D
eOAZWx2IOj7ubyfiQoq2lzNh01iOBC/JkEbuGFZ8N4DabXRBRGGDOHB2m8CYm6cODujAFAbJ5Q34
KUbMK0Qe1y9BeuVh3omHuYlq3DloyWq9nehi5Fq6J2qJrazbikeOUsdSvgf6hwCTdL0r/dgv3UD4
3kymAWmm3QDsi3MuzM/tA6FbofDqGQCbBgIb5CJAWnwtLWs5ltIt/jhTDyaepWPb2WHtDv5GH9WW
oOXvF0amp6PZlhX8JrQOhB4FxgeRRjIFty/O6t2/WI5mylIbzllBsJzcvEMrfbfh++h0P38rEw4F
gTZD6dXWVmE06DzjCquoxdkCF5olTrnowrZECeaTyMguafdPdBNnvr4s30XbCJpoUW+73ryqKGUD
vzOPbPvRpckD7f2NR3lV65Bk+z8JWgKhoHQEFgFvQOdXwejQwM7Mr1lyb8gaw8TTaHS3HOlFj9/Y
uAuJWtw+iTiT0wJNKVLjTpIUmPl+TzsBzx4jMlL/jgwnbpm7OS3+aOqtDPDtHfXeVIQwgdDMKdar
iDjZbXlX1Ruv6urT/c/6PL0gpHgD12/E+urBCbo5+cAy933rksDlW9iErcVoJq5Lu9HPl63MUK95
2Apbt35dc6k6A9DuYsRW1efxeHf7vq5fKMApCAhyAarQd6nPjGqYc3x6VXfAIvfHviK7dJpPYrY+
Z5UzhCikPim/e0pVGqXdVlf/6uJ8tOYAjuUTque12WBQw1qAMQ1GhQU24CofRa3G77eXudZwifw1
uiPAlYsc3Ssnx4X18+20dAouigiZz3BGtXwsrd3sIWpM7LCS92ihaydQsZ9BSZC18z7vzUNcpHdt
jiHjNDlMVn1S3DqMdRYNKfkNj+ny6zSrKVtRAtKLrzObIkgaFsj85fYGrDk0iOZN3/UtBkdPM2BO
R51c1sAClcUpUc2eZzXyghNoXOAdIJ7v74S7hbZc82guZWomLSdMVAZd9jz5xns3TPIuLOWnGNuZ
Nz9vr29Vj62FK8ZEXRPPhHZJerdQnFpwn6jzUqKBsKz9U5WMX3KwQM6CPLjgu1PJfky9r1mOmcIb
4tf395f4Rc0v9ItVPC1ZMhURcGQg+cqPKN0DrlYf+9p8aNuPiZHuRoLGXXVfo0IkhhTT/ZA82HXp
Lu3UAU2cBx++1xzPoSu2Rsetvf2ALMPrZ0vjsV7EsdJ2SEsPm2NNhyp7V37Kmw3vYjWWtxwIweoY
OkX0mBoIYlX5iHYrTIMuYrBvAjXtVWGZmB8bZoUqjvesATVLv7X1y8nq79ilZM1fswpMQeptE8Z3
mIOsweDJ4Z1of4zyRz3+cByQuwl0mNX3BtxKK3b3zZZx+X/WDnSfSYGDQK37+vBNO2FVTxXeblOG
tH6sGAjYDDPspzmcbfSs++U5ae9V1m9Y79UbhgyQi3EX6HPT8+Jt6Q19nwzY9NiOSg+4mMYJu0oF
lDXHOtsCMa6q0YU4TcnRwFGoLB3hMSQf86E+Gumjv4kr2VqT5uHNmSJW5XZImziA+tc+Rmh9s8pz
6cuTlZf72/d2VRgwWIAUIu/s6vwQrBpqoOSgO7byw2zYKw/j6syvEom8Odt4g7ZkabtX9TUTaskH
ZWLPG8RzzffJCDpEP8St5catWHN+rIuFabso8xFvyiIsLTFNkZ6ZZR/Q7hsWuAu3t3Dd8l6I0h4v
J+vNxDRsJBbI91JV97l9H3vGPuFVONHvcF17jl75OpKy3/DwVvXRZZjzgi5P+w3AdTaIIr6A0bVY
GrbDT5XV4SA3hKxadkRnNsrSoH7SeyJBEFtZbYedtFJ2ZMm54eUu72HM40Pbf0IqMWitLVbl1dO7
kLmo0sVrQtFdRvIBMn11Ku2vwgXK2imPzKMfbx/eqiBsHXoKKGrhr5btQhBAb0z0bY0nuhinYzWB
KbpFF+auMRM/aLtqI+ZYPTCGnOjf5WemPdJpm6i6HfAOFUkZWPZzn6mAbCUHX325Nw8Cmlfh07rw
ad8g00zeV62EVRzAidmypjvFFOVYT1ph2bGgIcWz4mYVzH/ypjhKtFP01iEt87sZU3gmtlXaWt1j
H0+jDeg39lg7TNWaRdf50FLVvasbjKFgVRe47rx3OJyA2+e5tsG2BXwNOJNBHKlDvhMvBkeD7cIL
QscpRPX9c79549dc9ksh2oJc22ybbPSA/k/lTolziZ6u28tYM5WXEjTPEcRng92mBCdYFaHd/WX1
R5I6QYs6rw3w321ha+cD1iwTM0xRd0Qr7fVlm3xE2gncNzSfVGEt+FmO06lJ3zkdbsNtUavHg2E2
zsJ06yAauRYl0UICJ4AVUU54qECs1qC7agsCuCVEu2QlbacyJdg8z38WfRNk2b4oi/+4Eu0xc2Nr
oJlDwWvRn5lhhUQ8GGrr5qwq2sV2aScjcoCBpMJ2mUPI7uotIvdFi3Q7sTS6g3vYhd/maWuYO849
fwaysCf1J6RXQzXnmHrqnkfbPDaV/DNB38RtBVhVbPRqmx5CbRMddtcKADZ1I3cQi0ZZVkceQWuN
c8okKofodEaS87aw1e0jaB+2KCrreE6uhUnHjeumzQHON1u8xeDkPTLuyPC2lFV1I+iUABgUeCdd
p/vSEakxlsAN5qDd53bthi7pLLzHgzjeFrV6UwkDPh2PFdDaWsZqNLjvKRMQRX9wD9J9UWlyGMGC
TPm724LW1/SPIL2O36JjlcYVYG6y8wPVj3t/eM47snE+G8vR2SbqtkHMNNdl5NE4GEr2XbEPaYE5
nyTZ317PmiaAQBUtdsgvgmtbC1DyqSoalyRlhHk96Lgibpf/CWTClsKtabeLpx0uGVItpr5tRe+4
XUfw+gxTfz8ZeGJlIn+knfXRVaiMl/HT7WWtbSAstuMvUHd0GWsKzoYySWoTKNpaqVCwH9xG9sRo
DmKLo2q1lnspSTMVIANP5sFsyoiDaCe0pxQd037jPTYuI4fEZHkoJ9We3CTvgcPwf3QkTsLOMQ1w
7/gRN2oSNqWT/MZ9uPwqzZoYGc/6ccR9kM4LZX9ZJkjAz2m5xZG7dhuYB2cCHjagGa62eHsQZYrm
RNiRXO5Je15ek6Hd4hRas8agqECfLvq8lh7ua2tFCsac0QYg0K6aBLTsu6SrvtK2Pje2secdctKZ
tXEt1vQHdwJoAY+hFUon6FRe0grUEUsAKWcnSPsPtsPAvF6YYF3fMpNbsuzr5aGhrGXeAhdDt81n
ke27gu8SJATieN7dvhVrtxBpPqDy0bBjY3bGtSR4ThVYw70ycuwx4p4VYeb83mraY1GQgyzyjR6Y
tfgIvWQgOUUTNDq6NaPsWsqVZYsmaLD4lwHpyLtm/Ox0/n3q3TtoAcK/Ovsj2bDQOhXvayEIfWw2
Af6JgnZEu/uYPUZGIwXM1kuRVUrbxzhr3gskCUoG2joPGdtZhGXFH8x6uCdzHGRD8xvmxwfXO2YJ
AALk6+bOnng22RQ4XH+qz0NN/yi5E8q8v6P1VnVoVXuQuUbTMo4WLV/XZwqdzCvLA7pBzBNY2Yd3
FM2B/eQ9sE3fe0UUqjHgC8LML4KwXjtP0Qri+xiqHTHxwhRmx3bjrhYU/QLPt/V0VRAiQThCoPgC
iu16TbYlPVFTnGBtPXjM+yDKn2I6G4T++6DTM4E0AJGIhWFmOgbFa1iOtBhQFK5hnhK0NZZmc/wd
yPSVFO3W1e6YNqwHckIibcXpY+YlAa9+w2W9kqJZEWduU5kuKIC+N9736MkkxpNtYOQfUspttovp
1gCqtXsGiQutj//6BminhPE7g5fJBcFDCQbtgbLWzx+J9zIRvOhyX6kqqEDVWZt/JKCZA0DndFtL
Vh4fzOmA27KwzOC+a5pf+cLoh8rEPXfHQJY/EWj8DvnPlQwt3GwIKiN2BxmlKwOUxh3mBl65UeNZ
XQhq/JijR/Hm6P0dWVGgFilBZsPtn1QgFaEeub/VbLF2p2zMuoRBxsAkgKGu71Q312ZfV0UVzZlb
HbuJyCAunR/SrN+DUUttvDSr0sDwDpYDVBAhTpPG3dHzcwZsSDKflI3ZeXX9hGmJOyG2GGJXHjUM
7VtMLbpjgBDVFN/0QNqYuUkVpf6zioO5PHFyT4c7Z2uqxNox2XjHkK1BCsnXoSi1aUtJYkNEpK72
Im7PyA8/5L3z8d+r9aUYzVyMnPgoyOZV1MyIlI60DPxhA0+y3EwtvAWM+tdKtC2zWTMKz+FVNPRF
YPU/O4zR+p1FgL2MoVMGEeCiHxfZw65JzYp2WASpXyCA+M9m//O2iBXvYsGC/yNCU2g6tmzOgISN
LACQg2zqVeC3M9oT9nmG6RujuzNqeW+U5OW23DWPHzlfYIQslFY8pIau1yYFnMOWeiDZqJRz9GUp
jzJzuiCLMei0NBlMLxyt4zja3svgUECQJQ1zwZ0949Q9ofTJQ1NOIK28/WFrdw5QbIqubyAd0Wyu
fZca0sFH1jay6+no+RTByHyYnIdq3sqLrXV/Y/QGOPAWtw5P9HJVLo53tPoGAQGugsW908Tqw5yf
nJrt6eCHrA1NlFKHzL8D00+YfPBb7xDTYTdV2YeBjaGtnoi71Sy1ptIgJsBIISwfmVTt1qgJ7BFJ
VlWRqL06YMoFl74b9+HtLV4zAZdStIujhsGuegc6N46Ngv1UXminYIJk8SQPt0WtPq94XwEidDBQ
Apma6z12qsrOrFlUSAb9pLUVDmgzk9lSpBxMMBjdS+tutO8ngUZvn55IPf6GCUdvHlsozwA0eYXk
X5yxTEpOSqEqlC7PGDhVfm2kDDbu8Np+Iq6jCEUcHy6ldmrTgGFibVfj1BpjlxXHWcW7dNwIQ7aE
aIfmjSWoIygWUqG9Df4Xw8QMe4tcb1UIkg14ikDbiRjk+rR8M26cgo4Qkj4iJwBe7gfRD79xJOiH
QRMoqk3YL83y+EM5V3B5JAD5TRXQ4kH2/IftAZFY/I67gA4p4gLD6jAUDK7X03DQ0LVtLSOumiMX
xvfJ/tMqs3tc3tt6vvJ844VwHVwrVNEwC+Na0MTNDLxLbQWWnDYOfGkcjDY5M4rQgg87r/zjtriV
c7oSt9iRC62mbVwiD9ZUEeumIK6+WTnqTFX97+0EELmvhSYGx+51Gu6FlHgsazONTeg1eoJF2xyT
u8zLN17xNawmYcAwLufjAjG5rPVSiplCo0cpo8Zgx8F3P6TJs+yyB4yiOcyN3FXVN7TShoKroInL
I5pHwrxoN27XiuFFOQ0ssq8somjwuP4IAClEkXWNjFglT5VSZ7FFvbuiIQD4ISeO1s7FGmlXC1WL
ruh4ISO1jPGJ36XuMcF0UadMg3jcetpWloNkNdwK1MkcynQACCWJYLSYJFIjljPvoP31Vy9NEbLd
1sO1RaGqjsGGwGeh6UwzSoPbxfM82bAXflscytoWJzIIfuiFawWxBM6Pzam7oZYri4MvjgoTVgfi
bH38Uom639CDpC3yCrnP5w7Dyrn9G9B3bJ2Lo1rgkSDtuVaI1mKe4Y++BALDZ8dWGvk5S33j7FZj
s3EDVjZxOSViL2AaisFS16KEMjskdVEvyfA/HEavd85u3WUBmYlzECLzA1q1zkbSYG0TIRBZNIri
EPhUr4WOrd8ZZSzqqIjVNyNdWtT9+HhbO1asFFCCALwjUwfko06HmMWeqcbUraO0eWCg3lC+BHPF
FhPWmhTkyNhrgyX6s7Srm3sxFxXlKnLAnkvnZ5SElbH/9yu5lKFdXp6MduPwXEVF5YTHGvg/K99o
w1g7EHQOIKqFt+QTPQPW9pPdsCFTeBX5HZvVj5L/Dogb1FPAhKFNDmeiB5lOa3mqc6QCkpkcE4ph
vHWy77r47vZuLbpzHZhhEeaS5XYRWoDQ+Fq3RKWaGUyeCNJJEin3K7EwDKdsgz7bItzckqTfUi4L
vO5pBejFE+VfyhgYO/I+N77cXtDbs8GCYAdwNAjW3pxNwylpJ6fH6/7dmoJ2KyTf+nktzSDB65R0
8IgizG3deXQncrL7bwvQXC63JlmSdljAsG/C7nT7x99eQIQq4LuHe4VHB2y518eNhoWplQSfr+Ij
9UXQti8s3bCRqzKQq0XWwIFi6V3cZi2QGE4oTkA9suwF1MWm/Xx7GWunABvyjwjtLfNs1ST1SKC1
bApE/wICutsC3iorWKhgcJdrgQdTvxauMNOpwCj7KG8w5CclZhcpS6IqLyUGnBjDvPFOvroU1/fw
WqB2O+Q4AJYEKppI9SGbjlLumue+3qvkYJwz8WD1G4qwtUBNjxMh3NFEvTIiVeyEzK3j01gaX4SJ
xlRHlWrDYi5K+3Z5YIEAhpvCxV8O9MJxLGMjFZ0zY3mGM+xEC6iVCz/AGtTe7v+qnXY3WpURxNOw
Yd/ePtjLvi4jO+FeeYCPXwvu4zmjTowoCW07pTyUItlhJkDcpGGWP97WmbU1LvWDhVMdACqd7RzQ
Md4JGw6WT1VUgv2OYiYjZjew8mDHPKgYDciWU/f2IgBdCEohvBJ4tAnV9rXKKwdOjtlEjvOjXSi2
N1qpV7bv6ve17RM2p0Pu4PeHMUPi4V0c8OR9tUyU29i8FX3EQ4dtgweCXjGdCmKh6PSd2W7g1P81
FO+gCx4weeVmIml1QYsYkGvDz9Fnn5Rl49F5jJsoJd6dpOBF+dQZVTjX/bnwNuqCy+ZoSo8nHILg
KCBW0jsdqgnRs21mLd7WLKhAa+OmiCa+3Na6VSGYQ7LkPReuF82lUpUxJ8yFkAT7VfGXvjsUzctt
GSuavQyN/EeG5lIZFjiluqRoQShjhqzgZ0wiD0eMiZgyc5/KH86QB2NrZxsRy6pyMwqXF74Wbpam
fKp3YzJNZQv2kY9CPA7DVs54VekQzTr4eWTy9OlLBasApquaNjLrDwWGQtreuINFGm17f3sDV1aC
+jBFWXbJFDpvViJq05mGsYsyUDjsnaHuT02b+VuPyPJ6awqHvhrErKh8owNKf7Vao01jv3O7aBJz
WPjFS5Wyh96yDkPeBqQcPk5d+dGdxdnLjiQ/W+yF9F9vr/StqqDtCu09Cxst4j7d0ON9RGUTA9zA
nRKLfYrOggM3bGSF7SEOlJ0X+zRBaR6jTU7eOJWn29LfHiikI3HoYagFckn67W4l3MK2Zn0EwF3Y
+3NQYBYvA7aXbIRkb83ItSDN7lo9E3ES0z7K+Z0oDoM8DID2JA8G2TrT5f5enykq7Xi4UG0EVzGc
9OsHrMlixRrSD1E78DoHiXdRn01HsL0AcW6YzWCw9P0yDtF9rgI5JtbBMJvqeHtf3xoZfATQNAh4
EY2gbnj9EZlVEt5Cg6NyjndjAgYJPgaGcjcu/MrxIS+L7h5cFBQN9QT0GMdi8gbQMbJhzz80yQKV
jFIpNsS81dEldgcBKKZGIPjxls+4cEYa1E4KmiuwCnq1eS+dbn5IDWCdnL741lKwcpPJbO7cYnpC
I7qz4ZC8ZuKuDxQ0rUDngGIOTeFUX6Sc+5mNFbUiD8RFk4thWPMnWTwUfw18l9/788fJ5oGJwdHd
wcvP7Uf80HGKP/U/hfuUxyeTZOEWB9vbfWcLjBksi8AlIvO/bNjFhpS28IAoTu0oGxu5n5Sp6KMv
eF+HXupVAOZJVHQ2TOIKUAnkeiDyWQATOGq9PNx3dtG3xYxxRrQPHEDPSr8DvJEFIDUN3NrfVQXd
TzPfK/LvzTGKtpgZAughEmFA6V2vN7F4UTWFZUVOaWAKXk68qMna+tPtS7Oyq2gGQicXwgdwm+q5
orpQPfrfE+yqyKyT2RNlBBXgeEHnINAeQEWwYZTe3lK8YfAH0US2cI/qebCazyOjcrIjoCsxYDgj
4NL6XihPlQ98rDK2ockrMQuqX/4rXxgq/G/Kf5VCXYNXjRWZZFfWoUsxzS2Qzg70+Rjw5r8rAcMZ
/7WFv5apuSImjz01sMp6JcOQw4duV3l1CA7y22e3YiLAEgutRC8eWEqYfa0heY2gApk+K6Kl26tw
9lqrDItKCcQtRV5XIfp1MTeEyXbeJekMCFppgLrx9ke8fWTge1uvOX1wQLzhdcbgMmaMRo+PMCz7
iBwT243gPDtYXNGTN2eHoXOzjWu5JnPxwUHKhvwJqnHXCwdR/jyCXs+KxolFE0kfJlQAg8rxFUZ9
mFHi841Fru00ujVQ8KNonwPF3bXAwnAatwWXYSTE8GeaAqwItkm7RIslaCfvBM9Do2qCOlcb2rty
WfAK4PrjdUUbjN6va6nUxoxf2Dx0CRp7Ng7tt8ou/bDlTT9tPOIrlgAEHnjEgf9Bj6zOju6XJRxN
TDMAx1Pyse0BY8/rfUfARQTf5LbOvPU08aqhfoq0C3AEb0hz88GQqgchHCYBuOm3mqj+YBvK3Ni8
dSlIFKOpE/de78tLvKyaLVigCH3VWVBOsrvL5bDVKb52RIje8UNQCxQGl229eJaGoa2GgnInYkU5
R6bT/XTTpA1rdFJuWJV1SQtUGK23KI0st+JCksRNy3leOFFceN/HwXuavPad0cc/bh/Oqhi8+nA+
4KKDM+1aDMrRKJ8WpYNGGxsEPmPiH5dsyZ2szXkjCbc8YZqXgbUQPK9ww/Gw/w9p19XbOLKsf5EA
Ssyv3UzKVrAt+4XwjMfMOYn69fejzrlrqc1VY/dg5mEWC6hY3VXVFb8aQoUbji6+IE8qT5kBEz5e
oDGKisVrUQo0aZ/EycTG33/MGipysBpTTC2pEstaoaozH+uiZ6vm/JZeYqJjuG3Gg435KXaoQkPi
0IGJ3KWqMecnSHEgAyBcAYiyhBH1vH8LlTNvJe8oEXRcodAyrDLQGIOUBSXk+eyBiFQ1glEUGcp+
nZZrAcfyjRICODiUXEY1iR2J0Zsoz1K5UAZwzYLO0gR+j3dJ689/ejO4ftRLseoEZh1zf/eSIFxK
KcSSTwULUatEMCtdbQun7eECkSYtpuH+n5OD3AmoxaEygsD6nlxTuyUw3Xx1FatlQ1q1PUi+5ij/
HKoDfTf/cT6GaVGRIXNpig4g1IG68ifFaqACELZ/nL7R0euJzBq29aApgYX30eNEyeKJp67aOnhG
0OKiyqd+FrHGm8T7+TwMhIBae01SwmjfH5kUovzrapGKouJ7FU2OGVYcJZIVTHkJgjFCMurZeBkk
bJtiN6SWXSO4uQ8IZyXTqdcBodfDWLsAZGfe9Tym9GPVZ4cWTaERcD2AzTJn9buo5UbXAA1T472t
Px0WOCp/8YQFkPeH59eFjoAUlER3Pc3KDbCY8km1mXoFglRONnScKxgFrNoDXDcbi3cF1PhS4Pxm
YeDT1Jv5VpkHT1mSpctUqziKO2If0FyGPgt0maLNh+WsAXB7kwgdvAYflXkymXovKjqdfz/W11Eq
Q6UMfiY8MHbqOohmspvOihmQicK8IKk4K+0pnL9//PQBJv7ato3jg2/JyHiRT2svTwAQX6txbIQ6
xnbiiSDSQpmezX/BEUZAAL2CORD02t9LRBbMpmlX1fDspKClwAhugf+hapyKxui5XZc/wzzAgA//
/+aBBezuRdP8FlAXYaLvMWEZWkrqa8ZjXn5IN5B7YbQxwKYKSCCyHZaTDkB8HkCPVk3ikdKV9lgY
Z1QinnNVOohZxTk6dlwdVQQ4DDd775kXFtuGKykWsfdes+UZCcw+xeY++jYji7AxmteOaKbGcY7Z
7tb/0tRRNpkC3BdLbO5PMoFyR6kLmh1VG+p+YQOI/xaZT/FHmi8TIzYP/+hMf9BjXKPeFyK39UGv
lj8VtXvO35EtbZ/1uuAQYtulflBiZMRH6jlKW/98PP3yziSjT5LxFjudUzlnTujPyMkPSsy96WkQ
+lqod0dDfg0y4u5dWnEEnk3Y/KDBqDDgAjOpBhbvUfiKnv2apASIQUvPmHw+vh82r/CD0MDsjWol
Idr3Lz2OLfg6JWZqzbHMpDdmZMlRrnGOkMJAVngQPLZnvBeEzE2xZOGYG9HGc7YqfU2OIeEES2zG
7z/83JBh+GlFT6oxq4lKk4zhGCpjjTfJbOX4Gn3WZnICZrKyWnUBae3J4gsIEMXS5bgyTJD94wuG
aOHmRNtLOfNKGV8QZkShZ1JZU1sjHx7vQIfH9ibq+EGHMb1h6OW1VuTDgfo0tNwnzZDmb/Guc6Yc
gedwxJa9pojXRLcCpcz0Nj7du040R380xzbxqDDOxSWLw7ApQUU8+EeFhkZhCNbl64sj8IMdeHBs
rAVE42aIdQ0g4/4Rt3DL7eSPbmqGa012sZmvFx3hEBxM3COCjAnMgCDpKQkItpZKttm6djxbXGx6
os+X0/ljYrwzHJi/kT0hErpp44EW1qB9+BA+2VxJJ17eg0eFMYAylssrGJM/H2frSUN04hHhoK41
knFEfPgd9uQwfqAhokLZHeDF99x007oSsZ29P9ZCK5qR4JZGGwSZ3eYdD5+BXUF31SbkBODewuOE
KzPwfHNyqXxpY8FPzkeVeMv2Kd/quREaElHtqZm5BPGI5ZOl5lL/nZf/HDWNN7TFoSx1QxuxN4pR
MWhb8dbfuv5Tazavgm5oppuZjwVk1AG4pcVomaz0AF/PQavJltLlHWsf4sDom3lsaq4RCU9KhQTv
vDJm0D7J/h+JM95H7apprFcxDMmXu14aCu1sj6gUmMBmbQNsYcehx8QQ7KWKjOr1Qhi3UgJ6JQpp
5gmb0akwl3fpMkYNz3zz6Ffm0ozzBI36dUOZBXPzmK3DaPv9dRaaG6CheXiC9msLwKAS3SsE3vHM
OBy+JhwdGReeG2qMpxCISYQZb1CLjX6TRxTd6LZLFpee55KM2bFbtpiXtcy8MFKU9Hw00DmNViIy
I47z5ZrKhjfzxw7H/OfebnhiFD8XwnIaVODphBFDEm2kDzExNNKaPAHh8cRofaQEPqwMCC0tABe+
qstgXr87hksbwnO9x4zmzfGx+4JTz5v2eQ9S3gvC5Wo1MQzuufFoMMrdV34cxKjpHl86elpGm3fR
sHwDCRUzyQk9HBry8ljDrgmtHyb6+6bY1cFoh1HipoU5WW4rGpm/fhVkvrbeRd88SkbYm82KCsuD
Zzj0vKZOSnfy/DOkjz+Cp3BsJ4ILCC/RnQ63uM6tyKPeHIMD1HE869NpebtjRz3m24tk3tiyKMWy
uYDlnp5UEm8VQyFTGhLV4MEu8q6TMSSyG9dCUYBSRIxgIxneXCOfIsc/uQ7r/rhC4FcCJRRPrCQw
BkTr8hgL7KbQa+mj3sYzs3lrfylktkIAuheJYjrGodoeaLf0SWT1pCM4V06yZ/wKbz6CMS71uZxm
qo+PeDHW5cp/mlpW81GQdr5/TRLq8eYJR6NFpGD+YpqxMFHWlpUagl5uvJxao6DF7w2lOx5fw8/8
OFtkgjHpB7wRoO3dPwVJ31dinsg4WzgWZjf3CXd59/jR3dBgji6PgEaRYS3W0Ug+EtVsHd1UjNX0
edGQ5RrDqLzw94rP8Igp5uz0Wi8xkw2Cwvs74MoXkWd5ZL/fX0hBvUVib+dH3yg8I18Uhy9nl/3a
Ob5Jn6l5/mpNjz479LCD7eMJ8sDno89ibHkcadhFBDiG40mxz8t+zjEyg2/y4Oev7/CNkxZjG5ia
5Ph5AD96tnRYLJzdbsd5zUc1/vsur7bnhkjSqtOi1EDkWuM3yphQSOVjTgb7xDKC5BYS4NgJomC/
071MCuVUbDLlAtH392I0NfJoxjHIg1T/oACwA/T7oDdCYaXey6JcCjGXeUy70MqbjspFRz3FSVGk
eMwLO6p89RTQfIHOHsC4oeWZkcXQbzTs3prg0pfvgkIzbCo36U43vnIa/zGc3n5Mb/S9u6XHHJ4r
IA/Yosf5aJx6syDY0eG+dOvYmO/ne5U+ma9vKp4emcbOorZ7kqTE8baOZn5yvmMICX4cMaBagF2I
HdGoAd5fYha5hZJqXX88nTJyuhiiUdHjxYkKApgTSlbE/AhJiCzHIae5/eUZntGRJUeSroHJg69g
gXDaWdFUioyvWP8SFRvQWDVJ/uwT6lu6KT3ZNjUPwutX+R79pqUdml/dsiOX1vzkaM21ZPzoOxi/
p6n9tinaM07DWGMlGdliKI2glQKfAjRmYtOSHLDUFn++4nVHzq3JO4rrxOz9JygigB2x0gpyP8Om
1vsL6ULFRwtt3R0nPgGq8KJdJaYUknwZrGpTR3BT2zOn/xde5T3ZQdlvDIaLnoNLJ4OsTFxcgDZf
aSQ2eY7INcH+gzvYJTyZAIRBofaezLSrStFt+u6o2LJA3IWXmjpJD5A7wMIQ/Vf4VESGRPNVqhvo
u68/vN8pcugVesvW7Ut45sUiP40x2L75Hkb8J/UF4KqXEIFkpMutkakAfZ82cveVCzmgXKopZrVJ
OS2Ko9632kboRDUgQtegbdqVMjUlnZSkvAdoxBgNXzUs64VhRc18+Oqby0jUcOairtAdRZJhbJBE
i1Ig4ma2rYzNV0qf2/UhXGevj03BTxfjnigjeIIotoqrTrvjzC6eK8vdHuCIOo9pDMfJXj/mSLAK
EGAFKFswCQosQO4mSqEOUtabkekbsu1RJLA4ejziWgNl7oYOo8dxUgdVkYMOFrtYwcvFKl+nm2Se
k5ry0nLXjsBHPDGXNY16NdQz0OoW6eqINultQTF1b/iRKc5PMB+LpUdkEtNmqdHaUBYztOCb2X5u
e74RflxMybpQM1jpZuga6q5b9UQ2VAM2d21wM0SDGj/6WOaSm3OEDlnINyQrnhfm+qgZqjmbK2SR
2y7lXMOYRN3eAmNTSuEix8AHGW57eFnWHynlMjSmwLc0mNDGDZuLPpFw+sM9D8N3nlk7Kp2sJ4uc
/vPM8r1YMV54ofaFDzSr/+jltl66lukZvEUIP52eeyKMG473OEODBogU66lN0TPIuZVxHQSCAtBp
UKNkOyRiD7sf+wR7YSGp3h/z46tavvwbLf+mwBxTU50nfYR5O6RAezM0ckcjCfwGrpkchPWnMH/T
YU6qbxS1nGioCcrW9hRTODCW9ta+JJbKObK/sSfflJhny3N9uTzHV462gR0aCYU/ltLO4aYgBp14
xBPzIFWCEIp6AUrYsHIsCEKhjkgHhdCchrZnFEvedPdI3m+Qt794Y5PGfZHkcqjjFF+qXUH/XOgm
2XoGfSwSI5m4eyqMRQ59KWp1BXVImVysX74hvLmrKX0OcFcR5yHjcsRY5AAlfcEdbishjWmhHv65
mRiN8+9ODrkOPNADrhg7l6sIE6+SZ8EQ+797O7zPOdHIBMlvwuv1H4nNcXw3pBhT2qVntYimV1LI
FVkZ9V9dI7QmG29OUzupaMF5qcdF/oYiY1grxZt5eYp6bjg/G7+i9XlxoT4yNjte6DVqj24IMdZC
dau0kiLk1gvzdFYJiYyYivPH4jdYgh9adUODtRSTtgxCPTqjW+EUQ5viBee4eEwwBkLGJkTVzZHT
XsZzrPgk0Rx1Oc18zIU4/MojNhjjAKQRuZk0OKr0VFo9ffcPa0xMwUtQjYQIC4FO5wkpDaAmzy9k
9im9qRTLyizNMt8UbAywKqN/iuYLeQ6gxcefxvkyNqnRTBU/KwpIy1paXJDW6I0A1/iYxjWh8ID9
q8jeuMX6uW7qRAKRlzYl63eXxvBZZKM01tqTKxlY/Ut8c7PYE90MbOFopH+wnIH3FHBu+mrobj6i
VAM3jvSrIdOJsF6jahmR3HlL5ptnms0DS9nzPPMRksj5TYdpR6RZsGMAYnFDUo/PVSh4TXc8XSyU
F2qnMrLDP0+copoHx2LoXZpigoExmsOeu8AdmoiwV8NCMsdql3gL6MTG8B/5cunn48u8NnQxlwks
oKFRSsI2A8w/3jNVRKk06bE05IitoTRByLm2MtIacEi9gPQW4C2N1Nb2QLUQ9o9JS8NPPyLNsDqZ
pYGcSjCmxVdrTJBsxOxaaAxfcPLXsOUFDchkUxD8wzdU2lmzJ+lwph/R4byRlpRmq4U+HyTPs2Jb
feJ4TyMVZNzEzckwPvpMbks5GYqNAi3oFKFDhK+RzS4kjXXQNubG3chzXsF/pN9loCqjowvOAAb6
mBcGw2RlkQawYCIoNuZQLbNiw8OOEapSlK8Xh46ki4khkxwRG08ahl//eSXf1JnXRk4QaJcuKhSC
PbPXM3PqwIs3z4ucqO+pnb1mPHEf7pglqGBjB2BH0BX6A6UzcnPMeUlgVyblfGo0NuIGIi8mi+GN
48UN10bJH9QwgwkUXPRX45zvhb2Mm3MbqSgsIeRSl5YlWrOFSsJtuQTU3GZi56bp7FLbJyZ9w/qx
Z66rPJzfgw9gQUnhVGZ+PVS2asSeU3gOiY2VhWukOTeLtCBiR1B95djrMZ9PArKrjrlNNBNjaOee
6/NFSfxc1JDjnC16U7QsJPY2T6gpe78fa/RI6Qnrh24oMRoNeAAhDIZsauSc0YkT4wm8WAUSmCJA
36l3TEn0dKFPgWlO3kPqGRhUSkhIHfU4feJ2RoyJ1u3HMPor90KfYv6sP8pTP7HOUvpRtLL6IkUF
QIGr/mxPVTTaC9OGhHrlWq2QlLaEEWzH7SIeRMkVm5q9+NuPYdQaoyZB6xW4A/EQ6vM4pXVLsEmx
tRrZiAG4iTQz1UgT0/wlMQC7FFmyZggwbjzsklGDf/sljIo3QOTEGiMV9avCmFzXOIu2mjkSlvwa
wnmxDn3a9xvVmwf1Ejt7bIH2v1TReCwpY6m1O0lhvM2ynmENx1SHowKJNBSjNcnKNXAmVFnCk9jx
ilxjb/ct14znmSYY5NBScF0bGTyj17cW2XweUyPe1x1TjIOQIm+L6ABMiTOs+SKzaU661gzmlUr7
mCRJRKTL01R/bfTPsLWUYB/URwFTMvUukRvODNNIDv1eFxlbFw0jQHE6aP0lI+uEXBr6HmzC+Tqd
h/Py0zNVM1eNYK7ajZGSN9meGaaWUIOX5xgXfdRyhqXYGNxSGKMwcWvBlQOvP76cT+/a+h0dDPpH
bG8MAq948IwDlDL+jXjd0GR0P3dDtRVC0BR2MgzM9LAOHMkUE/LkG7XT4Xo2JdJSvLTBmGuMiZpv
Xhk1n3T9f8ValdFAUDkT3VGxxfq91m3pbGA9KPpXW7SqWklEi3ippZaoAdnhWZwugCEoJq8AO/Er
S++IcFmqOWY363UdzfOSeofHRzQSigGSYJgGw7OrAdT1/lGoBAUVliLoj6Il0QnVFxtetoZHgdGG
S16hjtf5/TFxQkOn8Ybqn495GIzED6N6wwMj4lOh6XWhHHgg4i96tnliNGo0/vp99H7dn5GL3XKz
ugcHxgWHlG9r8kbdX495uDp0DBMYbh0KuJhWxCwtY4/jAjUaBAT9sVrMbMmUQWkfrXT6R0GTYrvj
uiAj13JHj7G8F6kG5s4E9PTDkJVHlrxCb64y9+zO0m3VFiwBTSnHx1yOWEYgy2EiB402KDhcn4Ob
0Cmair1c9ijoNbNdOqlIrG+kckqa2kk95Nnz98fkRi7ujhwjekXlZXodgpwINZxoKpHSHQrLNJxm
RE9egfNC84AXL4z4G3dEGWn0poUCfBH4G4ByfWnsZp0gRPwNdKnnAJ2fjxkc7AgrNDfnebW5N+fZ
T+pEjyMUan2vPEaZb5S97/xvJBivUWr6WT+LQSJpApqWv8J4/i8IYLh2gD9A3pNFzdRVrAdqBpnQ
Ijikakaqf95vPExAf1NgXgFtEqhB4Pb90cPIgG90HNUdcebvfp4x9rGoNeJZBAPB7H0yiwwdDy0A
0zhv2Zi+3jLB2Idq0uSeOtyDjEVDWoMZfzeidapTPf4t8yBaxVHBujkyxjrE01gNLsm0Py6X62vp
HbnvY/z7mFEyJ79XrbmKVuStMzY0NRcHoGbTdP2J3DGHad7RMq+TO5mdszDAZwiXllTi766VsfmZ
Fw/ymGXMRBXLqVLEQn9Ezzoqg15nnZUZR0iuw7Q/VPXmRBmzEOpB02eIRdDMuLa6fUAQzRN9cybh
Yb8XsdWRrlKyIIcA2wi2hy9t/7XUj59LXqfLWDb+RloB0HH/mKmTOmrPCaRV2PlP53myb7dTJ/n0
kCzPOLc3eq7Y5DZ0IMrw+2b3pKQgaYD9ittzy5Ro4qffcB2t0QflhgSj2nKoBUrSgwRcKhTn19vL
/Jhax/MSOUDbNledkaOfuUYof9DnX58cWz8qnjfUGc33sTNbDlXcqV6e5OI1Tc2ksh9bx1EGcXpI
BKLvChOm92d47kP5HLTB5Tib9b8xMms0+pl65+qzKYTanEYhQMI73jzwKF+AKFcA8A/EaZVRO6lA
u90liC7Hsli70aasn6ZYZf+YMR4NhrEmq6cBAIQux1D7lTUt0WeLicdDmuURYZRO0mM3FvQQpguQ
oKI4b/OpWcD9f8zKqO8GrDRgNgBgRgNu2/0lXdT80kwv2eVaTVtq9oRMyYS6Vkomdmb0hFejGUtg
DXCIgPMYoLfgTd0TRGKiV7VzfoHHu26RztEJ4NqOs5df22xnkcJYqSV5K/fJU0n6+SGlzu4xx2MZ
nrsPYN4HST7XRRJXl+PydA6IB0/uqTfXv3LLSug+oIVhNkZe0PTDXMyMEpWqYIviLC+3cy2O/zCq
N+fACGolXTxFrIrL8eVlna/eK/Krz6hH7Am1MVrpPW1maJWLDGBPkBBhAUf9R3XzhjojwtplMjk3
Qnk5tvlO8g5Yi7ES8mdXxrR+C6fW5a035F47I85nQXd7YPPh1NHC0ZvvW936Va3PZP4noLYZIhdd
0uxw2E2MHe8lFkdV6ZtZFnZcbqImmekD7eVJs9/Dz3fp+QJ/ak5sszU7423xcVh0ztdCIPStNc3n
kPCKIqPvCaCyhqZQEbhKjLmtpc7zE8AyHtvZn2yyL6XjY6nm/T6jVV7QSZO8hRqHyXukPSsTTpZ7
7PcxhI59rUOcB6i4e60tw1k1PdfK5agq2Un0y5OeneljFsZuCbCR+rATFsWpH+2KUXu5FL5wObpF
QPR+3sgvWW88pjGWtBtWKf1FZODzJuq4SHqFTcsXaJ1sKVSIMQ5bHo6vyczwnmqzs9CV2SREPXLI
Dm85q+yAZcJbiL5YYM8xyi6oYTLLGrz1XYjNwRRbk3r0F3l6nRGpA/gyUYVcQ2tihv2AJOniPrSV
XtfXQThVY+waRx8naYI8tooYyEucN2A22Hjm67AJBSi1wP/D7kP26wKlK1M0VEzxBkxm1EdDl1Ws
k/XxgrrC5BkF2JAs9AWA4ReO0zgvDudwRslj+h8tRICuAxDF/Z2IWpAkXniZooF5LdFgURhwzL92
HIs31oaAX/+LDAvHW2hRqckXcImtxgQdPsl7aXpv/L6b4XN/nOYNHUZVXDn2+6QDnYkDr269/XUm
6MO+2CZMHDnsHN5LMvaEo3EETR3DswbUJ8aRFLF4uG+BWHdEE2lG/O3chkldCZa54Gjoz0dDhXRg
HhU9+rowExjl0WJlVgQNhl8NqyL924peeE7PiIt/T4KxY67Wp+eujOHiLy5LYq4WmwNv4cqIINzT
YBwArwguk0IdZnhRJy7onKx6w+Qc1UjF6p4Io/GzAE6GX4OR5YRIbxs0FFADDS+8t417YMxDPhHQ
sghfFKnptYiZoXTPQ0ngXTqjnW5fZ3lTDpde7frTQdlzTDLn968M3lhkrOOF3c/w+xUCypTQ2j5w
7Msg//cKeXcVbLNHILboD2hBQSYDKkFAfcdxPnk3weODcaS9/JKgOIeLiD70j8D64s3hjDRu3bMx
sHlzUH44SeoLeoQRhctOZuOoFpCqnuwczo2MtNbfU2L0XA4zZKUlULps16eGnk7vPnW2Gf21XVs5
BqvOmHzdwlfjeOY8nWHzyELuYeHSoPzT0/tTS8jKNEPyzNHMn+Z5YA4zEToSubCWjMKkoVIDUznD
gAhaM2CYEWaQy9tjkZuNi9w3EUZpLnoxm1TT9Gopn/fbY2icnf3eWze1sV/toouh52QYgEFul0OZ
w57E5Ej8dsAkmIGyv2r26IBZVQXxrcCuHQ1HOt2vyKuZzTEq/YyuU/Xty7tg7k2jIlcfRopmdwd9
7Z25kdd8ArTPUsBBv2jPL2u8GNacPKl0VZqv5obyhPZvDOFfR86O/VZapXt+CnJFgRoHCnLLncFR
jHEV/ybBaOBZUjBlOKTHjYJEGX2lKQ15GNgjxe37Y2OUT68BH93VuMC1YVnWn9mT/bQyh5G7kL4k
HK+ee0fMc3tWfVXtcxwaMnsXa2tNcUl26aTOCpWbHP2gfLynn27+PX/M69sKcdnlqKQcL8vGovrx
sfz/jZX8viPm3ZXbFIvekwocnaLNGhPgRxRoie/kG4PblTJ86s+H5ZsWY0oidNqFswynZ6zPQObA
qg/0eBHzEKDfTDd4D8BIOfz+5BijkoVS5QoSJGO5TIixxnXN508ttf/Uzh7e5QLD3jrGPXgP29/4
S3+xyY7aAAwdk0kTsJl4VH5fQBQ1tI1VDkcYOdrF9vhkgMqUMTKPfGhGhLmyNZyO194wG3zvBzfG
LsHrkz4odSwxPC6Nk1VR9LYi46IYxDTpIbcxPcsLOnhMMSZD7v0u6ouiPyrPMmJNa57QP5JhYyTu
DePHvCPkXhVjPLBBt1YzGSKSZiQ0vHV1WgDpYLfjXNVIY+GdKMqM3Zj6Yu55Ax2IIWwGqgHok7VN
ajr6XMeDwjlG3nvKQmSGanHRhTjHW5KgXff6lhz/kN/IkiOmoo5nGJ8cOzK8k48khbEjui9JgeKB
YkTWRreuLLwpW4NDhPNYswtIQhcJ2SaHdJwMdLQdyRyZf4xXY457qZk8PR5Jwd1fGmM/qqiadVMN
LC1B7h30fGtP/riWbaboFoRef+0+PwUO9NioucdSX3mKfC+QkxiJxEhVBf8ekqI2JDu5hOPNjWv0
ze8zkph3ferKLTRaJC+YZ3h/386R1pMIWoI0HKXjcERxBKYBp3hDcHgUbtyaMxAcpkj/Q8VQBANi
3BDYU0sz27fHwjEczA8BvKHDCGAMVFC5bXBwsiMZ3evjHx/Jg91zwTxduVIm6iS+HpuhfWAwejVd
iHTh6E8d4bqCo0bwhhVG8Bq1r5R2guF7L0baAKVCXmJi3B59U2CbCTxg9WOvJNjJkUPawqz/GcwR
kgeAd+HZvlHLcEOLye+0Yo9WSGwqOepWuM0d1Dx9svvkORccvbnm7G7ErI7///rFQ2DL9uPrH6mB
3F3/1d7e/LpXCW0TD87yy/I//a3vkWMdC3tuIx2/utDOMDebxEgsB1Eej7WRfOM9dcYmqFpfA/If
J7hEC/NlHk8xk15iFN6qKa1+AbrS+XQOz8KSOyA06MwDnWIHFpO4rONmCI7ChsbuW03KftvOLF/k
GD2OwF8t8c3x6ukkjbwMllbdanMZWVOODI777TcyyBiHcnqZYIP1cIIGKhrwcreIrWqUMzqDLnqH
V73gmYurPN0wVLap4EUR6NUADFxb1n+MrGHKdGH8qyzADW+MtZD1VFJTbYDqwMyASqf2G13sdjXH
vI7Hi99k2GHFUpbUPBqOMDgTAaLQAT0SE/EzlROR8x4MFoC904v/Ct3SEEzZcRfb4vTcvmOoifvC
j7q3NzwxOahzMM2mSTGIRUJeClKvLHkFr0JFOhhgW2Z0WnDD7uEnH6gUm3zu49pVdPQxDFkpYlTk
vCwP+lpAywtvMGw8Mr7hjjEbVTFrEjmEViH6GYKfP0CWg/NiUudruePhC4wnwW6oMY6FoIUXQGOD
MQO1grWVmGggmu8rw35bmIueHByEJ8tPjl0ezRshKwUAFWlYj8S8LbP2rNT5FNGrCAzLbX44zhGf
zObExPU5GBL++uquGT8O2fHH5pssIze5L05ybXYlezptgVlDZ4BFIjqVN4NTT7/QzZuj21xwUJbh
lRZH6hfDc/BNnYmRArTyx7OyRnGM1qvw+L6ekzMF/eNmw0NK+xt38ZsWI0OhGNWefAGt5cuyNob+
sIBYe7tGqQG204Tj/fho/0ZovwkyYlR4UiGUQ/A8RJwwm4DEVQwb+a+dsuHQGo+Sbg6ScU3FRK8U
RR1edcE+YcJvPTjDrvVqm5sPE96waTgc7oZf/Kn939wx71CrtWF4HrxvvOQkgciggcP+KG2Ha9rG
7cw3JcZhLRKhyvMJTNtL/VslIrRjbqfOBZ7+6wrVNSpZgPDisPc3z+w3UeYpUv3qv8nUyqyNpY8+
FW1FbEy+NpR+yvOdZ3y+8PrCOOqAajvO/OatrWtfavXBly0N4yTQteps0U1dGWe74fD3N8/6//OH
bUj3pGa+miTJEMu861vXmBMJOXd6jah57WbicFR/LylYZ3hPqg46AB/4Q/BpWMZ2cNH3iW0Fy3ck
OZGBAX+rlelMKT04BjDvnMDYxc+8FNp4dvAvDVHZOXuYdDUp1eGBhO5bx4AgH0MuC+QPuGc7/hZ/
ny1jadqJOhHVchBY4BRg7DJ1EGBrG86LofDIMPZFEz2xKzuQwWI53ccs2qmn4u+E1NhzjP8aBmEx
vlaRearhM+a/bXv1tlggLjqYJpn7lmv8/v2KMZYTumL1Xbainy6C5sXCRPjcZLxwfTxBdXMBjIma
KG4VukN22wDEYT7HzPMEbsOOY5bGQ7Tvs2fMUoCZzLM7JB0yDODSybtg0Z3Dg/gaLM4jiWYskjpN
M80bQujLvDBcMuDOPmZjPGFzc1iM+Wm9WT2rzmAjIkge7k7oWBlwDPeYNSM1VHVj0uAJMJ+H3ZKL
GPzYE8Fw672+hrns6sIQIa5BtaK6KfymC68mHBYfm3X1Ki83xi7Sqig8DzkpgGwOPha8VbsdsOLM
kh4AEcEr4XBMunqtQd4QzPozIt8QKbflezEMZsPB2j8pwHOaka8F9lwcQvsxizyRv8YHNxSb/Iym
pmstUFm4HZnuYAfkDvGG8T8SYixO7Qt5Xw9hdWa7b3jusWnCOXAF47GviKXQjGAI50gTzxCMl2UO
RBR9I7wFh5jurr7hY46u8fgDFbsi3N0cXTuZeYE8GaTjZb2e4slPgB9vRzR1UBs+UEd8U3kCwnmn
rk/mDclI1rqpnuIQlz4ae2lleMcdzzw99prUazbrhoaHrQJ1lICttRE4SH1sk9NX8YpFJwgpuFDE
4mDsHh0iY0X8WuzSaQqJP1vG+xLTk+vtcb4P1n+O8XaP3qReJH/+EEIrNJoDV0xfLQ/RoXcc3sly
XGHstGEkp0J0mg6qVxrL0/vWOj61Ce4RKSZ1HlOOM8xTu2skcHPIvRhc4mJge+JYuU9cByicA04w
5zI5rwCbp5OD0MNqVKgDYIlbQ1prObnEhsDTbR4ZJkYKG/e/BRfLkh0U0nW6J/RjgRo+dI/ngnJ0
4Boa3xzdxft/Q7Jco9LtPgE+7rFi8xxPNhHX1sjyVAq0rLcNJJS289Cql79h9YdxB17HN8disdm4
c5zLWLkMSQgWfzAw/snhhXc1jLMh54noFUMN3UAT9/CcoIncNoebQeXthUOMo8xsIs4/x1hF2IMX
4BK8H5E3dVera5ljmfzixVx/k7n6y41iYXn7XA/EfJDtJjEELG9TnFB24vMq1g9iAVkvJDut9z3G
3ir6mE/OmbLJubSNpkI7BZvL7mv2Vm6+OFo7MuV8m3NQ2aRc0wRxmA5uc/KxRg96RO25tZZsC6K4
92yUn8nGxDhTR77QYMWRfi5xJhbKJ+iALitwl5knlCuO75axlNbTwujoJTfdZqdtaf9q7JyvQ7wO
M5it5f9oHdm0Xd2EykVDpwTMlgGAbHjJaPeI8YfD69+kWf+Soeu03o0tKVNxeq6k4SaDD7SRqXR2
QtcahwpPXBifBFFdmJ2HOBabmXNHIdmx53WOc2yiyAQuva9qgRChbQVRebBQbYdnpXhx//Udvzmp
aaqHsleBwmmdbAT6TnLkpADObk/mj5WLFwWzLXCNKNWNMsCKdBRbSFYeiey9/bQp96jcc0hNHzsf
17TADVNe1ERdh+fkaBidQi7oIScfyGT6HCebIwAS41rE/0fadS03jiTbL0IEvHktGIJOEkUZSi+I
VqsFSzjCf/09xXt3BVVjWTdmZ2NiHyZCyUxkncpKc1Ko2iaeoBEekwVIbvFYUTk1HU52DZTKP8MX
RUCLfjYiSdrboLlx7rGrOiR/8J4mmCW9S65tCBesyOMR9i8/WRRsx7OwjxsrJtWfguVQCoyQwrDl
v3ip+6Q7f5CocVG1p9kSfk/xYng6k8ecpmAQokuS45tpZDv41nP6cdsplut/MwHMWWowIJFhzhye
jlkg7/0Djz5UHTNC3u5QKzts/5kXzgQyV3SuGKnZBtSCZL1eBR66pkjgjo+39VqMM2ZSqJPOfN0s
z/lQxDSsnxywxvEgezGpMfvzbBwfZllkVfQo6Yd4lZFrSYADpDxfY2N0bPf4v8fCaQvOLtoc/wfP
8Z1d2/4RmSGeTotZhm+d2CC9nxQz6ml2PNp94NMYtV1vdTC6WI70duFV4hYhfCaMuXY10cpl+X+F
OfvME3/7Dk+fRbibiWDC9ExPLSu+ZjlVW3p8RZYfD1ReeH599v71optJYQChzbrLOVZgtcx5x2ql
PwPIsAhIetDCE5bubafmCmPQoAr7cVRMCHNOp3p3JtveVtEZ6qlvonlfrf1L63Ek0p9/Sz0WHqpc
BqkeJKbgzS9WBNlhgoKJr6153s77XAwuYPcaQmna0IsiOgZ10BK10lBy3qFYgmepte4x/vpyWzue
EzIgIaB5JC8aeorVmggpZk+4JSee/RigUGKr7CzqhPk63g9byx7QP/xFg7sE/3JcfjlH8+2MbKje
ToNeWdjFjgEU5PVhQjDKOo+gwcL/UHmiPAtYMtASESXp26ZcLtHORDM3ciqnQjJacJQapKWUttRA
nrS3rWN5H5Lx4XfvdZtpo+zDFCG079+WvjytMJPOwklaFd2Z9qtu389/Lp4GDz2Y7guPPGM5kTGT
w2CKOo2hXEwwsEICENzfnXssQtr4x5iXjF1O0MwkMbgSy43VJyr1zT1tDwSvfIqzsEFdDetCONZb
jNhmshhYUc/KWRMjxAC1c2pdlLlwMTcEiykwJocSEEca59T9Fb0XIZbxUuh30Pr4ESJwWz+iEILW
gdLecvGZc1Ozkbyma4HQjJDW2vuKhK60wrIhzrlbDuJnBmSAxIBCbUUz5+0m22EJwpey1c4kxPLE
O+wz+uLGUDylGFQZ2kDEQnfIu85QZ471Ljzc/kq8uJCN4qdUoUpBhHd/dpHk6shvtPia5A6p3oOv
PN0Wx/EJNp43TWyrUQKqEJblSHc50R+5GRTqxTeuMnYopY37UW6o0dBlRx7/0FEEF93K7qHmXJo8
QQxIFLp1MYwSgvbYJryOOUx8vL/OAEOZKLJi0oT1Vge76WV9+0PwkPS6F2MWOGeyVeYXGX++tfuN
MzhZQ35Pm2ptb3kh+jLq6HhJqRZdNs5gdqyhQ6pK8IYz/7SOXTjY7MDbfrmYoVO+RTBfIhB0uTBz
iPCkrfyQEZkLLzwlmK9xmTDvew4QtaDleb9v3xNHAW3D60jyFbbioRsK+SLOF1oOlL6VYtDaNNO+
VkaIlN8zrHTePbhvG9u/LWT57aFiQRfIbUGjy86ZSJMZSV3Z0rjvTEZ7j3gM/TINwfwT5gBxDXHi
h0UAmMljwgepV84NHXV8mn5nGNxRNsDN2yot36gzEYy/KXUXV53V0U8FVgG0kd1jVmKNbCPybbhY
U141Yjkaw7YfxVIsUC+zjGQghVWLiZKEtvaZxBcy+ZRUhEZl75Fjxtvg9+aIGY3Yy/dKsj3wGtgW
XXMmnnH+UQ/yro0g/j48IETBkq/bBl1OwswEML4vRLrZSQHlJyXRbh/Z917itM9r8ih+ohNwWB0x
fJU981Iwy1nMmVjG/2FsIxwnfXganImcn+MV+mwvDaJajn6LLjmTo/9MIeTWIIhnE3sMX14MfDXT
Ge+r19sm5OrCPHpoi2FjVNBl6wTgLUL7C8re2tsnRwz9En9dfTNVqKvMQB27cutIpTsgq8cYq1se
rz2MKFkdR55C9BDdkkSNOpOEclWfGWcolHRgJmsuNvHSP+Eq1Na8p9W1VPSfRclsb5asmVGlT3C/
LZpC9T+pDPZrNV7VIbLnRUSwx4VyfkeeePfpHIwEs9lbjeMiy4Hfvw0rs01bedxcLqMEwzpOVhKC
Br+c5I/HI3f5DsdTZLZnqwQjS2oFWP24LbstKmdnYIdvrA8cT1mMLmYKMaDRJ1kvpOAGe0oyL8xD
cukykoDMt1urIpGkTewo+jZoTs/C9NAoXm/y4o/brvo3r4XSRFOe0K+6F+3y7RLfZeAfGQ3kCAPX
KHnv1uXq50xhBk0mFAxryYJd1XhtijmRUrtdyb/rl1axRZXE2Ji42sifw3Zyteik8955ixHKTDwD
MlZvBHqvglb5/BWnJH7YhLyrfPnem4lgMCbEembjksBHMVcMsqd0i6ucYKWNsfmluEeHO5TFU4kB
m1TLQ9HI6Bd0+l/Y90zT470zuDXxbQ6wyTxZDNx0IVbomDFkvTh060PhYhOMU9zt39vJNo+kWO92
pdt6+r1Wg7wgdXiJB47866mdwV1c66DavsB7cqf5uHNxDd0+jzwF2Z6s9lyVvZXSS+h0Cjbr2AV+
e/IahTua4nAKf+tvdM+3HW6qg3reDXhlm7MGUF7HBT0Yzr78XA/kqf0TEq/0A9UGwbavPd3WdPnh
8e2mbGuWmSboMBqu8grSuxG2ZKQ73cuRJuNIun2xy2wNp4w17NClGEfjstHGOuBd6f/OCO24vftV
YBm5w4lul/NGM+UYlCkKvSjVGMe8cF/Ur2ZTZmTDneW6HfDJ1+zxzBkzK7606oSADxPwwm/VHjbn
Dju6b1uPc0Fc8XQmZOjMqUzo6fYev27/5eUWh5mRGOAo2z6rSrrUoHZawxljO3001FUduF1Fyhdr
j6ao1i94bHhcx2MwxKyEIu8amC2KEOSRFeAKvV9I7PGGZjgniq3ntEo9DCn9Pumv5Dj98m+bjwNF
bPlGyfVYEUd8mH2w8gzvzIFajnOxvVWmkVaxSq2Evr8Uhf03ULPdVoDjWewcpDYKUlgWUCBYY/rj
wtkJy3mNgQb1Z2QqdW03Gj09Had9v6Hd2M0uj71LZoNWEq2mh6Ntu293j6tS4wHO4ov927HZDiss
JZItraGAszmZB7yUyt755M3CLj/ZZ1Ko+81Oplp2GP86Q0FwLUveOyU4WIFaGeUTbL+xuR2E1F43
7ofrzTUTB+qQuI9Tas/MqRtiywR2RLYYhUlumM0zIIMMkhBiDksAMrQ1wUbr87H0k5cpOEa8Nx8P
qNk2q1TQm7ql8FZ7l32AZEe94hNRLKZvv78UW6aRpSIIFbozZcTapddqX3XEPvDFcI4s21eVDxfZ
bGW8xfrNXrfNh9TuUL/DPNfowHJb5YHb38p7D7EMtmKqiNlZhUjDR8bYJZhm8O3Q++S1bfHuCrZn
ytLERLrQI9VrToGlunfHT+0TBTVaJ/wv30Rs25TWK+JUNfC+FAWt+KXDjr7O6bBYbATHW03MZuOK
3m0svMYgN07XlUZ1drrSOC3CIINMBfuEnMeM/G5A1QTqIc6twQFdthhTtIqsCglWLFkNiQNy4YH6
f3hfoYsE+1pMS2WnfKq463LZwuoUsIU4uSc8pvs3G1vgNsfYc7j8i8tlC1B7/kscg/KtUZgt9r3T
QgKdKDyk2ydzrf6OsbjQcvxNQvyjf+Bcjf/hY30LZaK7thQl60xXk0z3W2/tCfb0iNX2X1yEp4/v
v53iWw6D8Jfx3CmdQG25BTnn/Tpw0DJOGalq7G4Djx5X4HI251sgjTlmXtiAyrKMAgis0Q5J598w
oEkJNGmkjHsF1wrG6R2O6y8HMt9CGbAXMZPUKiZc8mULkd6+77F58yE4yo4IUn37UG15e0T/A+p/
i2RCwEqsmqgX8QFBMHMh5sOOUt2B5Iuj2fKV+W8x7GsxAqPeVNOHx0u224/25CFfVOzHmC4d5o6D
cpzlqvPs21kXQdHkRKArwjzvPX9Sf6UpCbxfRety9OIdOvapGKZik6t0URXmhsKt5nkYPffXZINe
g+PzXbtWEBnw2nuWg+lvW1L1Z+oJpRSoZgEvORtOgGXUUczRiodc7DPRCLCI2ugolGDzqkxO6gqV
3ZfeXOke0ukO55bh+QaDIYWVhj2KbwDiLUb94tfbrne9629AB/s27AIlzFPtClHOSd5gpzZWjn5Q
yq0BEyex3WC8fHdeo7cnA/2Wk60w93n7J3DtyYBJ2ahlnA7QsNyd7z5yBxhy2e1ed7gOfF5b7eIT
3zBM7Lw0sfaUDfYrLF2VyzJBf+gF/GXYp+CB0gQZ4NsqLQZYMynMN8uGXj33MjgyhcbONLcqXA2r
wJJ1Um7PDccdFxvVNV0x6M4j7FpjufrBRFBF+kin5R1gVPdR2KAvA/5bd3905wHtyaHXbkNPv/sM
QXhqupzPt3Te5uKZuyfXKhN1LojHRtUCnVnRn9u2XKwmzQUw7iEF8QjKcVQAt3vvw/ujrxufNvSi
tJnDGT9fBO+2wMWM+lwgc89IxjnX+zPqgeAp2qpu6ccP/vbltpAlD5nLYC6WYWhUS4wh43TynAH8
VEnFeTUvpi9mIlhC/bSp+0ShH2a7L4/Ja/Ub/Rnhxf7krkheupfngugjbYa4XSt1ZkzpGjCmEGwC
5wENQhnZ0ZjU112O4ag7sXg1F0Yjk5kwc2gHJR4g7OJiXNvl3R6LDxVD0TTQ/0uob7PZEilsJdBO
i7TNwcBEttQQE8RrNXQ5CCXB6AVHnyVHmMtj9OlktHH3MeQpMUleMxIdcvCi3na2xSM0F8LciaFU
90MnQ0jtnbaI1lr3PX+LXfntYpF43WhI+vfQ7csPRDtZVVxiiOstwn61+Q+gl9zsq/VhE+uaMAEk
UuRX9h/ViuAZKK3I5Pq+xGlR4n5DBn4vvaChsAF1IczdO+B2159o8m6Elhz0WwzxDVVGbVnSDUU2
6ZN+ppkiS8JU9fT7QbGT9H8gmNyR8ZWHGdfn/19WnMliDtqIAYNzcIGsl61BvPfywfCT+wG1OKcG
XZtzDFw0AR5t3QNPIC41bh552bCzH8A4a5pigq6X8AOc03sAHkS8MHxEwwYv5lk65HOjMv6qh+dC
OZeQswX3S/kaHm+fh8UzN1OD8cYiFYZgqPHnM7yTxHXruH7N5XheyuXMdWCcsI2KAmQaEmyFbq/3
NYlXna06u9cc07R2S6R1zwkUF1Mfc4nUqjNXnMKiqIICEmk64uR5gnvxyPHInYHiacZcyEOs9jL2
xFCKJ8x7W5Bib9TH259o8faaK8NcwqoxDlKGvDWNajCyifX0KpFfOcC4GHrOpTDXcF9KU4gGAkgp
0Z08wR3Odr5duc8bP/R4UEFPx1/HFzEamqZME2NCjDC9yDFnpSkQ1tAlGq6EwqcPQORYjjrWDTFs
EtEKrEQVJRViaD/TaXCMO5Wguxy1uX9kvm+N2ETiZci0wJwMqpG3zx3Uwmv7wSYRQurP4f/Rl7+M
tjOBDACFkZzKWijT8S6MkJ0+FEd1MnSefvFUW2xbN2aSGAg6Z2JipSmsiKOEbEP0cAGrwYQWku2D
iMo18DU+ilvI/dRd3kHmOAqbVyzM8mIGlQ6KfSd4mFa748b/0tamzft89L645SkMRIGB3kqnDnK2
/cbyMBLwOh0k+6ChZfG2Ty4HIDNrMtAUx3J6qSxY8yVFnh4Ndt6AeUbLXq1WdzhrXwfftG+L5LoK
g1Kl3hRDlcJVnNrRro19g6c48jp/kZ0Nz5KLkDjTj0ErJZJDM2pwEJyO8hgod8VJ0IDy3AZv3uFm
MESd9CpPTGC8iKRDtxbusu3l991Xj9xlxd2Sw/tsKhPcdIJUJucBNqzelVfMfakKaVzy7K5KBPgN
qDB8U10dkGgH1FTcDPHiNf1tVLb3uxwSNZZqSH+5uFgsHt55+3alnAk2T02HN/H18MLrPF6+dWYi
GXwJQAmai1giTFvHAJqPb0DNL6yBeOF+SM4ZVxl8yc6YFa0uGkzrUnrXsiGCq776n7dPwdLTbIZi
qvozJEBLpFAEPc5dpaziZiVgnnItvlrN/raYxXgN/dpYO4Z9jprIHG8ExqY5ySY6j1fTnc8fDV02
1vffZ85y2oiy3un4+5XrgD+aLstovdHBHOptPZYD3JkizDmOQULRBRYEocnddtLHcBPuJ9HWW1Lv
D6j832lPA6dt/z8A1bdyzJE2ujpLJAUyNZBvE9HFOmcUoX+bZBNV5POTyyqw6BO6AjcWJdjNZIyp
Yp1zF1DPqxGZfuT352cNcxUNUrHNc2mHoLHmj1xSHf66aXTLNNHRj9zblSBtFprKGEtorABbRkGm
AP5vgWh+JNnyeqixIGckqecfMlsW/9EdMBPLHOeonjorlpMJkSrOmJTYr8+23259hQvMGj2vtzRk
zrPSYBePnECUo78XRPFyB8tHvEcMSbz+QYH1wX19Gz3JDsjzZrNBx+mJPm0QwqD69fkJLjf77g1v
qQOAhnP3LvvXzAgMBoRI+KdmgV+2V3wNiHaHNYqgy5DWnLND/84tCzDRRCuCZk2k3xiq7Yu9rJBw
bZf2l/JQbHWXI2zxHpwpxSBOr3Z6JWdQCpHnCVuPkEy4k2DAzOalpxdJEbGy7d++y5yXYIo6Ux+p
KLDgmKuTgp0UYeoGO58y+/i+DXLbhug9Bv0x6k/jQiyWwnhHu8V7nJufWoTa2a9hEcqIQi0TsTr3
5LxPW6X1LPt6/UfPaki4E0vXUPPWR2XAqRGMRpIViKNV2smJvPXjOro3cxtZsThxfIBiYJuyX4KV
Am583NCNU4cXXkS8GAp8a83mMsVeiaQ0hm/hE/Tu+wUbwoKdssJ0PeqbdI/X5z97Rs1E0uB5BlnT
JTHHbITmQUq8aiMmREAMsnJjbOvwtbeW203A+bIGA1ZhEGHcRoDArbpC8CGdUXPZiNsYG6jAV/HJ
yyYtpwtmCjKIpSbYFzp1VB7a5JPjeO/7IPPkoA8H+A0GfNIyHgrNgBAUUM+gEEWZlpt/5kCvwQAP
UvVy0jYhXVa89SxPE20XFxl4X3mcGDwoNRjUaQXcncIF2rwgHsVOlYGE4OGnQ+8cs13TzDfOHbsh
+9wbHbp7A9o50NvJzsBcElAHGVvpTgR192X9dUApJ7B1lxuZcnDcYBBGC9qLKNQwZ4plHU58UB7p
3CXGT+xcIP8djBsMvCSqHuJgU1k12Z72cm6LnyVK7FhhSjTnn70Jv12eTdaWed4YeUov6ffLKn0O
9yBgPIK+qSfCjpftWQ6z/n1tmAx+xHl0LvsCkLUHZnkfOV68+RYcp/HR3/7DCHmmGQMemMkdUwHs
OrSJMbqf8KSGBXmDYzz/NxnIGAZLNouQwrCTHgYDdRE0SDrIF/C2T3AlMbjR9rIptzX8HyNW1zQj
+I92KBZsuThPLXPjpJkMehhpmCqJGk0oKKF3BtRUlIQbcQuvZ4aHtyYDHnJeZkKiwNe3p8u+I7lf
EvARydx55sWui1nAwgb4gVrk+bmD7cZVVBAEY7EruIZlB7u8IeXolDXRyWWHaOlzG8V3VmffPtXX
Zr5bJmUQRDCsIkhGuAmSPRgR1W1li33KmRO7oFFbB5UdgOzY69EYKsduaJs+btQQsQR97/CZkri+
xIBMK8nnVK9w6seN51W2NWJhPLiVhTUqJNiqeFv55ZTy90lkNxinkzQVigh/QoJyj4VRazA87x9f
TYLdZdb6kyONOg1ralPFGgxdMbGN+/qgnUUpVStr3WRkCAcVp9grGBRc+fF9bn8m+088czjSls7K
XBrjwhOSeEVnQRqmakjuxPbriOiE+0JdykvOxTAR95QVHbpSztegQSAp+CD98YNXY1p0i7kUxkvz
KI/zXrvGP2jwj8HhBnJ6VLO4BfLFBuy5JMYBxyqR0i6APjXKg82ElW+Ya7dpoyPeD194s1hYN8r7
VksvpJnQ64+aeUam5cEYafRbnZxOhH67iPIk4oH0yXNCnijmqtPMKQfFCkTR5O7JsZC+6MnlpJ4h
7eUzO/13XshOHBgSshc1/XDBKjoqE9HPqOvSakPC4+9Y7I6aG5G58GqwoIfmBZqNqwojZFsPk8Um
Nl+g1zEkmuVU6KK3xS0Vb6wNtBgH16Qvl19mMR6c/xDmPkwjuYsaevKcvdM0BNKxphz/fCFngATs
5wsnAF1sgjFV08LrTtPRTcecjugsaLFQXhBUY4Ia3vovpiXOt6S/+2/8+hbDHI3QalrB7HLgF2a7
MHAPurxnWs7hRWMcOexpUKVJakx6BPEOCQ8h1hXFIDskMNxthRYv35ndrh9yduyMCA0BoQKFcO96
lGlp8AfwwCObR+8cpAW2vBzv4hznXCRF7ZnIUsMeKzODSDQ2g8rmfa945422b9ciKnEx7lXnto6L
XbFzgcypULpOMPue6pjdV6BR9g/jiiOC973of5/p1I/qlLVtCZ1O0y6tiHVIEC3RvlHnk7dFSFq+
RP/thOwYTqbqqSh28PWXEyDL0dERAHojH8wLHK2oN9/w9uvk+kwrzRRDXY4r+n50RPs+souK1L76
ZGy+jsYb3Qv7/9gMy9OOuU0FTdbB4wSh0/0L9jnQFHPilNt0lz6BV4XX+ri45W/uHAxwhE0R55lE
vfHkdcckcBDmYWUXasKvn19fXOL+5ZDk+9sxACJeQlSgVYijfCQnB7Gmb9j9ExdAFmMSU5HBiG4h
3hIZhxwv50GvVROpZLCX9QfN1TZ2InvZivv+XtRoJol5kLRyqoYmlIIBtdcEA1QYnhLW4CngQNVS
sUtDB6ykYtGLZGJV5c8zJkfnvAkaFcdYXT2VH9Zj/1ZXaBvahh+3/X6pjvhDEhMgDLUuCLmpQdL2
dO99PDWvj5b75zfBSx8k9pndE40bGS+cNUxSSaJkWjotrjAfLBCjoipCa3rSkat5EUhhV71tgkzX
rZznY7kvV/83y/nJA6+leA81MJADyIaiimgk/GnYeBzPUqoWIgDZCzZPdL01eRudu1/YAsLl9rtO
NDGg8kMaA/9hmdfZOLTiNUVbYCUZTvgvy7uQj5Ak3iN4bLLrzsG3X/Wd6WHkr7TBv+Jv8dS6/ZmX
nj66DMVlsFBIhn51gxm8xZ1WtnkfiaiebfeyW6kohCOqFiHR/7LWdBETRyIFE0b3HxKZj9yIYzwM
WN3xlD2gMGwY4FtFOhg9T+PrAXH1Cz/RshDr/pDInM6xE5JwChKRliL3ihM8UeYzpFu4y42XIokf
kiiuz6yZZ+cJJL8pvKhDfvZ+mhz589W3W996+sQ9KFOCQRvdorxbSl24MHRZki1Uh0HxBBf+Kbgu
ZAXPvAwOpZHB6+DE0w50Oi5W3RsEN2Ri0+oosjKYFKhW5puJroCP7NVa2clg91sfy25AiW1HL+Wj
fb4/Oh0vbbjU8v7jFzIfoYvOfY2VWPiF7QaFCayq2MPfpnrVuOAKhGlsYpu7s0o0umvT/AAjY8fr
e1+Czx8/gvk+Vaqm50iEmUBnrREM76Im4Zkk4YZb1N5/OfnsezAXeJKEVlFbObTFq7s7ym/nJ/f5
q/rgPe+XKl0/NGKu7n6aENpF0KjdOI5vNSAeR7U2OOy3GlFIhMHG0kv3FqYKENGusMJ5jz0lcAjh
xUh9m1s1Xnr0/Pg9zN0up7iJ9Y5+Zsf5UN+mD90BDwvYLhvSYeSR5oy2gcVJ4Cy9+eZS2aYX4RLI
l0yiUrf78S4+yBVoASPnQV2vwt2ANAE2c0XuSLA4Au17l+1n6Izb9oMHbYtA8/3V2e6XxAijwTLx
M0YUEZEFWdV+4A3Ysmph9RoHRmnAfsPDWMa9PiwyS88qEfczjnuQON2jj8QEd9BtGdNmSjEvB7mN
1Fpor4I8pMUzhUgh0uKDLWCcAwMdNpQLc+6usauxbinIQFoKMiax6EooWJDRTTeFPfkh+bj3opJo
aL25yzJSOAhSy9VxM6zsO3A22W0MOiyKsPRRj5K9aaev/6R49cPbGCgrL8VkRTrOHPD0hOoVZryw
W49/b3FA5Ar6s9vESNIQLBOwfHAYpZKcg5CYwdfZCRMvKn71AQknR0gI1mlYm1F95zjYQkz7Q0sG
worSUjsxgP2RjBJtIfbUTzVGl+hUeLxzw7m9VAbEMHCY5ZJBP7VDF4e6Iab1d/Q51/rRigeZ9Hf/
5VeKoouWKcmawTY+Ca3QXnoDVs1GzyJZf6cHv8StYbj/xH4zOYz9jEEKYD3IefGcICHIkojoHaZ+
yRG0iAQzQYz1emXorehSU+vRCz7dtN5bhNvgtpil7lqEh992Y5AdGcNGCwKIae3G8cY7ZRuA3HFH
fq9xs+TEb/bXzEW25yZLFj3xWzI7apuoZth1LSQPWIv2+ifwws+ETIOdAYC4a9gWD91MGPMQaHVw
YUgWhTvZvdgx7q0AMIPlSUduNX/hfTq36DVamZ3vrOwirFeBXgrZbyU0smvuW73iJTB41mPwWzMC
TVNLSBHuEV29YRoa/S5ov7Bv+8dSSuuHNixeWzUYYKm/64btyH8CB3zaaokp5XYtOP4nbXWJ7w8H
jtTFK3f2uRgsNuW8yvqY2rCzs3tz13ryqblzyucvwfmMVtz11UsliB9qMiHk2TxLdWlAIEgJJOey
b1ty/Go/gFXctePSIi7OlGMg5HLJRfOsUVlYSvVeEW8dkgxcb0dufnCJgPGHWgyIiFOCIYQzRJVO
49Etp3FlY7DYIrqdusLjOd5Odn34mp79Y776MmjrEOcWoBJu4PLVv2anAVuGIsui/kPfoYWt/37h
daAtPfLnSl7/+0yECRaOc9VARGtfNwDjtS1MGG3/8sGfaX/yqG6WQyfknUy8rEVJMpkjcU414dJj
VuVJ39Ql6ffFn3R/fv4d+ZsmdY7tPd68W1rQ5FhyqSVWl2dymUMxGG0ilQ3kRrvtqX5CQkrZIJFh
H9FEyDmACymbH6KY4yCGQx1fBIhKSfYk3aHcf/zkHPFFRJ5pw5yCNAjr0jQhonT2992r4WJU7uhn
K16+cPmJOhPEnAGzEjOtVUdEBrWPxOSZpF+oCmFuj/YQym5tEumxdlsnfXLdEjPonnDo8cwnz7ye
5qWjoEi6iPVpKCAhNYOjMvPT2IjEQNMnmowqU1upiMMLghbzPoos4zUm4f9Ulkr/kqbhRWxMetq8
x6BzAzT11iv769CjCQUjwJxvuBR0zcUxplW0IhnHAuJS4ry/T+R+BfbpjNw9+9yOocUn6FwWE6gI
o4BL/EJVwxt4f7p/8kB3vQp8FQwnSJ5z46/Fr/VtSvbxmSHxa2rZ/5pSt4czgiG8tJ/C1eCCYvXz
EPFyKde3HQuVMw3Zd2amBBPeBgbOd0yUj3TaCJIbY1f7xtxu3BXG+/6QXUDuNoSyDOn65uAglfep
P4IW7VcIdhKH83WXQGD+e2gIMvNX2ayFSqIWF89ufdmuVo8R+Ht/v9kjWiG/7Eb2/tEQrz6XyYQ1
wqgkWnaBDbanU4QkMXm928h+cMcJn3iqMRBuKsK5rjKIwelvJay2iodDI/8KBVusV5axu21Jnu+y
jP2GoochOuxw8p9CQhehuVZir1crghZwPPVyO/kDDK+4PD1LkYYioyFFkmgyWGes2aEWib0hAR4r
ApiVyQmkc5h2LAYyVDZKMzyHWYpJ5+IYq5473E6XC8QhiOp2Q2Invn0IMMa2vm3P5aP5rRZzEQZG
UXQX6pjG4xENipgYvf33F2/auSLM9ScHWQzCLQGKOINsR0dppZ826gf23vvhPXe4azHGnotjrsKw
kfXEpFCDpbiZ45SqP3qh7Y7eW7XeNO8+d3x8iWkRx+zbggxwn5PexIgEFEShOnew/gc7iChl5OqB
7g6waXW8J6bbEt3l2XbpeTQXzeD4KKehbGaR9PQyrnAdY3lj2hOd5/ocF2Hb1OvCvChFCZM2x94B
OQUaDDgQsvhyniliUEVn8Fhd+nKcsOYFAQylqgTBuU2HKR/NHcgjsJvv1xGrmj+5326p5j//dmx3
utLF41CYIQzotK6AL4es3YoXti8Vj39IYaAjn2St7nJ4yIvzniUEe5rDB5E8iwS9E6FDt2Pxwlv6
F/++/v7tk2yZcDCHUqkt2LOtiUSC9XSmvRqoIKDm+sX5eIslAwV7M1BXUdFZw1L1JFOtV4N2lp7a
0XbEZ4nWq+6KB9v0ePR9S92m+lwUAyZd08idbmUSvdIcMVzHGJp02/vNKLncVrNFBJ6pxSCJKWcN
9mfk8I2Tk7q1r9gOeMs4j4PFqG8mhAEPvR96+dJCiGNWRPyt+8fzKweA6U3xly/MRDAg0anllKU1
Pk8PX/BD9+lCKttcG++SvWl0LvXLsrd/y2PhoipFue5NfCPU05St5JcP5dkuq9IVLCc6b4fJ7XpS
e1bqgFhfLjG5qSRu0T7cVvsant9Qm4WUPMfODAVJ06ftxcWoe9kBVejEdBuSl2CFGQeSfzw+opjs
JJ4Gein9KT5hhmy9cau1XpB2jSif25OzCNgz2zBhoH7Oy1YbE+mpNEna+9NkI9U0ki/9zLnWeSfF
YDDHqjQcFQFfIZedyMJYqR8d/M3zpioJl3uPetAtUzOxipa1xjkeYWqaF9nv1wnIzjqy2u3eNhsu
S+NSD98cA9jBmFiYzkjlQtp+iAl2XSa2egpeeRRyi5kJRTMU5CbAbaGz6871NmyUNilwbOzwTnGq
VbBWHnN/eFTp0t0aj1rUy1A/UT5Toj/fdt7l+3AmnDmzcdLpgZpXEqIY0Bvv73X7HtHuY4PcVu0O
Nq3O+476+I+ujW+xLMlGmUlVg21Y0pNW+rl/Zw+hrW7RVkGXi/yjAvDMwNeK5ezOHwKpUQIJBkYj
y77zCoL1W1bnIP+/5ZKfLXqoriLJBH48NO0w9tQUkE8EY03vDU92dRsP3sffBOvENscvEKXe/nrL
F+K3NNaMsRyU7Xm8SEgu0aJcuBk+6IhqWjroI+DIWrxAZrKYyMk6W+WkKdBsv09CR+9dVUYTbeU9
N+/HFGthVrwbazkvMpPIYFhSB7k21dBOIZ2Xy/ZuA3pbd3BlC8Ub53M63taQ8+kUBsiSugyKSeml
J69f5b7qHUXOdm3u52LgKz6nk5D1kFALzvjQgF82xQad9ZY3NbiMyTPLMW+tPEpUpc1hOQdputhF
kRhjkOiW55OjL4bsM0lMnNRcwF2gXQYJyaSTQ1+qTxJ5qp4Le23uVr9sO733j5l7RPTJ67NZxs2Z
aDZsarU+lfsGSm7f9+/e01gRbFIkduZHRKS9+gefB1u8M8AEUVN6LgO1gbawqybZYkXi53xLp/+P
Y0OOyab9KD5ue+Vi4QGsEP9CFHa7fCQZkVJakCmu8EJHe1rvxnurtoWVfSk3mc1Poi3Go98S2SRa
q/S5EWlw0xeQ90Q2+uWnVbW+fJi8Z+X1SP11n88kMZiS1P+yp1aAlQIVDo+i80v3hq6kfe5Zj9rj
n8cnbJVsnwdfiNAgVKz1HtUr3vuWuumtH8JAjVw0aj1I1JfA6lDfZ14OSr/T9aNSilP0cnC+Kufc
sPwlRljXRZbghDbo3Pfem7VFLkjbb3tEGt5G/0CVjiNx8aU2szUDPlndxpYytPSkSvdYcD1eW9DU
p6nmvrIVnjkZ/JEvkSWaE2RVbu3RpRCnfDfaJriZC4IhOmkFEre3wXVfVyoohTBbg4W4KP1YjrPl
GZrnzAxAabKq61GI45PvqI99XGz9vsaB5b4YqU63XIiBIwkt8OfAgs4gsldXoE0E61ryWuKOzF37
v/VXBoiaQJJyxYCwJLP3W++j0uyyXJl3DrpSEzv+Jwzb+gyEVCasKSh3oy7CXbeIDvGui4ll44b0
A2SbbvvpNdy9YUd2Q2Z5GVWtiOmN8uIUm+j+kmDqa72+z53KFjTSrGwEidvMjvZg3Mz2n9yu2OuG
jVu/gEGl8Bwkut6OuKa9/RZbX/b3F/sjJulmTUnh3czflET23p6P3Kmz/2HtunYjR5bsFxGgS5L5
SleOJVtSS3ohWm3ovefX76Hu3mkqxanEzC4GmBehKxiZkeHjBMcFIYwaCrLRyPsAauhsox+3+cYz
YFswK+t7/Pj7yhX2ewmrW6Ue99i7Z/SqKW7pFk8DdaiDzilEbY/De25Z/e6IFtDdj966e7jLdh06
Up9CYPgAoWM378Tbm97BxvPU2j+Pw27kBNSbmVWsYdWWaAiN/GxXUNS0ulBN4qKphD0GmNPDaDeJ
TSJXSM3hQJ+PNdatn+55+aXNmvSaMPOExz6krRR8EBbviZlHJgY+Xs7iBPCFY/cqVmeM1vNSkpte
4Zoq85arIKVSBbChCzKDL7fn7CEJLClDN53KeVqbbuGaEvOKs6jVgJS0UKLoc1etvLV6nOVRcaSz
/nr9HW/2ga6IsZ1CwNXu1CIBsRNGkILKTd7CW+2ShXZ3sAodNqdy9lgJltk3zo1iHXNnj4et6SbP
7i0FWvY1r7+Dec1iiMC7qBem69AWHtLJtMrjgmJ0nd/NSHpNh3m7UpBXY0Zn8IsxstvbynrA1qud
bjnmEbZtmc+OLV7peEtfrGkyIUvXFn1YzeBt7Kx3N0YxAA3bRy5GOk9EPxpxVmqjUpP/FdFT+6js
XgE5eG9YPEu9OCDXLopxGrJ4DjRcFg6Q3p7PCWax0bEb0qWt9Se/ZrlcxzVqjF8Q90WlhT6o+bWJ
6frjsd99L4/3HOnbcvPWF8RoFBr1bd4GknSRk4PwgHr0HFq+wJv43hoQ0tZkGBVCOir3ubHI3jNa
k27RmnR4MO++OYBWAqLQiQ9IzbsrRpPMoxQ3cbrc1am1bQLghyf0V99WbkjQf8vNqmz5riv+2CaM
cUhTTICDHFCUqJufMCKBfTNojrj+hjdLiJqGqSeNqLJEWN9DmkkoKUAwvBTzXl/SuLE1vw+h/XRE
CT+G78HN4Gx5ymuKjHZqpUIIC0mB13iq0UQsoGEBwSQyYff3AqegvSmLK+ZYBVWGc9cNi5DgFNXc
IjjE5+sHuKmPViQYfVRrvYBtA7J0ETqzOpNvQNzprAgLb/+VJVsRWuRzpZDyWUzjqAcvg2Wnd4VV
1+YyR3viorJtefXr+2GUUhuEeu9HuJ9T75vwso832O6c3N4/LuhB3ErQppyv2GKUkqAIbTwKKmyV
/qN8lbAQIpPsRLSRPOHiJvIkj1FNYdi3qv4hDif37XY2K4gDKsiAN+BGDzy2GPVUiQUFwAEOsbSB
UjTbxU5/Eo5QE7wC4fJavij11fkxakkEQHRhtGTJGJ77i/RwlO2nxfJel/LNzNNKKDSmJ6woo9qI
cpBBQlndvZzf3m4PGMPAqlPPQUXyyTqFu+skeZqJRYDsEyHvxQSSAQTIc41QVnbC2o1vTmVsIhj6
Px6kxuiKwag7hYog9/wimOoB3QXo2LjOEkcdsW0uoV6NrRSDRBibwy8RXRNWL/MkYtsyomKsLzPV
OqGMRgomLJJJgPiLiMrfwTYe3MOvu8jawTACfMnCQlJ+/mzT41zRZJQTNjiqbRhoeMUY/3rrvelG
AMQ/z/f7cLq+Cvsf1hjVNLajHFbNQgajm4D1m83SxXJt5Kp8i9dcsyiDa7QYxZTVQ29kiB4uAOOX
HnzzyA36tsXhDzeMOorkmkhhpS+qD7HJy7lyzmMIUF/lrL5kt+Xu957vxWwr9z80Gb2EHUc18OvB
FdKNL7VstqGpO+n3oDQfka/m2MZtffuHGKObZrnVwjYFgwuxc3S4/po208TaX0KniYxOGrshjhMF
vOjuO1qpHx4O+X7JhqPvr8B+N4tDbtN9XpFj/JbSUAd/JiAnwJt4GZzyMT3Vz8BysTmEtlS6juLo
Ao6sonmTkQtxCPN0QjcGxnht//Uus5HYx9wih8qWhVpTYSRhxBRBknWgglICRVJfNR3FwT48Djeb
PYVrOowQxGk1KFMFOh97ZAA2cjmgHxbzvt+/Y5E6rxl0szl1RY41VIk8A4Y/Azlg79huAH/i4t7q
ZocelvN0j2YF3bxdRhnMh+Z1uiuJeedMXo2lqRgJ3ufn++ob8I6uH/VmkmX9TYzkZFgJXYXNcqGj
fb5gwt7EOlg0DUEjA4z0J/U4707d0l1rgowtI6OeKKixy/A+5F0ymeobvIPsNyoMg3O+NaPzQ2Gl
7uXw8AA4/dGKn5HjIxYQ2jOKRlZHcpzcvLFQO+Oh9G1phPWHMbapJKMg1wU+7LlGGwjl4w1u6bc1
AcYQTXlXdGO5HLV7bqxUNJXdf5ANpVeeNdpMf6xpMdaop2PeiMs7RdMqBgeRAcntwwWAt+Lrj/ib
ZhaHEuP2z5XPa0HjneLy91UooLbDSPpFxhXsnKc3qXNdXjezkWvGGAUkZ2nYTB+3dHp5C7H8+UF3
PEhrjE3z3LTElhXUdUplim10QA9gTlFvJXEa4bJc6u4IPCfZbZdLMxLP0DlO7KZHuSbFnFsvdu2U
YyTmcgLG4NtbbgPVxqG7zMbkMke98rhijhDQw+FIcpASd8/nd/WSuBy9utmqs2aG0d8zaTF2noJC
+dg7mCxYACU4crBtIv5cDaO66QLQrwcgYS96AwtbD2jQ4ffAbgYXK1bYrrZxLlUlpv0iz647nS/h
7S/zx9LhhJnV39N+H+941/M3Kvkv1tgOthkYQKM4d7BKL2cXmIvQhbs7uMjL4B4v47FZ31nzx6hj
XzZ6bZTAH4AxLsV9YAbHNERzvYla4A7rFq3HsjJ/A/hcuFu6mX9yZHEzl7mmz2jdZconnmXQn3bo
WIBSRLMqogCe7V3EgfWY12QY3auTVvfnFuKCuZfGDM7tUi/hyOTfKN0/F8eoi9QA2kRcgRekQbA1
20w6gErGZuba5a61jr8xRnf/O8J2AM5b2PL+1swxuqOEr153BehCXKDjjdd+L7437zwyvDNk9MY0
/lf1nmzj/oWa5+57u1dbdKXFuDUgD++W7hkOb1vR25o3RpVk0himcgTesPTgjGV/hRl+5zHGOz9G
l2ian5TlYiwLM71TUQH5GFzjSce24/OXdLBwzaSuk85QIIKQc+Ie3pMjpgZmD+4etfC8w4ebo9Wd
1JN8wowE5xQ5HLLwzVpOBGh8qJSTK52CI7UqN3JPgFrk0Nm2/n94ZLQJSsVyJ804yRMqmWNrDsLS
RGEjlwUIzfesRTWcv49xcxJjJSMskPNMR1GkHbhbUNPQe/QBVIjdZxjH+HG3816d0PkYxmi4gQrn
SbBjrGJJJpSml3MdZ9s9oLUQqBuPwt3S3w/Eam41nnePjIZJhnnSCwXni9YM7I9V9tjD3ljo8n9d
djUELjq7sIP6+qXy7BEL9ZzKeonsBpjEbDBgIGFrL792gMzxHIzk8450k5ohiQZRVAkRraYyDiSN
M8FPFhbPs4sUEboNzMr+RnZHcIi2W5PD3daRrul9OdLWUNMlAAIS3hHJw8a8oDXcnhSTWDeie7Qw
qEjRCMPL4Wx5YZh+1mWiLM4lkT7zKadl2E/Y6Qyhdbs3HQ3qJe/Zb0nnmgTzGklcRZLSSJBO2759
H9xHjnLedI7WBFjjPdNAJikIIOe1BBloy0D8jPknBzMn2GfEobelQdfkGNEQir5qhQhHZtRmH6DX
/BeHwGaP65oCIwwdCUeMf4ACqsao3L2b2eIBAUTwutBx6TAWG3Bkvd/1oIPI/gXImaF12en3cH2A
X8AhtXwy6/msWWKsdhhNKdJcHyzZUIypK+2AmoenxMuobYZma0qMqe7qKsRe2XlRTugWlBpAtKvt
ovlD8whkX5uPdr/lHKwpMobb0PuiRlIF11WZ6gUOHd+icZ4pm7Mp2jJMyAAS3dKgB98R3jgy1t/Q
I3H/+/n6XXHkm60q5GWlxHo04gAnJ4xcQ+IvhN7Wdn9pHbaSUAhZU2Q+7oi0jlg/J/FOH81QsOrI
qiSgSeqpLdvleLnOGEcRscWFop5oPiyHCLSOGLBUx73F2+awmctbyQJrN9Ic08h4V0vG4+VFs1TA
VEIVeU50ucFWZq60b5Yy1vQYVaF2SWL0izKyX6QX8Xdh1odbdKpmO3WwZowX7Y+FZD5VoXn/+JP7
1HjXyOgP0szqPEwLcXvA7qYFsZGnN7ZcuTV/rN4YqymVRUgKRieah8Za1qpldzd7rJJFlzNH8nkK
UWN0Rz/5k5yGi4S8nEdAM7oXw37YmePu6SfHndlMTqwZY5RGU+bYWqvglQHdXdk3P8jrz+vSvumP
riiwOYO5x8oE7JYGM2fYXWUfmRgOfnxYJk/QtoDOvd3jgGWrJ15ll6Pq2cRBTsZ5lmIcYrS75zZD
8tQ7OzMrKX1SiR1+/dkmP07hAflqVCP7i0qsNAXcHdI83Kra33iDf+krdpwtTH2DCMGHTUFeDCtN
AAT7HjivwGz57ljNgWeZOSqYHaBVAD0+6vHi0dR30d0jD0+ap6XYIbZE0usUjTqLnBfwLxIn2zfm
2YwCUwlMtQdefJfACeC9Zu45MgqjTJJRASTEIpLYcj3vQ3tZ3P0dy4b39+jc+T8+Z3bhk9iPmTaX
eAHwb86uZF8q7Bsm2BR+gKr6yVNVHBvN7njyyUCqWP54b8Q9v4U/g/vkLrkUB+iq/4eHwCiQUpOD
rBoXcjacxJfzs7h7oW4sWUFh+g8oiEXYOnldpfAeH5s80Gt/BkTshzZG5sW9fdipl51zPH4M6HGR
3jjmhU0XVEakTLkODgc01byczz7KzIWzp7Fzz9t/wXENDCZGqbK2nVXl4+78u8JDeoBX19mszK/U
MZse6I0CLQdLGAS0eATLQFR/RW3rEeUCnm3ZzKauSTERSpJV5aTmeGbo6QIwGWJzpG8DLEG9MzzT
9F6xJwXberCrZ1kMxIMS4ikXdvkTuonDQJbAKAAh3NSu97ud5aBDChHM0lnBCWI+kJOvRBZsXqAn
cU+SCeQ6C4lqpMaxIXo0MWJ5tzO/efl3+F2P07fH9L5ckPm5E2ebIA7rw2Y8lDTTtVHXQT8xc3Tg
qLYfmb8RBHD45DkMBuObAHUmEgRl0Z2orWdOiF57XnqaK6OMTpk0QceWpUVGEWLMe2X3hM4Rm2vE
ea4Ju89JQqozkirQqd0XNI8g7rykqET79sOhNVXbRHHVcqx9Ili8ZARPXCiT8OiBOTonCki/LH04
7vsBS9BgFcb9sll2N9777k4zR+xM8awbDD6YzUnwfqaDyc34bJWOVnJDGZUDTLqkTvsPuUE+qz9g
DOlwWZJMwK94vSGYRVrElaPAOaEq2/kkKFJJ5QJEw0Nr29Gx/n0EaP11IhyXnTLaZzQ0NVaWB2G/
fdtf/+nNOs360JhwR2r1KPGXVI97Hg+3AXrQ0K7lOxwyPBVGGT+lF2S/oQRkns8EKaXbEUHcjzsP
IE/oMLY558XLX1FGg7T+XNf6ciknBHHu23l4uD08YGpV2N201rgD8hJHDLjvj9Elk5FoSfWRMcN0
bn2YbdSw0XNilnsHvca9o1hPABhYMMk497e8rivKmjIKZlbFKRHrRTZ6u/82Q8gHPlTmdSI62/Xk
a//l7pR6sIDuBa8bqBAPdz++Ta5lCa9cg7vpqWAaF3reQLqYzWcYzdgBhkaAUmlRwGzM2wegMO0Q
aJXmsp4a+G7PvPb3bRld0WSynt005L4f+/IlP4jz7mbyXoHL4BR2c7u4Y4+PwPfhdXJvx8crmszT
jtJhVGgHmnZ4OJe9NZvqT+lYAO13WTa4IGVy5GVTX60IMu/dHzoc+kwXFzBQTRmFZx9r+KzrVDYD
1hUR5rXHgQIMLRlEVEu88x/+VRSy+nnmeeuFlseGhp9f0KXsBAA0l/F9ir0FIfPJqp+WnRrXGdoE
wTFWJJn3rQyZELUKSGK2NjW7+eWHZeVn/QAMFqsu3XuuNC48fHnXK4LMu05oV4dyFCjY1P5z//v5
X3Xcrxhicxn6PNWqGEHwTnAXGmwULazdq2wjhby3eeKw7T7/YYZNYNRJIGIBJF5zYg4WFt2gbekW
+VYNTcJ38Eu+fwfZ47LnjNfqz3vTbHIjFMJGESRQPr2gD27pKzrcmZ5hvgYYsuQBg21H4ys+GQ2C
WbxmJCIuDSi0AP3ELmQs4bvTLrsW43BYZBq8c492UzWvSDIKpK4VAP6JGhg8Yaj/tn9M7WYX2nJs
SohYgU+SLAVEG+0s/8rkrSgzmqQ2CiVFnU8GStDz+RzenZO9C5cT/Tr2ztN3niVZMnaY7nlpAc7L
0BnlEiSJViQZnuL7ZUnAtefrT517iYx2UaO2TvPF9JzROum6gEXY3ZlL6QtrDHmeyrb7tTpERq/o
RhYF+QCJOb0199Qq7rCplIdJ8DePAF4i0NyoKn70qK169+YolmJFShRw9Ib4cYZQHu5gS48xdh7d
YzcjzxXfDnvUPxSZO5IaoHdMC8VTenjrDxiDguPVn5fqFC8NsO3srWgx91VHHXAHWtDCmIj9hpyU
+wDN8gMAoqmD4fH7nxyXaxOJDHMOfx0nc2e+KuVBpcVQzfZ794CZnqyzA2CwVSNWsBxM+WB65uh8
j16O+0eU7X+HZnq/hB77+S4xYaM4cexC7qul+PM5jKWgQ6lKSQP+7WQ/DWZ2yB5tXjbnb+T0LyIf
j2YlQm2V+2gpBs9Fsi+/kdo19xhPfUYvxPXXx2HmQ5RXdLBOW2/nAsyQdyz+W1ZHEI7e2hzPXl3f
hzytSJRqHWRBFirId99q8TLJe7QHcw8QO46gbCcy/gjKR6lpRSlL83Aucxwaeg7wH/r3EWNJg23z
vJNtb/nP7agQkRWhHhvj47AEoZPwGD76HbCt98HjfSSavA0OizCthA1Bpow1zjolRNFVRfxYqr2i
pIYN9m4UdeulqUuq/duUAGa6UaxBdSLe9MOiJFhaFMuiRfhVok4IY2BIMbfj5Ledl4hoN5KoRXNq
Za4aTBx3dTkehhAmOXSRojeFSOQDP2fFlD82AJmV5M5ru/45MKbMpVRQOEQ+IrEvVIxl7xxOTgWu
5udL6uSpLIKumb2aFEJvacqUBlaa9+p76qdla5NYyJWbEYtm01Mcx90DVUKD7pJeS/Vz4RcqMY1a
MRAhUBJ2dqOO2k+lLUnp+ESP3gwSY2wN07tYQzrSFkoeyAA3yjCgW7ESpOohq3OsKG3Lgj4XY6j8
Lqai+gFUwfk2jY3kkidyfZ+2k+CkgZ8BhE9X0OUrj71idkqRFnY5d8NDPHXZ7YAhcrR86VTonF4Z
qh9yXiTv2eRHl9gP09wkeVnc+8msphbQzLSzgq0wWEbV16FiVXUUvoSJLFam3w8i5n/DYXLluenp
DsNlKXGzvkiiC/bDYy88XIzpXGMdk+qGkSwcR7TdvGvYbNeaYdEq4lmqovS+z4Q5v8kjQcqsWZyC
1gkrX8U8TjYIl0CMkpcZLQVvg97oByzsmF6Q9UtSsy+zorCUScDEeAQWM7vJil6yBb9IIyftu+4x
qORedEdDiSU7I1IVA6cpL9BuEbZNZmKxufbUzMD7cZo8LnxTkij9HkYFSfbdOMXYZt/Nwn1dCiGo
dVrU2AGp9dpJKiyfMOeeDK9RHhTzocPhaSbpB6U9TGOQSRzp+1goxEifDqgPzFxrBvZofij4lYxH
chw2MtBJPQ2YNqMlTX3RmGqhDaErznRIsbBHFx+6ukAdP0tp9NgWSA05TabkKj69wF1IFe0bHJeU
fffLdKSmnsSyJ2NveGYRKa9jnApRNVsuNaN3UrSCASlBizLdlBK9PRuJLuKcUd1GBK/ofWWpoiye
DSx+depyrn50SNtUNkWf4S+hDPLEznsDBTRCsM7FEepWuqRh1+y0Zuh+1YXUCXupS7PO1Zu+Hnct
rbvJVtJ0zE1sfdQfxmYQRVuYSJA6/ThPBX6qCebS7CpFxw7nujYmDvTchsbSDU0m2EsoQZ2w/RDx
1Jdhrk2DN2il1Q47TQndvvolpPk/NGKLHkYPGXw5iRpQJwbj9BiYU8UyzWD0jDiQHmZBG01KG82d
4lJ0cpQrzKgb29iscgPjRwL0RefrglvoaF8WCQ2cQa3ilpNc2NCjCxwj8Bh1oiNpw3giozImWqtm
o4fhq8lSdAFQyJr2+7qHwLj/4FxRgRoAEyTrsA2EUaNj1zVFF6mzp+nENfrCCvX22DUaOtWmX9QP
OQ9nixwRRaQrMPany2xifZ61Xi3mQPQKzSC3na/Grl5CgrN66u+KbNYtJRpF5zqPX+UIhkhUZQKT
DkhN1lSkRqMPzSjMXlTG1CFdh2pyXXRH0qiFXRAicS6Oydd8nCkRcWWqJumIRpTPpqlvxgKXGope
GEe6FQRqeaa90NsEi0SP11ljHLz/kJIMUYSiNmDXGVdFHxSF1nIseiLxpwPR8u9yawDdKALqv+rP
802uSa2VSkLlXifM+n0flKlhYMiREmxkZF1YUcijAEtDZw8L5ixayY5o9Puho/dAhbUmNbbl8dK3
iTUrh6hoRjPCyjuz9OP769/xcXmfNbFCJBHujCoihMCCn8+HTUWlocArkTyVKKKFxZGKbOqD1pvx
mFdOKEm605W1ZkFfjtY0R6VF475xs6hL8E/GwMyG/lcV6arVSW1+yjpROIviPD+1QzO42Jdc28i9
pYe8Huk+r8LyMccspDnlk+/mWVzdGEHRPl5n6uvLB09wbHB5cG0o2+YjlpFcNnIneso43ZRy9a0t
FR6u0oaQAieYIIDF3YmGypxbOUV1B79m9Oagbc+yPPo25Dl61+WOh+v8lZQqgpQqoVUZ1dWPqv3K
WGbAkS8AByl7RVKpJiXttG+yObNU9Etz3sMWKQ1yQCiw3WAxmGBSzLUiHuFCeJQ42mA1/m7IOK/7
q8+OI4PRx6Jc2FZszP0scLpKQxwrVbxajKqT3DaTI/ZEe8gzpTnBLdBMrdNai4xaYNF56kMOfTZ4
xMtbPoAQ+PDABjA0xljVNK2J4iuKJ40uSYbJ9GlsD8m7oKo2nZzGKHfq3JilOLh9UFj5dLgundsf
QIlhKCoFu2zKyMgMhWbacgJqZndj4CQddumJ1VFX52dJfKqk6pDrihcLxq04NGYfNc71T9i4ZlmH
MldAX5cVwqi9qgP9qZeg9oqsf6oltTjGemqoVuj7Us058I0LX7wDCWTwXLBR6fOFD4oet7Hail4m
Kph5jfV5No1eVV09aYbnQYh8p5H7xM31OLOUmRYcZr+aL1U2FAyTU1mG0LG9tUY4Cj6kSfT6RqIn
MkW9Aylv4Nhq6VueCwVH+3y1KaBHdAmbXFRYapExX74kiHNFiehFeaztdSnPj5i1S10jkPu7NPGz
G8Ef1Fuj0CuOMmd7CBbRVpZzllUqS9oXb0RGH9uASTvRS2VAThX0foqn50IAnHg3APqH3odFeGli
Ys1qxbnlDa5B2jA00VgMGmtJo0ANR0MA15WYL06B5fevReypWmKWemlFze66CP8Nr38ILjK+0ooK
qgWy2oEgrQZTqF4TI3EbJbs1SoCXxM0xCqNjXlW5OegSh/bG80GBW8P9whdDVCB/Jj0nqRJqQiV7
GrYR2liTIllJ1mMJBjpVOKS+mjJV1VXNgNwSCBQLBDxFUdgpVS57yPyW1vUjZHPLi7isf5y1YVHZ
YYkB+m+9sSgQipv52B2NXDvPfvpTjJobzArbQlIdyip6GObQkd+Hof8W08YJRMHxE9EMxdmc499y
NTnBoN1d/76Nh6vCdYdXtjidMIGfj9mYNL2Mx1b2iBJavVZYUfUW52gWA/DTdUqLyv/sBOEgVpQY
WepmwH/mAyjpoVMKdqybwl2Ynp6uU+Hxs/x9JbFiEWliRQbZS5LeFvtzq7WuTw4l1e1/QYhKBBpe
gnvJOgxaWdFm9GvZyxt6M9RvcVu6xoCkn/TP8qMfAgQDCtA0XcGA0UelbcVRW6lj3E2G7HXZL0J+
ZVRCtqe3o9BRFGDTtJyVyFuPAfElAjpAhIoKmxmjvq73RA0Uj8Rtvg/07AnORL+/fngb5pnIBExh
+Z8IntiMrJQImhSkieQpjR9Yg9ENB+w2D2az1uTOLCIyO5o2Nvva0MvDVHadM8EXPQ8GbZ+oqvec
M/7KNIErBnWuEAPGk3Vm21BQ+7BORK9p5Nnsm7nZyVWfcETmq0ojcAbkJT0sygbaHD7LZpLoMKHj
KHlZHx9mzT+3bXcINI57+dVIwIuFvlQUWUdqgsV1aadMSJYGNC+RG6fNCrcqCRJ682kSx+9+Jd8r
I0d/fn1zBPsbcW6iocP/ZrEVMpUOtFclhDdY2XIvlU1vJ7mvHQ2tmz1h0EaOTt24LYJ7gneHtY7g
kvFuRRgEpUVi1FOTRDrVkV7eTmkjjRyF9ZWMjkyUgfXZuC6KG/t8XalQJ33YjKoXqhmxkxEJl6LL
DA4zX4UCVChoQIUg8GeRiWc9y/2xVVTPGP3KQ2QnveNV0vuqaRTn+qv7qoEhYKCGNJxG4KMxTlOT
SagLpjHxhLKNd6TMYFDEXNxnqazsprifnkOh4xnXLf4UBOEwgyIe1kfdcKW+Rl/3s7xoiRfVap/Z
YRfHkykiDayaalME5F9cGrIaFCoZ6guxx+dLK/KpK+ehIt6cAVTQ6OfO7ZqW1zi0xZRO4egiwkIY
xYZwtEz6ucI8qKcDgbGYb2kS7KVY5uiLrftCcG0oWD2mY0Hq0giwOrpMLVsit5nmRUbUWH2vpgct
VYa94RfhnrbI2FdGH3CEZIM1inODa42yD5EpI/WFqo097VTiJVrZ20YYjicEcKU5SbTlkNpwL3XQ
ohLiI0QPwCH9zKAykaRWfUq8ytDTXZFNwinNE22vSXXndXodHHLkf/eToCmWOsjxKRsnidsftXiS
nx0THVkpzDOqyDNKkNTPXxGNfYAZzlzzqJjDaR+PrRo4av6qpZ6WS2YhtWagobxgKtmjzvXpt84b
ltZYssgK0gLL31eXXNZUDPxZJF6Y6JEZN+Foq+EUmnCNS855b5JCKIyCnmRQhBCfSQWjoAtdZ2ie
oYWGeCJKMw538RSlskmFflQ4sKhf9acBf1KUVHSEaKr+kZ1bcZalaVipjaJ5QuH7lzrVm1/l6Isc
4/OVqYUK7DZBQW8BmP3MVDNrArSrqHlybdTf5Z4qbqqgJmVGSdNxHuQmR3DD0FJBoULZQe9CF0ia
Cqnu0TYcAIyqNEPhDgUm3zlGYZOQpmuouEoIgtgxGKkySN70uCmY0fw59fVsLwpiyet7YTqJ4Fou
1g1pewNJAzxBRsE0MYoyhRb5Hglo8UJL4HIZcSPc1kPdH7uBiKdgnKVjPgqTE2NTgZvEYrZrsqx7
qKT0oMZYkiCil9jR48rfGUKvvolt0n6Ly6m81cNBs/u6TX7qqP9x1PzGrSuGqhrq0t0iSmy7rz7U
iMyjxvf0LPCtIkC2U8vII0knzpVv6Cg8TkgXbBfcb8LuE+n0EWVSIvteC/MlmZIYhi8abHXqIK0R
/agKrbqoYVf1tqL1Ye4aQEp97hNgLnJYZnGlltuC6whHFRKBujVbaylSQA+IcWh4vhEDUioWR6w7
ArC+bQSJW8W6v8cSAt9OMjhc9SDUTjv5N1FG69shHJJzmhjPah0rpxSKnxNFblwH3BdUuhfwVji2
jGchSl1P2y4wPKPTposWoHRYZEF5PyMXwnkaX40igi20elJILrLlbHtf2y1JqLxMzgPNLC37obSB
WXeJWZTU9Mt/rFwoUIskvEBEyDL+/1m5TErQdKTQs3Nh3GgUyxdnU9M5AdfXs1sqAkjeIckNPcXm
asEKil+JnJznHNXTbJR+qlI/W1qAlNJ1/++Ln64gk4IEBwVTiHXYGpOS0BxjRUV69mFMb9MkWjKj
oW6lPomPeDq9e53el6Tk0i1CjCU6RvEOuuzz6YWinhVd1RbnPBPVxwlZELtXOx1Q7cOv2W8JWkja
2ZZChT7I4phzqH+Jg0Adjjvy0NAPKB4whqGr/Fap274490mgnuN8np1SHsddE7a/EiGMbotQrK2Q
JtLjdba/SOhCGI6uAm8CtoItrSldpgRzRovzWPV0NhUlKFU0GPiBZE4yyjluNrf1r7gcp3/6CkEY
CgqJYERhKMswrzAS4gbLTsPy3M05mkHgUToQp8g00qHlPIyvanGhRdBYKBvQwOgN+ny3McljOVWy
8kyqwbfzuqReO8JNwzZA6W4OxfC30cfq0W/HODX1IJLvJAAZ7q+fNNujDZ8CX6GjjIkaH9TOx8KZ
lYsxGEGIdoOyPM9SrT2qAnpLRDIuHQa6ggPo5nM8TLkrikX3mBHsNTOjNJnugTqYmjNNtGMrEN1t
ffouB3PuznRyR60WLKDWlN+vf+uXZ/7xqSgIoC6CPBirvcuoJxTw1uU58WPVSWXjJoeXvStzQ3m/
TumL8wBK0MMoNoqKiJI4UzVDVSaRNIEU55lKkV1pfWoi9M84evirMlleF5aaqAbB6mzWb42Mxq8i
rUIQTvw2sas+l5GcrbXsvm3EeLC0vCXj4TpnX88Qq5IUGa7KUnrEgNlnoUMsPqV41ZpXqXMwP+ZV
AiTjHE1A1W05FvHk/FNyKqq2IiQL79mg4vI5K+ki2Nc2t11qeMnQoRtKR1HVOIvUEIkZiWHQ/ONm
iqVHDC8Kv0BhxdgsFNoUm0qYDN0L5ESJTF80Yqxn1GgYcDzzr+eogiXQkGA/4f4xjxciM9dJHhne
iD48ixh6GGHuMkkeBz8kEUdQvorjZ2KMFUBuLSTYvWR4HdpvTERUWA0+xsY/1vYI3dBph14mNMfo
rGtuNEU4Z72gexFQ+3bKXPdQtkTqzUhdYNAHHc4CaVVgeyhawukB+qrw4YYiF4U6CZwFuNSf5aTx
46keSEi92RjtsvdP0RiheN9c5l7aVcLlulRunCcW62iaLkuqIX7JIgbtVAwxPESvq9JJNycipoLV
GlpCOe7CFylR1SXGoaAi6kvK6DNbqlFJiEHKwhO1ZB/psNdAhBMcKvPKWjxCjKXWKkPBQtKi+B/S
rmzHcV3XfpEBz8OrZGd0kqrq1ND1YlQP5Xme/fV3uc69pxPFN0Lv3Y0GNnaAMJQoiiIXF91E72w5
+8z7R6MIOXfFzbJBG7wQRU3CqD7wZzNvHc8b6yD0hhyoniZaRXl+zsQ25eReF4V8oaGQ0rbwQrle
sioQEsEzjdxtuxBoQ81vw6PoZ1n2t2dqVuZrWjvSFUjoMVujWQlSRpaZu4Mfets+tUKKsm/NkcLa
NW512DTCGGCuRNRZGXcbNCmmFeBptNdHWkgxbTGuzIucyhjXg/+Xrh2ygKIzAFdAIgYHk1m5Xh8N
rQDsb5+ID2Yz0NI2msa+f3JY6gWAESBEn+txFhIgQHlcb8+YjPPHlr73FT+xxSDyHSW3PGdSjeyl
w7toV46W/9bgwbqbgKNb+8oUUlOp1Vex1f1HfaiSdYZGN1uMAMsCAbZAh1T9meeWUhM9Un2dEzWw
Qez8izUgNXQTIE7cQfMWXVxBeOR5kTll+MUvRuGstLXkdIfu+/11YVtZ53VBphuxiYHk/TxgmZGi
oDXMTBNzDwBeSjG2Ot9KgSVQlGSqNap2g52NVek0Q2nakRnGR72uh7XQ6JmPvGDr7XLZLB3PyIOj
UdfewRDC/NyIefNkdUO3gWRxO02BF9lV7Yt200hWS/Sx1WpHNYDEJoEE6C3HfbEBCpSy5nS3aQCX
ieQp41UAg06nYdLNvYrJZHmxluR6K7Tv6CP6l4LYPRJHYC9qw9x30x7wA6r0CknDU9y93N+mRYVw
lyJNiNQ2Co/XuzTJWdOEKuQY2kiESXesLHwv1NIZJmN1X9TCyccb8Y8oxr+ACTMX08A0943VPnip
/mKUq2Y8NBpIfeWe4zR5wpiNEowYhJ859AKFvODbB6F62jS8/qSlxbNwK0oA4sHK2UeZnLSh0gGe
vU+6CWMulTTb1nllbsyxParGKL3cX8B5Ly5zyrPxAaIBNj5sFUIsJsISOyXAYHSI6ytrILGetXYl
h7xpTbcHFwWIGeEtGfJs6CzGKEbiK7LA+u/2cliUNNR8r3C6oOlea78zMhoZvfxR9+jNouAACwY6
1GPbUnGQm5HGudWeW1PMArvyex+Ni6Ok+CB7z2NVAYnROP0o5CA/97kcyc6UhMAu6uU0eU6aS0mx
b9VU+d3IRZgKtjyqqrbKw0iROZfQjQfUJRTH5vkUyFICBsicrlRRh0mLNGEPwH353BlE34gSFaK1
V3PO8c2bFlEBYl0ZxcyvEJJl5ilqPcpMs/VdkFI2q/JYkuzHWNk7TEnh3UQ39gHUrTiDmi3AjAEb
n1MnF35dGtvQM6TBd60I4JnOfAT+fqNWGgZsZwJppPeu9O1ciVAjS18n/K8IZ15tO2cUeCDLm+N3
/VMM5rmYInEj5WHvu42wS8UIQV65TuS10ZvEELL1/XOxLMzAnQY0N8j4GWF9k49a0Iy+GyavoSI4
3fjZBeckT/bd8HZfFBtVYjcx5xQlLAO7OffgXC+xgP5A4MYn35Wi0pa93YCuhDE43Rdy41Z0BBIo
bGKOAaJkBJfXQiwNXN1iboRulZqH1nvxpHjdBym2ivPGuMERQR1Igi4WUkoIBhgv2VmW5wXpALSX
JOw1A8PKFbw4mlLJv/WlMq7jIR+cRNL8le5L8cMQmPVqDEy0Xwdmt0b7jPwo9sCX5xKC7FL16wcP
Af6pzZSnvLOMJyCJMf/7/up83bFXblCXLFToUdieQ26ExNfLo3ro9Aj7MHIDNMqoW8l3B22Lym/6
YO0kDJ79qH95nr3yHrPf+M33hc/ffSsbb2k4YWwOm1fVMy+oJZQogJtB9o3WuTs9gsfRitZDT0oO
gOQG0AL1oOn/ScNM6mtNxxBYc3B+Rm4Z/Qr8chsWoy1P6trQzJVhoW9o3HexaWevafKYGBNH10Xx
KBMDso+6IGrGjPgSzTrVKGqRK6UdUcsc6DEPhUytI2gsIqU44G7QHjTtu1+9trVqBxGgdPfXe+Fo
W5c/gTkKuRTHWqzpWO/xw49ejLEhnmB3jUiVv4VEzYuNLQU2AxW/+cF/vdjBYKgFXtyR642bvvwc
vIn43XuKpkTZf9ZiXr/x7SGXkTmffbWK97D4NQfnwln3mdIkldwGrhS6nalTzKizM4C3tfTH/SVc
uIEgScZDCPArYOrZB4rphb4cIYx2u5VGZFoeEjQZBzop7JpjsLfeEfkzABiQlQccBJWU6yXshUI0
c1UJkNuS59YIkgrPKU8I2w6LNCekwAvPWRmk69jibCTVE2qJfuj2zuB6O50+6arj24JdgZ7g/tot
bdKlqNk8LzYpSrKm7RKIKvPfgkD9x8zaNxXnOXbTUTIrBOSvCaeGwEthq096NNZhntWhK6/LJ+VN
dNA7Rypj9Vj+SAYAGrPn+1otbdOlPGab4nLU5KiFvBwkzElhJwGKUCMv0XnrKq+1Ys5TrI11JNSQ
Ek5O6KyAdpKc6tH6rXLyjixJwJc9zG9NeGQDqVw2ChcMXzE8XQvRNPJqKOmD6Ofr3AiezCpeFZNF
w6ymlfpm+cVAzKY6TaPwWaJtVGg52aAFh4lnFF6HeF8DoAD1r82lRCxdGGkaucZJOukv5i/d/pnb
4qaiPv7e38Ql07yUNW/yhWlOw1hYM/DKrbNdIaPzyPhRlS3pBx73yZK14DwjQsCrAy/eOZa+EJSE
ZVAmZh+5OgYvZ31IWm0gfsSJeW4K0fMhQE8DUv8ga5qfH9diZmCAn9VT5KL0/Bg96DvgNtOn9Kk7
S25JPTuPMzJiEPjfryIAjQZw/ygAIPl5LTVQMdB3UtXI9cWWCIhV0J1MkKjpVE6otei1ZuSfgp5D
DLZkg1QDj3kJZhq6b9pKH8m07x/Q1ujUW8XhxcOLdngpi7k1iykapESArJ7Oo+Pfa/KKKIHgAUJ7
zgU9L9B1QIRyzYVa8vUC1pUoN8gTh27taM4/+nJAqFBbBhYHt9f1l4tSJwe+h2aEOmoecinFhCEE
ZvbfmwBws/8VwmiA16GkT0OFcFLziV40p0LJSWw9+pXJsYHFtUI+37DwTLsdXSGr5WBZcRu5kZFG
pBKikyj0vHrP4nUPGBaCinluBJDB14s2lHlRVQnO6yh3w7oKJFyT1qTZFUC8KFSYP0eQVaJ6qiVO
kw2W4/VWxDGK26gNUSvAfmB2wFHGG+b6J6iyN2Bktwg/GGqBLVjmvkLTuBOIyudYF5o9gNGVc1Mv
eSmMjUXtGNV5RB6MO/QmtRq8eD7IkbVGxmba4PEb0whzpznKLTheRDcAPADZh6ZptiCuF2Jb9pkf
u5L2mWP9EBIocUXnjtf7hrmg0pUgZiP9oG0LNRIiV5MTBzjynddrLvgrnPtiFu7p+a2JPhVpTvaw
LtBHT32XhnHshr1VOoWX+T0ZJ+uHHqU1RVkyIJHpSaTJzN635aLngqGW9fzzA5itm4SwwuMmj91a
Et9kQVy3onZKRmHjiXpPBlM9RrryWvrlZmxrn6DYCSRlVCY0jdrAHpJUJCEwyhy3sPSr5jEz83MA
UAS2FJ3lQOWBiyF2g0ojxhA5yfRkFBonTblkTCi8of6M3B6SRMxbtoyUoAWabda9PpTlR6CcJDnc
WEjU3N/lJXUUpEiw0UBpoinn+kiGyEOFopVAHaVyJMzdQLxQl39d3NHRx3YhhXXYrWL0Xp3Gbuvo
QEME2bNU/87RDP18X5vZ9JlbB7UqbQbYosECDXPX2vRKZ0V9NSWuIFsZrboix5O0d+4LWVqySyGM
MqPWFKqfi4kbJFRxZDDf/v33G0jXIRWGZm2EP9dKpH6l1LVW4Dqo3+TkJZI3VfR5X8SSeaEmhTem
CIwfalTXIqQy9cD8UEKEf0y9pyHetp6tp9v7UpZ2A3BYXDaAF8gay9xbtp5WDRo8opJPxW90mWEa
hIaGZI7jXXonASL7Rw5zU1d1kQu9FMRu8ZYgGhQC4kkZ2F88IvoNrUpx7aXJLilKMo1uYgTHTFI5
53Xpdr36Dcym5XXSFqBixohPsEr/QulK/21+L/aVaQe5EzzeX9iFexRdxkjCA8MBFAIbeuNVGNZa
H8VuLrhjmJ6GpKF6venjwAkKXvvUgrkjgYpUAWqCuERZjH5bhaqP0Qaxmw4TafRPv85IYmicQ7Vg
kWizAY4W1X9k0L6ITC9eE51QBr1XjdhD84eYNKjNrMAag03kIVsX1UEyGB1cwK7pIuNZI99sy3qQ
cU23FZFzn07Tbsx46McF058rqXOH0tyGqDAHrC+zsI4MA27V1GGNPhXr6h+sGLYe1WugeFTg7K/P
cNLXkd/UeuyW1c9weuy6ENczhkdW3+4b29LOoHkO/c0wNQRuzILpkacCIWxBFcTBSh+A1cenSrIG
sxbnIC9tDRzFjOLEgw9ELNcaab5SDQD2Jq6WYpKy+mqBUseI/v5lN7uKGdE7M5KwaPe4KztQzdUQ
ooPe0XQs/yQFhzLh4UzmZWGuIpSSZkzXXEwC1pZRBv0lQ51CTh17JAxjp6rCbayXdlO7Xe7vgtbc
oSWCE+4uPfEgDz0uMAvc6Dd9ZGlbjVMv4XJy5Uf0DrREXGcnEzQodvuriwHO42zabclsRlL8EciY
RyFGaLWKZ4Fn2Uls4XlyMkfZ3rfBJSEzTg24ODyS0Pp3vZixNolp2o2JO0kP8UAMKhdA/q1+qcXr
fUFLflzDrYj8IRD/yPcypyqKzBwgRiVB2wpJHTN7ildJTIyX6bcf05FXs1g6W5fSGIvPxKIUkDeF
MXY+8OU/VL8lnVhTfnJ0/ibWHC8lzQ7rwr9OuS8FmqBiBdv9ZCSb4R1XY9Y7jU7zmHbxPoxWdWG3
5S5e3V/ShcvqakXnU38hudAVJR0sGf1NhyJwB6f+VbfE/PHvhDCnrfOnKfQNbNtQr9+jj/j7lFPv
6b6MJfeEZmU8nRH8A7fCyhCroLXGJHXrJvqVow2nntDXpNf2vxPDXB1CLQ7BKKSpW9TaJsuC7ZSM
74Ya8cKmJXUQAn7B1vHKYB0hQG+ekk1x6vboVCYtGm1Wce/PhQaNl01bug1xfwDuNNMgIjS/NgFA
RwCFkrLUtZRIp5IHohQdkyvvr9vCWQL4Hi8yIEqRGGIjiMGvLAtzTuFw65AGGjr+a5miNAp0HEfS
UmZZByoSiAsU71GkYY6tYZZm0ppD4kbtrq0DojVHOXkt83VbAH7xU+x2Y/gj9T9Qei4ljY4NL7xY
1HVm20EyZya8YZ4gkVflytDD3HNxY+DRVoSr3gvnIa7313ShpoonIWoqCP8AYUP35PXOBTWoGPEv
dUGVuFLpZP9IdwP5TRTkrTNHozHKKxyRC8ZyJZIxlin2x1jtwxRVj24l7npHdEISNORB2pXbYZ1R
HmPrwkGAQHR4W3gMAfMx/6ALByVJuWZ1Ilyjl6TrHMRdqE4JwcN9tRa8IIhU1Jnlbd4vliKo1Qt0
gDRe4saKiibe9ZRgbKLy2HgvQs1JmS9clghrQbGhohMFhEyMw21KgHS0GKctA0sN6VI/AndflK7T
UR22RYv3ZIpuzEOIXkzO3i2tJLqyQIGGtCwSCsw1jWSNLKf44xqq23W/Wzfq/h5AgsYzINdR44dd
guHserOUzsuLwA8Ct21+FADkixqaIttdiiZWC4Xo+5u2oA8ysgCOAAQ3N5ox5xxkY7UuTGPoTkFB
s3JXY6RBNXIecwtnGdEhQmhAefEcZ/OyoORM5VhTUQ9TH9OptUXtU7dQ0/h79Mjc8fVHDmMWoREg
MFRRDjO0J90z7Fb4iPInwLs5PmPB0uHjkfyfXSNskAkITUkbKrDMhi4ISh0TDwY71CSU5iUEn2n8
PnWFxNmmxRX8r0Sgh69tQq0lpUAHQugWRkJVPP/l6CkrU6KLCUe3RYO4kMS6w6SIMinzUFKsPUCp
ehEK6h9Da3AeKTw5jA+02nKYuf1CNy1RwVMiW0vxjOSRdyzV1hDJID+jAkCIDB1zmNDK5sWamUXu
hLRJU5pHCejVNg5XQq3SOEidLhsB6wOrKjpEav3TKoD/9IZfgz88VyMv8FkwHPwaABnR4AMQI7uN
cV9rYh8h74V6bT0+gvfybawf0QNxasyBs5ELPvJKFrORne/HbSJBVizWTqJ+KFlFK9HYCNIBrAc2
noP0vitZEojXMyr5X2kBll6htSI0EOsQWAkTDSPPycCtAGQU3uslCazEtsqJo+OtESnzjQ0w1Azz
wLJeHwsQ/HiDlOIeEAqT5kFMmubHwKuv3Oo1CwEPHPIpMMmboLg24qlFrt3NC2+VWNoxUp5DXd0H
w3AK0ga0LMbm/krennY0CuCSQT0YDg1++VqtyhNUC2Dw1EXLN+lwmQ0Pvnnuor92KtdimCOotlbS
CG2euuhHkBrHaI9TcdR5SDueMswNExZeE1RZgbtad5JEC0lYI0uZlgmprN/31+32eEGhuTiFCqCB
UjOjkGwJiRmJfQpU0ckLi5cmr0gx1FALYNxA54QCS3YB4gIk4RGMo4jKGJ8ntgIiS0TjQQR0QIgE
mzC8lGpDy6r5RPcUP7FzY+6z50DZDRHx3PLIEvcKvtEM4lS0rppElV0D5mmDlivfKO3A4wRaEIX4
AzwQwD7gEcA+NQzgs/IxkDo3Dj31kA7J2xD58moytHZ9f9NmD3z1bEdYAGjFTBgyN0ax2crK02Wh
LLvORVnWFozCDhJOamW+ju9IYPEVqZfodVVAF5xWgbSt2DqQWK2mLG42AABGVBAreaVqtWUP8SA9
31fwNmE1a4gwAbVXgGc1lickMHMpQyDbud1PVX5U6VYyCKhYgBMFTSatMKv3vsAbw/ySh1QI3m0o
ELFdU2aaY5KaCX0HTCX6HQBRBer51p4Ejve9OW6MnNmGLl4VXekFaCCVIWdY+VpJDPns25VylLmF
/UVrNP5oxBw1pVUj2bOgESy+fAGL7Db8bTkNqZyQPn+Kdrzi7BlPtfnzC9V8PwzKToTAw/TzIbCl
3V9jmOa1A9U3sqeoPOMKuxaAqN+v+xJrN/3MQzrRXLad+1Zw43cZCYwzzAtkLdPZCmp9n4DD1Ks1
8JiCDvnnfTm3qQJGEOPg0QveyqWm4HiFT1Fth9WDqpJm43odKcDZ/+K/Dso61n7xSKO4gpnYrtBK
f0p8CNZOslUQkfaroKSv/UoRN9rue/VREM6aLtrhxa7Nn1+YxdSUsRRI2LVGfImVg+q/JAqHRIYn
gjH13AvFMYxUrKby0A0/evOQK++cHZtfCzcO8UINxrqBfZzSdDY+BMA2SMSsgKpvRU1iGx1m2dqT
OY5iycWD+RDt7QjB8a5ldAIleqSAaLVzxXAgoofLWCk4IpaW7VIEo1IdoDk78sPelQfSb/V9yLns
eSrMPvdi5zF+IYMMqNBE73Jzironzp7wBDBvykCRhLpUg971kMEotmg+KIOj8tGfu4N5FPfP4Smi
yeN9oZxFY/nck8YH/NbwezfJSjuXSpoD45jpHOzXohSwd4DQcM7YmPPnF0tXhGAySDJsjTdQmQBM
UP3twwMOCJRV/xXAmBcoefqkbuLezX4B/0Ej7Vyn665zqnCN18f9JVt0Oni8YRKIiYIhqGautQmy
xJPBS9S7o/QuzpzjK2S5CGZUJdSk6js2iaPdUvTyX4FzxzUjsIuHpjJmgbRQqBhS40cDzpce02SQ
ZeOY+VLocCns5lpq496M8h7J0PHTImT4/Ph7awCtEl6/6OlAeMzG6GZr9OiKg80V1WMWYR7JYYzO
9/doQYkrEcyFlOdFYcQgNXVl6Xue/MJxLfNTDTaBBynnHNuFS/ZK1HyqL2xbbotWMDHUxU2TGsmS
D8X8PmBciMR7gy7LQcEY5dyvgRbXcmbn1ncKzhBMwOpNmplIBmIWjGrxLGAh8oFGfyQxjm7m05BG
A4epySMaY0KPmglOrFDBG4jOWb0FnweGaBNZGXRiW8ADXWvli6M8mkXSAyffkkydSI8M2n1bWFw4
TOv5ekaDHZFxPpqkTE1cwKB7cZeW/goEjETVN+qQbu4LWlo3JL1RlUYnDWr7jCWY5aD1atIOoBBo
SThsk+LVzL7POTqp/fv4Hil2lPjnYREzluR62ZI86sNQyQdg7btzLZBMcoqSArMS/zW8CbR8l5IY
peQo93tRrQcX4w3Aa6VEAW2rjPeQvq1Iz2IAV8A/VB8RGF8rBPIo39DCbnAbhRau6Hj5WhQ2g06m
ZF1uc16b75J/uBTHmF1vpkYuDNiqQIn3+i9B9u1wfJV9R5LWQCpzmjQWrr8r5ZjdGpHbtIYYymld
ZKe5SFLvsWvt+9bHXUJmp6ph6K1RaQbQNh7RoKZTw6LdUUwPQU2EzhE42duv9z8TQl5pxZyr3pP0
vtewhrnTrWoanfJn41jaHmmIBDB8QH6Bm/ZgcQ7Z/zMGF7ww/5nDyRZ+iiGR4zDCmD778IapTGSk
GAmYk3fReU+fk71/fixoTyhNjt/pt4gTmn/VKS6UBmEEcC7gDPw/6Uyg0bdm6ol1OI+tfFu9r7bn
rzmga0IcjHx/xqxY/OVtLGM+NzKZwLYz/HoyZpktfdF3aDU87jDqV3jY/9rwfCXbE3sji/H9+diW
UVwEGIK4H+lhJZDVarvuyNrB8PUdhszft1nmGN5IYyKpvuxLEAhAmj13sz42L5tPnkZs6oWVoTDB
Ey6fVvbFWSON9LtD79T0XOA5jNuGN3eTK4vxYlouTiAjh6yXwwpNjRHF7NKVcObxcPBm0bIDJMcG
SXb9a5feRqqvD+8/yJk8vH7/3tsfGF7P2SWuWoz/ssYsDfR4NnoJ45FNzFWnoZ1Qm/MW+eKWu3O4
2EpNa2Hsofg1hPXtUGzffwhkG9kYhkwMZ01M8hGRZwyToiPBuF2ON2Pu7v9YiYbOEcAAkG5nL1RN
wSxTRc0VDNeunenR3nO+nwnhb76fcc66MihpPSYYam1herdGsoaIv8Ytb6eYZ/2NGMYnq5hf6mmz
Gi8YJG0cjs48mP7+mWXraTcyGBeIcYJeHVtQJQWlA5zEYRWSbo8G3vgcHYJ1YQ8P/1Ii4wCH2Pf8
LM3mzZHXjf2Gtq6YDBTTwDe80azs4+5GO8YBhm1jRLGVKudqVdnzTg1uldjP3zaPn3veSjKR6Y0s
xv2ZmN/RqypWsoUcexXYuuvg+D7ylOIYH5v9BqGnOqk6dIrQ9Xz+9tkT/wdniziGxyYztSIz+iKF
iJeDSkEqQpIRVOorrjefz8mNi/hzTr9c1eVrKy7xOPUhZ1zv3/T1e7oTBpIdN5uSt2hszyK7O1+A
/AtRllmluadhdw6HSCSFg6gCLAe4cnlZzOVL90KpWekLSYknlGlrQlLpvNmn1WogT9n+Z0IcTIem
+5ecF0LN19C9RWS8xFR7k4SxrfNI5ZS82YfV9unJoA9AH7nfN3MSg7ttczx9TyLjM+JyGgALgsTw
RRfWA3U2m0frnL7G5J/djReLyTiLPPH9qFawmDHBtGiDQLvt+kklpU0cuoPH4NxaLGPqjZ0wHqNE
vhZ0+hAorvX3/eG02jZkOtY/6ebz8fEfrCSwJYDCY9Id2D9UNmHXeRb6TdQG4Uwab6aVQdTHoLQ7
edektvnKOdW3juNaGBPPgLNc7aS4xKnev70Ntl2vt+u19Uhx3rCQHGG3V/C1MOZNBr78Mq3yWdhI
c4IJzwEJ7C1xjnWL2Jor7tb5XotjgpqyVqsOYy2Uc12h63qk8q4k+UySd3BDKp+1AfO/qX1fR55M
5qD7ajbGUVgpZwsTazInVyXSi99KiyOGfZrBJK91Yw54kIVpMkjQzX7Dy6gHC4BTj6td5nzbbFAD
5O3crfO/FsecbikSLKlvodb+7SDqJPsQXRy0+0vHM0XmWGdVF/p91sJH9vbqDdWKB7GlDaX3pSxc
/9eqMId5rIYcxXCo0tO9SGPsEUaF0vGktrSVEHDwlm62smvHeC2PCQEMM2p0oYY8WzkdqnMskOmw
eXzkeimO5bGvoHECLq+Sv7Yo/V098wxuXpY7arAsKwVCjEkvsTsgnHuDEeAAI3L6+dbZqpMGT7xJ
YRxXwb5/BKR2pmJetcNL+BGs+oeM59Q5+8KCIjs/riXMyEKc8fi2j85qb+vCKnkpkFjYcyx7IaC+
sgH22SNooZFOJmS9HGyBHIi37SieWN968sjbJ85JZRvFjUBudNPDwgkWweTq9iGAHPvl/iH66vu6
Zw2MPwjSXG1yTJOCQm/ty/voWGQqduDr0+eH4zeH6uR7QshR+L4/7IXTYW/T8kQ3PdnY//a+ZHvU
9DDvjXCYDT/USbv+HW8VBFYbm7u0PIthPEcsJmY7jbiYe5oSu4+2BrUMmunEpjZnGzm+kJ2u2KLM
WTd+p5w1sreLjpju+DP+xnNNnEPGEmBNoPoC4+dslho52OYaVBrvpzNZryOwixKOzfAOgcqEGlnl
BbEoYp/eMFlWI5VrW8QvqOBoj11w2Ni/7tsoz9GzhYdaziswMWIND/YpKHcupZlBbenBslteAu+r
SfHOeWAHnoilXIvJvJK4VLx3hNw5WZ225Gntb8OtW5Dv3NuSq54Kh33xpDBar/FL1IsQAbwdTgeS
Hvot5Ya+PBNh4gy/Lk2vmSClpT3Q6QRJryYlRHgGCz+hyZorkOO/WLRnPY5W0imwkun0Yj6CJ2DT
clNBCw+/K3/M9o1XQd54fV/PAf2bPSHjNdje+oC24/smyFs8xmFMmew3vTV7yRSEOBnn29lyABsD
qkxkkRZBJXYdtEhfcp2YO4xAr82tGpJ8ZX3nZeV50tgJCVldj5ZWfa0ZhoS+WCv5VysTeVNvon8Z
orGloshMMBlFgSj7gOBWslfioV6V33GT8ZKCC9n+K0tgJwm2YxWCrBui9ANOrV6BTsgip3gz1mTr
78RvVeYM6xLH95P7HOI5DZZOrsz0WhkL3CfgREMmXnYCukWLkJ0eDMdatx0BkuKZtrSwswPHGXPu
F5YDV87iNk7nqyxpHHWiZ4Empq1NvNcQz0lpjPuQPISkIACZkzk4aIGN51eyQs4SIRZHoy980R0X
zOJmAXcaU2UolHNhvxxAHtk+acfpHck230aYxc0dcYIBdmIouIfwmp0fYPv96lD8MMkczO15DMxc
rRgXgkpqmooaxPT05c04rWzZ6VsHxajJcTaYLnDfYS1kOq6PA+NSKjkfY31+Mr9oEuL7/QTE3bqn
9iA5cbWhJCKbjWHzxnny/DHLd+InKrqi5XkxA+AJPUpFwNQ+/RUvhFt2yKAnA+AZdQAWZhPnQ1T1
8YjguMVceyI8qjXlBVVzGHNrh39kMGFOZ0ntGDT97Lz2w6uDFAf55NVRWFL+/3X9f4QwmZTSTKth
8iDkzX4PaE23Kd0+kKNP6S5bb/7h++WPuPkwXMYaca+I9YgoYH94O6QHWtv0G9KInKWbncG9lWMi
Gl3PFH0qodRLIRIACHke4jZFORv3Hy0YZ9Q1shlLFb4/Ji8HxZaOR7zBNr84YmSdo8b8+cVilXmH
3iJ0tcIA6g9rNe0PK/x5a+zml0WzYxmS3qXjBreZuaKf0TPnCC8HUH+0nM/AhfjRSD21aiF+dVqR
7dppbW52mbdRjFMKs1IPVG3W8A0X9GTj0XDebh/8tUO+Y02/7T4t+5NjHCw7zn9MHpO85yZeBf2n
s94Xeglopm0aY8KTCIxdbnxMvou/1VO7zZwYuOdv0Uba/v1Kgs4fXVwz4yuayBg1By21fK+bxPPo
1ZOD3Lb/3ceMK4gvRNT4plB2c9MaN6EFcEkOKucjYqTq76B0s9rgLJtHTIBXRgOL5LXaVZJJmiDI
4rmoH6MEzCWZY+av9zWdDxZz8GbAg4GREhZQeyzDqBF6o5jXpXwe4jPGFZKw5c3m/Eo73IqY23iB
esf0FUYNUxswyrWsZIT1MXlLtsjav/sVPSWoMfrH01baPwl0nW3cV50A9Uigqbxq3do9Os/d+hvH
mBYVxkRITOkBRw/GsV0vapzLoZa1hYwhlEgZKKWt1bwG36WbW0MjLJg+0cWDzjJGRpKi8ddvfER3
DX2bbHDeWgbp0VgP+rnVbrfpN0Nk60ePc4UvnE3wBqjozkZDG3rjmBvcN2VfbSsZYjGPIO82HfpD
Wm6EvhD9oO8EU7eA9J67s5kLoRnAGlxigMvZPpXv3avnCrvdJ5j3tQf7vmkuHfsrScylEGu9PxUB
JFWrvUGis+XEkh3bmz3IN2i1ui9t6TmAKWmg+MK2oeeLJQnKk1JFgADPFpOYHMrM6WQy+UiMKEDJ
PHVUJRmpp6NwAG6tWz+jxGVzTHMpsw/EigiSKpCpojeL2cDRHwbMdxYQMu/k449h06CZboMA3RDX
6ZaGq4za06nf3Fd8AQACBiaANNEJBczhDTov0sRmGsVUPSvVNrI2ba9T0Y2B+Xoq1pYOenLaGgTD
6jhiF4IlrPXMQWgAtwmutuuDKPZxKhieZJ2RGHe6vbwtt2h7fn3k+fIv0nzG/6D/BjqC7hpURuxM
oFSI9GwoFQiyx5Ha5Yc44wuql4Sc9K1PJiKQ9KPDfykHKaCvUYg6kbITyUg2pkGkB94duhRpX/0g
xj1EkpU1Cej9zmCdPx6SVbir6bu/EYhxTNBQc4ycPCCPGuc4zd96bxmY9fb6wNN8EcuQhMR6il0c
pG8cU1qIsS8UA5b9ekulVh3EBI2257GzMSUlTPbDHq1cGifMWvKvV3KYONtswcMn+ZCzj7atMwIJ
2a+so0rqM3WSzKZKSXZRzvGu8/r8/+sH5pJr5aJGTf0WbaJnyJwcsFJ1op17HxgV41HtzDkc9zdL
ZxFL4GDV1LLQZ5uVd4Cd231NolVKNZ0cdwp19Lfc5qZpeUIZfxv0iRBNKZbVrraCM9BjRnlcnQuH
0QIB30wiPjPZorv2ehXBmi4kee9ZZ8VWSLbOQMlng0qE+s/Cqdl2r9q6fo7w8gQxqXYAX5WereKY
+ijQbaen4h1NxQ2Jk7Ovrb3f99f8VnuQZIgYz6nPpBwim6MWm8FP8yDwzlNp67XbGOk2Vy0idR5t
k2Rl8FDRt/YEeUDGg4QHTYJoB79eiSET5SYvY+8MVvzzOQAfHXnjXdZfXCLXRnsthHkR6IB8WkUF
IS9vp9+r1d6ke+S6VpItdSTd5OvDyt4f7BUS1vbh4G+C08P33c4Jjh/H41HZpQ94jT9GQOftduH/
kPZdu9EbXbZPRIA53FYxdVZL3VJLN4Qic858+lnUHIy7KU5zfh/D/mBbgDYr7F07rmXS9fqJvi8l
b37Lefc+cTyXK+fe9QdXdiR8oh6T548PDdnzRk/Jpd3l5GTt12iaGtZrjg6GjVYBly4CBI1X7s8H
SCCLGwE+4WtPDCNQtyS+KBwH1cDBbBoi2YPdvmY9iez0wLwu9bCMWnRH3DSYiTHgHg6F5pxENaOB
fJHyhbBhxjzi0P9ZkDwxj24uVGnbQEJhJiu/JG85YY18nVONenv3NSPdc0F5+776zMS+Gma8wSsM
tUYwoU40288ztUvSRDxtxr6EnIj04BPzkVjoO9riOp3RMbN0eWaaq+BDwBdFyzZ6O+HPTy5PGTlB
6bfiCUEFp6OhFO056FI/7N9bkhq1ocCXe3q/v9Lfku3kBG+ETjRXTsBVJlYQWujQmpKYLvG/HX1l
7i6bL03/+kptvW3sPIXarBNKj3JMML96/M+fwdvFT5RbZbiGqXJ8h4hEkJmuI90/ukfnYUX6S2LI
L+LHEpfqjI28WflEV3mASvdBXounxCdvmUDkVeGaS17wjD7eCJnooxvwQD6QIETXDm/y9+MQkc5C
Ee14/xj/Ois3uzfttfLKROkKvhFPquUdHh+ENfN1X8DS5fxt9L6ybL2fKQ6rQcJwYN8qJIIEHRMF
K4uI+rZbt5eI0PMSr8DMBAWWBTZTQMOCxVGZQoGFfZwygNvD7u24cYbBNU7l7kTA8EK6zaOlUItK
9Ind9AT0ej/HJZjLmTbvW/kTjWTEjvdiqRuVI0YD4ljFMXN6gvOyW4X04YUYGdmfn7y1hzGS48KZ
ziRHb6VPVBMeWuIHIVbfXPx3eQ3N7Gw0XMKoGw8v23S130vUW2pDmDN9N3s+UUTE+vjxuOdgD6O6
eZDs00pmCAQrhoGmkvVP/zHuuKvri1WsWW25Ou+JSgrA90I6A7LRjuGiFPgcPa3IcDSM+OFd3AZI
QVPt3/RD3O7zREeBlN4og4JTLg0z0U8wfpaIFsxXZek+z8TEkIQUnAhPCVn7PwxCYIJJXJXDiUJ9
PrjNyorIdqDUQD3C13uy1H30m7/4Y92vBE7yGylm1SpugMCNvgO9yAp36FHVH2XdQospP/qsFAmI
xWrPrGm9EjtxvkFI1qC5H2LRX7LLTLC/RXt++6WcNsfobRx6WiqIzDleNzs70VRliFNF6yCxphvd
DO3cauzuJaXa4ze6h6wKlab387nYhdhlbXWUDspKNSJD3C8Y/Hn1uVr6RGn5ypM4L8aHhOh42ZnN
qnMIBkMsf7vdCuuMrFMdnUXs/6EOO+cq3ezBRHPzQI45KYTo3HhGPxvmKlKr6OHwsvZxcf5qxuO/
ETZRVdERwO5bsuM6g4cmOdUplRRSsEYoH+RwIVydyZ7dKs5ERXlGYDAoPUobaJPADrJPr+sSbY7H
sSqq33/rljZyygUqAZnXdUBVMpaJTA6YjaiwYaJnnOdp0fJ4X9rMiNTN2qYEzGqhFoNQwOipu3xN
6J4QC9NEGGb7hI4mhq8rq/sSZ1ogbiVOvFtgj4V+WEGihALSm2mFK3tBwqw/8o8WqBO7Uw6gD49a
SMh0U7Jdwu0NY79GuAPPZynZOf9OXgmbWBtfkApBSnBcjQ4Mb1Dn6adf/+BB1S3GiuzYZACLukTj
Ou+cXImdmBxPiwOeCyE2JpvdDsMk8IfMlaoT8km2rY5Qb2275pe9NIyzZGLUiYmJgB0c9SkEP182
cElMk4OFSc+MQazPrYGocv3E6AmwHQK6dFfHc7vznqgTExNUUdmKLUSnxHsAdDDBxAIeky3aJI13
gz4h1XdcomNaVMeJqYl7NUAuG0LZcaQKZ3uK6ePKckxrz6OrauHqLi1xYmoCL4w0sYap2WzkFoBX
T/ZYif434xE3SjglGqukQg09lRdP3qv3xH/JqKEyry3ZHJcu6m/7451Dm4IGdxrHyCxwbk/PHtCH
wn1r7Hb1c7Hl9I9VTruKPD7ifdzuedIZe5nAnd8aivXqgGCNUvoVfvz/7fA0bRa4LTfUo77yBkdw
nCSk1hZTu54hPt4XNdOadLvJEztUJcD36WpsMjSUIey7ueoIIT7FdT13FmY0jz9LKvK3bn0rcmKN
GvR7RWwiIWbJzOgAKGp2hX4GmzK6prebp8hCI4/2ymyBVnF/seL4m++d88QgBYErFVGFxYYF0RVA
TFWM/mgiOVlbuQOoHIK+5bEehC5Z6NFG3zzZT/T19QWuyUBf92gxuv9BM52yt1sxMVSemBdexuIV
kHe58cEgcllxVmNQZE9q8nVf2JIHOK2MqGxWen2JfQ9/wFZhIOFmluSw8i0uJvzn6ziuqGyRzNBt
+o58MAzl/Q8Yd/fe7k+slOyFddIHIh7Vj0/At97/5TOdRbdbObFKpZAKrdvibMHyq5NPTLnv3437
MhaChT80xt1Q+UBshOWT3I0J5pKBRA8exVgJg7IhQ9raQhBWPQbEyDWbJcl5QXXGHfqzg2CUkEdy
XzC3cfj5VYqBdWrXDzQNyppspQ/xkya7BQmzbsmVBP5WQgHQCfQEQELoHXkgb9Z6z1CJIc/3d3L+
xbqSMzE7TOMonjDgLrIU9UfDenh54ejYfAlfdSlgn78aV8ImBieu0pQfw61TpZEiO6g/TXzmBjjJ
iVGe+g14TfwlkpFRce+d1MTSaGrfJCWHffR/LmX0nDLrWl04qvlY+WpZE+NReEHpcLGKSi65IPVy
GPErHs9nNDot5R6X7t3EqWG7ypXLHhu48RN92Ij6oOr6ope6dPcm9iHhwyDyOGV0Fy+YNepYEn10
BuAxfP2ntTXd1Z8X+xHnZSrIqABzGMTFE6vBBhqeItGTMLOlRwcYQjxEP+0GQYz9tVjwH5Xn76X4
H2HTwa1Capi0DQFohgnxnR6pyAyqhAK7YlHS7BMLbKn/t6zpDFeu9hwP1EsJ0QUGkTSSXuylhMJ8
xHklY2Iq+gJUUhLv/KYw3sB6heYJiydrm9Eja8lcLO3cxFykQ8WpvQNZmr3TBfRlmfyqM+LXfb3U
7ivMa+4/WzcxFmgJSXKWZ2ABcUhjaertsKuNbKWX1Dw9Pj5aGs2MrbV9rbd7oFisf36OEV2cM5mP
QK92d2JAOs0BYWyBi6mZyThF7qzMesVvlpoIfyF27t3JiREJfbGuA8eFAmwaHVTSCNBGlI5kg3wQ
akdr+pTQ41FfIo2f93yu1jcxKVzbRI7QY33Pl91FMevdcNyfx+tDF6OjOes1tvnIYGsDN/J0Jq+p
m1xw2gg4gmuUQ1Mi90iPMM/+SrzA0YKz+bXR7z9v4x2ZbioP3qcRIBNc0FNkA5fNwVwbC9JJBHcg
D5DsbqmNZ7RLUwngWRq5pgHrzE5BiCUwZaQKO66JZBz4kOk79730hs26O9dCJnejqb2IUZtUwnw6
0d/K93DP0ssm/tldfPRJIdWj91ubLhmW2ZDkWuzkaohiKjvZMIrdVbrnj4P/JaaenVNFSt0CGJRR
0TUu5df9Q5vNklzLnbw/YloPTNvHo9FUsN5fsKTvh4etcabL2cG5S3ktbPrwpGpVFXEmnYaaqjk4
LdfDuxdZmr6ESDGraf9I+uO0VqXUODw/bucFvdDCS7hdN+ef5fHM2TTdtaCJd9rEoeTVo6AQlSC9
0U3k000MGT5gioE3pWUso/EX/u9KgD4+/PzKHQ5EtRLr8cBCYkZjlzf9+VpGoVjcwMnjU2hZE5UI
WCGm0C+qpaDcraCNK9t4j6Cq0fUlh/V36PPewiZv0BC4NZDcIRG5+stOQqr6wtgscPY1Xf6kuv2c
6THp1/jHOmLS9nxeGwN9SSI0ZVPA2yx9z+xTf32yk8dIEPKu6QV8D6pOZmykVvfYGLbQLoYFcycq
YsAc1I0iMNSniY8CeHB1F7cQxCRkp4FEmZSmi/rA05Kyzzl+15Imhyo2jKoFNSQNT3CfmYgqRDMb
WBq0gcKcjolsgsu0YGLmtP5a6uRgNb6PlQ7YkqdAI32oxxZbIXU2PKDeM6Jh8cj+fi3VW8bfOb1M
ooyWT3SVg/9r2unU1JgfLXpJOl0uHOCWgE+eE454pqTpmZ0XAPkDLRZdH2ltx45ufy2BnXJLHzBR
00Z04CbyonRCP6bzHmcmf2ps1qNu/C6yFP21KSYJ+twSfOv+ds8+YNdLnxxyAFofpouw9KQE0Dwq
tOyrRrfbGqlnuBpEsV4oi75I7zgscQrNBrjXoicnjYSsK0ceRGefvNEVJ5FfyWh1rx30wbU6/6q+
ahplnU2IbvFonT79q0oqaHLGHie0wnLTVn9WS7DwwVOQiAao12H3nD66Ry8i53P74qGu+bWw13MK
dS1vsuA4xjxHrUDeJsjgn3sclfWGOBgEzF7Qzoz8d29u1y3RttJDiG4dz+ox+mUL/2KyDWS5Ag/8
WRmcIfDCbl8FQJyGI3ifcoowt8SKxFOOrSmtq7G20tvtx/EoDgSNO0t6NqPbN3In7kNcKJ6D6TYF
4XhLUXWQLjlGWk8fA3TtUVyJp8+EGMZ6eFtXO5tZ/SiLs2JLXzDxKfKKB7wfjy9wbekFY8gfmGk9
Pl/E9WVTrr9cs7cXDn3ulo+TASAwBAWugpmd273uM+BqxGgTO7Xhg3/idRR0+k1sjmmcY7nxLOn1
/i37xeqYGLMbgZMl9kAed6OGwS1DbzcXU48eOt23WWCinuPV+/rJ2T+tDeI9/9aX0DSAloFKD6wQ
MwQLnzI+epNPEXmkIzRQrWE4YorcUKaK2mltyZxU1ww7ICsrJ/WjYKzCf5Awp8Rl61Z4TQeFSO1P
nJphfQxa3dc64rMZyfj3PNtJQUECmMAISKB2GGyB1x4nh0alTbdiopry6qlg9t4A8HgSfcdL/aIz
swA4vH+W8FsXuXKg+iztq0wumBP3VP4I1YrXPBKvam3nAIP4yKxyhzb16f6+zbmJN0InbmI/yBww
e3PmxLB6Ad/JDL4YzpA2oNjpTUrUA+V27OnMopfluNSNORdW3wifvEWRFytepGHFSY1m46cwYnX3
QRYe+0xPc9ALMY98spD2nhkAuN3lySuUC2oudmrGnCSe5qXpqJTjiVZ/N5sPOTCE77xY1Z8O+VQk
MoiwiXnALfkdC3dVnBjnIWIw+cZjzwUA6vP0+/EwliYzo2MMjJG25MleOORxH2+UA1qBuSSwUvDg
N/oDbabWKgsWns45uSo1d+k+exKNwFQUEqFeuDdoY6Cjh8aHBaX8vbH35E4uV5GpgeTxkFtyq+ql
2Lhja8ljSQUbiRT9tGNRUItMYpWmdUp003KtAO5z4K2eIkOT0byZWBEVHu7vxt8E9O9uYNoGGwFw
pqmZlNi0k2WHd075s+YTtQxJ84Hi00ce64X2xLA1kbMF3+fvTZ/InFhKtamcxBMFNForn8JGO0p0
fV6CvPpbUroV8iejmQI7FJN3zglJstjGo6eQyybTG8+QH0ILwzbqg+IYUk9YwAKZeIFR5PsBjAS/
RB33N0gbvwSt9aDllQQO/3H7Eml530R8ImO5goOC/+HjMAJKg8AmcTBhs/aWGLX+Zt8nAif7y+ZS
4cWN5Jy6wq4qNFs3X/VO2Q1Gsd/HJ5hs00d2kLcXbvjfjstbucpk6iZpssTBjjunTfizuYT7FKzf
HsDi3xzzJfTHZjl0GYzRi/ZwfIqOT8eFuzyr2f9stDLRMBU0ZZxQqs4plQhbkoollcEc4wd4NTDY
94X9nR8ZF4t5VVDDazKnTBs5arfWKlb0mNNGtJxj8JBsHaMngYGeJiquAROOPtOOYB55wDzQa9yM
9XnMcj393P+Ov37O5DsmPiVYjdU05RgHcAJWmJNUMfgtqIR93Td/AqPKyc9GNu7L/DtIO5E5udGq
x4DsXXWZkx6lQJTttmb0eTL9kJxWO9K+iQJ5l02b36z7l6NtR4by/t7r72d4uUue7XiVp0YVtFZo
Lxa4MZ6YvB6am7ul08PTwezIs4sk4HBqDt4l3oNzc61a7a7lyDoySoSSoq2tq7dgXdB1zhF9aapt
1qpdf8okE9ELXcE4NT6ljGypeulYKgmb9snlSACmoC2zun8If2NX0LwBmhOxy7h2DDrcmpVMbSuh
VaHl8FPqPeyo0a2h1sB6QIFowZv+E0GNsvBaKmCjgdCpQxmzSpxqMi6ZVNEe+HTJhlExC7XXFjyw
v4nOX0GYkBRkScCpThZV+UFd5EoAh4To8WP91oRIr8oH6eed1yOjOdtI+SuLYAJ/s0i3YqdNg02o
pEh5hgzyq3qIvRQDss1N2YTTTp/vn9uc4QADBY+ADH+Axn3i54XgT0iDFLKasbfj2NimYLfn8O00
2guwGpAMxAZP4kt6QL0KbTUfUJt2U9Ol/uK5p//mQybOX6rmSp0m+JBcJuI+0NayY/C0U4+18lnR
uCZZu8Br8Dd7OO7z1don6hpmPdsNIUQ+b3adnn2Z5tvbbrPZ2BnQ7MpDAi2W6aH/PpU5qc9GfOLG
rED+iuc5WU7SjtImxgNROLAVJNCbcJhUutUgkJWHKMBIzClyjToDftWGdQ9ZBQpZs9YsNaJyt/df
tY62jVVq5v178Nf3HvcCTwjSpWiawPzxRHqmiV5dtzCiCnF2CWaUQDof6K3JA9P3K8WwH1mCOJ9d
MMTKmEIGfcyvSbkKqpKACcO0VphTyh0abC2bJks+wJ/yLn496FWwJpCWj9Sh01U5btfXtXfmwYCs
iTQOVkJ4zJiLLAL8NjEZGhsy4AAc9zkRXtWNMFBscJ+tJX4jBcagOQve5qy+YZ4cTNOg/9HApXX7
RbzGFamPno7zwBy9atXlR7E9d6BFRnYvo2pK+fyZ7ysilJeG14NBMZqBDM9B+64otMGMsuKmujCA
YvCbaamvgUQRNOnyThH0Bj2G/iIH5Vi7ml7LkVpcQJO9wgO84faDXSVzxMhv3LNgKg64EKKLqMBh
rBIy1ERMqSoYSWHlLgUnuBA/RO6CS/HrkE4/AIAKkixKPAAipj2HStXGZZRL3jlOUMN7UIHAr8OP
S1bteyXq7fsA5Gm9fB6yHZe/VhmAMmQgyysfaUrRuhLkoNg2Y6AUmGpFa2HMbYpGyrwPj/k51ijn
ElZ+FDXiG01vsJIRKyYrUM5ytppKNbMLV/JLNtBh769qh2ACndP0dO3JpoMJ9S8HiYhTtXOoi1p7
TATwrPq69966euB83VfRWXOlCZqooqVpvNUT38ora0diHdk7MwH1DjkJLjxV1x6NdBOI8BQKpIMX
FHAMDwdRj+xQN7LHdWi+K++2spL0ytTs1l1M78w8kgpqZUAxGWM2YJlMDHfMe6Li9iJ0bNhxGfEH
mj3UCkukwrXzfNfs/JgyEUmf1FRPGFtynoqONI+VTGtxSbv+mhR8C8yYBjcYWfypG9yjypUMfeCf
K0wmZ6ue06N3nHD+LQVmH3YkC0+FS3lOZ6T16Ae1pAwa0qOk4PoGH5nMSpNoEhpc89IucQf9nXsD
1e/4F3QJfguq0beaFGdBHqZt7J+9FXPxzNR5KAOb/SkReu+dnGQYqk5JyHwO33H4FrA7LcCwAGvz
//Ec7PgdoB4DiIjKIgic+Mtp18lF1Rb+OeoftCeoj7SNzygz1P2RqX2g+JjFt4wM/KCzqpU/Kc3C
uzsTmQFoBhUWbnzmRPbX/7ky/D4TDwXnMcE5R4NBQ0vQwCpg7C2dl9Rg+k2bA1Fk25Ci3sNdZYrH
LjVz12hVkn64h1DaOQzcPrMMDsFjVVBpIQkxWuBbe3P7deMdu/q6ovPKQRi/rsK4rkcDHw8TTPCw
09JHhyVNpd/X65kAWcGLMHJOg2ZpRHa5FZgXQ91XgxefA36bgQ/jnXWMOtBzdpPuHMeEifFPbGFz
AvHOIKcbcuIudTD8TXCCiI4VMIYjsaiAcVM30EmKgG2EMDnXVgK2mwfnFS1esK56+1KvojO7xCc5
o6g38qa6IGdV5wSQl7A/Gp47dE7e39XxEk9OEQJE+O7wpGRpOjbSxQmnuFqSnIFe6ZIMifaP/8N0
2t8Yf9y2f6RM7grnYKpSdovk3Kir+thtBLPaaGskq93CTnVxw9QLujPehemyBE1VQIKAjhZ+mlRA
v0fFCIKXnp3ip/LMrnpu0gXitpnQEViiVzImrmDqC1rt5JCRrS4VT9hgI58Yi90UPapS//kpiQiu
YK5BgAcuxNur72ixy1dNlZ7hS9S9gWwXuDHF0uCemcVJwrmzupY1UbOsyYNIGkoQtn22BewOYTee
tw2DZ6Y6yJeypmVjRqlxf4EzeVY4nvBvwScI3w4D+bcrDOpcSDRfyc5eQ5sBDoRyCZNVw5hZQz1h
25R6HBrsg/CTRwNBPrsKT25tM0dX2zLSm88FhAevnWuraMdqiRTofEyjxFaUS8U81+VqKA21XDU+
si3rHp4JRvR6+IkBTesnZylX+vf2IUeJx2u88HCnp/FwlgiN57dtfvZ8XZLe0mQn1guByF/rCxHI
ISCDIIM1Xhvd0SvrGyWlwzjakJ+B9k267qlAm4H/yLaS3a+So/x4/3hmwh4VAG+CDHQp+A3IXNyK
Qzec0LNsmZ+RDG1qonC0WXmF5dV7eVXqxSP3KGEwWwtD+Jtfcm4xS8o2GrpbhcYHQJs1ZO/gr0xh
L4IgbmPO77DeDs12gERzkf5H53BLmp1TUu2htjNRv7/qv5he2q3QiU+vdC2L7k0I3XUn/vxhfgRP
0aBHGw6IM+sKgx2mQRULICdP0ooGjX1f/NwRa2M0Ab0H79hU6bOycQSurfKzNOiZQ9pOtcIOXcWa
pifvfkWlkqX3Jf4iMf/ZZZnHTgMAhANu4O0xR5pQOXndg6NJFzozRV0xSTjC8Yb6kz/XgCrKiWYk
DHVYPUoMzjfrlLQiHR7RZ0P8TS9TkI1K73mAHC7f6/DMIowaFSAN8mgR0cGl5UP3nWS0Q8tIDSLr
D9Wn9bDrPLuIbfmDL2nD2HlmZIhNFpGz/nIPIJAcQeewMAUgbdNLxHW8rw6NVJw9gbBVRKPiJYip
m5tF2FOhffNBLOo8a54ZvvbSYyfqYvskfKPIJEkA7aeJBgQ3U1ANLbYDlHdKNFwXqwZtVLzOIhRF
KUyxtU73lE3N6alm4n9KyGffPyT175N9u4rJreTyKJNZSS7OGGn3NV1Bw5GyE4DKNWzLn+ED3RIo
ATlW8p1GxH0d1FUQmJxiOT1VVLsEa++w5lmr13tZDyq7TSxteIjYrcgYaWYWDvUeJeGQPihv/qOQ
Gb7w4rZglERhuTfcg/hZOYaSbsGR6Lx0zKawBHkta0cFQd13HlhFrDP+c6hZZXgIOXNgbCc0eYkW
+xQxd7bvg8wIm5yKHhksDEp4+C3empFIIFMB4rdlbrCFyTW0bx+8j9rTc41HKgd/P7ToffWkhe38
O9s5uRTje3hlSf2qFORCFYszvw5WO+ZyqK04JxFyaRarA7zTIzJcWzJ8ZzQyEL0aiVVYvrlU/pfG
Y5voHidjaADeJYBQuN9o4Oo78obxAEymFmfh0P4on+k+31crz+QAAuGe4q2ZgGvm0NPBDPcuUXaS
FexZskF6/hyRFwq0S1ASseAgw6whS59DdPHZksWbIIZfiB5nUpDqzZdOAqO+SIWwZJTizColTcqf
cVxbfkoeJQunGprekry5C3+9M5NcUJ51glC42BnuUJgl6jUCQWUbsCCq7pnOyjG5vXiI7MiqFyzw
TJnmZqXTcqSQsHIMm4G7cQyf3U0jPQ6v4q5VaVkSuX4d+hX8jlQPwnUq4WrwT/dVnZ959a53Wpio
ehvKDq4/dlqzeeq7tEPSGd1AFxeaQHwTNTldWKWbhEqvDi3XqZFuhNXYnHL/O/6XuykDTBbDYADm
m5yAhEpoG8fjd2zyd/lY0m6T6MVg8jKizw3UhR35HqNVlpD6h33JHrpcz5Fo2VdfbEC1T8WO45hI
69xKGyMIiUOYkmg5ZYBsVJvjrQkP7YnhrHbYOrTSY73ZuzypP4JjAyOyDnVHWVjTjPuOswVFtoCX
lQdX9kTvubaPtFjxy3Pf6l4H5/FHTjWqJpFd81uWzWmQM/tC+Y+jZkiFD4Wcgqoh+TI5UZVtYsmX
HNxl0XAiUj93nUeUN2/jNk/yEqLrTLVplAZyc/hsKAL92r5rmyLyaMlhgvLsIbtTfnsVb8rVrkhf
0BgkZvYQfEqNTyrB8sFYUNMk4hc8ilnVvfqASS4u8GqvZdOwPIvhKkKTKNzuVRWu1HLTLViJmbTf
7VonVkkeksITVKyVXe+YQ3AaTPb9AOggmcZ2NY6yIeNXjWP79KUGlE+8QqxGIprQynjPSG7+RCsb
zAl4qqhrLkVVMxHBzUFMFAgTg0Ifi+PHhSsus+NAJHL3eF9LZxJn8NmQXkRAgNmUP1oqJzLSnpX7
e6OD8jWXTpFkS4c4BP6qcpb7TV5bTGYqQBJi0DGxyyvkaY2qe+2Ai9hbrH+4/0EzGZvxgxTEdPgc
VGwmrQW56kZ9I+P0FTzhtbfvzBZ+H7ymChygzHYAhY/EUlVDEw9hnIeISl/ROllq4Jy7gwgtgcoI
1E140pPQEt3KcpZLFe4gMPvr3HS85yH9dEo0GDjdQpwyJwtztIqijHTB4jR3mWdh2LayV53Rj119
wpFhkOFGshD1B2S+F7Z3tFBTj0EdO1PRpKLAqZ3EgJ5SNl065NVZaDcqd1F/GGAOKwrAf0joWoJU
UtU18jJc8+FCemUuHuSuRU/0mpOzOPOTrDoXn9xHKAhU6HVRommlAjzKpyWpRT19kiWr25eiTxN0
GaTFRl0KtGdKwOgIu9qCidKnSZuC1LiszmAWXp2CJwlm7lWxnlQkiw+Kzi+o2KxBvZY30eNGzNyM
5SDPYdcgGwz5XQ6O2SxAxeVYtSu1plxIWI4qja2ctGbBms56XhonjH33vw/I5MQ1YXBSpqqrcx2j
oJJtMtEQc+p0u6ySjEILaMlhDCAnjnxauGvjb57etWvJkwPvk1rmSowYnYOyJXUCp1iJaTwYLotK
4HdY6kP1nuSfcf9U1hteW7n9S1zR7vX+Z/xFgBlLgfCQBdgUlhV+HaarBy3kvE6KFGxADyf4ASjo
os4nNN/1AdHO2duPuj9KqOH4JkfP0ireqEZg1KS0pRW/pALjiv/sCMpsIjLBI2rlqJ1Xn+KFfi3k
KUx6E771uyY3kGZUx8xI34JMc3hn0k0orhSP+hfuoLZ6mtn3N+PX+/vzBUAdRYJAxeuuTM6EH2nX
+TIuz9wlNaSHFgnBio+IyBqsv0Gcghan0kK/cNmZ/QbYIpYToSQffFeIttZFgTqYfwHh7s5zqdRR
xbfQPti0x/tfOWcRkdP7n4+caGjm5LwWSNimIiV9Tn28rvEmz1CmdSm8xvvCZrr2cD9QoMdwCovr
Os37SlwMftOywBNIAZAlk9WAeQEEmnp/CU/9yjOQ+lvoZprVjCuRk3tQK0kI9KqyPFchsokIXD1n
nwR6oCwEAzMFxNu1jcHC1YUr6iAF9/jv2jRAjWTbGmNxgo6svYG5iBWQS7cCgM4iIwGk9P19nT3E
saP3d6QdwJC3oqMkapSsbsqzuuYOrRvRYoCUoD5EysIDOj7Gf+70laSJf8wNbaZFHiRVCYDk24SR
TLfMX+4vZ6aMM27lP+uZnJkrBFwjAkztjJTamfmQf4LcTtDDIWzlhLDpytuVzkIyccYDBFa9yHEy
p0k8eDlut7BufVdUGgnw1JVnBLCNYfYqCQt35DcgnWzfjZSJSaidTvUBklWe23VPRaP+zkcs7Eyv
7dyo9OjB3QgfHZJyHGXNhvr4U6DtqjHYVYc52G4fPi11yM9cHdwaAPqO1TIVM3i369YKCZnbgCnP
UfviK6Dabo4NxlJ9U0AM3Tbdv9nmK3GT+9P6XpQPjFOe8+S7TkGuon5kob+gDrNnKWIgaDxOGTwr
t2uCBx4MFah5z7VGQ+cnFjBNES41BM8J4VQVLwvLIcE/pQnLuK5m+iCoz65juCIYcyuAnS+Nlc1e
GLT9YJwL5Rdenb4hTCGLDDzF+lzo0arTOV389oBBOmAstcCYpKGufBqv1EO4QsjoPQJlHPCGVDig
tcIQbV4vyM993Zzp/EGLP/L8LFINqPJO82Ba66hanqb1mUtIbuVn7oOtddfQaGlWyHEpFElpDByL
LGA8dGm7weCVYop002AwrCP5Jlp66Odu8PUHTU5bCQetTsSkPivcoy/TNNow7doPfV0NiCu6BO1o
SGeYsUp4oV0PF96SQbbxLPcLpnHuAQCBkaaNfcvoQJsGMh3XFWrTFPV5E6PQDuywVXMYbOWxP/SY
hkZyPTJi0mz1bM3tioVnfMYu38geb+vV4+MIudqELE6lQ1F94HZVly683TP+FA/KpLHRDewlijKx
yf0gllk81PVZiNFo1u2qbOPUdlQ+iI65cMVGI3BtJbWxDwczjKhxoIsP/3K7GL/hVKUW3fbstnp1
QTsTWrIsNFYkAH/cYZCz37pAo1Fpq9soLN4X/ifvhPqDiLkNdCaNdEbKtGt16FJxyKK8OaXB6jJA
xaoP5wCw73abLrwG04v7K0lGlRCkLMgBTVk+m6h20ijg61MdEb6N11nL7rwATGJedQz6FTpnFzZ2
ekn+WyAAGse2GQzvTV4f2Wf5oCrU/yLtu5ZbR5JtvwgR8Oa14AgSNJIo+4KQtrbgvcfX3wX1uafJ
Ii4RMzd2d/TEdDQT5bKyMleu1Z4ZHvlg9A12Yr3i3xdNzLhxlN6ByaFBOZAST7JYC7tzkqLSywdo
fvkPnfvvINB8CPiRpKEQTj3xZC1gsjSsujM3yRajnUohJr5frozjpuwwmwGEBEsz9zmymnC9B1u5
5bppNlMZsl25qq1u1W3/om79DWdkBmMqZghNm9LhdM3OneLQOsGGJz383cqGpC+a+UuAlhNZEWUx
sH5TA+YmtZ4QLHVnFFrCDV5UKugISMpALmkXsBvW5XOn/cp3Naof/7lpVUNeBiIWSMzgO6hJYJNI
rbR4OMuoJITmuM+hDh8d2sdYfJLqs9g6Hb+X+ZOUmdEBTHsr9mmXg5GrwFYhPSrgEod2EWVeK4Iy
ysvhHIaBXjLAParPqEbVolMrKy9XYV7Pa58z2xLQ2AEcB/Ch1Hqrvcj0vt/ClsISXK1a9CB2exHF
OgY9zfDnqH4pXWpEeMHJip2Kgd41315tykJFxuo1qLdx8dLXuwS97sIu5uw8M72IFI0uc1vAcJ+4
ZivnJhcD7ViKa3fPrcu8/nxqpaTK65lKwVQ1isOjB5YjqPj5j7H2k8REE0ii6cnHf7M7OIBqRYAp
sEGpjRkGohcHQTecY9Vo6k1tCu2u2HVbXjSL15x7GsGTpDldfJDeW6AD/xvrUJnB4xqRiEYHruj1
bxR2aoZzWz2KQ6tX6D8ePYLjTDzAHgWO8MUmUyvkYRwmMrlcz/sXTh1WvmOe2Ot9o6EXGlcivASi
TZHaozIQM3hYDuyZLWJGL3gxRaw5ZitOYH59XFkBggNAazD+s+gTQRXy+iQwfiwUCqOy52iyRDMN
CiMcahIwj/cn9aZXF6ftyg5182IbeXGIEv15OGpPeUXq7eDUOsrBZ89VGVL5pNumrvveO+Mu2Ibc
im+/OfC/5hVcvABSzSnT62F2SgdlvRzmJdcf9lUNgC2HYiI3w3En8/5Yb4qHv2MVEcPCu0oi8JvX
xsZWHvAWgTGuOJfcRik3dWamAlSYIhLWit5MxSaAhHKdFvuobT/Dsv6E+pUejXa55uQX1xeoSVnG
NsIznjpKwhRnOTd/y1CBunhI7CnaV8wpFlZHfRN0YIoBjhRkHl12cO7UFE9SKaJsGnLn/gchojg+
ZGcx01XmMX3k5/p+gDdMNRp+ewSjgsi91D5IWvN+N/2nyMZ5+tGNBAANj4QFOAWup79L4qSd4oQ7
j+lOaxnQ/3cKcO7Nn6g68f0aHusmMzmbw+yqaAyB1oB8c5XlYxYPnsKCbBCcKORl9zYzvR2ds9OB
ntp9bQ0AvslTgEbKzcPL/a22tLqXtqk5T4Wa1/wApzcZDm39Uu1KAP+byb5v5Qaj9ztEVQK0DQHe
XGe6ntE2SsO+UTLuvMfY3oB7tfHWgcQdsXLdBuG/bcdgiXbOHInNiYDR7lkw8dfn3Hk/kp9VGqGb
x+s/H4Q4Csw+WGkaIdUpXpSUsseejQ60yrl+/th/vL3tY33SW6u3SyM5VPZu8/R0ODyAcev1/nzc
FB9m8/CXUCbVVMgf3nTO9gAkD3HNnZXarJ/TAZ5ZrnQBOfgoKyF5KBAeUeRDN72nSrbVTivm51Wl
fbYCVB4uRhC23fBwpWPnI7ysuLOAtGYCiHe1qYIEmKUHrfsY+hTNys8DL5mNBMHC2BD6c5nOamj3
P2P2HDdfgVYoHj5OEAEOuN4UClqT4kAcuDMvW3lilj0q25/FCx9bXf8cIqC5b+63LE/bAxwfrgxt
lKjoUZ6saiW1LmKOO8v5IeaghGpPg4Yb+QCN+KZHF8AkbYTEGDxL84y6eI5eRKjeybE9yGchJbLv
ypI+QIAomky206ERl1ZfwHclTj7spzojY2oWa+J/N3WjeasgwMRiwSHhDc9fz9I4NGD3qHB0EC8E
b9MuRGFM3HBg2Xr6ARvi/Tla2BgKqoHAJs8KwDckKsC+xQkDXdqz8AZ0Onio/97//YUlv/p9agkm
2S8zIWzAo/6NFIiEfl2n26mSvblvZuGyvjRDxyQayitRN2IYH3iHGKPRrpzflWmiwTWpMvplyeD3
OcMztD33fv/zb4p1WPOr76fWvJHGjpU7/P7MEang7/4gbjuHBKGer9hauACuTFGPC03oC6XQYMrb
f4WmtI8e7o9lbarmIPUi+1OEniSM8+/zP4GFev1qr82agfnfXxgIx7htpXlLxQQ9aWRyVbQcGa2L
3vufmXtgnRluZRP/0rZeWJy8IOuBXxMhQVRD6U0jR47gFQaAyB/g6czRGg6bnzUg1UJwdLVO85a/
MIo2RaFKUwwTAhayznxu1Mfv+yu1dCnBxyDFhBQhXk30OzNm5DoeZgGtPbvPnjg933akPUUQktv1
K5WvhQN6ZYraFVEYDoqYjZBze493iimGhN+tka2u2aA2htYhYxEIsMGWeq2T4NCuTdh8QVEXiooX
Fh4F6H7Bu5w6O0GisA2TcPPWA6pOB3DABk3tSNbs3Lyg5zayCzvUbEENghcZXKNnH6Vr8dPxHcGO
T4DRHtaYHuZfujcias6YuPCqLMSIwMjvrTxHF9fjYhRUDIhnkpTHEX47rQnwsb27mhNamyfqjIi5
VBX1rKl0hrbrI+DjoiWgtyB7XDuMCx7gakHmw3pxGGVA26spgKGd/2h9xbpg9sZKcLRw3q9MzJ9w
YcKX0LEQMeD3l7d7f+cZndk77Mo1ueD7L23QIKsIDKlyBDrEc/jY2smLZqxJcy4aQIgNuiHE2Aod
5iqRz3sAVyGcIJzhA/x832Ot/Tz1TIZuUZGLKX6+/olOuT2NkEe/b2Ep+gL+7N8RUDex6nF848EB
zE37OcGuehzI361mP22SlQVfGwzlTJQxz7oB2c6zIY1W3+r5eWUoi6cDIrOoPqIn5CZRk8Rp0LUc
OO3B45qTkPytDX5V223hNp4T4P9rhFqSJhvLLulhJDAKU/uPU4mzI7z4dWo1WKWUyrHFr+d4KfO6
BcodCUJVa1HwTZEf8deVHWot/Cjs4joDx7sBZeCHl8yRLG7D9auEyIt+5GI8lGPvJ6GH08J45tgl
hSr8ubCNlWVfdLsXNiiXjvVg8zDCWF5ekJoH+gPxCvS8G5/w7sPDwxpc9QbfR8/dvM8vHJcmh403
4HY/hxtnrzzqz0/QSdq9HQz3+ef+0BZd5MXIKHefT0XVh7GG0PIhsUTHncDjtjactdmjPL0YxHmk
NhhN5NQkdLc/D/fHsBTqX201ys+PaE2GlC6WZ7/zD5lzPj824HwgK2aWN5oGAjTQQ/LA4l8vyhSr
WdVI0qxOmqFD8i+aY57zNaa9JSOchMwZLnkwy9EIuw5MI5GaByDX1VV7NDm8jMAEQKqVOGLJUV6a
oQ9NgS6zsYUqgmqHG7zVbX8FfLy0ry4NUCfGq32FaSYYABLmp3zm3/5E23HtWC5540sj1DHx8r4Z
BxZG2ASajDURHnJHPnJb36g3+X9xz1/aog5KVILvSB5gi7c519vkzlo4v7wkqAMqqIcBfUF5fXAf
gdl5gMbHpKGXlIhONCEmWjkpS9sL5BcSMojI4Gi/LXoXjqWRuyiuPEHAC+hNMKrXbIdsjF7oyInC
i+0gjfry31hEzkUF/hxJeDrnP7H+2OSQVjiHJN8Tf5sP9rDtDvoG6MMHyfhmrFYfjmurdaODMXtQ
sPX8r1lqa4y5F3lMpArQozAklkRPGdrfwHBn/DyA4+3nB92H+FNvVOBTJfCarUW3v9lY+hVw+QHU
fmGhi9opOT4AMz1ZuAJfXhoj3ismOZ0eH7nD009gBubP5vv+fPPz9X1jd4apoF137jyhTnbWeX3K
FtF8HcIy+ivTZxm8uQXombcH3eSw3N45Qs0OOGKyOuql19wvUOV/rFPHXur4MGp4WH95gfWdxcW6
58iOb79v0Sr3BN7b0MjsNZDbYqxxaZZabShbcI1cw6wHajD1O9tCtHRWcbk/t4uH52JqqSUdwkJk
/QpWWNk4zkykA8EzkgtWgtjFHMLlaKj7Uqmblkk62Km34EXMyb5/bPdSYgBf9fC94kPFpcv50hh1
q8VN3DBSAmPifk6U9QkRNt5Je/wCy9hHb0avnoFwfe76HjDibpfKp5ybeZgLPSwg5NQQ5pT9BQ2o
bzz9bJ8/n1FqWLl4pTlUvNnTqMGiFIwCjyRTrrHxelmK1f6fEO/tLXEUJKkUotozJ+iwmZfi7Dji
aeQAQ2f1ODXJnz8xCMshBVxtCrMB5LI2IlPF9t9uvn/mhJZvZfpPYf/8fK/6vGXng+Q/YA0SUB00
EEfg/SQfUySBapN/KNwBgjjn3A6s4LVyrNquie94fzJb0LfhERyLRm6gbdu5v1lvsNi/HvDiI6hd
FA1pHk8JPkI4Jq6AhtbkKd3Hz9q+hDXfCnblaY1ecfYtN+sEoAIqj+h4wxPpOkIqe6USinJCSrfo
Cn0mh9IRSBUrx3Ax3BM4gUUMBkkqUAJemyl6NUcjXwn1qDc0wDqT04uAaBgAWJkrO28xEL80RTkW
vmcEOVVy8QyY2uRIr5kT6Fxpax8/SgQgJk9AtfOjWr4hr9AfLcVPl4YpX9OpIGUVpkI8V25o4vTp
MpoG1hzaLRiOA9cAJ/AAqGks8FDUG62qoxD4I2U6F3VJpPE1ap7GyC5FyX4dEsCTuYqI2VrJamFo
aBlCFRwgPPyThu9mgzhGXdOx550mmbXt/QF1UH5cY+leuImurFB+LRGbouPxbjtH0o//ybR6B6WX
yUqG7/G7AWWFEqxWmW6vXpz2uR8FzMWSxCvUiYvTLlEEPEfPBSRHvESwtOmlDlBvR8udn+lFVz0B
cF2Luic9B7y1ct5vB3xtnRpw0ZTtUHZcf2Y7Y0IHRNkIlpeHpBCdohF1WdlUMb8DLdOK3dsLBHZV
CXRmAhgZWZEKOPpkbNVRzQFNGq2k2zJKTaZ8AnKzMMX4EIw/lWZFPijEhp0kQbdDUx4B57WbXPe6
76Zduc8WQgF8DogA565iYFl/75KLCFf0fV6JtWo4K39q8WGqHsppkzMf3Y/cgXrhCXdou1mjiFxw
E9dGqTkIRcS9nAh4FsM2psrVZtWSbnBLBQKV0WYc35gGVEGOmvdfuTFGx54DNSETkin7HMV9kz2v
rMl8IV474uvvoTwkW3Z9iN0/nKfSGLOdEuNizE05Q8Png8+dRsJHubGKlfqNLW/NgqgGFApIMdHt
l1PS5yXX9cOZ3fK+roiPSj3YPi/ZdfERqe+CYpVyeogS8PI/aehJHPJ9UTvx5AjdXkj0tDwNXE+a
4CyMtiwe1bBcCa3mcd/7QGqdugBtbTULFGDUC2+FxgR22AY7JuOnldN40wwMdCy24b9TQa2AEo8B
A0rP4exXL7H3pIDzGVlQ9OLHhcXIZwUNhKMhAPyEKUi3Vanz3p6pHyPuoUqeON5i/feVPbHknRRA
+dA0gWI4mtaub00pnApV8LnhrCWhOphZWsS6L8bipzaqk5VJ5d8G+PBjJZWeyXLDjomAlEQZ+7NP
1HQlCTnPM70Oijj3zGGbAORHecpIY4YsqqfhnMQZVlvKREeFvs6KL7i9aCTx0grlEdEYloRCghFL
b1Fvd96u5wgrANz6yfRvK7O7tLMubNFlADmqhJSpYStmXCZ9V9O/k/chf/CZGwq6j4brIN5Eh3x4
4scDsFbSylAX3gwYKxJGCIugYIIOzevVDUK1FKZMGs4GqKi4yUg7k2gVkZxoPxJRtV7uj3fhmXlt
jzpJmZwpIY7AcBbtpHkCRVIHN2chns5swPjtfjN+4e9NCJGaEeo4iW2sldkWoCjXn0Bt6A7zIdcS
P5xV9j1Rjw1bEqT/zTzaQJChj3YKhCF7Ljy2cWNU+bvcfI6QKZoyB/kRUNhCqulvXppyaonDrinQ
jD89Tpkd19JBZbxNrfZ6wZzqpnQaIHx7sdfHlQLuwv7EpYk0DACKqI789u9fXFVVm5biyJQ9EESM
KSUpGaTM8k5i6dltGB+UTFzZpQub9Mrg/EEXBlVUaaJIbvtzNHKHgaudMoV8U7sWu87n6uJ0I5ss
gahEE9HRhO4ptFBdm6k4qfPrphrcsdyFXkWyDnyu5XtVEsH7VpFmbteqllQMMltUWMSTKJKBqUtm
qWh5KiugDbN+cBuj3Bfkc7tWWKIc1o0BaubAUdQxTDgMbi/sZ66ZytvcP1ALc3Y1AspXCbmasGKL
EcjxYEJUWG8L4vlmLAHbzUP4AtSvxYrPoHYDPabfx8HFbhj6copbBia5UsBjDb0pepbKa+HhvNjU
Zrgc2O9j7sLK6CeeVogIhiqwMgtvoJ78cqXt+DY3k3l6/np/Gumn9/8MShZEAYAvgBOoeWwqsUnF
vsVC6cEJTn+uOhERKKnaAj+SEZr+rrYrM3cPE/KeLrNDm7qRW9/3P4N+WFGfgYan6yMQAeegFi32
Sxw53eijvUDWy6o2OzRFx5HB+iDxQ3qXlVf88rwPb2f7/w5fuwE9J2wV+x2GDzKgc296UDUuHtdK
3nRB92Z0c6hxsaZor42mVKsHV63dpDa4Fv1NoRHH3UfZvglhbrKDRHLtS4wlMnYqUdE4Exfm/Tle
3r7/DpXyMh46Q0sJEZZ7Pq1m+la2Ed7G1yP08qzCgwc/7vMiYXp1L8a8IQf7BkONGL3Gk25SDC99
LANTQJidWTVEwMBbBhHAxADRS1daeec5Ylzo02QjwGq0A8KDldO17PcACkC4iWQIDQlGQ1E3NhqO
cMva9WDk/rYG8QkaU7iVyV4zRDnYSkajUNGPOMVWzxBn24LS4f5y/j821b9joVwsM/BdHwc4Mo0B
Jj+cWs4CuBks5V0CdQ4DpAn6ikXqxfzPNkb2A2UdRE2SRllUOb8VvYgd3BC9rkNSkKqpSNL9bVNJ
V9CbAKWhxmqhjXzfrrx0Ri/MUi4K+M1RSgPM5cA+aaASS159EYxc/sqNQicAqeHhaX69hwM0erKV
CDuC9qkmdnJiOnt8juvfHRy8d/5HbRSdQKaGxz9DfY01dx7HjS/CQxD8UwpIeWjWAr6Q/CiRMb1q
yLpCyJh98SMIEkgJa50PO4sZnhlvbRctXjcXRqlUcdL2TdAnMJrx6YPK5LoEqago36JzWpLA8qWr
/IuoJA6L8xpkCAfX+Cjol98/0z4XnlhUtYCNp1wH8mllz08cXL+UIsfbnFshNpFx+uBKS4SwYauM
TgkiJl8wgrjRs6pAN9lTF4ATKsid2N9V04ei7dvE26b+yvVAp05vPm52qheeu68in4HGBfyaLFmS
lxqNdvJaWxgMr9r3mJJHbnQKr1vZ8ovXEvjKkbEFeQ66nK7NZmmeelM/m/V8dErbjaAnqY8WGO1z
GiRTVZmV9OnyQC8sUvsAUvQ8UAGwKD0xm7N34rbDlj+VhuaEKyHHsuO6MEXfhmmYBCW6w906NTnr
7BmyIdkHUwbDZnKAwNV977EcWlyYo+69rAyzCC/8wWU4Y5x0vPVkl/lhUqN4yPRV8sdFZ3VhjdrN
garFIdqBB7fIJGea2o1f6iDjARm/HNkBiDpEDv/qRWBzcM+iUxdNZLHTTbiOKsG4P/LFC39mfp+F
YIGFo5ZUnhQmL3wen9LafLeX+HMhrGyb23069wSDVxx1U2SxVMo15zW4Lv2cG923BGwH8IhrGfdb
nzhnh/HrMohIVOH3TXtx/qaxFsKxgAHFz85MpYMbyAebQCiaJXrQM/GdL7rv+9O2OCakH8GXz4Lw
kO4Q8Ua2ayZfGF3hrUchIYIUNnNqj6CBvG+HZsuEb8GQLgxR68OzjciOIwzhdPN68wWqaGEzvggG
R8KtYg5oqK6tv5WpyATSCZWhnfqvp7W35/JoUfYSWUyv9JsevphgFMXkAU05o8vLug8uQZDbG2t0
PLdnAgNFZQ/kBeDCkuk0p+aVdSYnIJhIVeSwWzRsm1xk1MPajC6O5cIOdfZioZ+mSpRGN0LFmUC+
Bnyd1WvFPgBzuhIL/XZbXF/W12OiLgaGS8KiYZXRHSxo65qN1RgiiEz7raqPBzLpkqnNf/TKzMAB
EtsF/Ns2IxCGiwgC4dUI/PawX3/PvAYX61jGWh5zqYrvwVMpiSxPromyNuplI6oKAgBg9pGKoYwM
XSL4PYzIotWAhHKEQs/QrLitBYc9D+VfK1TsrE15WcgMrIjRa6Y89naGlBNioET46EGsAiI3YVgj
XbyN18FzhDQgoKg4CjgH1yMTA3XseB82ldiKtD99ZCvNodB0MFitHPuFTQpdBBw2vId4dBdTLnPk
UlFA9XBwvZhUZ3TEJzvvWK222y0sFbrNUFfDuQbhPk3b0XDqqMV1PLlFxGLO2mOhuVNYmvd92ELY
gKTVjK/HHQMj9AXQFk0z9FM0uUp+zB8rt8Co0mIjtFB5PoJfrmE6rNvarUAzdcJ1wiwazMHUCcHA
GxogBQGjEmcYnbpnyDFzGos1c3PCI4gx/7aWEOijy5lrSa3bpbu2Ov/7izMmpznoviRYrcEdyYPH
OCLiAAHGsx9FehNuVub2NjS/NkftFHB9AFfZwNwUgwR0L1YJ6atz12+9xxjk0QpjioLJiEgYByCL
7b7+/8zTO8iPZabPmnRymz/qM8jNonzDKNam0SvbtxrIeM+krCuH4/YYXg1ZpY5hU05BkWfZ5GZh
oYvsWym/jm9gV9T7/uf+8JYtoesQLaBIi6uUKxPrNsFtwWCbtE8R88x6H0H1I3h/8zX+e7rS8M9e
nZsRZABcOBi83jWq1rVhMQaTG7UKtK1DMy5DgguXQSIR2iQleKC8xOgYd+SYh+Kja+qV4hE3j+X6
rsKs4jt+YbhINFNjnZKJL8YmmdzAyc0mMPJgU3C4mbyn4FHbevpT+5Q9BH/XGo5vY7fZLDCT6MFm
gUOizPIp27Caj/07oqFVJi2AoGBrEEkDKYNS2fKP91d04d64tkfdG3zaNmmlwheN7J6ZnurPXEf+
lDXkUCXF5CBfshIELE8sJhS8O6IA9R7KIRSKkOZKkU9uZ3WWbO6rI5RE5z+OiE6m70hnib9yOy76
oAuTlFNQW2Go/b6YXFbndqKhbCWAu9YyEXS16p89+68Vupe1Uvy4CyZYac3syOugow70aXN8/OrI
u29wKFjhQWrnEAAW9O/7y7i4WS9MUy5AGdmkiVm4gGYC/aZYQsOiAlPZMRid+4YW8j3YLxeW+OuD
CU63hpNyWBJZW+QBSUonQ4JeAXvOEyDWz0UAktrO5llfLwrOwUtBH2unaVcc7Xz+b07nxWdQ79Oq
ztR60LCJNO891L7iNZ7tRU938fu0/5kEUDgG5byWafGoei+JcORLIxbX3r4LmRwFiUEcBYT5qFTL
1IRmleTVSYVdM1iBLr5MQEAWm2aTGIp1zIiw5QDKkq1sC0KR+nXV+tJ1eWmdmsfeb+uOiWBd3koQ
eC31VA+scF9twEwFEC8+ADyjlSHuoz3jiDuk2MlKfZJmvPs9NsBpzXEkHq0yLeWYZh6X+zWmuoHu
A3McLBXAQcmozWImIeIMudcb8NuijSixepIB0bMWjy25B+iHAU/IQb8MF871nkb5a6y7oJvc/KVp
9fixOmcn/lPpjOzQv/K7Rhf0Di+SbNcfG/3+efpVhKQ38qVtaqMpUqJmIttObmmWZLR5u3Kq0+B4
P51bPyDtIhoFEWxf/3wv9Be0TRut/j2LmT/bh+dnFcK0mv6YkE9ff7fPNXFCUhOG1Lr56UJJwnQP
1YG3JL2xn577nfy4FlMu+Z3Lr58D6ovgrp0Shc9TzByEH9xml7qJSO5PEA21+md7zHTcUIUCWduv
JOqFiaLOkjGpJ/huP9lLeYCGKCjJbxiWTcyCn5h92rdoysjqTs/lwkyUvHRS8OiiPOQL1v2PWfI6
YE7CCwQ6vaC+oy7nhu24sQz5yQ3LP0pwzJIV73rrdTBIjUN7BqiLIEtF/X4CyRhPDCTVBZTuFLut
m21XmS4XbECaYlbcVcEiizDweslCvhYTpY9AxfRcvrAgtM7Rc51YA2hieWc0ZAIGuMTsX+/P3IKb
A+oJgDng5QANApXJtVkpYLus5ivPtYrAnF4hJ+J0X+IZIVVS63ZBRkd8hfYh6xkTpD5Pa+C5hcsZ
9iGaABTEzLQlUsNmUl/o27TxwCUK9egt/8Ic4o/seyC8o31oe1B3n8tTYwPWsZF04cQe1vSXb50M
CGQ0HhxnLFomIBx3PQFqwHlewcue66exARqscjxJzAkJMiQ0e37Fpf2mKa/dyrU1KsjimoLT0K/o
oUKdE+YYfjJksLQjb/emZIWPNUms2JaNAWQIITk/ygaY1g+vMnk9cHp66p3BZA3e6mw0tZDJhOKA
cX8/3J6kGWSPHC6vKeB3oXP1WjBB2D32PTcAi47YOO34eN/AQqBybYHacCFbJF4zMJor2owlvdU2
NBzB4NO9as/QqXrKbO4UrOXSFqLpa6PUZe6lKcCwA4ZVPza7ycZOB4U29PL0NVjFwilGOgTCsVCO
A/EVfWmqfRGkg4r3D+TOSFseUhNa3iIaYRr7/jwuHdyZeQmHBjxECgTVrvetlzd9owQc46YjxNCD
U+cIu+QJgEIW3WOs422Cw+hKz+LOP3oHxi1XwgN6oKgoCoCNz31kIB7iaRpXLpW7oSwE4N2QovPD
76yArEg+kkqo9bxcGeySMQQByNJhrEhlU3vGY0dezqfI3ze1k51wu2xSfyJqVhrBtAIdp93BPK5L
U9ROacaq4osk9veC5znhoLaEKRmrrJGo833QOiFLwPprTxT6cUkbpQKdYfSLKksxvup8VCMj3MtO
DG+LLfp1f9fcBHX/WBJnd48aJUjTrncNUpFCVgQM9kMCtmJeL6zEiIxqh5RugqBFJoNZkdxKj9qp
3qzYpivutO15lS8iBrluRVDtwbYmAIftn+XJ7vuNvw+dofjxJ44U4fd9k4vzivAdulmo54BM8tri
mPOeUjOYV66xeckoB5awb1EOCTfvcXSUcOVMLM8unCYq3vChuFau7eVxzydTjM0zhclTMuRG2WWE
qyHxIDjCc5A+8SEYxcmg7sr8GCUPiVLodWd3kPQIQL1Q/OXR+3l/Cm6yi7+z/u830dhUIGAr0DNg
DjTw9UKcydu2aAQae3iJ2M3d6JCA3bbYhyxZExOngfG4QFgBIGiU62ZNPeRUr6cjaPqsDeLC30uE
q/bRn+LVey8g8afovjtsJ8GqoW3oCs8jNM3XhPJotssb49Tacz20NNUCxkswDKUmUJ7H9BMM4nq8
D10JivTkc9yBfP/pwJw6hvRrchjzSbq86TF4Ea11s1IsWFTRi3A9+FyEe2x70d/7mZ22xzp4GLwT
z40r67tmhjrQQtaPXAk+7X39022hjHp/99DhwO8gZFGBRNuvfALlmFiJCzMESHC8avfuhZXjt/FK
Qo8mEpwXCjUKRUT6G7l9ge7vC0Sewzu7C/aRo9qFpW6BX97We2mzZ0z5u96jiyXZasa0Lx4i4h09
ZGk2oDOsUKRK9hpq+veHvHRgrr6HugGSTC2ht9Oiul29dOoH6oAkb41m/FO9q+XzWBvYPFVvMtV3
7cbo9ChJmD5LyO3c/46Fi+jqM6ipVyHIzIQ8piXxQFjsTSD6fRAZI263QmxH0oq1m/otVkFCgWWm
reNmjmRqH1VpoJR+PoT7AG2geqxzrw3o+EYyoWlXJBMkBiF1Ih4HEwmHn3HHGkFJ8h1aqdZuifku
p84NPgTpXfFXtvw37rm4JXolGYVA7sO9Bri8RDLh0PsVBHIGEmziI5Kfe2ntCbDkqCSEUBIeYHji
IedzfVa5QRPkQRvDfVq7aFMZQBlnVco2Eq3wYcg2gmaJpSF75yT89tHNHagu3kOQsb6/4jfJ9XkN
Lj9jPo0XQ2eSNO59eQr3gv/Zc7VeAC/q1cf05KWo3u/a4swXRpGZstiil+f1vvWFu1JGXh8YalAd
o8ZG+cuhCny4aiXax/KrGoBnWdIlziPxR45mx5DzzKxYo3D4vQCu1hq4BLgW0LLNPJ5gUb0eMCfx
EG1LyuG3+bhGekTWoe2p82Z3kvXpDf/3x9fpfTRibMiJvFYkNgICZSuzAI5hQrTyl9E78jqBcxSA
4k0LSc4eDyPdQBsw2flGgURZhNTY2nti9t03341sAMS4UXKRaCKFqdBAmQcI7L4rziEDEaAKSLOV
g3Djeue5QYQvAUTP81Bau56bBOTbvpd3w75VCtKDGzOO1rJEHN2zpeDNP+f20AfKQusExY1rI23D
9IkWBON+1D/2u87Y6G+VMf1pTX+DrCevfw3kNSQfKWbwTTRBe5MZtuwA16sfz0eNcIQ4H2fnDxpc
jNeOVObTw4NAjK3b6e8/Kdn2FqQWyQmpITxgE30zg2oOnI3/WRk/nf7505ozb0+i9/qPfBQJb83q
st+dJeG/1SvrSUXvq0ogX0kOSLJJR6TobVewX3vjPSPPbkLMVv8PjwE1I1QIp1YskKijjxmxp/os
MQb7Z8iwNSFXqThatpIP+O11onfSxQLQdUmmy/tWVGBut/+AdDCYKF5y4uy/Pxz7cW/sj05l4i/X
3G4/bfdvZb9tjPvjFeclvvcF1NsqDQfIu3P4AvkDnTKurDsfR+uvZZ1MA63zYE02O2LLxCbmxjy4
+svGNQk5kS2xPw1VX9uS84m/9zXU5SuPougrE74mJqX5puj1ynBvQ/Tr9VUpV98FchhpPQw0lYPu
3ASX3E/7l/kjt2aekgyb3pnMegdN4/CBKUAZkr2J/pqjXxsl5ehrVQ25tMRH5MWJBTgXWGc+Bj02
QYwuj6B2ZbxdLiFnzOx8YH9QOo4h7lusBXdrn0GFqGAL8fxMxGdYM0EX2b8dc7Bb7WKy13DCzwSH
T8ceeLMsUCo1xLXN09Z2n14FXd89P+AEfq8t/+1NzAFOIs7lBiSW0cNFrb/XddpYhF2yT3ngYxwo
u9V5ZpQfYfYKOt28joyUdX3QiIz73tNZdBQjydwgbVZD8D5ZWadf+klqN2rcTHWMRkW0aNENFQqj
RL3ETMn+7f8QdiXLceta8osYwXnYkqxBkmVZgyXbG4ZHAAQBECCIgV/fWct+3RFvc+/CtqrE4eCc
zJOZSe/G0d4RRC8nn5enMMq2r64zTiYYKlzMtb3DBbKXlvQTiuVoQJUi1XZ+tF/lf1v7/3+uUY6p
An1ajm1FOFf+xzUCHiG3TNLtkUnEUFClySMOI8Q0r1N66fLJnvKK6EsG4+OTNYf9XUqEQspOic+8
WZZxiZKeZZuzk+yiuPhNJY/ISSGng6X/TS3yf09KfFe4DbU3eBVo1X886SEvj0bl8/a4qu97sY1O
vM7hv6XG/N8SdvsQ3Cl4/gIi+k8XUQitqXYdPqS+obZvHaxk1QCevFb/pXogf+JWH/73IwF+Ac9E
jdjJG9vwH+dDULnShUnCG7oaWiI8t6yOfp9Y/lzuJPtJSjf/PmhY0qFOkTEyJYn9G2NbLxdIkyY4
0EchPxkPR7ORGZH9MFJnn2NM2D+18Bpxccp3GI2LsJ+XFe2479T0dADqezfSrwi88hXPe2cctiid
SRy5FiBVLj7JSbhk+yHf6F7M1TDXNBS9nhYs2lQp3y8R/rcg8oNKsrulcssHZOKtHJfCIAR79qX9
o8PcvhulaYEs8aRAnKp1bB7zZjneU71tGx8aLVRcP1XrFjTp4XOazv9o0UwEGr926hqHFdPNH2dV
VlLdsb0T8cxg3pLPPd33+Rdcxyo0c4iUt+NcuQOdBIvIfqmJPSKiVnjBDHAQXm59VtMaJvIbm6vP
pWqVuNs6CUFctrIVyC1QSXAD2OrLML3vtR4aXEnY12jeikt+1Du74ktg8SYhyv6xBM8N9pNLhZzj
acuwYJ9iGa5t8CN7N9f2Q7VTwOtcWVY/lD45HqXYMnpHMxle9MKN6HdVrZ/oUls3ujXbnoNIyceB
NMFfphQ5snO8qR7zmXcW+0tH+6qbvNOXOU1V0i+xtH7MooPblOIO2ut1m7dLWFtOEOXozd+QVV02
Vo0yywippsbRVCCB7hxZwSdMfWkFIweR/9VVNyUXeCgkYJ5lwk9MtQEK7uZ2o0OxN1XfLsLSYYMr
Hrkg2068IRkBSqTdVhbxNjytL400WTdCiLId/Qb2ZYdCq5nlWUMi/rhsHcqYN3x9kpIur/hXakHY
GivYWZh1sv0RF/OsJpbNDwctDX6xldoL8+sEy+MkzSPyNjr74EMa4TgFpc1fXiuW3BVqEgBVjc23
s4LwZO6jSqs/szKN6q1XS3fKk2IpehPS4tkUfkLSnaumcN3N3uy90VsKT7yS099KtPvvrnDQIyHf
0Op+rwLUNEq28FrYMjf3oT5w0wixezqQOjcMsNvhxGlZ6Y6t+dJ1AKpLbr5yjkjvXoP5i2MiNgZn
tK4mMG52bIIyyO/62Yci/1ZturzMNKX/KiglEaBqYnVZZ5plQ6U2+VFFs+E1YLgt57W0io5FUyZ5
XxzZHu89M3vy2EAe2z5uCaRrp0wyBRCjOsp8ABnjfgZvurcwpfWzx6V83lPbXRbcKcSpzi78cSRu
c58zoORDlh6g45iyxftRsvmrSCiQxaqmU5+HDnDW7giugZrwrPVN2OuPVPgGdzVr9F/IIyTGJFMc
9/DpxNtvcQDyvrCQLWGB327LgKhjZXsgWN3SN9uiIBsKnr9nUFPzAXC1+RVkCHdZIiLriajog2xo
p09r60g33ORqVz/LGR8IRQ4ZOjZhImsqCvOjmEz559z6demFlG1yOiZBT6k2t/NdVQnihDNAD5wL
/XVdK7F/cm2+4EJxlqCgdbn4s1iv2bDvO74jO+qlHWwlMjYkK4PzRKnSLmJXs53esNehQYdMkA70
8DjHpNaUovpzC1TaRulph9+3rgVWESeTfW0gXowjAIj6l2ksur5jg4nSQFPG3yQT4efqNadDy2JR
Xcs4t/px6RgYyWZet154Q4vbM4ai0OXW3CcTNCg9lzXKFaKBEaN1NEdaXGeoNH/tYe0ayL6mtDoV
mSbsE9Zft/uUxwnMDaZB3/u04NlQlhH3wPnO16csm2M1YpHUY0ouD7sO6SSKb3VmVTmYYlcOqv+Y
dicZSG56xrb2eZ8lOsyZk/1O1nR+p0I3yaXZpfjoZJGYu7bbYPybhn29iErD3WuejoSfFyW69pHS
jiErK61IPiabyHfo5Gf/EHYy39AhCLl6s9TL43ZoVSMMIrGvHaKSPgMQ5surz5Nt/pSku8qwJ1gW
F+imCER2qPnfQEf72BfZYX9te9PZEwAC9hOR6v41Itj5Ft/RVs/73lg9tLIxb4ddwIkUa6iqAZri
AuqlRqTuglTG7jgt3Q48mZGwi7uynDZEdrZklZeELbXrZ6LVm+Gg3a9ZvSf1Zavi9BQynDNDzR1+
6aQUza+wSc2fkKLj7CAWKAxe08qAqyiLSa+PYVvbx7VeZ+zh6wavd2qwModoqinjY+4rEh8S6ykd
aZq5ut9iIeVJEtuBSp/w7YcMz+c61NhfwmWc52X6siO05g19BqwpYMtRHQ+C6ojPM2Ubofy2ZB2y
HBjyQBE9/B1r0M2LYp5+x8TmZxzPWcH6qmPBfNr8pPcrF0l45ljRnM+apeiAlqpT4HSOmJzSdLf8
vN4+bDS0zfF68xbR3MSufijyOe3eIRSBO0VLckfGSprd9S1sPH8QpNKEfsKFbvo08eXPwq1JMUho
/x+pW0V+phIobj9l6RTuKm2QvQ5ykMFCatsjeQUI3/FR7Bv1g6NFim2ZoOrlnkROmmfHkCjYryJt
7ODW1KFE3HazR5TzCitOaYM4HSrxcA9Tt63vcApJ14FvIcGC9ELsfIHXUylP8OYj/0LFw3oSc9U8
YZ3ohpsUjefj4hPE122113hBGXbFxglQqBkTr3LEM64NjHsGUuBTLjvR2HbIEzQ0wRhq73Ev0qek
nuP0sGW7oNdqx59ewtS5+uIyZd8a1sp5cNO6pTeHG64fCGPJQzKR9Y+cq+UlVi6G0dIFSwUHhQbo
tB2qKIApqnK7646yFJ9UEm/eCEQ2HZ5IJMf0qshddiYhc8+ws3LkVRVcm6d23Sh5q6zNvwqrEAex
gTnbHmqbR3cg3Alhs9DY6ZS9SxtSYLnlBJIJ3QfKjQ06+rFM0KMO0R4Wax123T+Uz9J/h1tWOUTo
Xvx1JTXHSWbomp8nqxd0euhAsccjCkcxI6vanXeesXtbpbI7qUa3K4TH1ldXkueawEmjy+nYrlpi
UuN7trxOYcrImMZp/gqhifIjSael/NS45pjHY9tXcjmoUdj/LPEj7zDOYATOAnfyZ0K6hrxOeIdE
nyRYChv93voUXRZHD4VmoW18fFVcufyzxLdSo2tC8WHxdPzIpzpbz9OB/3hqiXhWDANm32GZ91uR
JYEOBeQ0L1tCjt+VTVt6yqZWPAvwhvfKtZhUHFv4K5mqWd/BsiN9KUILCvh23qK1XPL2D+AE+gM0
V4wvYuItnAUF0a73u6noOaXyWAe6Z8gdqVZF5oFJBx9MlWzpY0fS8LtcXNv2nm2IHeOWIXMwqVFX
8OB3seiR+1fiT3Mi/tApg6xcqN38E4uavurGwWpKozQuQ8Gq1vZFC7UeuCZD2GkSDYKR3SFA8kbp
xBmFLEXM49yQzzN2jTLYD+j8C86Qeul5G+V3FWN0WOdzGCki83iPAj9gCC8IrnLfIty5w/SxuPg3
s838nPHpgNTPit8dqtp00ptDYWSzxhmPLqP7yGVV4/xParlDWFDEx45tFJNLWhziBJPQ4rJa2j3v
oRHva8imC5c5+Jykqy78SNsPknDxySXSPacmnaZhKaesPBXOZD86mgK3obuecTtsW47pXJX82ha0
wQ1Ve00vDUm1PVG4osn7fE9Xd2KVh11fSA/4j4DlL8txK63xn3GJ0IOz1gBUXzqTgGvSa3JPKozF
pypw/T7lsGUG6I9Wvz8WJIz3CQ1Q0202h5WSDbxrTtwoiuFOCwfxWzWVbKx2laoRo8wh0b4foIkA
p0PDtTR0pQP8lTr9N/oG17zYCEXE4Yzw8Iubu82ibOH4ecTwpczFzJW4q4hh/FokrszHPEVGw3OD
zUyBFxNn1nIpSeLmEWpvd96aBWZaMt3nJ+VKACkpuXUaebGgPUtD0UDdbjBG9wpxiazH2Vl/26Ws
Pgo7Y+hYS5/rPmlnjRnLOv852U0nel9zXoEBwKIdtv1dMENUpF16RdbjVKFSZ0NuQLf3Na0kWj2v
0QojDG9/IBX01gKTBsCt0qtP+c5Eh84qa+812wP2JGus2fZHm6xHz9MO2cMta76RnBWq32TcsXYb
okCPXcruKRSqXPtFkxq01F7xui83gVitdmF5QE+0x98TaZa0L1y3zCO1NZKpZ7XKZ8V58idt9wYI
W+dEHJ01ixz2upUdHsoF+6sdkkhfoR8sn7fF2/ZUbqbZep2QQHoj8uYxoV3FhliCJukh2QY7oi1D
J+qxxP7PgLiBC0TpSiTAJdkxpK5anqAww9AuCi7+utzzzxmnRJ7a1eCVnGvZsmFB14T0aMaLZoR7
XQUFxSzxnarSxS9pSmdzTnMUGlQU3bzhyaOvztMWSF1KSTJm3aKwGChz8xSCIua0HNAjj0HhAuBn
KP9FkBIZy0RzhgnKtfN9ceR8GdJ6lX6o/S4/7zWoBZLNlccPRQOLUTa4qqfOp7RHB24/bLHMLw3y
roAyMbTDqUIe9UWASsx7uqYannJ4G1g/lRkulshX/ncWJkvPZUVQBqlru3jq6oP+jvt2vFjmSxig
TQA48E/m+QFX1hB0g8gVExUGV1z1JnmN+VL+zFSh0lNq5hoqy4wX9Zhj44D0mSPHO6p1ECMnM7fX
qaGxHlsMdt/bZSrTk59r8STYEepTlyz0e8SwClBor2zV6xXtUL9QWEdBlivhR7BEVN3cJKx78dVe
qEvJYCE2QgiT7iePgKRTmaMEXwV4VOzVG7UghLRsyfesLJ28xzChshHFB6glaxNMq1irRE64mhat
Tk3MCHxXi5pfVz/H5uT9Qn/rxYkvCmg0woU1L/RVi02vr2tHFixWR8740Lm1Q8eshSBvKpOGnVt6
WMQEKxhO3tlMmG+BqxYn41Z170SI9YD1XiqbvjxgBI16t2JkIaJcsyv8YDW/qKmCN2RG0e+2LGTL
oGAZc+DwKLJq2JIse6rJjModZLo9mTxTaK55kuO9h6Ws6ieV5PSTMpnZHyqzY1aEQBDsCNZjO/T6
gO+vtbdTHDw34VYpc2hkV1pKNLFWFGtf4xEE0B7mCZcrL1c3bjSU7WAY5oARyPA7fhyMA/kBvImS
av84WqXCYLVRGMYSEJVPIkk3oDAWYFTfBWg77osqCwwdFRKwx6zoGii68CTkQ2ZKkvUbhyqhb5p5
Uz3B5KxRobZcPtQz0lVGlfrlc9GJbu0xHKHaHaksi8EXpJyHoiHYducbUc1pUgeHw4qQGtuZU9zh
20sYkmuyGd6S0iv0kvImaeljMSWITFpqMAjA10HbtxhP/qaHSr4furLZuUZ3bXFo8rLoJzzrkH/X
u+2eVkq6CVA/b55WQ3wHkDBkEt0lx6+hCgo/EmVI3l6XohI/ukwf73mSR+g9XBL+5eIImGWKHRNJ
WYZ2aKc4vXRIV67QRHCcf01BcIzv2Cf4gEE6fHqzigMC6wBbabzJEi5uLUp038H+BlXvgMryjHl6
xWrYUm714w57LxiUxaVZ+iRnqLE7xx09LXMyg6GPzb4NHom57TBPcP8YaKjt92KTAeZrMzFlj/Ea
YA/1+/Gz9XvxR8aiBnojq/zV6bj5nm7ojQbYn+FlVvBpLfpYK44ztCvEb8frTg71rcMHNGgECvhG
itsyhtrlYG0GLcDSLahjnmF4mkRMEsxdroG+J+fqafKwOzy1aVjJuMyiKJ6yMAU7cJSDv8vKu7R3
ZaoelZEF4EGmto88q5biIpFG/Ni2WrER7vIQZDO6pfKx47ym17pxW3bOoy/y85w4sMGUC4mXLJsK
dwbT4+FEUhUWriC5ScmYIPh2vjrU9i9dNS/JmDNkfvRF0jRs0Ah5Yk9VTGb24ItZkn7LMvinGK/W
vOexZeUQ9W5/F9Rm61itqWhPXY510GHNBGtP8EbOf7WQueLeHFy7gaHbyU9HQTYzOJP7jxZZvJ9F
VA6nQL6qfciJNj+SPenQvW57tY9OLgiulHSGD7DP1vqbr24wZMAe5J3qEuXvVpVSPawxK9QpkXt1
7RAIGkcBUUDWSyKQubtjADl13SLYRUYh2h7ET4daSpL2s7ZJt/eaoqtSMEtFaRgb6HGgDo04sJMI
fGYnZnnRgi8AjL1CLPdsC4qEXjRWbe9iGwzAflWEc0xTpvp44JUYMkFSQMsCvOq50waqfI25jI4L
6aBn01XCR6xyijhEQ8uHrdSNuRJyGy00D3jFJhwRWHUHnoltuUYYC8Pn0Ohxl3n4MeMpU4NbFo6m
d20ZcM8Oac3e5fM9MGiRYFUmKQDC4CLy+43jBESbVa4PynFAOQFY6WfkJHgzdJjarqYu8m3kKqQe
yLdQnyzdU3yFasc6ASwkYM5zKPa7pS1qIInpO0AdHsdMxQINk4TkE62MVnPfQWxp4SGKrg1IkW3/
ZayrTZ8ot6WXfG1wtM4Ri/4jLDxSeUUjItSQ4Rn97XC70BXEkjaXJhYz/bYXZvqJjizSgc6BUdGv
es2RqBEyxoDrpiK5nzOp/flw+F8PHgkMXFvsOoe3D7Cpm9tNC1go7rFB7unemnMlt/qV64zfe7LU
EBmvpa7g0A+F7Dtxga/PcLwnWdr7I2V5384dx5Ikx/q0DiFGEFb79DAfQFUG4CsFghwW5Y7R8Cms
YwOE+FtkAR2SUrN/IbWYvlX0qH7raT7kNy7RZn7ZcIRUbzkO7Xh3TDyjX/AtAx2PdKtwtMGlLn9I
qymffnhlDtwwqddP2eqFG2S3EOSLW+9gbVY0mo8EPiHfDWRTeBhK2b5p30IsMKVOoDlJwyRf48o9
ypoQG+DVfIsEfpKLVQLWCe1WA4afkCyrnnwZNnVHcqsy2FypWsvXJSYZ7sXqavbE53lOxgptLu60
UexlWRTDDhamJfdnkbNtgY+DMMCYjxUPUX8yBUxAIa8+UnGeJpp0A849D2+R3VVkv7dz0uQo2JIm
Y4Ju1d/DHCT7CnDcPuoGA9zN/7KjJ2LcXD3Gw5tfZGlNhBxclvZzsaTwSChoFACvMS1i9O5UC44e
P0ncCe6cvto6hGXctya4eweuCmX65i6Bzi3bH8Vm4vq+xXphQB5UDfEuAHjoPre1vC5hT8XVOoXt
5D7ZJc1hZuqBw4siSfA3173FIAnDBHq/8gM3bXdJ+h0dLwIu5pancPtoReVH+Jwft29W4qYRTjEM
geGomwcgdtt2mvb5QAA2bxNoMQGqbteuPWQ2cOvq9cVgSFpOrEUhHQvCJ32u5oxMF8hDiq9lgzYF
161lycjsEn9QZM6iidzXaXKnAytk9pJ5t8x3Fmmd8iFk7V6PdG7meay5FezDH6iJd/OE/gbG/8Bq
aAYMvLDV3wLm2liqO7L6zpLS1jBsLtrvEPlm32Asu8Y/zJJm+g2oLjTPOF8LTCFR3hYTjUCXRDN9
f5RKNSCw2II2VgKqQW9Pk+tWlgpIl6HqUzZPwLbACGBXMQagY6bsjitKlUmHo5MKZt1OHeIhqajw
Z7o28mljmWaPUx19ihaGg7EpyZ6B36AmXwamV3m8cLQj78mMPm+Idb28gUkHoTPwRMXkvmOdaz/W
JYcdkj7QUhxwx1ru4oH7M6xtKtaRbKlqLrXwqnrqYNkKQ5GVb78yVtRYy41+4f2KSOz62u6LfWr8
Ntd93Gx2qufyeJxyJvPTOqHzO2E6Ew9G1xpU39TNFezrzfwnpzxtHp3SO36HFXgYetU61APqzkbv
i8IZ81KpPIDpUCKFynLm6HkJFyWQ6dAKAJ22pZhIckgrnBTHXa7b+Y0yPLanJamxA7q7xb7oXcUX
hyab3WGvASiDxBFZ9+uqMBjRKc3fcUnbLxg0wiO3vv7hOtyyXpXUXRp2TG3f1GL7flSdLXpRLei8
qK4Lgmeh0djUXxmMhFdv6ucMcKYAbFA3kH5oDStvYAERHtO+Tt44kPekxyrnhKovJxwJHuB/6Ls1
NgLYNCuRgjwpSFIaHNV4jXQeTw2K9puPq/xpgOJ9mZ1FO5akRg0lQifv2AII6rRGDHxDxi2+EysX
o0dRuvSfFFmBxK1VZ98WmqifJOfJ3q8uiJcSfVY57pi9w2nLjXn2sCCZevipHh/7ItGxra2sTgeN
Ogzq1meCxqj5O60PzOaipmB86pxO73zZKqw73PB6i/n7FLD5wNDS6tmPNDjmR8eXusNbUZrXDkQ0
oCrLItYJgafIYaNr9y1SrFfeLZgBPh9QEr4S5sDiTZlO4NfvXXxaEgMkOovU/SRTg66fsgXbGxkA
tPtNzrw++0zOd9PmI0g1UEMwqgCiifuIeR7PaFJ2VzBBFfqaGUEpXtvpl1v2/QPLPiCIWlDiYNkm
JGQkMw55DE77+l7gQi59KnC094kRSQTyzvKf9b61n7dFryAyMq35kLTWodQWuXm3XTo9ZyVMGFp7
dG+xnXgKhsfFpM+YAd6/7AuAu8Ay8wxtW4XoE45jG0geqT723FN20U2gF4qUQ9Yb0FGfgpcHPp9H
dl+EzoKkUeXszFCjEbwLXSlUf4Ck+UMaUCE9MFDkCpEMqUrIRYsv8IOQ/oT9/60buIopvO0y4NxD
taCXxijhJtxpGov7Br5vc68Dc79pKiGmxNkMvDarvIZfdFa4Elg9WO0BknkB7mwtw3xetyn9oied
Nr0PgLvg3hxwf/cy9fZiVgWkwjIIg4LPBRhlt4Sv3E3zP792Wg5E2gZk0mzrN5lIVcCnrVDvIP4P
2Xceo/Agt6VVF/zW+WdCSwZG3LPuMhdoHEBFTFA/C8ZejD5yWCZzi4eqRGSywqwI6ze85FFdVz0v
YDjixF+p3g4xZrQL8lTtcIoa0iK2v4+5gPpsF5N/wa4A/4K0iPC0k8rjidhu5AZmY/tNJVZ9Aj5A
/kRHN0yQaN5+Wnh7PwqeA8lpY30vspuAxdmuei0orSDbkEv9T4Yj705u3mv5GgowbngG43q3WzxW
Ji3zD4wYN+TcNVg0c0SqB73TBWENbb6hLUrzO7rEqTltRRWxjlZz+rNbgn3mK+CF3mJojmfAlGEa
gi/Cz6SUUp7jbtZvWJhA89MibrUe0V0mFZYE9u3e5xG+mh4HuAYaybS+4yL69Tyj831taHHo79g7
3RMoxsCei0uRYJF2EE2iz0kgRj/sWweuuS7i7SlDANsBXCGn5RW0RU5BmKdC3O2ri/Ic6lAUF2qT
I7/OSyc+ZrxqJQBbUxW/AMna7CuUtYX5jhaTYNHCw8oHEDP+5THzOQwo3Nl34PCyvtiwsfS0IFoO
F9CEOsE0hY8Gpt9gw2zfM9g3YA/aVl9S1zB0hWxa9X11oKEd832dv9cS5Pg4oUalJ7nwEosTIPix
T44hhF0xnk1+aIOfuvNxWNgzlRwo1aWbs0VDZBY1sIrGq79tBx4KANxs3xvMZi2e9hoX0mF7kQ94
IezvpW2FwIb4AU1Tt/sku9do8c25EDuw8F7MWn6VBFzN7xZ/3DysLE3YYNaiw8GJHYIdrAQRxXgY
tiKLIoIBaUZz4Ad+Qk0ru4d12uavyw4YHfVkar5UsS7/7Tqm08m22ZqByWfNj1ZmcABQ6Z6CFAYh
f66rOfHXmUIsgp1ozKXYaErhgxy30nEwp1YBOWgpT7ZT5QOKbEiAUp6hUa63Ex47gAOgrEss0x1R
QlXvEryoMibiS6E4Y09bpQCR1gBRsAtRYtHmHu1rCZcwpia4trISa0QTjlwxLFXJ5FCYPKKB1W31
mmbd4cAdR0yUWObgyeMiGu0x83UUiFqR8uVccA+pfCyxdwTys5EceGGbfeV5dqM7Fhjt3IXoJ0TZ
tq7OULe7yg4L7TAD7Wjs2z5pgJT6DlTvAFS+/YX3ONh+XncLYjLYjYxw8Wjj1xxJfPBGFt4mJ+xP
rfO9Yenc9vSgYMccFinqk6sxvA4oqM0OqRSJxQjzdIy6e5yFGrnIi/BE/JaB6DWg6Y5Tkm/zcdpX
EemXYEgNa6MNRNSXqsD2H0U9dc3+xQNU86Os1EHv1eoEfzJ1StOLK5fc33XGA7UX25wmX445BHpl
9dI1mDqDfGw3RSwctZPOzV+B43GHeWc16qUwkaU3w/1yZW/ZVPEOcScNuJd9SaoKVxho8wehK9KT
ZCYA1XdHenO+P6q6p5mJNwdeui1jiJ2Pl25SDWC8OYEEXSVr+IOFMaBiaTE37gxIvzHfeXrA+NgV
yb6fs2SSapSqjWFIDjPR4ZYJe/QR3wOnrF70FYQruiQI7zEaOHi34lSSfgoP2LmzYsB6HsAiWjlg
ESnwJ8CWwstu2Iumbgd0HR4SJJFDIifsAUVfa826vhBBAdPjePXHKeMVJBOadbelotTX8cJ1a79j
xCHPTSAgQ/KGbfmwYYlBA/aA89bJcukeDUh+BAQmmhD4J6Cd+CY5ki37tKYiOePWYgdOLqB+ewF1
hh1Xv6oOKxX50Z2xmzbpT91MEaZStoWfTywgaxVfsghgFBx6RQzCosGVwGrc/o53e9XP7sbEwoW/
LPTXvWORXbCGy47LTjFFjWHu8mNEaSn0XRsW4Z4MdAOPOhHMfmT54VYYLtUab5rDwTtMmsE9lmQb
vGxXAnPSrp/iOrNXIUDSDFMJfQH8ssHvAteix/QYpSrBGDUNh+Qx0BoBXnB9Lv+Hs/NYkhxHwvQT
0QwA9TV0ykidVXmhlaRWoADIp98vZi89OW1VtntrWQwKAO6/8utmQGe7B7PO7aGbYsygAN9WHqhO
o2APjtNchmiUa3K15Kk+O/BY7WnBz1I8TzF41puIukxdNxw72c+pCaPxRi74ljfMMfHtaTFlcCvb
cMyOaWLrddtkiySmNECLcpfYCpM2skrCqqaVmZW7zIlWWm54hfzVEaE73CokavH9GDvR9NXrXE4N
x0uNul6pcUh8TTytt5qbrXfraAoYSTQjE8FQzLY/rWUSRrdoRcL4OFkoxlNVjXEJXMrY7GQ7Dqyd
I2TwMG3cWnnyQI5lsex7109ivrUxRJPhD1523USGb9MgsbLHvhVB80v2Ys1Ra7lI3cYujmtosaG1
zmvklbW/LyYnKY4INWy5c/xZdmd25OqhqyVHYCvDzjxU3F58arStkrdmcuz8JAh456dzVCV3pUko
bW09pz+kgzH7VpYhu3IATO3cQCAyp6AC8kWJ2WWy+GlsoJj6MLSu3qe29SBQgeKTK6ZBc3qVw2oh
pdi0bbVfrankQbAvjy8OrM54YW6g/Kg1I1SJ4NRJdjWlKv0BGGEaZ4Puxl12jV6SYDND41VXE2QA
hHJca3VwmtgxB1/4ZLAvqojS68BpR3X0V7m+hE2Sk99T8rOPvs0Uhh0+nXfS6Aa7n7CdVxAlHNmM
Jx94rBfVC40GHfKEzyp0umkHOY4c35nHgKMj5qBGn6bVRU0yhOPJaSdH37DY0TJEa+2V35uKXmyz
qF76exPPKth58+SDFEnVBeSmMQDnJmjD+SbuC9q/ZXTIZRq91bNXsy0YgyRqz8kPzlKiGXH91vO2
avCR/HJCcqSKbqEl0Al1dF9CxB5bxMd2U1Pw6I2Yo9HZoa0j9XpKFPK7HNwHJgONFhabGPZzXzR9
UHwt21F8NF4/96AOOll3SC9gm7QJw6+QxF549KNWPtMbEXK09IXHBlgMfX4Pb1Kbo21ge66Kxr2s
5VFY1n5R22AzToHliNYeqty+1Nq/cVbBaCzbYAG/dlJH8RGsPvi28sti3XTepbfSk3IXElWbJbhS
KFTEyVnbAla2TinGHM93L9XDQB+K/9qPd02CcoIWsIrII5rW1Nvk3TD8rlu1/k4vk072NfTK49oG
4DXx1Ah8wEm4vrFzYDXq6UEf3Rg+9Ngng301TobDP26b4QlMvzvHUZ8ntD/D8pyT6GGOed9oBsjR
2K8ICnv3V1OozN8A9FDV5NJdPFjTNYBfDIxEYBRH42/fGRbvlAaT5OYJ/SjBh5ac4I7Qd77Bo4w5
wrsueBoWyLbtFBe63ibNqHi1qZjvCMmYiV+hOmF0+hLHhBWOy9JvSjtm7yKP1Vc6s+5+rhF5byYT
i3I7IzqWJy0n/6ejvKJDOR7UeisWv0x3UK8DpsKw6O9IOU7tNsqKPOUrbcfXEC1gewoXZELfNYj3
hDow5LNFQF7n10AUXk/0ZT2LzWTbCGFZyje/RzbGCFC6Bz64UvcCZGEI7K9wrtYeU9zQOYcxnRFW
2GyQ6xExmbidWT3lrol9Q/nKu4B88l0KVz3k6kgCaIw6oIlqtW9c0LXdhGiXc8ZzF0ZVi1a3QA/l
yJyhNif8j+WKtToMxgI4J8rE1epGDtb20K1m8hoi/0aIGKmi7phEwlnAoYXIwGbpIZiKSG1nRcHB
Ahsa5oQKhSLRBnC4tFcXCWGgJos3reXAhFgwcmF0R8IHnswLzQ51kbCnoS7m+wzBeAMYRx1BGlZB
FIYGXTZ7yuLi5DDtubuDRY9fYiQA1T70Jgeh/FAH/pZZr6t7VaBItdeQB6wGZ0VYva9zQ0Vg3L5B
yloACW2DPO1RG3ahfY0CeqMtEKdMjyaooPHLIdb5Xge1J7dinQVEXz31T7oQlBt+GDVfTeB3qGqX
OQlOaor4zdoO9+5YRr/8tnCeUeWED3OikRt0A4K/a34M2JctVFVtu8DMiM77iDAnWoDlxxj2fvPF
6k50m7BZ1LApgyL1H+Ar3IwkvdqpFUxL6kl1VUHT8dnBL0vE+CiN91oM/vqaRWC3G9CnnEzq0SXm
tPS6qToMwerfS95OvKX9SKc9OWzhXTFEo91clDXfAMhr5sWtfT5s3aZNn5JCU9jXfGTX0CYsA9en
tTw0+TA8ZwzsYQLMArV4HMcU2HcZRPIlSJs1OlCJrsmuTjoQOj2w2Lfh2pTirgnd5eSuQ4rydhkb
Ku58BGbmIZTOlzBcNQ1omWOgmY3rJR8jvNDpMlDCR7bB17wcfVEPqP51aZ8dxxsX5k+CfHw0o6tp
W7qeMD4ybR1JEj+bMohGuTzWydKg+Ao0syjCDo/JwZVK2+ua3e4FVib6oX20jldVNEwfPYqKbNf7
HgtNoTY2p1yHNXbpcFjmx5aRRfZWZcuQvYeeycyBx9ywI46u8zYPfRjsi5QtedtXo2+vTZsmOkTp
4bm3BmfHjDRLu9gdc58ZhoAJ63wIyyQODnNethd0pow/wk5G35tJ2Q5NcOO+OLUevni9I7BrQVMV
+yZIpmU75Wv0OHRlkaGWpDc+VEEhHczsKXlTyDk6yNomKt3kHnlmPuzGOSK2jArE75/hVhgLF7bY
a7ahCYiXF10HvD0utfiYvDl7KIbMlZveXUAcq4qu7V7Fa6d3XZpbtDHG6Ukab8ZI7S7ejx4gw+o3
ZRqFXyRbkhdjEjhUneV5yunAnranQa5v6nCMON+8FDCaEgtLhm1F9d6IbvyJ7ae0d22pgW5CM0/R
3tGqza5y3sKv0e/K8sMTGESAptiEdvNkAC1crTlN485ZGQHqp9m4D7IhLb/xAjOE2jSq084SpUES
LgdzvQtcr/zWcVKehRH2A0VuydSy1UfN1MvZH7brIIJvk3V7/zCyieb0h0HvvMry4piDiObAbtok
Xr67GBrOZYfy7LvWhXWuBjTSYod6L+9vCjIG1+c1hdjc5kEBuADnCyy8L2xZV1eAysnwk4rIE4cx
Cqy6Lq1turMjtWaLs6u5dFMGssTX2pXoHmRSujfj4g/JDrngFJCVM87ek99Zj4iPgv3ghAKWYZxR
anKUeZ2as6NeB1MeMm/oq5M/pHV4PXNaO1dAxdChsu1h5QPpjXLHQZmJQ6p82PKU7gzoI0rHp3yI
adqF7/VvJusY/NYFEfyvREH1HMRjLnecixUBqgqLO0KLDHJ0rKOefX4NuvtucVCWBzBR8wFBtuRX
JwsieSZyWOR2q8umATU+N8deO613y+cYpns70s5vUwkevumxXHhHtsR12tZ4aZ1TLCSavhGNGI+3
7KZtKozzQaBD/1zpUU+P8VC53r41IvkeDOhP8sqvkp1pkuxnar3E3aSjm+d3NlwccBnsWdmtIh75
OwBH/H1uQzrh0go/eqpo+gXCE/Rt5bGEPENwDG84PSczHsJ9ldUDlajvW9biGibiMOTjkl0ZHzEw
+5TIDEJ2t2d8qxmi5FaIhPpYmUh1D4xKyfLdpIeLmq8IwiH68BzaBj7Sank37VjKo5SaMa5R0sXy
dg5WSCDbrIt7l3jIYQ4yVCs1B6F9c9jtGywX/YTep0LuBhjW2EtBni9+h7yhlR2wgOeHJD3C0XEl
B8lxU8eecycl6GzK6pU+lmRo6e6lhoBsDjW4wLrth0SxN8R1+TPne8u2Edxz96b9MCdMAFsEHYgo
jPvNL+a5eml6WM1txqQWyHSfUsyYWX/vIMJ+xYvXYCJUBBs+OXZp0oxppVEFgtEt+qUsRhFTgzvK
aW9GUZZsS1XavWtMb/BGs2i/rp2dX7RYJvcptimjoOAtmy9K15O3nevRMFSzaWTwhckCHdrRHD3v
RmW25qNbTQ+KWFBLqa2x/hId3IggDIw64doe7DLYG+Vpuh+Eamt2NoBUch/FlmCjqXZM/sPrVjDj
MWrHillUMID1fjDR+rYw+PShxqmkKZdVEd4JkMr6OvGSMb2dFX3/Hh1XXt55Qjfpo3Wb1dVUT3Fe
o2WgulqQULY2elwQOc+vUOPy6yAgh/ZkeDjVPhtRu7A1ZyGH6xqQjpU2E7khjfSzF9Lmyvk0S3TW
MDzW1mc3URfHDc47Q//HrIx9UjmcFEmVFT+g1gXIHrKBKX4INGFxz1VEYCQTjAfOFATW0ddxKOqX
MoTewUtT1yCytK/yMJRxwBeUZKPaIoUdb1sT0rwOrVffo4C+WKvtoMxGycX/qkOx1g8QoBRPlqDl
dBfKof4AsnI5uaAhUf9Mfot3QoK5z0ERFxt/zQNcE81F4ixyaaJbFAmwbNUUDuij6MEqGOe8jDmL
O9j/xOff/gb5TdOrACipPeQBYiUqDaT27FyjZD6vAzl0l8gqk/ucghcZTFTNyCIr4dbmnFIw5lcm
LNbpKESjP4qONn4XrO4y0/bLOd+ERdb/sr4NPjLRd2wNjSy2xRyVD21ioi8SM8hH6BQaKWIqsRjK
MBr8XTO12EO1bMsPbSZH3uS+xCmBmD2f9yqNGcxrRj/aJKjl/Ft3NPn0pdD+lGxYtiEzPeBR9S4M
cjTOk+eg/+1il0T+oqlcyPDeRu9U1a3eBNgSSHlKUkxpaP5RRMbJYnlD4ZTYi2tjyTY8emqsuRz9
fov9exTU6L5edt1QS/N1GlyQwapubXqKvM7DMxpfbHfwSNTzWwf2KMMFudQKc1ykH309u3eAFeME
vFqNPxobhThufEBQ0CaMNOsvaiT7ZuHZpkPadVSjhzREQdtsaKXMTgVZRcob7R29t1faCctXwviJ
oW8btUsyjdGi8bL6uY2DrEM8Ugd6O85FT2y/nJ0WxUbSPOLe5GOL1SyuqdOTaCecPntmwoHn3Kyq
lnpX2ClZ7geQPkpf3cXeLgbfTym7gqFmhDgq7K3WcnxnlNYQbKcQsi8hqmaGnIvse8L0YvO+2hUc
WqsgZ8i5vnymJi29X6A1vIcCA2ZyEtPUU3qzrHlLdnXVFt7Q5016M1NFPLRZu7D3HLI2zAXfSNZL
edSnLk7dIYbQRFKfi5slj7G2qzr3Xvq075nfGCmkOEGaDsBpqeNMDCSaphc43wZVToULAeg/T5Jd
qLS5YTxMATbKkzzTnJfnYEwwFQFEtfXWRzU77aO1ELguh4tL2ncEbG6O39PbwGiqG6CR6WMu5Ww2
di6Wu5qeL+fQSxJ7bOaLaBMCWjxawUO5n0fIiisYtbkjJHBofiCf7+jSfb+55wEWFpAOdSsMSO7q
g4zLFoph9iQWI4SNuCTaVT8MztRVu7RqafidmB+x9z0dfXPdCcMBSCg69NpTE+V3SvgskztXPN8s
h5qpssVF3Gmcmu5RRI3AxItMcAuqGb8HYRx8b0TR8vcA2u9jJcQtXWy+blsIp7c0oUzeemZtMQ9M
Sfk4YGOTG4ask6ldgM1tEJQDr3AoofrtwJp/sPv26QEtPaZBXol1DzZPrNz4brWw3tOYKHAqpCm8
y1cxPqS5szxkSjZih4Kp7o9BHdvfdY8nZVP4I9RhRIf6CoXRvWJC4piK3Kr0T3JAh3+jIS1/1GWC
b2Et3dnfZ0FWPhGrOtPx9+5073cw9BclwATfMfT1s2d1pfakpKGdTFdbXCfMacOT1whyXYLOD+n9
pZs0DVtw3sV37MEO8q+EofPICKSTdx8eiiQScPD5DMW3HE0kkkW+iPpaekzQ3Wnfj7GOpMxbeBSC
NvzB65tIX7N3zb9JHfD6W5qrKTv2td+8W6ag+Si8inZ4KTqvdQ55U0X3OfAkZ2sueLHcCLK6WYCM
ECXgokLoCg8ujy519G4krsgew1NlPbOvG4DMt7X20wdj4fRuQTrFUymiSt8UcQCoPbqdm9+bcPD1
TdK4F2n2FMtsX1kqdqxI5foDDzHUEb0NxQytH5wzHHH6NRqol/gvEv+3GwLrbhxRYTeI+H8qsDBk
hye9mijeNpVKzoRL5dN+tvHwaBwr3Ssfolh+SXTivnhjMXxbPWl6hEpTl228qqNNRasQjyHaibp0
ss1UxswhDEPkPldaVGK9wQ/TRo8YrJdntynRQtiin8zuUoyN10MXZpbXWGH0w+8BkWarInJ2Rad7
JJS5cZO9EjWHBUqq5ARTML+OqnHfQV4K5gZNY0Gw+hBE0TbNUv2xRpGLzHsWi9hg+8i/6TUev8ZN
6bAArYchxSI//amokGAQB2CcLQJpO78bp5xg8SZ2xQMkkOvdDtLSC+MqGm8r7K+Y5OKU7YjGvdzF
S2u9TRrViKZncIiWM2GFHZxcT+CbIB0zOHiC2v4xNiaOH0J8Q+j8QpM+OYCG89kGJiacwaWdaQDd
HSS3WDoTYqmcBj1NjU113Iq+1e7JczNUaCV9RLhb4PTibe+lw0tT+jMOugmjEKRvmOxnzxXeVT+0
HWkAGfRWp51hOM51hZs1m6ZqJ3UeBOzeSdOjz2eeIOWW+NrNq4CKbroWvLVw65ME7r0Y2XS9B43w
B9aPXevtXCh6t8lT2clUbBbXGOITFO556ZgvVDs1sUswXvl9iXZm/EXr1hCiUSWEA22ASKuQcz1b
7jt8BG9Gjchnm5FaYuMqZfrnhTQ3FH0rqlJ+buRXb3kcTvkV2V7zzzLDorRBq9SzP3Sh+9VvnOW+
FAsfYZu3XXmY+6l7tYWtn8O8WoEhTL98TBzWP2cUKsHFKjU9NFnudDsyuheFvl+g6w0j6z/7yYKK
0NeR+15l3WUrWMKk3mK7ayreB6Xe1nSoKzd5P5KkM3oownYxvzPcLOxFbz5ZE4itdJ6+jUlW5s8u
Ui6of/bV6rlXNnst68guqBXH6QFwWHd8iit2mikV0XyCDwKH99Ox9g9CYtjddOCPv8KFOnM3uGtx
Py4JHt11ygbELpjjXioy6BJUuoroFkaNLthslrz6GNcuSjetcRCscjR+EyxvvUNG2nyEwO+kT+FG
nHfYOQgyaIwIt7DT5p2EuMXDjVgUZ/L6Y4bvRcIRx5ES8w5ZRPaOEAlNvd+tBfGqRHe8Y/Ka9YGI
4rQ/JgieUqTiQ9l/WznHqcFE6T7TW0bZtnYb1P0iH/QjshObXyNZSvnHgbHNVUC4THu7VvV06let
+UpglHK+XS9ACg0v8E5yP68gHMb5vlxb70MrZKebEDyPEF1tQLqdGEsPWqIAwRTI8PDi0Zj/wOtR
j8c60fI36R292ltmPy2nBXqeqZlzenkbk8rR2BNqtk4QfGL1sYt0HVxv36nW3YZltxCfzg0496Fe
2zdAMXUh/kzzzqbb3FtqArEFpo2oloZ80pvQy/If7ACT3GALs/HtQmwFnjxVxNfAxfj9EcPW5ZNH
LsDMbbYggHoaI8rEuDR3oYcwiy2vI0U07ympNnlZseHMlT8ErzO5bNk3jCtpdmyCubhFOeXGYIok
G/HRIsvoACntCUClh6rOJjIV/AL95DZQBTO1Fk+Eart2ocEd4Dfxz4u46m6GRBDHlUn1PgV7v+ib
C5T8LVcMbUSdELqvpa9ioHOLW+zcSjP0T5BVuMzq6BJu4OSl1PeV24zlfgob/8tYpAuhw1Rn5wTi
iVoezdOXTi7YWmbVrOlpdvKlYcTxQoscz+UMAdCmVQNadJFtAMLzIbAUekyOYtbU+2HPqPlmWNMz
yT3F7SQDnNgbNjhdPtcY9+L7IDSNpEobC7zfW+EJR4p7olhoIw5t0ftJtEWr4g/f15p5fHoHYote
dlNHXmjsgXmvhL88IsiXvXyIlgmH1VFmKq9x9eAIrNOneCFjob+JXFTBdIr0W266D/DU+yEWFfzh
+RXT/CKHuc2+rBzqVJ3134IuWAUdIIKnXZnPHdb0JgiTQ54wPqfZtVopYkmLiOqbBKhZNL+7Ie0R
ZUJaG3PntLEXP6NSX6O9ao2h8hI5QQpuO4bJZnLl8sslwaW9XhMKDhgGr2teTJ7U3XXGTkhDz/SJ
j5jwJvEwQOpf/Nps8tFPZ65N+qDCJYa4iVQZk1Bp82q6Kh14/mPjGuY/X8JEAFtMWqff1iXQ9dXS
mcw9jeCc6V1slAiuSf1jz1TDmtU7I4rQPo+saQYRN2EQ4M4gE+Gtn1Sx3gxR6Sd3eIxwXCkaVHxc
UKIoIiSrf1QbtHgYszYNq8unbsVEsgf50M4T4AnmHVvC3147RGzajSAEhtWzklJAjlGFLicd44U/
FiZ93tB5mwu41zMP09QNarhYygdCfEu09ZOVK2biGJYA8UXx6s86+Kaw0XBedCZ+kt3aMNBYAXMu
8IvYhaq6oLLh3GloxOPE35Rhsjx4ie/NZ/gpzjBWpPc6uBEjOFPW+P3szDORB7zu+NrxdfzDZn36
veQBrPsMZbgAaADZ2U86GH7UmaF8NF4O+BnWkEiJa/gz82Q1eOc8tX7t1tRJTqrsHH2Cw7NvcxOa
QxMEajiOQ2Ln+8ZqclciRAXPcwy4h3YCL/DJJh2+UzKADN9KWJJ+OvMF3q8tJ+xNFqL9QTfJ7kBs
UJHsYbv1aa3Xsd+3Y98+Lct/zjtX2tfehYlDRZ9BZWKhaYJtxnXDbWZiaUHH/RK3ST959pS0ZfZO
7EhO1zDV8S2GVjJPjFe1+8qTfrhBboFMNfdRo28Abaf2xPbesWd5M/E/a5Y9AnZJvaFtB6IbBB3Y
BbiS7n7Ai/kMjw8/7faVc16yDLBWpzXm9WSOp9/GBCPtKQuo2xeIKmjVwYhbgEGcafcpJtGE6IdW
TlcWDOUmWkdU05YZ7QxQJcRH3UxuF6GzTgcEFAJ+tmdB1bbYZ243cGtpMq63KgQAxZ6uk3lrBvDo
jZrlSkMyED/8UGnX5sdoiLKLUavvxa2acRZAGjjgdp22s92Jmo5rS/8rEFAsBWKssB2wlKQzUQvQ
csUmHZTb7lSZml/Ibuj9EhSnhGRm4eQd2yFMsZJwXh9bpoCse9LB/KesJzVhR3bH/ChMBM89JQmN
EwI9vrMKwdvrmPQejHE8DLvQA2VGOyf0IxEwOXgWaQ36NiRo7G1pjU3uW6bOvkdi0btSqWn+urjw
3iDoS1xQ90Las74hazHMEgiKwFHP8QZCRzRbYkKJeJEFUOQe4QkiV5eQAVQXtGYSz6b237tL27NL
fHKC+cVBV1/F3pq8ahHie4a99Z/DTiw7zOXzuZ91dVhRuqYI6YPxJzZ+BDw4REDeyemj2VgBfMWe
Ll6cCZyJL45lyNINCGSJZx0Tt9w7+JwI70CIjIgQ4QT20m6FbVe1rt7L2lTJTVRVjkXkXYldXQQE
BsQy4q/jziflzPhmvetp2n+0+AwwqzumeMpW7SvMdNhjNkiQJxeyEnHxoZDQ/Hxn8XDTCpkoJp/E
unnqvBQcpRHN8LuRc/e9BRrmF+gmokkHMVi+z36tQ3DY3p5roC2zyZvEjX8FwoE8ciHoj6ksY8Y3
LXJ8JkYi6DZzFtV0RWPX1MgFevfaehr2ZGj8LL1qgyFadzHkU7ePJsVcnQjZ/Y28RA3tlzabz2ys
c7mHYkKQJtkOnONlcpt739XTYm6wAuCYMGSQyKs+xyMW01QjBBTD8H1i759uJzjR5KEdnNynT1nV
TkADVBuknSTH4TbMnOIU1BNmsNwLs29YBgokwUNsxnOW2mDg9Vj0XsUwBYexw5Z7JuhdmTsxJxaq
BEdLXh4QM0R8uKbEGihxAf/IwYC/kaMzfScScCj3FBRzSFBQjOeRv1btXYi3wbmia5kV/uCxrfY9
/FNLJgROGkCJfEZulFBLOduYGWPlQVc0TqysHD5wm2vXUbugSqLkml2OJE/fdS5KIsL1yKOZVzM9
YM4nyJwPv4sINUlXxH/j1s+9yT2ng9OgY8FRnBsOtQxzht5KNuv6CQxoxaPJ6DH/YMY4bU+xX2JQ
hGab3MNKNqd3sxjotgsSrHg6HL87WtM12+aVHH+aqXcfao9c62obT6A8dwuDBgmjagKRsGWmy9jf
oLSpvS+SSAnoX99xzCMQVabfkEtmKd52pATerkDzgiRGQQyCDZKs0rzl4Rz8qNhokIC4cBThOnsw
PSYg/BFdW1jtjEaHjhwcyvVQd+WYXFUGDeWRtB49HGNDwcKBiJAj3opClx1i5yAmUdPqYrpumxpX
cjZr987aVKQxKHUm3e9r4+lb1YDufwlRdcmHERWi2Op1GaOnohv75DbGLAl60TkOOemoNc2xx3jr
fJHeMLfM8+VPe65C8P5T3GtofOwvCg0eNvHSq3cqSfvH0RkbdTWBLUSEMCn1XKg8JQpeKIrrvjTI
e5yLJbKX6SiuHYQ25ZXFtZ0e2JCRBIxa0mbGeiRtoA6j7IMO0w5HcjOnh1mF/bDPTTDNCJVHJ73C
XJyKbTe3C64ubAjSuYlA78ntSuIseUzKTv0oOiftr7qo7yK06TFtCB7f4IM9ZSRiaISnI9ApjeYS
tCF0I3izAWFM/6VdOQE7jHR1Vl5nWSHGj0hQcAMOYIXft/nSu/c++XTZqS0QITChggCpjQ+Sx4Tg
qkjLd7JaTHpR6friqe2Hrj0zBJgZE9r1huFhiHtEbyvvTFzhFEop2pXju/2LN3UB7PQ0gHrMpsjt
rh4yr34AN7f22g0Q/zizG+AFCL02wc42zR6lovXNHanT608vmv0cYe5YfP9z8rC8ZH9+jtJE182A
BKE4f9Wn5OFyrmWE/mm8Qzk85c+qqvc1SjwuiMRJbFYnfUnX6jC18io6jdstb+ov8cvy3+JJI4XI
SDAdhDEhn35CHzRhZ2N+AmPtFvKu0z1ZIjskIXf1FRMrtunhr+MFLums/3PXrmLCEkNC8Ct+SkR1
uK25CtPpzlT9sp81I1A0QiyoYMN8QZwE6CkY0XksbT8dnCD82mBauxJzps4pJoXkLxm3/zM/QqoY
TSkD70NBhurnKHN/IlAna9vpDv5jPy+nov4Vp19I6vrLy/7frOHLdUh752ET/xN9etKrkZPCnTTd
RY92fGm3i70K73xnP25D+ZI3d3rnpseaRIZtyzjHc/230Sz/8qb/6/qfQnNBQDJFzAIm1G+01N3I
SFN/j6Fv+enfmQPi8hPUSSYPWfyXByz/9c5BMWPGYyvu/fOdhzmz+MQ4MYCl267T/UpwBt1OKo6E
EMSclH6Hp+A3fSe48767CI/Hq8X9rYxz6NryL5/8/z4HEDghLq/7Mmr6P6Pg/zFjQI8YPWfCy+6g
d85pf4BDuyv6pz+/7X+9iGR4Jt93GMjPHxUkrWsrLAx30qsfUfTduNNT4T3/f1yEXhUegNJMfZ49
XjapOwZeMt+RZvsWB/IX9vXHKHP/kpL9+V5YFtQgGALDGGDRjz6t18CJBxH5HXFK+buWTyp8jfq/
XOLzF8IlpEBXEkjpUzTKy+Ckf7wT2c0xo8VVcUaN2o17jaE0OOnqhLDiz4/s82L/fKFPnyI1tD9G
lGXnonscy6cy+a3i73o6//kq//LE/ut2Pi21nKEFa6VlcR70d5X/jOLz+rcpXX97Yp9S3P2srCAr
eWKVtx2ms8vhteyRgQf6L/vG3+7l09vvHJtkNneLc5i/Jv594v302tOfH9ffXsrlJ/zj7ZPGZr14
5nGZ5MFP73kponhahv/H1fL51X+a75LNLjYrwVUIE9xWsiXw54sXPP75Vv72tC6v7R+3kuMWoPjy
i7OLDaV0fkWI5nlJf77I5ZH/8wD9v3dCZelKoVg5n+4EgUDndCIozpc4sg3M2bUYseL++SL/+lIi
2HifQzFA4Pbfd0Inh6qZiSjnrDtHhMoWpI7K/Kc23V8u9D/Hw+V2lM8G44YgKa77abWEcyNFtpTV
OR9vgTfy4Raj/T5HOrh2Xxcf2A6ii6DMw6rOSfilJOHbraOthZrJkF3G5IH9+dY/p6l//kGf1pYd
V4+MXn5Qtqp9RQ5a7iu43nSnnQ5THdNU3v98wX971v98Ap/WGDMwkmAAFTrP8VF9a4iYrCOIzb8+
6c/z5z7f2KeFtoY9qCnar3NJkGmNchmvHfIgct/iI7l6MebL0h5CHBB/vr//fJGfv9jIDTn1XInY
+/MXO0WlFLhDqnPcOGesk4jpHkjZww9Agp/zXD6F32kV59v6OrityW0CB//boJF/e8aRF0HKXYo9
L/j0jAs386fl/5D2Zc1t40zXv4hVJLjfchO1S7ac2LlhOU7Cfd/5679D56mJBPEVvslMapKLVNwE
0OgN3eegbe9YWEFrBxzIVDDbL2espc4e5G6psqAQzBnIRBWpPR4FzUO/YZMcy+YJNV8DsGkJsjTh
zTPUs+QAWQtdfInJ2GCau0gloG5COKPwCLAUolAmIUaPV4UK03giYGvikcjWwIUAQ3PUPSn9Rci3
qAxGqNi06koj34cyOc1ngQ6YEThhhYtKoyN3KeOr7nwU9VGUMWzCcByA/TaeWoxejsMlBBSCDoyx
FuULIXceb8GdUZyFIbYWgbCjE5Bn3NqrAjCgcuphB1T/CaUfo6p+/nsBCn7+zA0FJCY6U0LNEj1G
cjGeejzjiSKwurm3xxI+w5wb3cEarkVQa+C6QdaQmo8nxEOGou0C6QfWfJBiuwd+N97F1wAB6Uqd
cU7/h1xkYqoqIwDTqbuBoi9AELNuPMXZoSvegItocfPwnn7kNOAhfR9a4E6y6N3uLiQWi21UQREI
phOEsLcHVmOgpcSj/nTigCrdpBiQwJ1E68peChh3ckkSuLEFZJvgyABzyK0krfS8qvdL/iT5BNl9
ZXrRGgDi6JTaPz5AliB6H/VsiCU/4U8t8AUOGDPlUK8EhC4ubrJuRl2z/kKeSlCg/0xmNMpHj6BJ
QEY88CdSx0bSPOuIn4CQX6brx3LuHCJR5hqBRIgC1SeEOirZR3MSGl94jMCrx0aOV0158csK2EoS
3mfIqcv558cSyb3tgEgVsQ2qEkg6aIOWYrq9lvqRP6k5AFYTiftee4r2kk5460kB/LWVJTHf1Hi3
20j1JPwg3TA6SqNrwCuO6kMa4U1rEjArbHh+lG6HBg3ugHGTN8ASMdqm+NZg2AXD2XLjdoCmMBq8
fZhczx1STY7WAPcM3jBkHjBu2tJGihiAATIWNJ7IlCaimybH7AnhT0L/nL1FQLcUzKmzmupQMFRx
4U4jtwVYJOosMIcCzcSK8h+X14WO6wX48LgQnEJR7HDaiNpgFsDXGTCe00/Ad5pG+/HZ3R/dbEZA
aq7BSKoI7G6vW17HBOwdw3RSFc4B/gHwPzinSzcBGthq8dtjYZ9siLc281YataUY9Bfg+brpVH2g
M715m34Iz/xGdyLHs6Q1WXc+oBAN/T3d+Zf2Umwqht/55Lu5+wCC9Bt5qywrnwxzVyG/xAG8B92o
06nf+E+SiUZiyeAO8pNiTaviyyE8pSB31de1G+3RkvV49cJdtEGweknUZF2X8RuZLdKV8BjASGgR
VqeTXwO+CWNV20ABNUOUvgopHn8B+AyQuOZ7jnlpjItZjTi9/s0X6Ci0Qq+JiCLB7RcMREY7PJBH
TnXN4XJVX1C3XXuD1UfyGuPq3zAsjWZ8RYuNFnHtY+FLmoaIB9zbsjDDs1J2qQ39Karx7H8Ss/qi
bWrV1LPsOZ1+acXqP0n61MKrfQ7w7I6ZFeVTp3NDwuQ8HuQ36ZSsuR7DTVr25bG8e08yl42QE6DQ
KcM9Uueaieh70mOfP2GFm1bxHKBBAxWieNI6hqRFQ4HyL6Z+4Yzh/ClRKDoHk8SnsEnHUskx+fER
1RcQw0WYc+O8wigT3i5zlWWfFld4JZbSG4AMimlcQSyn1k7VrcKmMjml2CeRd/E8gqZyO/DrPXjB
ARZtAeer5fpNqMd2gep8xeIfn6Ny+hLD26BCqcqAZ1MoTRpI3uUAauVPWZ+EK70bfoF1qMfEPGAC
Hp/sks4iA5J5XQCfkUxrUkoyGe2sWLeEB7h4AlKzi87Jon+RMcP8WNRnKZNe1bUsqto1VUNRSknM
n3q5xagXyGVMvD+7Epe9oKvi0BORMyNp2E1ldcar1jadpOc0mXYR8KxMQE1Hdp2iG1oGzr6h6kAS
yQQRc1z80QdedDA1Zz8UAGTIVZOVo4IIhAs8zHjCj0CTVwT9jWZJPFvpenRlk5ph+O8eT0DJrMKJ
Kmj2Jah+6tTi1DIK0X9aISghMqCNxebQxu1XXp4iM00ysD2J2XdgIq/zUvqGx8F9qAWbpMoJ5ohF
F43ZE8O33ycg+B4RHgDFUrAI61QwhtATFXCv5U8NYgmjl0lkorlWYkhZuK4aAgRZQyMD0j3UKm/t
bdHqoN2KOeGUG4B23fSrvLejIxqCo9IB7N1jDbq/pLfCqGS2wiQ/J4o+OWkVBigKskvVwwSONbRu
8+5jUcsLA3eAgnchkSc6ZRBEgEGKBSZ6ThgM6RUnstRvwQFQXBiYfxn+amGyqBPCI3jWeWph6Iie
whYVadwM5KPAUwwAoYpOA8ziPF7WvWHBDiKEhSXX8eJFR3yAFUomZYSgqa2B2kLKadWA22rl56LP
iNIXRSk8lFAHbIpC5uDzykdxwpgWLRKgU4UH8F+YGQtNP+yzDyVUPh4v6t6GYVFzOoBeP6LzGn1U
QKaWdR+SMnRkoGcDUDsb5QSAT9CZJYynAWEO4G6NGITpmqzpiiYgEaFMc5xIcQ3mEnIq8HqEQV90
fLyAX8qV1EujfkvRRRCGXzD6CMxVN8Zwpxgw+NnvLzZ6RRVkITDXGp4IKV3JAowQlj24QrQRvewI
cVIr41PlLxQFWZwqIZQR0LxJSQG8mYCn6Z6cENTzaI2R0FBIMpM8PT66pRt9LYby9lKFKXxwN5NT
nsAIbrjwDFxXNIM9lrIQl2LP5hAGK4Le02+8RT0VnAc4ulMk/hzRHMnFlwaQqlnqxslPdCwZUgp6
dTR5nx8LXroD13KpXRwL1N9FdSQnHw+4Uipt1d4VisZ5LEUgCzp5LYbaRVEpxH5KBXLKcsAZaJ4I
IkZ0tNUVqv9zWyhIPZpujSyoOgDPO9wAfDLdx2oc7kbgEjC+ZhZGXRBw1uuSBN8Dt0BziEtNhln/
3ldPI1p3UGtA5guUHcOvVNEGCnFrP178fN8ocbqK3FyH+8HJ0uI8PKMosQQAwC76JgJYHLUy0x/O
pIDGNhjt8dttUNaMO3gvVOcxZS9LmoLyHtIMfNSVbcMsTYc5tlg9haXgcpkxPSfiqR+FXRw9acpG
VxjyFk4YMBWSjlBQRCILv34rUPSiAU2VvX4iQmuXQACpw3MZr4HlDji6yig7tJ20L5IomCqGfmE8
GLu8kNeiS1nDTOZs+RCXzip4tWIdMzRaJI3BOW3fZf2ImVVDilYCeuLiwWw7NxiAwIgtB9EBl57R
wDiNexVjUwCEKgEe1iopqCl/6HLJqDkt7YyqISvRRVFTkPNSup9jdBqtPIJ3ijFzg14qvkb8uEFn
eofO+ADUqigMYdr4VXFCFl/zXbfK7AiACy7MmTbiKZqtvZvEBq23vn/uW/KlqNZFbDatgwIjgPD3
ajvYOsBZKw4gVPq0ytO9HJ4EzvXDmnHlFpwSGjgQxCM5Q8iCSPT2dDB+gykpIfbPGJq0RPkLP6Gq
Uj3nHwS9G3t08PK5bwJrx+qLN9VnuN/7KtKtcMrRF5ncdADM8M9xpjnlCKRzIC3o0jfgvpsF2v4E
j0X7O2v77Z3HZgNvX4R/4nVJoW5DOPJoi5VF/wwIJ0wehmhrA5Sk7gIphfVOs3DT5+AC1w6thZJK
v9OAwmsa1VH1z8oewJJSuM6Gg9rrRqLEdl6+cRrjorHkUUuTItCpgK3NPxft/BgFSJls14KrD+P8
FmBEH9vO+7KmiMYT9BqhWIN8G1Hurd6gmY8oAD+JztN48N1EWo/+Xop+dTjAOLq0El7ZAY1fOKPi
H5IeJWRTGD4iC9hMnEm4lc5tawAie8BQLQvOLPsVRgUDYJonUchKNO7O/PZTRSqfAasiIPrjNjrn
X4I3HLh2Kn+WL4CLWycbdKO9eOhVZ2zPXaRFiaSsfA/qWBAY9tG57t9EcHq3Px9v/52npH4+ZVMB
LqfWioefL3VAGtFKE5PCZfjetW//Xo5GFFR5FfhHkQ5Zta5qsnEao3PTf5Wq+qAVMEmpMp5Dv+cY
53QXi2NNmoT7gsARfpmnjikr5b7hYg9rUtNsxQ95AvjREjnwVORuPbbdGoOfjCjrPlcT0Q6EaAPm
ANYYJfpbNeZHJKYAkJv2rQk6E7tfQTvXGH4ImW1rd9cTklBcFeeEGgUaOixOZUwqhp3P71GxtoY1
d8D0r8O7IcOr3WvGrRjKqY26GqQRB9LrdjNYsYvmVcLKb++Vexah41EDXRVz/HS7Z3qopjwnhfy+
WaM6bWF6yaitD/9kboAztfvxbzXwRhj9MoR6JajzJmxb7AaWbpKdsH4s4F7tbgVQVzWZ46OR/zyX
3gbezA7tA4wzIfcW6FYGdV1LXgcuUh/we/UZgyEpplowgPM07LB9X71jaHpYWW+FJxS9D/2HfvaM
fo0hFEfdtYxLdudxP7Xwn7PTxNuza8D+W6Z9xO9rW8e7gm7qm9BSGeu9T5ooKbMGXYV8PcZragCN
QkOs3gZqnaNZ0odBDNSyGOtZvlV/1kM5PaCdpW0XYT0YQNtGFmeqZ+JyFkvMop240nmNulaAL8a4
cYYTrG1081goCMJOZO/diqWOAuuEKIsEYAwgCneQ5J11t7XnS4wBk3P8Umz1A1mLZumQr6D/0i2R
4bRYN4GKxsBjD/A0AsnEDMxiK9o+ex9Zq6Nsx1R2cYmBLn4/ObqTDq74HeG3mW0lQzABV2oqB/0E
wFa9tXzm+pbVEhVNBGRoZkXUcquWZRZJoRwks1oCinCTWGRdWugjcUD/xLAq98nFfAWuZFFmhRAP
XIQga9jPhzjasau6npW5gSvauZXYj23Yon25EkbZl0zWxGmenNqvn1yWh5z/7U3ETC2EshgVilal
iFaAfQdNDO0Uet9bg20iL7fCr4/XsXzNFEVF9wiKAHgJuz0hAOKkHJeVPHrIYxeQLXaxjU/F3jMj
ht1gSqJMlMQBjT4QIWm+YLXhWQAA22Qbz2TdKqYkykQJADvmy3lNvd2tayO0EQ9a0q5a5YwG10Vb
eLV5lI0qwEuT+GMx26jBkszZXaobDHf9162jLVTWjrkmY0GARFwP68hqDOGXCUSvp/+oDZRBAiCI
LkQiFlQ5AHIwakM/xKZggmCKsSTWzlFWqQXvfebFWFELr5hgaAQxoNmcecaCFo3fnwOiH1a8gmtF
Rcd6Bmt2vmSNR3yTZXkWrDi6AhGwCzByeMumTget+ngexYQzhARmBCHjLv2La3ojgzqYKQIXbKt9
qjSAhiyjMYx8za1ZXndhv27EUMdS6KDAwqDJfCwg7zV5OD/wUTDO/v75DY12VxumUF7BBwhCOIUg
8S4NzO+bzQ5Uo1YEWx0CfhzDJImpsUSK9zb1RiTlHEDTJUmkxcLEo3Ke7SpnZkCSN1qLtza/WHZh
ye/hOVhHdoOaB7rGqH0UAA4Y5Z06+71hXbwV2wG3SH0PLRD3MZZ2X+2bd/OPLLrbugf9qFo0n7LS
Qwfk5qce1qhGOQI8Yjvy7B0FM/9BjGTDb70nprGdzTblrW7EUzsLlr4Kw5Gf4meznlhoH/28zaUD
hgYzQJ7HMFLzT7yTiGZHdGpif9EajL+/inWJoAgJMPqwuaGBAfNtYUvGYIL13QSwMcPCL+oqslX0
haKAKEsy5eibGuX3po6FfZpiyjqYgfDPMlKw16k/y/6mTs8EHUriBSy5Ro+Zb5VTWOtdSDDnhPmf
T5h1+2q9QlCGMQBmBbgzYiaWfsi+Y8K6f/NcvKua2oHbeWb+necZcj9HCOl9vpZLOexpkDlgYkBu
bXNHIItXVmhp5rTrD/CrO/IlNFNAaIO4zvKOzTtAqaya9YC34CbwcKYryHvxFHpXDQH4C/YevZ7I
rWXQ+1rBJXwKn2YrC7YlJ92Btw2sY8FTdqiM2GIZqsWrdSWedh9cnaDgBvbRfbCTj421r3bSptmF
ruMIhxX4ed/B6PZrguplK4aOL90qWVckjHhiuAF/Umcu9znhxxpnfm5t2a33AXy+585mhBhky84T
Pmtyd6d9JZEyWbzSjb4YNsIe4HqgKrZ7U33uV3NIk7m1OdpILFGwAWzVdlj3qzmR9dzJ1AHo/gFu
RUzAO+z8iCyEwmh1+WcbZMpTRFyI4eIJ26C78lE743X/3G4mB1wwCLbAVJ99rz/ARr8qTPBaIKEv
kVgwTmIh0r/5BMq+9V4YARwNnzBYiQVuAivfeyeynszIzfbgpja5CyugWEplbmRSRgfpWq1woMjG
MRSFEbviZ6KNoXkL7Sr9s+4y1jhv44OzpzsN1EqUe1GrhP03cRsgLh+gZIWpW0xBrPOkTEoDuvg0
4bEwEdcpP9QmZwIU1gQ6Sm+BTnvNWBfjFslUIlABjcWb5nX19pzXewgy0k2H5aUnD/bC/6sk9Obk
qIwAeZZapdF8crgscxo67GpTfcrc0UJvOiuKZioKFXrO/DAS50E5g11npQfQGn2eXm8BjGhTsBwC
azspozQ0M1S8ChPRwhF1a4ypgYnNaiyAVdlk7bkejAB3lhFiF6YK5QFNOGpdzFNddApXRoGyVJoP
HINKwamClPezLgSYKbM7zsZKsoB3bdan2Q7oFscs5omzr31wU+jQVQFroZ7ON1M7e5vyAFNog2Xz
4H9tLLRJY9ePKPMd0fLm6mCWNbpN8kWprMkEXX1nqJvWSg7JAeStf1kDvNY9hbJUYErXdLmDMuT2
l9quUeM8reQzb7Dc4mJ0i65hXVAw74GwmlJyTNnHURv3wl7ZTx/qp8UAYbENjhCXWchdCvauZVEa
XnFtr9SAP/ksAwrPg9OvunVnzfY/c/1TY6ir5DC7xQgXGpgxxmMTMqv0/Xn/WSql8gAPb0FvAPHt
BkCYJgrHcHoRq6GVtUhKoyNF9ELgu8NOmYjczewYnmezCO6C419lQlcbSrtU2HoBIPOQhVd31FW7
i2d1s/fE8RFD+rtkD22WGFlAiyyayyitTMQEBaZR+H1bo522nyxUV20c3rrDfdCcwH58ZItRG0JG
BXgMEkAtFerM0l710wykjnsQJ/4aLPJFbNaX0hJW5Y4bbeAtucU+d4J9jkSTW8msmHXpMGGdAA2h
EiDz0RvcjsBBSsGnttdxMzRoKPpeTYBlWYjSWdnJkuO+lkVtbtlqfNIAfGo/rpCx73VzeGqMbPP/
kQfN94y+CNeSqJAEqIBDLUVYlXoEWvx7d1HdCA5V2zW/qvfsUDoSHgE8c3x6fJj3bRvzUN7VblLJ
D+wMUHM7rBDEoOf80CEmlbeeVf1SN74p/uSNBkgjDJmLJ4g+urkrCpSetJH3PE+IK7kl8HOc0R3z
jW/jFFeYk+a3f2Ng9CtZ1AkKgJAJy6mBtrjzY2j4s16joZ0RxC55zGsh1OF1slwJMRAJP+/8bDoR
1q9kBHiPN44lhjoruar7mQZm3rcYtfduAzh4A13cjAu+6H+ulzPHKVcJcTUWBA/WHcHDbnesz+LW
t3NUqrqV9DVkzMuzlkRFkA3piTqBwPvzDRm02rUFrmRoO+uEmGuifGoIH6fhOZ7Ap87xvm/PZnkw
PUPYl18fH9NSfRwzVn/0m/KpMRgzc8HHoioLwzaH0A7wvBC4CN7+o0JQljjPJiAtzcoNvP7dXJOa
7T4WxTKD8yncGaerBVH+M8+FWpkZJeGlZ58Wu9L7eJiTVKApWoDWt6Z8pf/4b7uoUrmp2HlCUwcQ
Oj+58ijMpOa0AYSf6THs0ecYGLU8QLXwIkrVGngB6J5pNQUEciKNBM+E/SF20cywE62PBl0AvYXZ
8PcXXDS7fH72rfOZtbULAdCNbOoIayBrphiMIPvta3EidrydDIBym50JwbIJ+Fo7dZIVa29nS/Fo
xdSBNmopFmTAiqcdnn0BmIviPbhvdulpOCgIMsUL4zAXamzXy6QrPTWQ7YicYJmqsRcsf1s4x/XJ
Lg716cX9wdjTBZtyI4sy+dGE/mcpwuJaW0IlK0SVNjJaV2ZcvqU46EYOZfX1YQgByIs1vQI9/I03
ObQFTOv1TzT6Gm9vxAHcJsj9oK6sVjVp4fSEzyYfRUWnP93mWYdxQ/ShxGZK7SEtq5c4iVeMA1vw
0URA95KEaQVMu0nzN1z5gBB9P4I41vOV//3sEu+LbXOYX+mZzRXL6/kji3ICgPgWgbM8yzI/S7CB
AezrObKbS094k7V0jplkLSkkelXnRmkd/X48tb42HKu2FSqyj5QaI5A2x7+p6S9FZYJOLAkiPFpj
0TUpzrBqtxvZpm2cCpFE9tKqQyaPV0wU19ZP6I61iYNao8XDhTMOb8moXMukFifHEihgEsgUjt45
fWq/ZGveFq0LGJPMys6+JIf00hxEu3cfC146yGu51EEiFck5UA2RPWBGwdjg1PLPxwKWwlXMBf3Z
TcqNgzLGV6UYEjiAMc6AyKrlFVveAzdLbmfdoe5WVfG9zbh1IX/VSqsCBTCr/3zJvlx/A+XegaAp
ZA0mDPa86W3i7ffY9m1+P/snoHfCjPYWnjFAu4luE9bNX+qluVk/5S460oJJrhPJHoSxdnzo1uJO
wEhzZ3RGYgBEeLQUR7QrE+buwth6llJRPkMSCoIhgtlTfd9/BzKtcXlarU54GBhWz73BeoVaeh25
Xumn9b0yQGkORQK5DFIvU1lN1vfSOH5LrDUwUeAcFXjmas6nt73x479u8uenXYkOGkBTCyM2GWxO
eKfljGl9vKxOcxXkHQRKKN6eWWUDhk59FuqvREoVUQc8n87mtofIyAGyKKrtrAziHtAJQKRA25gx
ADBqJNJIh2rFhSCKkmf9AZVEtOuco3MMjZ8/K7uywdX07pu/GHozu0E61rgWSblJsQEQeuhjN/FW
i/aKfFOizNNsqifFLUzmi9aiCbpaIGVuwYjWtEGJBQYBKtLO/uJ/Xg3yyn/IG84qrMerY4mb//7q
3IjEqWEaQpwc58bEH6Q8Ykj49OaP9o8yqnoXgXbC+582SqZkh3Zu4rzmG5C4lfkLREQMmYtXHVOs
OvjWJAwXUBaOQ4kFuAEK2WevfgpiC6v4irbbUrRBIfx4/xb1/koSZc/iNu91sYQkEeQ0k6nIqHmE
8Ikf7Y+Q5YoXPfGVLMqA8UpVVUAFhncC/PvuqQdeMyObZewbnbLUtT9JGOkke3BqYthnjA2gBOmG
D0xPlpFibBwN3CmHfiKrgTrns2Fq1HswQhSjIfrm6IKM8vEhLSW0MBuaousA5hTuBpvFBMDEuRyJ
+zTynC7YYaJI7zLHm3Kwwv3Qw4PGN5ZYpA5D7lKaci2XUn2l7jM91SC3LvEurgC+2zdLTLU7Gn6h
ZH0EyQxD9ZeefAj6YnmMl2GCDkh+tzdaBrlOIcSBuO9HO3V7eBoJUVP9AX5rCdAHe/2NKXJextUN
B/iqjKFSNJ8DbRTP8PTEs9coStsG6nAhgYmYYjX/qtaiM/8ZmAMYccgq2DAWOt/hO6HK/Pytq0DE
FKksqRiBEy4TbriAp10BHFleRrbmj1JogJQIpUd1RMf9BLT+x2dKPzn/XuyVXModDKUPYNRYGS41
AQBQZ4VZ78iFaEreSU3Ash07PfdVADB9t2/1NXhCwEFhhMRQetkKlNcUdtaXe3BZ7LlsyxqmostE
v78OSRWexAGsiLO4Pf1Ek2tp6nAUFaZFlfBHUhxk8DtqQIpcAxVP7TmjAkdcaTJ2hUq3fsvVJaBC
qRjiAtgXJZeTehnUb8NFDjrnMyVRtK3igS1YyyxQJRu+n1hiYnPetioMXtgXxSWqLQFGcmpDmE5x
q/rg78Cg6aaAZXv8eUvbomHCUwCoA1it0Mp1+3md0oMwu9DaSzUcUvAIFeETdHWQkFtjtFAcLz4a
ZsadvH4sd0FHMZAhAkQXgywgBKZ3RS1Bfldz3WXiv9RCvpqUVZ0DFjhLbZEFAk0Z1PkEIEuZa+GY
BMHTxu0S8aag9T7gvcEReSzwltz1X2LOUciu07ZAX5aeHi+Ntqm/5c3v1bquweDQjcEdkD7kSRC7
ywgn+Az8eoJeBCkAxKNk8piTtMVELc9gbSqeQUGjbpIsyxlaR7mr35+A+rsI+GBd4Okcv5CShFSh
3l2etGBGXwNNdb7KuR/JhFavaPV4weK8gZTB0TB3BQgEvNug7k9tcAJuPw7o/f0lVsbsMEky95So
DQdMtNhXzF5s8s3MOWqIBdhVfTCegRBp/l9v7XCcyI6btPInp4ijOXptuomLvHBaNdLMtinbbRtq
LzEJQHxCwA8yqTHQ+LwiA1AejBnQQRpbBEEmmCyKFdcCSpsDmIwtjZjlb1ETBKneKKMftxVhbwBM
PzFKUkuKDJsHIB8FLNGYnbxVLhCDl36Yxv2lS7KvgOM/AzRN7c9deajFl8f7TDuwz1MFUIeM/xQR
s5qUA0u0ph8TwAZeJM/WpXWUe2tAOpoZ2GCL/hcY5Kw6TUGB1pupyoETOWEZCyrO+t8H4A0UiLHA
Lfz8wKuYuMAU8KSC+vJSSo43aCDkDkAZiRpZbmE0f1tN6yzcpKBZUaQPvn3O28zRSpAZj69Z5J8e
78aSiisEUBgYjhDw1EVFECA9lzsJJEwXzvtWth+jDrp5o1IMNT+AV/WxrCULMpd4MO+nAauRfokd
VdAUBlnbXwjoCCY1AamTYoDH56h8dDM6rW+2hBFwLh/2lUzKMPvVQIqcdP1F9LgPUVtF3mqmLez9
TZ7UK24aLbBVOqEwGF42WQQdnY/XTBdkfh+2iC2GXmMMkK5FTgXIB8Ej0l8A6CBF67Ldyck+bo/8
XmjscDBzwPxVxVYAqaY0Wdl+Yj3wLfomKPo/XzAfy5W6cT24yvQIXzBytYtnOIsHx1uhrENAWWSq
aArjZGhd4ERgZpMZRu3/2P9/hNNVCm8g4H2VcOZN4uxnEkxbx8Tdqz29PNcuI3Ra1GVYT6A44MSx
YmqhXqVxXQ1ZavpW8m4TP4OulRufRO8Ls06wEI+gAxiIKuIsTaUzmRBcOiTkq/7SZz/7cK8EqglO
ToCPpvEObBy55/zKm39ZKfitS4B2AEzOjMB4F2XkYJVpOigzCNdHDZ0/jiytwDjTtSanG53sam2z
bhs3+PlYicmieb4STJnMotS1JJd7KPG0FoInEBS/TCA/a9AcCM4ZI1BAjgLOXT78knP+NsnWoNEr
Gs3VEQT1TWSCXHEdSZegPJX8M/FaAwG7AEpYbwAdJAhDJJeJDbdoZK8+mfKmYJ1phjbHXimdlay1
qTX83m24mhEiLG0NIJiAagVEIdT81fk7rm5XMPTgmBbr4RLpexm9JFlrijXYpb948grVgARtoj5u
W3pOvtcvenXhsswWJw80Ieji5Pb58Kzke14QN9VBaU/DtOpFd2g6hhlauBozXhQwynkB0Hw89ZVA
SAiEgpt3A1iKm8E7yyL4pRJrlI4lGDwfq8uyMIB/YPQAXoWf//5qS7xwGsBoKOMegpkbfTZibwi8
ocQffNobGegQH4tbOGms7Y84yr4pAliW8lbqL+gQ33krB3h7jwUw1vMZqV6tB5SOICAp+f5SJLVZ
8oo9Zu9g4V3JYPpJ+s55LG0hDLxezqc5v5JWgp5RqkcsZyujpfjxz6bLm7MFufnhlImUCrGJQZYO
Fxw9e3xtE7VeJY20znw8BUiNVTdHDi1tzVrDTfEGXjBKKTXU6lh51YaEzT5GzYbxTVQP0f++SZ3L
J+h1B/TArbrIaKTwMcAE3eTzk656xSEYkwx8Rw0BUW4/xm+dIP9EEKxu5KiuMgOMWAEjDFowcMhp
cD0wqq+g25+6H50EbDoQxeKIy3NAnjAV5KEL3fdR0lgzljtvMRXm34iiQt2oHHK9EhXcjlI9lpnb
vJYdWgRAHcBzm/Cjkq1oD4o2xCMM97ioWIiwP7NoBa7rdp9F8HhXlcBBcJtrBqfPdZsBbNeM9S0U
a+b08B8xVERZg4Q7GjWvv/Cjq4Wj04GTzxwKMJy9+e0KfCUtWCBBUGYkY2tV2TurPfcTK+5+g/98
AHWWTSFEVQJK3kuyHpzu0sZGaIAld1WbzekoO6LzDQ8W1j4CfZB16EDUYg4rEJcZSs6cpF1UK0kC
xIU2p+j0q77vjWD1U2MUrtAjCuaOWjZAl8VVVlK9RtEKbL1GLT2Vr02N/q7J9KaD3j41Zuu9PT4U
uoPj9x27+hCqmFUC72hKwxzlkyP4GF+x/8JTnbqNup+EVVoYWYITeVIjs0N+R/rdFD8JldMASTNu
raZ0Jhm0ToEAEszs5fGnLaoLyntIhIDfijLGrVbWUYSmkzAcLmKXv4Z6+WNstkH6/ljI4jnI6AAF
1/IMNkKphCY2oyxEOIdsEDgjzwDE4fGhpVSZDda0nR4NjFuweNcQHwJJRYXDpe8asNS7HiSMw6Xs
s2gj1lP8PgZRxmj1XNy7KynU3g266CWqUGLvQA+/88CLvC3EAOzZcqM/P95BSVwyWypgJ3mgZ6FI
QcnSWj6rwgZbiHiqcxpn3JAVWQFL+IVzglXxCm1xhg8rWvMbsLGNx3zl777G69HRv7WOvy7s1hFW
QNH7FbyDvLlu1/i9s59DJ2GPKy8E5xiX+/Ot1HGL0iBKSgELEBHw1I/GICB79oDHewazqqGVoJV9
avZ/U7G6EUtZdiDXiKHSQJW5ApTR33LvuRPXWnaUQcGdngoBVubxoSye/9U6qUArjzUU4rVkuKhd
OG7yYajsHJRwawVgRCwvPe/ZnVUFCwp4IhRwXdFPXngYalI/rIZLbvcbYLWtspNgcR/K83y62a98
pzjZqnYfL3Dx3l4JpRbYcQMafMQM9pPrvW3kiWBbr3JM0teBbICgGijEMx3MY6FLOSvO8c9SqYAy
zbNaywIslfS5PbhyAwzI4Vi5fe5U2V5ObOKh+mlzKctqLJ/nP4LppFJoEWl6Iqw0LzdHTPYDktTW
uJ5hDJcKAtfro5/GwOMsJ6ARGC6ajnL4KZ6JB/hNiP579Yf/1mWBoQrPoF19vK2fXQF3GoRSLmD9
QViIqbpbS596JBZaH2JD3vVTIBWgttiEK1CGWzDGa3nAlIrntDyChMy3AE5lScKpzt70+r1U19y7
z/0iw1YCtLcisVKWpTLNzGrwz8dRd1eouC6LRVyl1LP9aFW35ya6aBJoYteprbamFqNdTY63UauB
KBT0wv++AHojn9J0LtQzYGHh6IsMzfp2mu9i1W7AUKoWrDLc4k1GRABGETynoHpxew6cCMoBqYLX
8KRXMrpK+6ZwiRGs/uq4/4ihwk1P8bOJl+bEmHMk6auOJwNJe27SYy0DlD2yZIQ8xAgHzUqgazIU
QpN8I0f8kaounx8HrjCScCvEHUD7BMYdZ+0B5c1CTio10jXDpUOFQooDM/McmcvPLQLvx/tAtyf8
Dr2utptS+8HL0SzDt/AKce5E4S7WD2UZvRX6SccEp19sJ/5NnJ5SfhM1rte2VsTVG07blWjqe/wp
S4uWUKz6JF/Dywq5PXiAiDeDnIPMiFfL4V0Ku1mOhG7eQhF2XZrKrF2elZa+8dcCKU2rGx0TG6U8
XPxDrZxEvjGAwNiGTphvUsIqqy/5CjzB4f0dmGvgOaKstjY2IhlyDzf43c+/18GaB+9wW6qr/vvj
bVwShLdoFHvAbQAUOepAPU7uNVL042UoS9C8wYhx7UtR9e6Uh0dNYlnrpfRYRUcuijYgVAAL6+2p
gVyuAU8mnhCnXF3F7Us/pE4KemSt3Yj6Vi+EjRj+0rPafrzKJV90LZbaTl9oxFgO1PESkrNab8Ly
NY6dxyKW1ONKBP2WPMnDmGecMl66+rXvjlU1WELghIlkaPGlAlTsY3FL54aqqYDXevCOAoX1diO5
0CtFLufGSxOgjAMO9AHIYa2r9a0b4EXt3woDuQfIf2D/8Cis0pRevlYNURDww0Ua3bFyOvIufsuJ
ocYMv3F/p2/l0FdMi6Mk9CGH0zeAFJ/U1wL0vE+PF3OfzdwKoUx50yVy8v9Iu67dyJUl+UUE6M1r
0bU36qbMvBCjkYZk0Xvz9RvUAvd0s4nmnr3AYPQgQMlyWVmZkRE95RH7izzg8KILue60Zxe2w8zD
HWYkvJZQJUE2dZre1kKuZxsq4JHacXqnfiL6AUio7UwIuHuAGQ4Ax71Dk5TpX2Npq/RfPTIImc8Y
EqrruUhXfvXHD75FQAD6DYSXVzxEdFLDw03T1mAdXZqWx/17/72TuU/bIJCUdoDHSU/9cK5WpdHI
JIWOvXd4vgBLliYLEAPQUbY5LBXK2lfXoZSboffGaqPoOwtUwwKCdwaDgpHhgkA6bBTOVSc3BQbF
+GGnYWRhtBcaf1VmZtFcOqEjeVtfEtYGe29bsqQNBwLwBRVZ3fOQaHHtil1Dk51LftPkt4/Mbyyt
eX+hqvfom9BdCUwQmClAHg5VxPuT3Dbge+tKvkcdBFIr0HfooRLFIHkR0u/nE/8jQnR/hY3eAlTw
I8cNKIQnblBIObUcewyuYoErGgjXzvJSU+kvmvQyyGaWHxvZh1rqpfDQjRJAmPGcMecKcJzgL5W2
1Kd/YvVL4c9i8iHX77KgM7VnpdXCBplxA7efOeXM9LgMLswV+WsjhrzFyYOJFpZgg4RreALH7lK3
2LQNHeEM7j8AQaCThRIYclv3K1DgVopD9C9etylBOg3YY1n//PwU9c/T7u3t7ePj43D4vXGQYiN/
W9AOfP3rZYF95HHQG4lNCn23e/sgsJZbjRukq78DHoHIdmdJVqnHe88O7Gor2K4lvMT2sJLXnJke
ZZO1FQoGIurUq+efMoNTgTKoCFZ5hAN410xJbAPNU+VIi+SrhAI+sarcdNFlZjIf5Wqx8fAxFkBZ
E/cJuId4FdRO4xV3UxvgfKpAhV2Rr+zG/wD3waoi2SExoTe9cFdOlcF+FnhsbBEUDjy5D2m5nhWo
0NeafE3JEdKbpNXfjx75FgHgP+0+Nj5pyevzifzBeNwfNQwONN3Qqhjjt6kGiFIrbZbxqXw1tvvi
dD1av6w9+Kp6SLyST2sNFDYg9RaBW3kpT6vVSl9tTNNGz3+hG+ftwr068yC8/5rJwfcHlM3ZNJOv
Cvj7QIZeOgC8BVe60vV8120iZJM2SxCgJaNT3mrsaA5dU5gCPDhf9V/9Zx6ZwpuwGw4JYNqvVUjS
i3dZmPfxmnoy71OgIxtQPMH9HPNu7I1fe+Ddj4lhHX30a/3Kyec46VasqwII34qDgXm/UKL/5kl6
XJ2lU01WCxth2jf2v3sPrMnwLQh5uSncs0gi2eu7Ur66+/plbxW7KLB2b7ylmfbQGjr3fQYO8m+/
UZZgfOOaPs7EP4YnXsWveqSHeRgeOIPX0712gbhXHuL9b1XC+/Npn8kyYYPJo0D1KOvLTp8RnVbn
acBWOGExGXaN5rQDceVT5+3dNyXQ6Yu/DfuFqX0MgQGhheQm+hsk/PspZt/4D6WjTBt0nnrNsKKS
6WT2kh763Ba+MzGGMjcmkkDrktZ1lStri6CsCExqBSajN+TtDdW0lbjI0LFocXJSAUSohchjlCu6
J8AR5a2YQ7ENHe6FN1ILGxQ0SUsdsT9ViclOETVplC1kkUQBtOd+lDKX97wXlRilDuDF1tc1M9c/
x752RoeWIYmt1ErIS27nm9wu90BDWOMcxDYUHa2XyAhAXtCRk2QXhJr07BOwh5Dx6yF1TDL030eE
0d8A89PbrbSO9sy60j3L1f11brbkwlhL/TWzO+NmQJOtL8dFHDBKoVyNzPLOTnpcogr6KRBMpgzI
bciRIIWMwz3t81NQpq/iRlGuFZhKha17Yl4yKF1ixsxhFf7yjWEFOjube4OkHlG3IMjY+qSyKxvy
zif3hcc8sHa9cg/t8r064wJRq8HrBRhEAPJ+yuY3m5aqTZCoUaBeBTQ01eavYg3F9h1vEu8agXLl
7fnRn8mEAhtxY25yRmAOSnUJVa81eOxKQNgtBbS3iKRNtE8FFrV9EzE1+Oye251yCY6O9c7u5KR4
bumLhYBhyra6qdbpISAdaUhhvuUgfWgOS32WM/70B5WMNhmJRwJjUtkfikAFR3GnXl2bGsKq2mJh
QYCfL4RgS2Ymwaig5hyypjCDMHDVrb2zZlO0TikfC9M3c0buhjN5dkQgYFXytlWv78kapH9WeAZy
9MXby7vBro0ESjokRVLzg1syPP7h6dERoC4HFB9Yj7CME2+DUD6NpF69Vrt8I/+WwWNdmCJ4rPtL
+EdagEKMm29qTEQUhkIpsLFQQLo3xlI359rG165CbkIOFh4KRTQPMPol3cq5yBnZ538sTebTqwQf
PP9Uu2o+2P4kH/jPXSkYYX2RzRY8gwsh3ejCHgcGHkssIu7dqbJFiRaPaogT7Zrs6EW+8Mbw/5q5
/xiYVvurtOd6dzQg75kVENQv3o4FLc3CLpx5A0giHhpoLwf/tzxN3wOUoimNnGtXcc/+zjf8V/GX
viQm/8IvvCln1wdRAgBDo2gSklj3O6GOXRFsa612LcDF/EL/KGCAtFDMbH0y/FYWJm/WOd1am+Q4
qlBuAsmtNaTnRrgYmknSs3cGTdRWObChXvwSKOFjsvTCnzvUt2YnNzmtGdWFThY24bE60ov4xX3X
LHm+ZnMO6tbG5HLV0kzhgrDREND6DWl/Swf1WPxNrWqJx2tui0tjjwxeo2jQmcIOuMCFPGWcuFcj
BBPuqXXW/Kk3dEkvd5y5CY6R83xgM4kiyHwBVAaNL0gp4i1+v0UitkkYtYJBdqOQ3PbxJJW2Ne5P
H1Vh3/QJb8XAAAh6fIQSxLb9ZKznXzD3UL37gsncJlXldX2GLygMND6diWL6lvBZ2vL67cAbsaF9
RA6183/tS4CDGItnI6uYAlGk+3H3ahFzgyK5V4UdLBeiAgW3Gf4yVbswvMcFBR4NdPyQCwP/L2o2
93YKOS/LOiuZK6tlG8Shf/LBU1ZxEjcm+EnYhQBh/Gt3HhJCjZDDFpHsAvMDuMPurfVCKAdsFvLX
iIETDtsiMVJXKkxeqAX9+bqJD2cCaXgZjkzAQx9R9LQYxfuAx/SDIF2Z4cDlGzbbqnSdaURBx5bL
vLnuVxCsNLpnATPxLkN3kiDmyzuI0nRFsLsv1vtdrxT3kkX64HCoYOPnd/E7TVeaemkLnUVvkLft
u4DUruWCr7Y0KoD8ZUqK0oxiUr+FEakaU84RmINaOXO6cCt4Cwidh8sUo8QVirgSwqY4kuMs3ASW
Yl1UcTK+KBNfdc287BsjV5BGpFnNmFFA85XPZ56Zg7RtYefMWYa2EgC4KhLqD4hfUeoEyWUK+Sp3
DGfzXegS9Jhn67LDJAeSFttKGSZnSeuXCv1zSzt28iAxi+Qx0qeTe6NlityjyIoBfgOcBOgXXJew
4UZKHDQxZ/vYt2pQmoW6TPeDt6HqEXLhOjiW2VZnuZXP6INPpE+t3w6DVRbEk09cDTRm9ov3VqFq
Ck1ASotJX6O/Qb6PKxe9jnYdfXjgl5DAqqGrW/492UjimVUHK6DEba1C3UFVaMGtP8bxPzuYGzPl
Y9fStJNIFgMJIQXScZTlT3g/FcAeR4JR55m3ysoKXExNxBthITTrXCrPVSSzBtikL54c1wbPuaou
aRDzipO/8ThC0RtVCQWIRhFeiAWSgw+cNInSrZ+fvUcAyIi104BMQ/cuhjCNJwWfb+XBUyNHKNVo
rfFcfOAZee1HULsPAGBvOrAMC25naRnOGnLwmSXFtFyYvsf4Ak29kqKMj8Exkzx1bk0KoDwtBvea
0TglFZeewYOwFYuWpGgsyLGSoVydfOU14Ba8z2PyBaZVvNxFwGBluNfpuXRlIWcL1nPi1IYgnbBq
Oath7bYyAqetNoBjSu63uNiNNO78ewcLsxgzNwqBquA2v3cHcpgKbFgmnkNrTTVZBuWi1mVds08b
3y4DLoY4Z1muBt8VN7zPNBb6SiDxPGSGKvjoVmvzaimcHIPsySfh3auB8AKShcimTw6r2FQJuN1L
zylCEZk2WuoyG0o62jIlqxDS3qoBKTTCKldtzWPBPUrLxKoCStdqzy8hFB6TBFBN1LAncfcoiG2n
qT+PskFWA/7jcBfV1+Nw3/9lS0jN62i8pHhniUbbmklgChAVEM0Selm1noo5YeNjBAHLHY8+6WwV
UxPSChTVsa++sSW6SSVT4baSYGjaq+J4oq4wS/M4hqfTeRzJaBV0b0KDY7qjYklqvDRusaNeXUhy
Q8toJezic60cchHMrdV72n73WzrYsTwsHKSfDO2Dbbw+UaHC/9o0CuuFlm+8IfMcXj3AebiG99Iz
gMYRP9vUqs43q1A8VZLFQhjBKH5HkDlpX0Wz7wyJbqELYaJxXzhJ11g1WtD+MaYmL3NhP174WNqb
j5wEamKdg48hTz2ng185MqXdCaYAEk0wg5CgOnKmuI3fhnfBWylnBl6/MDidlRaW6acwNJmqUdN8
zENhooDfuD+BAjoo21pSPadsocl57vPXJDc7z3ZTXXa/K2bXZHZefyQDJYK48/s/BWvInK0AF9RJ
hEts5Bgas6W7HM8RNjOjxhAZe+jRmnCIIpO6pzTUxcJkwlWtQU7ZlM7CFyqk7kV7qei6KNE1heQu
8y3KZx+t+iNT92aoPhSNdB40z9fBJewh4JlsKmkJw/mjP/ps8JOnvcjEjRgHoufI+1K2egYNvd1L
4O21Rg83AX3Lc5Ks4vANLU24tNHE/pGcaLoKJWPwd15lydIb3xn9l+ytPeZFBDI83Si9UcNja+VR
diMigLUGmynpHLRr92P3iB60JwWcSyJRfrniWmmcKFznyREoQx/urt/JiiUO+yTbRsCVBqRh1p6q
Zygcp69JYWSKmXfbwg6Uc/aOJpXnN+HMDY5CkwyAPkI05FakacSrlJXHMrLnVKEl51C9Jbm3pkSD
QktqRYQPbLXS+31aoV3NRPsbuJHRz7WRVV3u92K58Dlz19Ld50zuhyjRUq8tXc/p97GI9lirDI0W
RXSfJan/WvW6KJoiGxoqv0Q7MXM67yxPLsQ64rshFhnPgUB1HEMlpgD/fqkQSbZKkPQlMUFn9tJw
Z3zmGP3D2XPAKijThAnaoAWxKDzfqdgDg5uHDt3e96AtmQFPkZBOgGB02ROIrm04BM2NiuPo92tN
XSRweXhnIUoHm8+Y6xjza9PW5JhmfC7Wgu9A5qolPKoYB6nmOztvoBDeQtdtVyqRek259uRVbLWF
6G5npHHfEdnn+PdUrjW9Z6PQ4HMu/YJ+/BLU+xFGiC+UkPFh8RqEnPhUdAb9SCBSglyfU7vCqgio
oSmFDih7qdhZafl1Y5bMOqGN4acvlHmNip1WWKECuPLn8zPzWG9BsVsQoAaDbgrAt+SJI5ehUt/L
cRo6sh0C0sS9KVa/h7MKRZ1317y0QsbwIzxKa7qUbRi3/8R/gXMJxnHDCqgLTmKVBlgMvtT8yJHz
Q6JZhbdV5FUanhTXEeQ/VNnHkHVDuwV7qGSzVEsjcdn3jL926Kz3E8gNCimApu8tC2R15OpqFmxg
KiFMpQvSl6+CU8VfeAA+pJfGybr55PEI3DwAOTESGcRdocPLseB0cEMWbcsSKJ6IN+OCJroIVZ/1
8yWa2c2o8yESkQASEBDk3htlEmB8A7aInAKQiF25RAIztwy3f35yjQR8WwCnjj/P9Qelf22/FGGT
HRpVX0rs/9SE7hccWQj06wCMhNw3ckz3A4GUhZsKfhg5fTRsPLoX+w1XKHu33uVOPohmm35k/arR
EVsYjOhen0/jzAMFb+exb0uGOiGovibZl5hnxNr1Xd8pOKPgCW1J2KPj02qifVJQEhc2u9TM+rhf
7k1ODlfUq4zLNZrvDH6mh3xNIoFDA9bHMEjfDJJMz0f4mPAB5B1+RRxJdSBxNDlQXZx2qE4rgSP4
LcRl6qEkbAqi1lYJ9eeWHov6SJXBtwLZB1p8pAonc5nmpddxCqVOmmx7+ew1A+hx0GvGfyOjI/1u
GjNKzNziKGl3snrUKmvYg8eG1CVJ+G24VMF9zBviewRwxI7unlM4bfI9SpVRyjMRdSpm3440DLwe
My/S2bWYgWTJOj6qKEn2pDwJjiafim7lZUjzdURJFqbmsSl3/BQR6QPARbEY0+d4xnZxkYJTyinE
ryy7NsW5ZE5CLOm9b3oBkV009VNH6gwBtWJx42qIzsIVX/OET83nyzS3/UaHAfwlaj+4bO4PXJjm
XcuxLWBSgoBwSKsTuxAotEVQqVlRJQeJp4j5+fdGQWI0ao4DbChoE6NSWPpc7AehE/mquhKbkl23
9QdXNVugkAY88ai2YHEmA/LDn4CVB1fqyBVxP84+d4PS7TGrg/hH7Ne9wpEhxntDLEl86RCMl4HJ
1aa6BAueO3AS+G3Qgg9BcORa7+3ybZ1RPMKpo8jNsOfABBLG6HWpimHBdz2GVkgYg6iJQ4KFx8/J
AIW6ZXtF9UMkOHzCCgGc18IlM+ec70xMYmcXvhld/jR0/JIjnBqSekDc/iUAuvDKJh+9MPL6leCW
7ki3UJqa26a3o5vEybInaAiH8tBRM0k5KEnH6DTiAEnKFDx3lVQFPVMc2/9+myp44aN3SQbicRqB
Db7PDaxWhk7VUzTMXl0hN3wQCtIuw3mMl7bo4y2LFUSLDgq/wAnhJr/fKm7ahP6QYoxoV+WstFV5
UiVdvhm44YUJCgZ8VAokpBCrrrga9IkpRauu6NeBUTEFqBDUITFDYOytupS/FNoLoIBigm088Ist
7eOFP7mmUSJE0oYDCyKeUZMgpwIxRhYPHJYj3tZQ/FHRqkdU4VCm6GreoDWVLe1wkddmdAtTq5gi
geU1JA+RTrufIDaVekHspdDR4tLw+nKl5Rdm0OPkily3UFg1Xuidui1ZAz2/rLcUBY1H9cH8eH0i
1AKpxpRtpmJdPhv4LHLYtAn2TKqihVqNohMVfSd0A/aYDOlgS6ob633WfvzrvYj8BepuQGhCFPIn
Rr8JKyXBC7MuqyKnDkJ0224FyWhzU0xAyfLruaXH1nFswVtTE0/CdInmhkIZOSPdr79+VyKrcs23
+j3QQSBgRhaaMDdZqCsg44+PNCT9yjvKi9Xo0cxkuoEzhjMTcABFlKfuV7txY2EIgyh2kJ4ujZTn
wMwVgrz631+Ad2YmDjpX0yimbRg78UDRpbwBJ5PPb8Ee0y3lOmfeUcAw/zOiaXDL557P1ipMCRfe
HlKivKkfkkdUg1HAfY4UWGB1LUHt67KwovzcVCLqQSM3CDz5n6TIzebxBYY2RZDFziioiIT7794p
99T6ptANs6ihAlzSGuVJ3nrIfWxxfywFXzOXE8DS/3zA+IE3HyD1cgAMYRI7BZtopJe1yPTCPrGe
j3Mmm4IJvjEziSs8MQVyP0tjJzNk91RDnZFkvKkm4Iy0GH5VXvliIyerBaszd9Od1YkzlNWykEQN
g1OOX8WfmKA2FRrie6cjE7wudGGjm/3n+bnRmbsCNqHzCwo3PPh+sBU3E8p6vAcOgyp2mBAvSlCI
fuLSSGy3bkI9aALGrlu+08UkXQKU/gRK02OJXQwsJAscJF6690uJCo6HQlEdORFY7I606jIooUWe
WOusHOZg4mQrJBPbug95vW6omF7HPNyrx4Y9FMaitJB2WZpWqR70Yfzqe7T5ChmtbL4avwNzGSk8
iGd5UpRB5bSpGTB1aGrho6skBxGrlqHbQaeC31GdJpycWJ40gGQkKMpM1n0tlb46MfIFqwtTMUW+
UZNMLur8T6ELvMCoO1qE+6aMukRPExnXhShVSWs8X5vZcz4yhOEKx+2IitP9FPEp5I/yLI8cpBkq
pjHUknAeuBPcs6Lp7U5CNVvVQR8d+a2O5l+0vT7/AH7mphJuP2DyXgeYKKEROFGcnq5qCTzIdh3I
JA43pUcEQQ9B2/oHFI+dBVWJDHUTyy+JtGVqK7MhrsW8+6+Y66h6qTzMO2Y9vuQQ3hMX5mn2M4GD
BseohFfAA21Ui67YPqNDBGqx7+A3u6I7xhfBbFtYQW00rSUXpIHio6LouVfrhfTOuIcYMO1G14pI
7xC5h2vXNVHDxKYownXTrQtIBCckVwhLrwuTOnfMobmO2EMElBPPtvtVrZE9Z4aOi5y0X+Xyts5D
EvoWkocCGp2p8F23gVkh8d9QjjThe5+Q0N0EfIePIzKqm/laFV41cPdDck996+lLD+xDbBQ5Q9ql
ivyce8ADC698PPbHd939tzJ+EbQ91SIHJf/G8Go5M/K4d4mGKTdRa5VJBGWKVVEwS9RZM++dEUYI
EMvYraP9BBc3jikqUjcPZRGzJLPequwESDAJ/XCQ4jxbuLnnAgRUJRUUkxUVhGaTeDlTck8qhgDe
XuBEkELXvUm19BU1oA0b5ku1lNnLBREvD7gf8kNgrpnMKYLPoAbJi8PG6IHiNIvWpAJnVnWVewvF
guAtHIzeX7rTRmcx9be3ZidXp6v6gUvzOnZymcj5SZH2NbtVLRxQJtxmnd0X9sJGn4sWwICLtDNC
fCDEJ/dZJ+Ul5/tD7PQNEhSAHRG3/OSBZC9Jzb+hUqKefIRK1GSgRgOtWWtkMgXiXwMh9PCX6zeu
uPBJc/4MYBpwxSrA1Sg/Za6bTcXmHBPUDIPAydeg8dYDx8BV0oVnSmkvsJq/5dLc01kmDvQanMkL
b8+53IEAF6XhVYa6OYi07lc+VFwfxOBh4jBlTmT6rvQo/UF9UNkIgp10lR1550ItzaBacuTjVD8s
PlIzIoQB4R+nMbDIxYAYNbDcSqTLzyWbGNoABAE1wybWCzbVS/mtqXZo9CdebElyCdeIh2Jmogd/
4FDl861IA+nYoQte1chgXR0Ufc/3y8wxFLFdxlQOnmbIPtzPDtNXEuViLnEqF+qWwtorGxBm7LUl
8M0jXlQEvAnPcVDug4AdCJJ7Q3ley2oGYSQn2hUXZg2Of90DnP3lhXv5UxB+iehxLmF4Z29yDtoh
aarCh72U7H1L/Dt2dLx8D4dTuJPJWwaVTaek/4fbe+bE39mdXDRJwpXqQPnEaf7gkRCK28T/nSi2
lGbg0whssVCJK+1B4MV2l5LZuviczIhCs0NfUb1NMzONFmCmM+fv7ovGLXBz/hhoOLh4kyYOKuhj
C0FmNGyMXd8Rzv8uu0UmkVl7wLGxIK9Ex+eUeqjvo0ApM9jrO/RWrpCJJevU9i8d1hywe50lerYf
W2jMJtf1VUuMr3jrlksNij8wisnxG2OT/3zHJNaNG/Qj+xp2wBYcJUQjAqrFBFyv2Hff9YddGrsE
eNeMbJxL+3k+L+Vm5/LEd/Yn13iZNELO5eO8E2BdQVBY7PCkSandbVJoHxMfL8bAOHufz0/0XBnk
1u6Ulijoa1BQBBh3rfcSQQc+XuB65Jr+YBvC+rmx0T08meNp9wFo/oNI9TFGVdk2oIil1cntXzvv
exE1M5e/vBvWePHdbONYDcW0FzAs4Rij9wZpGrQNN9uyxbuXFOKB/mqBX9y7S+nuec/1zz6aVl0k
z0NQ4eNE99wqzSHMpbN79pUdNuE3YDtDaDDgZEnN/MLLC8mcWed8Y3niw7B92jYaMLuscJY54Oyo
1XU6vxgcz/qsMc8NBligKqZUG0UrM6LsAfApMdsREClZMYdOCNDIr5m0IMpY+Amt4jf/xkp4KaqW
Rg9IXsaoIGrFAlnA3H2Ndf7nYybuKqm5yO84rDPN9g1Ej/CuYXRIF6BHHpJg0jY2mKWk2fwu/sfk
5BIcX8RgnsE8C9KOo1Y1Ct28A3TMLfKMzIT2d4Ob+CSeHwqqJdhLVmKg5xHqKEd9cFfPD+Vc8Q4c
lkCFj8U74MwmU9iyo+RLJibOqwVRrKNvlPugI1VM9M3odkBxsmpXFx08v0vFsRmEDq75G9OTqdQY
Bcoeyuh0Dav+RkkOLaWJNTKWr5NVMuj632iffraZ6VlhqRvPBz5/6d9Yn0yvXLdtmFQYePGnNLOA
+BIu1asuvLLGBroLhXVuyRlZeGOJy3zeSaCAD5AoUjsPZOaBwPhx0OI5Ewl/QK3dCakh57jkBrTB
v6jqawnSxSpC19QaXqqIQK9KFw7OIx8LIiwFjUaAR/Govk+xcooYtX3CFrHTNYSqNpA4Vbn3TAC7
cHz1/jsOrZ4abGgP4lqzwz1YgnM9sUVLVtfJjvseYhNZtmpLg1Wy1KU258lATYCkE9wZKg6TbdFS
r+HbkI0djavQQpoif5H3CUzTDDQg1RKp7Mw7VoQqB060CJo2UATf3xV9wYk56IuRFu761RBHCQFw
6YwOdvv5hpuEOgAhoYIiApsoIUeIovT0iqd5IdY0FPZabqCgwIpGIpHgq79Sp1uMoCdlm/81hiZw
lA8gVgp9gPtBpQHQ33WSCfv6r/cSrxo0TguH7jW8hpa4RKo4O7D/2ELT372ttqkHqdUSqEYBRYn3
8lVGefDqfaWGuhCujCt/E0FMRoUS/70lxkNThNLCkgp4fWOVf7q/WU4i3nq+UtO03oOdSfgAtLTM
h6MdFJf2wS/kztBbkgEnp4enflU45aeybhUiO8/tLk3k5NlTFqyrDugO2OPFRwNAJoTveDAqdZ37
O4Zu8/Ttv7M3CRl83PGZG2GYuLfdApBXSylIeKIvxYY5/XemJi8dNtCivKPYj8wlfAkheu8mJL32
wD6a/52hyWl2mYblvCr9GZP6yr25DAmQQDmD35hbKlNOLmhsE1CUalDRRcUfCIcpyZnfDmE0glD2
XaXqNGSRastMPjtGQU6Y/Cvw8qWNOe6A+wMAnDW4npFxQ54CvQb3ByDMaaZyTeruJR9AkaIycxf+
mFNIC7ospLmBYNmERUMY1Oq44lR7jNEzSCA9n+OJxxzHffcVk+MBOqbaA+e0u1f47z600+QIKr7/
zsTkKDC8EjYMgHz7WuQtikaWdtOi8PD/MDLyDGH9AJCaen40cvRol2vcfYmEV5OdqnxXL5F/Pp7p
n8r5qMuAdzPwnfcrJko9w0XD4B9UdEm9c8dMMFn6VWrHKJFJWSywe40n9n5/3Fub7I8+LQaUBjn/
4Ameptdxgg6tUlxkEHrc+FAhHvMEkI3HkKbgXr/1gapVAnqoBqCp0gt6yYG5TCPS571Bs9e48ACe
DU1ksKB41Ao58ZWMBGF0pE1mUrkx3X6J5WI82PdDv/+mydBzPmOqsPXogYraJk8uQqutvejcgLjr
+a6ZPi6x/VUWYGK0FyFriq6MiYuJarSOim1ID2pQoeXvLYM4GQqpR883tDNL/AOPxMm3thQW/TAE
TUYIwiYka3mwfAI6MhmhMARlxaZ1dKjN3u712CTKS2JQy7M9E3zNZonybqcXpLARwxnIGNiyFRqV
5XBf6kKidFobHOfg7lsmLmCA6BCoLproEOEd7Z+QvQrw4pKFhiQ1HvefXJjoyZcg2VSF0AOUqVES
ZKJVWeo8816BtP9XEBtqvWUYs82JRN+i5BL7xiiV5CHUNGh+RD4i+iUU6xBdf+ybFi291R/PiopE
L9pTBRa0OQ/aFHQIez4v5OiQR+mXyqUIjLrL863y6CjvTUxWzM+Q3qwiJTp4LK67Zt3JRl8s4Dzn
tuPdOCZLISqNJ4OuJjqwtvSntocKFTGzS1bCfjA1CQpxhM/MfinoWxraxEGjUVPq+R5WJcYI2S0w
dfxiS904PZMNj3wzmq7wVgEUZ+o72dbzJLcs0wO6Tq1SOXHFRQTLbBuEkMYzImmt0YK0ZWj79cL7
6DHQhHu7sTxZOLftamFA6foQq5dfQlqYKhLe2L54jz3fIdME3HiQ7ixNVq8EIVySeXV6gHKZwhme
Cv5kEqBQqNrVvgcfw0IIMTsy0MuBiRy4poeu/kyIY6pVKUYmfjAVyq7QweOzjxxgjYBfCpBmfLKI
EOk/xiaekgUKGI2PGQYH3khKj0L9W0ntol2sw4+z9LBTUKgFbyHUa9Hvg9/f5PsUmg9FWGO9/DbX
S24t+xsE7Qqq2gzdc+6lA8oXLXPjIVzwhPMLiB5+EBMD9cKrkzSCNiAJlTJ5enCHdQHCUrzqWVKk
dlU6Cnsq3F1HF2LpabJ43DOSgGQ5NAbxeEe372S0ZZi1qi9nh+D3YCWnT0ZvT6JAJBNSrQa/1esV
ysHGUmT9U4KaTPKd2XFr3UwyWwZq3VMlO/T1b/EbKXPdR1sYU6I7ZTekK7k13T88tUV13x77UHPQ
NdB1Hwr68GVvIcqfItcepmAy61XnVWImC9mBWbG6AK4pdGGsA7vbamYY6ZAlC3RorhDfBAkX+Ax7
cHOxumqmb+Jiq/NjhHe/GuPvb6Zl6DOvZzOsBl0PVn5IBwI5bz1B6wL7ru3zHV39XSU6c1LNpczF
TBiGHYDSO5BB0pgwubcMbj+0WCRJdoDQINL3eJ32nh52FuWhg52N1fgFbzVrEKwHSMsgXkYG695g
21eej1d5diild1Du6Gy7p+BfoDLgoOjqW+JWmXEfEggrRlrnUT9qCmbLlYEBkJvPDnHvH0I3sRk3
JynexujI+vduGBK/QDIgKYcczbTFdwC1ChcUQX74hTYjI7SRnCGOd+QXymtzMdytnWnk7MkCkMYU
dhorulbX4T3HbqFHxsyNZisiiEMwhxKkarhWp/+G9PHFN9VVDP2N+tO7aOvCej7wmSAI3wOQgwjm
JPR7Tc+0nFA4rzg/FBnV05Tq7VJxdc4CHj7IZMNFCsD+3e8ZPoNUjiQkUHsNYm7bAbhuUqVeutb4
mRsAhXNtBEOpeM1NWfvAw9NwRV7lh2zN6zkRrPB/SLuy3baVZftFBDh2k69NUqNNy4psy3khbMfh
PM/8+rtoXJwttXhF3H0QZAfZAVzsqbq6atVaG9FWbW3fswfPJJvRjo+5+dKBWeslNpdkzOcH+Y91
ziNnhpDlqdzAOiCCdpLm0kH2g2HB683kpcAwcDFIbrVUrUtK0I4UjrxLT8IZ6HAmiCy01pKpPugT
H0b2vsCGMzuyqZFo0hYACpBbvjIFn10FYgsnAlNBmeyNqF9wKnw6/MeXaxcmplDzwoFqnlboUB8q
HGMj78KvoWDuOwFQdSI2cvfk07OSz/u7fvYGvTTJrddYSWqQVRiVv9W+lDMm9DW0ys90H2wHoOB2
4VGH3qNhGacFw9Nzn79DQYyGmYRICkIVbgUDLwwq38D511IA6CsTySLXEuu1sU69RwmvBD1c0lef
i1CQcgYaGOwUQJbwFAJaWvl6VIWFM7EzyvbqEDsl2y3KrEyffjO0CQOJ8aGDVOTuwRgC1oIydIWj
gLM52sQrsODgNeyCoEoxQ+AVlD/odmZ/w0W09fTWuGP5ZwIuNlCZpAMom2BZe+qtctsz7Rjv1afR
/DCsZk8X1vDm5QMgIyiyAbmbIjDk/7jtmmdgbUrhMtF6lpkl9ZsN0YbYLvESs+5vlx+GjquRcba4
C9d3JSNMvahwEvC1h3++h99+a9aWUO8HA3By9alKPDN/hp5gAloTkJz9xp/DZ9nv2hdvWw2r2JOX
rsql8XPr3JWNJxU6voko596zJNDWS78E/70YfVMEX/q2jdYhtUDZIwzrsTOptHBn8VVf6MldrgCS
d9crgC6zHr0E+IK6++tuXPdvMphp8TQqgLaPK42+ZuOrVBgL3vdmf09ZF9S7VeSZZERA3LoruVgH
LWkaR+8SOyfPrbST0TAY9+C38f7cX/ibOZ7UbSfaFjgJaJ3x7EMBVZqiIKR0iiQ+55G3StHDWDXN
630zk5u72l4wMzXnA0BK8Rj8uW8uDk7aa50WjzBTDZ6dKb8CLV932WM3ZAubZm48l4Y4fxtVmNqk
gaFOk09hlpt6YgBmnC1M28x4cD9OyTFgeZCj5p7tVK1yLSkDjCd38t5nuv9C81VmLAHhZrYCNgLi
DAS5SB/zXlwK1ChUu6F0hlc1ZqpZHgrVbozV/dWZmbQrK9zhz0nX6pk6lg4VU4AwD4E9Imd838bt
WQLxAIJeMB6jExtJsCmuutgCdRjnCvQTK0ciAsgw2kIBHahUtuiPza0s1IgZVW5k5m1UmIbsFayv
hMhu6yhZGO3cnKL1H/US6OGATIZzK2LSll2uKYUj0pbFEL8Wg69ITU2XBpYKmvj74771rBg3LisU
wVGEB+c+t1XCNOzkWPdKZ8zfR+8rK2TL8C1FRqHNHB+ULtsI+SHO/Jc+h8xhV3vrOrEGyfHFjSa3
JmoRhDZoSmRx+2T0tFj6vptA4ef7kJ5EfyCKTPxWjsqoTcVOL5ymNDZ1mprky0f7paL8lnag04hO
OWW+shHEXRwFK13Z5v1j5dM1qOgG9RFNgn78en/K1FtnoYHVT5ZUQLHRz8vtlKYZo7rXKWLcoXgr
jMCsAVi8b2Jmx1OoIE21EgUMPnyJHJ0DPhjGi9rJpdGSg13vERaRBScxs9FAE4T6vapADfjm8AZN
RYsxqmoni3bS+LcwDCsEn5Tsj2D5jReyszMe6coYd4bjzEPrCilrRyvRvdo8+flXm38HS+Cv6cdw
jhxrgmtp0jlGuz93I6LC0relnzUOqT8FJWK6UaIRRQar4qMsvmgoxdxfqNvnFh4D4LdHZg89ACBd
4k6r0nk5qL66xgGzhlKHqD94iaVV57oG3ZThVFuAVgNqD1/ZSdxH2+xktC8GiIhWukP21RJx7u2+
QdcgSEMgKKBIOtpMrp1YnMSDEKtB4yTpoSbfevIQ0mzhRM7ZQHoR2OwfXDpPaumrWSwkSto4ZYhi
h/eUZsgztf/fvDOGMOU7sIgo0yF1ej2QPBVJFTZ544yrGu+DlHmqPYk3Lj2Xb/fLtZ1psBdeX9Il
rVJr2NEHZM9EWw/XYbJuAb0qF470rdeYLOFM49kKGMrPRrqwBJkgNUexqHEahfhmLfVPcpotefOZ
4SCVDc4agBLxqOJZFqrC80ZZ0loH4haRiVQzUxfSvNN+vj5gYCi5sMA7P1IYoQ8eOAcQl1Vhoqdt
q6+el/LlvCQRMtgqmo4nDms0H+Fa4o5VQI2sRG9zi6aD5LE7kQ4RfL01gL0CO1DiP49NfgalxHao
3F082oMLOXF1VRHVbBTbO/m53YEPAKi51FSKX1kA6dYxXhkZKL+O9z3AzLriSykCVPS9IRzmPI4+
NBIeJwWI5XWQE9VxG9htNXzfN8IzI/3vfPxjhbulc+jGlflQtU4yPjZQqFbNGA0po/rhH1RItGpP
XpcWzMgOvZi+5n+JvwpH25Pjzf3vmBks8Ok491PBG23Z3Ge0GXFzPa0GJ5QJCMQapi0MlIdCTgOF
BfhURJQigGjcwrep0ol50g5ISKTwoOfoGJ6a1/6hPoDmZ02smHmH4ADaEn+0q63M/izpD824N0g4
IJhFzz00iHj3Bk2wLhKgu+WAwpKRxDelbB9XtXV/Im+vQwyT4NUB6hlcvTwjJYmzJBt7d3CktN+Q
EDWLDr3l6Zu8lJC7LVZgQkECAw4BIEyRd5yW9MLvdHVKxLoqR2cwR6vfKvv8F+CN297srNQe9gML
Dp75N1wvdWDPzeOl3enfL+wGSdCkolCMztk6LDyiZmL16zFNs3vxs1U5rOWwxM82mLr+bPc1i5lm
PkerJWHTmej42hL31h1KKqAlGJYG8zOBwEP2qG9VgHLHdXWurI9qM6yFFXGQlYZ6VGm59pLWzMyB
QFgOuktUG0AcAwdzPdZRH2ladJns9EMXmelEfSm8gUKUqd/QmE0aE8VLk7oQIDtm8mtZrbISqg1p
9xSgO4QiSZmTcdNmD+Ngy/pCKHB73QCDJcIdoDqBZ+bPOl2sQwn0LpE9SXVGIR7NbJRUa5SJv4n7
HIobakJWAhFB9BgqZH3//MxbRoxM8XBHsye3LlTPkKFF8tIpgTHpgL1I9QTNQWtvm1XnQF/i0r31
ewC4TKIuwPog9ue9EqieQmEMQ9UJSvKoCfmqFoKFiGcmkpzIYJFOQ0CO7LbCDUkaaIKaoqE6tW/n
B5CL0Ho76kxfJ9+xkzzkoC+e+mq7hzKxFHVVg/pUOkhohpHMdjGTeOufrj+G23Whi+b+yNVVZ3gW
CxO9v2g3RRudF5hBv60gKLpKitP42gPpVKPlwWi299f3NjENNjLAqlCFEqkIIVrObWV60Q2g7FDB
LCsA8Gkq0nOwd2n6koNwmzS72H+Um12k7zSJ0VE39XgVap9hc1xSwr2tVP18Ca5eGSqA+g3xrKAV
tCBjqDloII8tBR1p9THyngQzOGjBU6LZjbBOisdiL+/8HTpqnslTuYuP4zdkG2Umv0l0A+iVsVHA
+IkzsnCR3MZjPw2rKIKDol+BVuS1e4jKSs7A8qU5Q/3VQEa7Np4T5e9ftf3pss7yt4V1mTsJyJP8
xx53PwsqnBFJYK9v13TXPTjGzmUvH86vPwsD+1GPvY40MTKiYUi4IlEm4GINL4k7OY0izVGeupiB
UKA+9OPKOwZ2pE198vEa2sddfwS+D9od3r54NaSV/Ni+j79p+4jWF9WWQbBGnzWySYXezL0R3GvC
OlDLBTd4e9VdfykXE9dRWbeUJBpAMi0aljs2jmBmPyzM/DTem/lA7QkFDLgJiJVcr7TsS71Hq05z
3MGMSjRzqXhFHAMZbbJ+ySblcbVmBgSMlyIivg0cMRnGhxhXByOUigo7Z9nQqmxIhFZzguILnAmu
lUpWCh3YhCnDpg6eBoDCG/E4BgtDnp3XC7ucD9AGV2q0qtbg+V7L4JRixfN/tXYTPwyGNwWdXPhe
1p0wRNmoOU1QOyONNq1erxWtX3j9Tc77ZvEuzHCbGcVCn0D1UHO0WFtrXUxMOuRfJZKysdEmdhA3
+UKQNHNDThcVcuZYOxCmcPGXlBRuDIyQ5sT5e1Tugxo8u9qxxL3SCcEGxCP2/f05N0Io1srIIyIf
ImlcTJaRiCqjRzSn69E44r1pcrcO3V9pBlLpMlkY3JwXmgC3SMEheIZo1PVZSIKyD9DIAo0ZZMAh
mmxQO0tTuuCCZqI/gFonGQHcQBB54KUE/UbQmhSU8g6JA0QY0G+Kjkn8qoIgRFRtgo3S24bIertr
7ZSOKDhF6aowtjWkLYOVobyDe4XVIgQbEij4Lmyp2YCBoEF+Qq9N3TTcJGhNMDYyiCccMJ/swF3P
3ARtflhfNGj4BDrcPh6GrmC6Loi/x48YDaBNtQYDoKKcPGOTa2+GOnF2h6xtID+5lBqbOb0T6SYF
wRvA0fjG6zUKS9CNAvhJHB0Y5PIYyts4WEhGzJrQUHlAtm9CIXN7vEv7hAhIHznq+NSBRAqIQSiX
3d/XM1sNCg7/2OBm2fCqUghqlTj52H31Uv0lZEsy9LdwBjhYApYG1GvAoQN6mOupKoexVjoo3zjS
UDJNMeWKdWW1ca0mZx+uBRB5ox2DQyfo1iC+gNHm/hBnj+6FeW6IvYrUJhwDwvg+KVjtD50N1ZbC
qrwA7ZwaAYrEGBT7vtGZeYU4B1InyJniNuOZBsW8ph0dcL27clWtkQoMLXUw4tV9K3T6dt7xQhkG
EQve26Du4xwvzdG6EnUKouoT3kK2rbKjYT4cPbb6bbDV1zpgj6K5xV+pI1imbT/s3uxv9vHw8fKr
2ZsD++Oz3eaXvX5432yeN5vz6e/zr9eMWXvLc877nWvun5fAZXPLcfnJ3MHJ9a6tqwHnuh5rsweN
5rDvaLFqpScJwJb783OLOcHWuzTG3e1u4o2VPqiqo6AZIS93gIbK9EVNV9KnUKxAxQ4Gkp3+EOZ7
V19CSswc3yvb0xa5eD6iBqZUYYq1UeJ3FWnerrSapfiYb/D8CV4uB8idLc8V87zuqerszxnrV2gX
YCIyIRmT1/EWel5MtsEjAUY6ah48JkMX5QGJBGpp1lIyYS5UB2UPNv1UM1D4Ux6Be12JI9zI3vA7
6zftFNF4rB6fgmovQogERMD3F3fuiKF6JKOoBzIVtEBez29R64UAFnXiFK7INDSb+Qut9j+vMP50
IZ0N3wW1F7yOuMkF9iIF4C0mzmq7FcztaWTfxFLZF7Wp+e1a34fALCzC7KmB+teGbuPz6yRlPhz/
LLUMzp3zyy/hfJg+9Ko8ttNYtf3guApIBYPfgIxYC1M6t2cv7UyH92LPVsTzh5RixAkbdgk7nw32
+fRZgSmjfDh/rk5b3fpOQJbhWoZ5+OrOEPqCVC5S8aAgWH1A7NWMVs/7zG72r42pLXzd7MehAW/i
VxbR7MpNwlj4egptGeK0rsKaYdcqmyxpF3bV7ExfGOFmQNDqEsQOFXF6+AodWFRJZ03AaPaxMNUz
nhvaJf8ZDPeyrSjy6nWNwTQeuOsaWqGlpoiGhUhyfsro1MIEHh+ks67XUyz11BjbnjiKJuNJ9dAO
G0lZSqfMxeJQCkNNBtEklDg4j94lWev5aUqcQQe49BXdG/kLBdmmiDRO9nl/2maX58IW59Bl0dXU
MkyI4xn78UsMrbwoTalael7MOTO0pP8U53F78+wXUtt0JYGgupPnrAuVbVWJoPIurL5/RtjZo+xq
GMf7I5u5F7FOSATgGjeA1OB2t55D1yaPFeIYGthgdckv7DqQ1mMOpRfk08xiDBYszjhQNMRPAu0T
LxiQ19ebwxhUmngCnIpSSm9SiFxYW53uD2pmua5McPkUGmRyKjbwJ1KkMgUAaBUJpnGVJEtUvjMb
HSTZCJMxIPzm4cfxGHh1JMFQUfwBhsYvAjb0C12XSzamf79wjmMtUo+WsFFHUDJ9auhG6heA47Pz
hbSvCnUjLCqP0zbI0Mb1gO3dxxC1aMcBXJtIhqhCFbMIDS/3V2duy6EtDs8Y8LCJeGRdD0j20iSr
xo44gpz5dutnCpNGsIBDZBpNZkngr5vMXzjAP8oV3KV69XDiUhJN7vqNlODh1K8S9kgZZa/h+rW0
OnviYgpYYT6BjIna6+Ph8H7QrSMboMP+ADFhy4SuC9v8hYYD+xcTcfGY4yYiEQC/jGO4ycKoT3Uw
kXnqTWoVKFmpEwGklqsLFn+4pW+m4eLhxd0ztSKWDTL5aKnYDbvXysab2qwxI3hN41fEyvNeN5vd
WWHlCqHd6TszhWm6IkwYmhcyEJdtj9gUW4KGoInHGaKapuszcMRCDTzahq8EN/Nba1YrJrKNZj3/
m0kjChIioJ8AGIXfq22lDv2QUbyANU9dyV5M1l6SnfOBbOVGTp4IeqYWIoC544Gc6cTeAfwfxNKu
Nyyiz0jqaEwdjUJPZIu4PgtDU4Ze1/39MHfSkVeCRM/U10/5gkgyNENXSgHF5YwWBjEFc0vcovre
VXq3sBHmzuA/plAsvR5SnGploWkCHvlV+StU21e1l99oINWMeINm+k3fru4P7ievw289lLelCeH1
k/O8NunFOmwGCXXOtTUBqXECkc6xYjPE6wHdXmYMFmmBtava0u3OPMu2xJCS3qAYcP9LZqeZohyE
3kj0GfONTSlIdftYLaljCDuBPIvit4Eb/b6N2fkFLAXK66D5BNj2erACjbQBsn5gbvZBB44a2KEC
m3GjacgpK4cxXN83NzskfQJ2KJAQRMb12hzABaMcuDV11CRkGvrRMv2jHl/uG5FnzwEqNlB3VwCj
5JlL6eCrAjjdqFO6A/O7fVejwXMjDX/7+iDG4NhdGTqaI8VDQZChU9dFA7K3fTpCiGUTCMe+jRjq
HCBEh4qS2z16fs7c2Kqag7gEPb7tSgBnMiC6CNkmmbAbLpeur8uqrAfquH4CqLiy8ut9h+eLt5Vr
S5NMgvYMs5KNf7EO4MpFOWHCAGp89rDsFB2sHQp1pA5as5TWz4KQJmsXibyFyuZPZYI/Tpemph14
ERaUEASphBCmQGsPBuZ+paFYPpgZwyMcLUpAkR3TbW9NdIMFe8LlBgJh03to7RG9izE7eOtvz2YP
AWaB+Ybp756fG9P4F7ELBewDiE5gj6AmfP2RSKCnWgwGEScYyQlX+4mUtDDdXl4SoOaVLKeMBLKi
E2AIjzQUHeRrS/4Y5/GQGPDRuKnibcRaS1oNdsWeUMbaSNZTwL5b9hWzh2ybM52BJAJVX8mGr2MY
+P2T8hM13yzOxdfw57FIcz/38DUxGRjkDo3zkP0RurVWr910TxIn9CtTIchEGejP+RQkwO8z6Etv
h8xWO9lsx34FkiUmFYBlC3tD2QK3bOVkD7EKJYTgNR6JkVnXEVNA++HvkkmtOnqqmlUlQEoFbzqT
6Ex0AoIKFkQuOgJhC2+r5aCNXuKInovnL2d++veLjSiAPr4fewqv0KLZMACv0BJQYM7voFSMevX0
UkHW8dpCFUU5zrgHidL+UI8yi4OTroB5vVm4on6SRTfLBpE4pItluDiNO1MoWniBn2LZSpybjJ3B
yWRByRCcnQrDrQRaDHB3roiJzXR0Hzz7+0tnX18qI6zAwaptU/yawp+B6Ta43fC+ZlZoLhVQZt69
FKgVXF0oH0LcjHs/tYVcU8UPdUfxPsThI534y72PIv0wNAh56Il9fy/fknFMJ+vCHneVhUVfKNC8
wuzrn6L36CqrIt6QqnOoj1s7L5hYmEnH1Ngy9kHYmUa/ctMtxM8YGZ5rOQIPTW/Gkq0MCjbgHi9O
00UuMPlVFVYsvQ8SaAc9SGixvDjG7ave/oIKizZGmwiKkvfHMneDTWUn4GrQ4Y5qL+eP9CZuhayt
dZCoAAdXyqsmGX+peIXU8a9QeZLdR9mzvfCrTv5qygnKR8PXCPYeDbdU+C4GgwnFHkmpWClruMpA
xy//qd8n3aeFSZ+9v6YFnrpNAF7hMad902VeoSW6E2/1/t2FHpKPqthW3bTRflSdfqEoPJexBv/5
P/Z490kjYvgF7LV1bY5Z8qYZb+Kknf6kgaXWeM51XClgcRgDm0TPUGN3tSXGFJ4y8ceFX34D7zR9
MCpMbRNO7z6Jvummv6gMJB1YPyXIL6/RpiKrzwi1TIWuxsT0u96m4ocYlMfS3+S+y6TF9uJpb/MO
AQVmcDihWgPE9OSZLnxbLfpiGUTY+x02qqMUSMBkX3luErKLvU2xpOE3g8GbAAGo9eKZQadk47W9
ospTIfNy3Uk09G/a2kEDSM7x+vfCrCFROYKoJNsunIlpaW/H+B+bfLEeSe7cJV6GaQdUG1xDK9/s
N4INliF20NkbRE8YeNssKBE76Bi3koWK6y3DDPzLxZj5dMBAisqvJvtQnKorsm9zaKMmrYl+O1Kt
/aEy6+oJAnZJuldlq8qWOlgnp35v/NzWb3ovrLUO9gsj3ynCWVdMKm5FBY2evr/ggGb3E0J0cEGi
PIfk/vX6QuFJG3S3xLGGxDForqCUa8UInUO6F8hBhnIeuP/vr++8K7mwyd3PsZIrpQKEsaMotrru
aGJSTC4q1oBoMFK/5S+S+/e+zcmN3kwpyq46iiSgj+CxLboWFoqgd7oTaKJVp2cRsKEsOt03Mrtu
SJVCqEfEm1nmxjWUjaRmJVj6wzAxA3njQoiSunatVqbgLTTa/Dzxb0aEMwKcNhJkeJ5fLxwRWgDr
KzgCtKlb4TbciiZaJtnIPAZmYpQmTgYCBh90VSiCjZbAPlGE2pCHQ/bQWe8TmMtlyfbhpWN/YjNF
zAkWFxQx5NXLn/uzMrvD8OhEhgQTc/Ow9wUiV2kHR675qaO72MFDtIe+G55Lq2jof0dlwbz0fN/o
XEiCiuckqTYhvPm4SZSyBuVoGNUrhaVQtGsfknVjgCMuQ/Akvdy3Nru7Lqxxa1HUZRQWGjY0gUvM
5U9V/jPgWXnfyFyoAJQUnhVgYwNc+cdtXbj+wUiiVBZ8uH7hNYGWaEw+22rbdCfPO8f1Jq5ZAwSi
GOA2egxTJ5E2vUbBUpIBtPIZGo/DxGjQgC9ryO1Syd9qr16XwTrX13m3uf+ts0d8wvOBZ0xCYoyX
SPWksS5yodUdybN9zc6ydXJsSigWI2wAnFk6Ql/gvsm5Fb+0yF2MNFG9MPSnEx7gfe2NwruXgtTf
rdGX9VVG3bnD7fzfmeSC88bNmjAeYHKIIntUEYvXpz5+ytBZ7MWdrQrawqFfGiO3zxIMb6zafjK4
c3dJFTxE7p/CO9KAWGnQLizi3MFF7QdPHFSxJwLMaw+jNbJSlci6OAlBwqLcS/qmExgB8hCkt/q5
ERZWcDYfh67piflsarT7CQkvNnhXdinq+MCWyQBr6LseLx1vkx+UFdj+2G/VhkTJbsqOS+wELTCz
ZafKHCmeq3YaLyzttFs47wrxYvA6ICRHZxIv/SF57QDRcOR0sZFt6n3KebWpqc4yhNj3N9HMpXFl
iVvTWMhj8GPAUuz+rsWSTe8XSW8ge4GMlrCwpLPDUqHWio473IP8DEMT3CvC1qcOyiAIJsKVKnus
IpkpiUv53B/Izc0U/rRVAAmB4trkNC9WM8rb0SuKgE44iCDcArw/0i3JvkarFd6j3o78HDTvjcDq
z0F6CKrBBHcDgBnNVulPA1nL0VJtbM4r6ei3JQT5H7xgeJRQERllKiRI+CZdgvIbtLCPqm775Hcu
JFuaHRQve1WUt3+xwBdGuWguQj2AQP2ZOm0Eotr+G2hDq86+G/R2oJK2sJumM3kz6bgbUPrD5Yds
7/Wki4JC0qCBMTGAnlgcA/UnxMUST8fsNrqwwju+MYjFdsyRRJN2Q4KaECo4LTrXu4gFw1Lpfu4J
Ai4XlB/AjQXqSj6V3Ckg8MMthtTVuRatzxFKby6IcsIH/ei9xgtYl9mhYepwRvD4BIf59QSOUhHG
aVghFR++6zWcuPpZVW+ysASvmFsoguAEEI6pf/kmVqRBrLTJQJ1ePwWjo9cLUdecW5lQsT+hoQ5V
7utxlLR1a3Q0UAf8yUwr3iEeyIz0tVA91mkLEI7JRfGbDr0x03Shfeamjb1QujAM0ZqGLk57lEuW
yb/iEXWT5wop5yXPPJcSA4jxP9YIVyhCDSOWgXmmTlrpWyV7FDOwQYXvpbCV0g8IJEJfvdTg2fx4
H8a+lZcSeHnGXR+XtiFTaJK89VVnitVW919pD1FL48ntnv3Mbl1TAEN9j8R0sI+KnSRup9bdsdqB
K2ILfnK9xcE9oq0XjB4sFdDtkT6AeLoZmJAcKeTN5SWN7Zkr+GqsXJ4RdM1uAMIK6lSyf+zqtU4g
95GN6H7ao02n29bSUplobl/qOGkTqwiABHwZrjPiUolQ6XQSOglRio+6kG/vO8S5I6bjXsVLDA9t
ka9EGW7TDKCWpA6ULFXWxrJhUgXN+2KC5ErueXTh0lOmN+zN/oSkKGql6GDTeVwOFf0oaWqXOo9n
jVlAXQAU+Dpl5c+/Hz9D6zNDQvWM/3oMZWRzysWr+LUmsdm+3B/6TJsmelzQ54R3CYrF4OK+PpY+
qKSVTsanqL2tNCyhVkL2kb8hzVYcIfMYmZ1TV2Dn3omAXY0+QvhVCcQI9CqWKDfmPAR8HJ4SSC1D
DII7R5GqjH434InkVQMj/bvqHkFDwqLuUIZL7Lk/4+KXwIB7QKcP4juDL7tEBh0ybC2kGVA1QO6w
2Pj+eqSbAYMLex8Nj7gMIytCxb9l/Yj/KUNy/aR1p4UFmKKOex/CLYChB4on6YXuCMWG1MFGKGyC
gQ9HCJMExhr5jjT86ypmiffVN1hPhqWS+lx2CXfZP1PBXZ6F1PexMmAq/Ph3RldV1WzbAMR22opq
rO2epyaV8TuPI5Zk234JSz+3Eqh9oeSNYpAIXO7kci7CskYVvNYrKt1xjTOeh17iWi1aDfW0fNSG
xNTViBnhPqlN/6AYqZm7m2G00D9jSUufMuNqDHAMQPgQngD9DVzqqfWkJMg7Ce/ZEVQk6S5e0nuY
ixxgAT8ZZAgGGIC5xfY9JctJpelOra8bahkboX6WtMeJT6Z4zonKimofLDVszOywK6Pc+nZNUBVu
quqOkZ4043MqdNXKamEbz7g0Y8oxgcjKmIh9prm9WEVk+9tczwQcXjGEvAppRgaGapkJueivU/g6
E6LD4WoExpUpUY3mZSOhezFs9GdCBcKk3PgXWUt4NgA5saIUJBjcQ6aSizSRaixnLTxKxdo9CNo+
Rmo8Od4f+0y0gfwakHpQbwKekyejquoiVIsI8xsh2SLiESFH+6baoBTgITT0lzzG3HJemuOGNUjZ
4FalgkxS8FjLH3nwqIGP+78bEncmDSHKm3HAkMIGWfWM6flKKhUmFzZ9CP9F8I4OcyyTpExESyK3
dXS5jqNGzQwnQT9xJJ2UBhVC4dzISxtirqHwytI0tRebVAW/VRalKehx5PwtRmvLELO0VNeVu6Jd
tc+gElx8VA3ehVa9hMWd9XOQHqKoqyEthM6ha+NSplRGExSGI6/VcR1FhxjqAW5jKvJTJBko7W21
5lgbu1w5CaD0DV8UdFo3C6HH5GC42+YnTYB8sCxOmuLXH6EOqhJUWmU4LZr6azB6jBrq5KVnVvpC
amjmNgfSABhGDSE4KH05S2kmB3U4Cgb6bFJL8x6GBBq+4VYKnvXu9f5unTsR/5i6oSNMIYXQG60H
xWpxV7lgKEDPOJAB943MREpwbDIiBTRsojmcR9VlbhAOQojNE8S/Cs1KoQ/WnKUKr4vg0eu2MaAI
wbZLflOIjLuFbYAYsVkDAFcLG7qAGbldReRLJglY/IGbhM+axEDa1S3BiYlz8T2TijNQLpCjod0q
VqqlF/xMkgIt3mgARuYUXNdonbreM2IhoQ+tk7CSkmaCXiovp0BJQ7yvB7k5xCuRqUuC07dLCpvo
IMFzFPLP8g9I8+KkdhFy6H0duk6NMNOrV43sm90CPmh+YBdGuPu+quVBDHTfdar4bxgejVWaMjBm
km05fgmKaKXj0iP79qqAmAJkbUAdgWKAzk8lOukH0UVpwvEVNCa671lAnNJT163/J04fAEy5v2fn
ZnFaNfA/AU94w8HSqrkP1ofQcEQ0ag7jrtiKRbhUnJzC8muXgjFdGOGcaqWABqGEdqujao0tKQ8Z
ZBqogY4meZ2Gz73xRtw/g5AvnPmZUApmcV8Q6PchX8kXH1Lcx1U04gx0qZPJ4c6FqhtEMVi5bSac
EF11frsuvcBa7MycaZu8Ns1dWEaS1YYulIZTojzYRy/PvcxQ27AgCeWG69TS/xg1mAPaFc1sQTvd
X9P/Y+DISaPgjnHzfoiqUAGI/Wm+pbRhafcdAtL0qMgQbMRtNiJzaiqe91KN6sJummFGQMpLAiZU
BTUgbmouhUO0vC6DFJcH9GOOJzAUAez8RU0C2RvB7FHpg8qd7bHfI8NfkQ9fl0dr2BsWwFbmsAFy
e3V/KuZO0+X3cOc3LBKl9abvIS9aB/5Pz5SJDdl4YE7e1UVCnGl0/D5XwZINknoAHRDoXrtBLwD+
jOg1DpMOoYUAyJZAWxfiuXONVVn6pl6uXBXOStLNEorB/QBdyUfaj3g2aZU5BJbY/BHLFY2RiALf
ZbWmS7wF0767/UJwIqPdFKoU4nRtXDhNXVIij/ij4aSEHHzB91hZesf7c357rWMPKPC+IOsHNphX
rM+kuK66AZeBAW7pqhAw0GOVtazAm3GR6Xh2gZENmAo+aPKjXMiEjv9MhwQNDlqlmJG0xZPQA6JW
1zNWySkL0aasCE8QyQyEnglyb+pkneUjOoEiu9IpU/WTNyy1yc5cvmimUiCLOfU4Asd6PctqXPoq
DVxch8C5aXsXWToJ0hdVvXDcluxw124jl9VYiAighEZ9rIJ0g+63nYq3W7jQzb5kaFqFi20TlD74
Z0sYggS4ZkB5du375hKGZXZvXswaFw4GUpbkRoW7lrTRh+5HwM5AoOX+3py90C+WRuMySCqeLGDJ
x0hG13QBs1PXHvbNyxcNLa85DHR1394MTwMOg44uBPyBkJDH5Wg0FGNpSFwnYsIvEchH/9RbE+jh
BA70mqmMrgkowh7ozmnBVHPf+txJBGXdxHKggh7lh6bhYtlitVcn/JvrUM1nKWI/NEMq6ZtYAazc
LnQ/zQUSl7Y4T4u2cElokxThWLem6u8ieS60BRNzZ30iwKOI95AD5JHzQeXGLsoqruP3ALVZRiix
pt+7ylZSdmRp5abdxntKdKvAEso4IvpIrrc8KVJQRIwV4FqJ+IDgxETriiX4wjdBVv1/SLuy3cZ1
ZftFAkTNepXkIU5sp9PpTicvRA9pURI1U+PX38Wci3NtRrCw9wV2v+wALnEqFqtWrdV4xoMx/G6G
lRfRilGVsVEkIqmcqaKnbioAW0aO1b9vdLz8QI8tZihYTy5A5gZbCzoX7UL5EMlm8JmjIeh6sBRH
osyahgKYYx1EJaWl5ymkJGoP9tr7cnGjXNhSLsnOKqo81TGxcfG3yp4960+t/ZuAE8Xi/45HccA5
bWPNSjEe2wGu92DcNRuIL43TW5odwT5Zxvba02/p6r+0qLhi0xTgBTVg0aHjuRdHC/lo3YtRmjnG
5VOFXC04dh3yMA75tjHY/vZBX0jQ4tUJwnsDROASu6Ls1jJ3qnnKYd5DWSsgDjSif1Xkpxl/8auv
JN/7wgx0M+DZIZvMqPgXN/6F9Q+ne+Fn5llCSipBgfIhQQ3wjj26e3eIcogAOyt33tItAbp9/AcO
BsRZylZNG6vISIxnH+pkkDBgu9szuXgS0NotNVwcMOop98MER2B3NtxYgmgudEUbjYnthmVPd32/
GX+IMoTO04rRhcQPlk/+NHo8MCVqwNAOte9VOcHuSURYgkwUNQ1tP84Rh2qUVf8Q3rZiYRK/JWgt
26ZlWNcvHVnVDF2c24vPUDaxjoJ15gz4jKwzIeIUdM7XGcrum2lr78YIVHcUQBZw/dWYFW1lDy05
dxdyHUhWWJ6M5K5dUOsl8VgmcO5TuhfZK8StgN0NKiirtyQsoft+e50XT8yHDJErY2Hk/K7tpcwF
vbyOhQYOJByd/Ftv3dV+aFEnLIsHIZJQB01vo2ebCjUOHcya3b+4zmTvtoH+S7Auq5DhoppSXZvh
7NE1GZJ061c79KbQOjKMB69auVmWvO6lMSVO9oy+G2wijc3fZAtXc4RO2NqcGpgz9c68NCL/fuEH
PD5Pca7BtSPcoE0TZcYbN8HGTV4SmodkiPc5aJeCbpi3VREVI187R3LR1A/A5sF86lAgAfnm9QfQ
zmw5y116SpG75FYINE+EJghAoJBwy+9Fv+34L686Fgl0jJKtq32/vauWvMeFffX+BpkoWiW5Q6GG
ueEtHpsjf6rDSd9Wdv9Vx+M/WWvGWOg5kOgzYCyxh8DDpAaYk56mWm/4ODeDs8uzk238npuXht7r
Jd9Ra4DrciPo7RHxq47TDbg5j46/mrmW20edeMS4CB3AuIAMgHLhGkIXFUivNbhNdFhMX1l359Vg
HQPrYCzALTn2gYs2+NpMT2VJvt6e9YWeB1kTAM8L1BbBX+Mod4LhDXULn66d0gcptzhuQaaNdAsW
AIIYp2zn3SUbLd8Yw7YI6/3au2XpTeEh1EACGzB/vHuVs8W6oW0yw9Lktnd4FrFkm1tP/SY7++ig
21DjcWW8C/k0GAS7LNoBfSjvKb5ypG7OM25op9bVQ1FrG+BlugmS9G3g0Z1b/dX9ITRXT9fCIl+Z
VV6BJCdWhdXTTiX/OpJHowOrsesBZhmAvGELHkvErW3UsDXq+OUJBgoONX8Ceg01mU1Ywsy56nDn
g1KXJAEapfJ5IzygsgNx31mgXV2j8ZMbVtnQ0BCC6gqwTqh7q0+nBEdt9BqYnDSQl0Mci0HYI7bv
Qapwd3s1Fy4+DzEbeBzAJu+Arv3aZ4myG5xUw6Xbl96dhyyFl9znubf3nCQk5osLKtHbBhePi2R8
AeUGgPimWvWs0rGtJ8uAm9ZQBkFhCaxqaPwZnbvEy9FH9gWC6yHUGjakBL2bCw5ngOQsZHAQVUep
8aOIvxrxN3MtAliovUFDBWAX6CphMj51KLLYTgyzSLVTzyFVpW3sAv8eUhOOC28+UgTt1O3idmfk
w6Yu/zm25Nq6sg42ieOu7Zh2cumcB20LrJJ9cqqg7m3wf63hOhdXHRQSFuolQJioZf6ENwaUYypY
gxYoS7Gt824/mQnCDCD/eQVhJLKah1+I79AaBuYAVBZkwkx5ehWi0zqsp4bGPUjoGUYXFWdfbEt6
LmgVoP0AXLbImzFQqJb3Rn0u8vtyXLkiFwfuSHZMB40VkLS63u5mNvBOSwrtNDo7rxZbt04iFyVj
nObG/AO1rpXdvhD4gIkDupbg4oRKj6WEBK0DAvARGR+INzt65Fco4CQaKaLeLdd4QRb9FMHkQq0c
5xhppuuxiVGncRa3sIVcRYi9vNeYPt71wHJFHi+PsY+m/YyX9mEo2RQyYPRWRrs4u6h14OkCpAEK
ZNdfoE2MTx3TtRPFzvU5sgYMJav7DkQoqXhl/GXFlSzdRLBGIDWE9laUPa/tzf4wjTTHarb5PU2z
qP1rOaEt7DMkH1w7C/D81teqjfJ2U13zpU1lRTOwInUmgc28CZy5CqpNB/wV/0XD24NbmktoRUtG
aRSMLXVsQ9P3QrN97dQ49LWoy23FwQQJRh/+hk4QS8QrJdsleyiGAyKCtycuO+XpWWbE6PIMa9e5
YSqSnXZud6QzQr1+HvP97bEteYJLW8o+yZJEp6XcJ8M4B0kH+P6aO126QC8tKOe8LoRbiGrSTt+Z
MDZO2CbaRgPy9PY4FgJuNF3g3QxRHgRfqgif0ziC5D5CL6d2jqO3j8dnj95VNQjoSY0LZMO+3Da4
OCzA0CQBPApsH7jNiyeObZVpK0ELp2KGJpXmh4JCCcbUd/qa/s+S40JBHX0cSHOYkEC7Plp1Ryqj
yBHkVfb3wXko3B9srcNw8ca9tKEcpZpjNzZI3J4oCKzppv0+e3s3CzGFReBGifnuv3trJbmVcbnK
Nh89wencw6Zv/OXdX88/V/3r7UVadMQX41LdoGNqSKQ42N4mfJDO7wkYkM2TTvfIFzfv8cvcrBGG
Lh0otKIChQw8GXo1lZDcrweRdJ4en10+6NFs2lMwF8UaJcZSXRnxLwDyNhIGEItVbvA8oUbcVBXA
OVEdsBAVRrBuuZtq8/qtAn2jvl+zuLTfLw3Kv1/s97qlFSUmIC114YOgedP7v/qGgN7dXzlYi0MD
4QtAxsi6AxOkzKBXMeF5iYNSrd9FGVq2kvlnfUALRTEAkV8dsubI/O2MS2YiyMDTByd9zeenlZ2z
dLlcfoVy6uyS+bPGXECw8vcOPA0H8aPxv+H5AQD9GIAPXYdwSDSWpzEJqfGAL9G6hzlboy5YmnbJ
7QeZH8cAQFE5mFwHsfhgjPQEGqGgyoADTY/17Ad9JlY86FIiDEmo/5pSrx0nnr2cezMgLhAY9cBF
BlzCoXDSPdpDz4PfIx31lBWgEvfI0baemm4FY7N0cqAQIcl+pHCT+pht06q1iwLvn1Y/ThoDRcOK
N1hYUhxMiTKTGDNcsNdbuHfc0vXmIj63PvjGkhgOAXde9sZqPOna1SBwYel8POMAUAcJPAJ7xRyv
SBt3Jmfn/K91QBPzGeQTh3yTHccndGbQrzF4WFN03G5v71y5I66iImicSqENAId0cGWpFYB44qlZ
9y47gw9+NCOJOrBaCIIEdvJQudt6WIlWVux9uOBLxzDNxSBK2CNJAS3LN2bwQJvOfvsdEohRUxya
9PH2CD+to1RxRXIP4/Nt8I4oR7MjIi4HasXnvuWburD2zbDj2Zfat75RLbpt69MiSlvADUkF6Y9W
g+s9k9fV/9oCCgtQmV0N3jHhartVzMiaIcWhe2PexWnmxeeOPtaDCfpGSBXnRlCvNfovGsJzCxtS
4pBVPmQPGaoGL4b4PPZmlKLhyLMe09m/K41ft6fus0ORc4cjYOF+gs6fLQ/8xc7gqQ5G2YGxMxia
mgG6k+kUIckRWXl5GM3knnNg29Djj74g7BG9fFsd69LevPwCZVJld33ZjRk7A38x0uxO6w+tAzVA
K4+yFuKDPI9I/H572EvzK2UnCZ6YqF6ohSPXrFpu+jk763hcgq3BGsAeRe9Wa5vLdlxwxgOwh7Mg
/34xu32LDm57rNjZ4ns9fpeEJiCFYP+Y0RaLiOf5f80oXiyt0XfrCJjp42lTJZDTy0CNlrVhW4Pf
ZG1zfg7YpDkJNwZUAalstbWwqiEKjVcYzIkpJPBhr2kyBJSdYq/f2N8m7UeWkpUz/hkmJ41CRk9q
ki4gSItpqgWf4KlBF7bT9sOX9IHdsfZk7py10pr0Tap39hwPKXqpDIIM+fWq1ZXoR0YGBhJddKk8
xDgIR5p804wdW9uI/qciiByW3BvgDpGQXGXpYs32+kn07Hz/480N2s35TIKzH/zZbs93WzSSnbfn
4GnzBGWB4Okpjbbvz2A6BNkdi57fN4/Pb4+nl3dwEgYPYKo5nMLX0+ZxDk9s8+fvl+/+3Zf7Kdy7
QRccQOv6uv/65Q/I07+EX7+Em8PKAi05/MuBKA6fl+gidOVA4pP1KIJmbwXzWsJETvynhbmYLOlK
Lo5TZs6J2ZcjbMQpYh+ncxDoxWtBwUcQ9dkMrmbE7QCIq/3A4Eh0mgx8pGdip4FT/uytJGAZ0HfT
b8hDz1YSGvm466sN8nL1sBdzE4JCNNSz58Z5KqDAM2glGq3MCJiv3W3HJZ3hrU9TtiZaYIC30ho4
rgO0k36uQDEW5xfknXguW/CMarrP0UaepGRm5wyMfRkHVcBKxL5kAD2wUJWVAR5u7OsF7IbM6ofS
x8niNlx7DVfFpqaObk/SgteVmp94c0F1BzGq8mh1ygzwduohqHsKHu3QWAnCl/bH1e+r+RiaIJ8n
5O+jhXVmOdjrycYVZxQMAnf/XrnPHomc5LuWczBYB6MVVVOQVXc6+cs4R9TwL6CiqJhdDtm4nthe
dHbtTZjYvs+ts1fZ5M6kw0rr+pLjRw0ClQiMD4QDvmKF9UWfoMiFqzpjaB4CR+Ae6rGp+QUK2VmA
V9daa/5niLIc14VFJUk7uKbLCYXF+TfgyMGzFz3/Oj9mYRa24Q8NDbV45gXi8PLwuhnDzR8vPAQ/
9+a4cuo+M+Mon6EcO7CiiIyZlJ3N7EH3IMEALr0ZiUxZb6q5A2z40ZrSiLtd4HbePTHZboRCA7nX
vD+ClKE9/aqMVxY/DyMY93Z9GnU2KLBYEsJLwAOtBN8LF9jVrCnHLM2HoY8dDRu0BvmgHqWAEnag
/vD5S8lrNKSXm9snbsH5XxlU4pwsj1s9tzA/KPE9Mp9GrX7vUxZp5coWXAgWYQiC5Kg4gWZDZYsz
h9ZIWJdBK05/rXtAMovIJOBpa6PchBaa/WrPP24P7XPNXq499ruUW5GtT4o3sZymSJuSJ2ez+UE8
eHYiIIjNjJ2hgSmc+neg/dr42njnJN8sTQs78TgbAAYNa5xHC84TbV4EjV6yKATg0fUZb5NGb8sY
Yx9dwsAjOYEzMq/+MV2MHO6FFWXviEKfCgHFpnOfvlm71N517LsoNuDMvj2vSysJXgpYQx8LOHCU
eCHp8CYR3ZSexYwur1MZH2hfgDmz/1XkLPBzfw7x7rltc+lcXNpU4gfq0ETLNdj0ET+i63VjbeLu
WDI7hNbAPzcFhC26j6EIiF5oeWIuQhWnnhK8EMv0TETYS9HxDZCatfVIxVFbTQstuknbQB4Dne+o
yjrKwPq+J2A9ELCW6xsNGo59KmuDw7NW7WhMjkkP8VVI6TpfNLatgbFo0BnlJ89jiikfhlPdvw+a
+Tv/ZT20bdiMPyHxWycvHQqNI4KftL1jzt4FiY64S4231Frj8lnyHwAJYr4QdePpoPiPxJm7WUvr
9JzMYodCGIBsTv6QE3BArlXwl04R+HkIthzoLYE8ul4YKpKMaz5Pz0byBwnmdC1Nv7SvHZRsgRD8
SJMpv9/WyWT7GZbCR2Cq9fNdOh9r/gBJnQCYxEFAWUH8Y/FJnCKkk9Btj/o0Ah7lXk7dFlRhUC06
Fw5ahsw+SNMDEqMrp2dx5i6sKHexhRcRakIDZs5J/SAX3h9k6tfU/han78KI4uQwaYVD/C496+Xf
MT/afkSK77q3Z04WeOVrutZ9vRQrgvv4A84B2P/H++zinJLBnBDOYepIHLHsgetp4FqgUSrWuF6X
tvilIWVgYrRbKE3CkOF+1e12Q1zc/+fEbbeFFd32PYumUIZC3CRTqCpWEV3CY6LNLU6TaCKjf/I7
FHq10G++p9r7bVNLz3LQmAG8Z0pRcaS/r4+TDuINSHbirWTE9mM+FXuv0QMpcUOzaZPROTJtMBuH
nvYtSdZw3AtrB9uSiBsxARyfclVZ3Bq4ZsB2bz5V1b6A0gBc+ppE+MJsXllRfJMTj5qPTD47dx4p
gwrIUyd9MKFYPc7OU2bdrUzokjk5HCnWgOY0VXsLlIYWgQBzcraHYd6NpK6CWOvpHQGVUGiQyYr4
lIktc1y6RS9VgbpmWX6fBjw1R31CCqHoACXMeB3p3AU5flV0m1jnayxJC+cUKkAoA8Bby5eW4nKg
X0YogmIEYn68a8F5gQT7H2HlwZijKdykEWnFG5TVf96eHrmkyvsXNOWy6QHpO2Se1MXQIG1ujbhW
h7F6zrL8awGeOdNci2eXXjrgRJdEdhLkZaoJc9toY5G6GT+D82fagWW/Dro5hahmfNIAJzBEjNCv
DCDr0yEGrdZEcBeGCV0/nKb/MHip92FvGmZe5z0/N6C9z8bQeZ2hXX17Kj/Xkx0pHvh/RuROvHB9
2ey6mvA7fh6moJ7A+G5pAVg96yD9WUagJNuyzW2LC1sbBtFri65L0AGpeZVULxJK0Rlzbhov22Cz
6MfWIz7AcwX74ZK2foytfI0ZSDWKRCVwiJLMGjAUXJOKg2KOTvMEBBjnweiB6N258ckGHK123F1q
ruRPPmXTpTE0soAHCm31EmR6PaWmxpxZmDAW669VB3ZpogVGBXF7EN14Z9+NevLaQYEp1wPqkjBz
Vspz6r6R9m2IgDjgebdA4KoMdnSoPxYN5WeT8gB57RGAkcz+N0YkDwuWEfTpKowjRxnEz4AdPzd2
Gzj2y9iIQFtVFF0cyoUV5b6MZyhb6FmSnydUcgbMXylZPECNfXtPfnreySnDP4DQ5TMEy3e9ZKM1
tOkgCD9nGdm2HtT0WPENrU4W3ZODS3a6XdyR3NtamoBoSAsiPahSrx1F9WHy8REgUwTCUBKTqrhw
Qhqt7zxMKbCMXiRoBPKuUITAwQfa4eufP3/z8wCMx+2hL50MKXKAQFWST6i1ZBRY49zj2CylYE8g
sEPKE/uTbgnflPoa9mfxaEghHbygkcbHxXY9z25mMN1s5BBniHZUUY9AC+k/WS7nSE+02XiX+GNQ
43UyQ22hYn9zMAn/ixEbeEBLDhOAtpRvgC4LrRvI45x13CGhNxj6fYxAaTO56EKmVUsDXo7J/rbR
T/1CWFwIa+AJiPw+eozVcgk4IWY6eLBqg5dFo2/lvDfG8pUboT+A5QO8+kMEolDT/6XbeRRMAgIa
KHab9kru5NN6y4I6YFBS89DDa0v+/cLf611JOQNq9Yutx/q2gVYL1AWieZpjZKps0GuWebu7PXZ5
SC+vazCxITYDjBWXNXI2Hw23FyY1m2ljZvrJl1JMLGqZQQCwN+aVe+Xz3pJmwOiH69IE/4eK57Ea
Sc1lwQwYXMTwLqo6NCeyLUSydSrwFQwvtbhnSQ/OzVNSnwQXKy7xU0r4Y6AXX6A6XkDb7EF4yReH
g7KGR9p032cPtlW9oizW9SRAnZEjgGuN3yO6G9Dge+gq0J45gTCOGt2jz8Zc+yb5Hrua/I/8Ay5a
hGcuYNrKbq9mMLjnHdZ7yEl5l5TpsMs4IQeTolO7jhszmNOWAN1KBEj5bOeYVaWIRJsYWx3Kn48W
82TTrhDDYRZkDvyM8lCrIPqo4+6Oqlx8Z7b1S+ugE1/7SbphDFmx2xtIDfElUw2+H4VG+AzbUFcW
Yqc1nxwujh2h3aawdCfqcQHt0jGFLgM0Uu9u2/t0WD8MAhkGL4yeJOyb60Niz4xpmqjFkaGOVeRP
nngyEBz1zVPfjIHbvzUDudOKYUdf2ruB3Xf2L3ivmbkr99JHguhy9eSHgBAErBwE1UG4jusPif2+
8IayFUdoZ9zF5CCGFwgAQdm6ZmEcJxurhkgLvfd7aE9rEDDpH2O2oY+8+xXb/baKj4Xl7MvmFU2I
DP8jRkNP356n745GdsMajeinzvmPr4W2JT4GTxaQCl1/7ZggeSf4KI7I7RzGMvA7C4TMbjBxyC2K
5zjroB377qD7BHnig1nMm1bYEcQtcuduqA55I6nbT6y1wwJctbb/1Z5GyZS6goP5ePqqs4qmhQ+k
FuJ6VWRGbxoBHlneHbmbV3PQDHb1pSBSdNaYWQcwVawneGE1DveDLnbZvTHxhAb1CNFyPUHJ20Pv
LAgMrcZInusKeOrA6SzvkNZ0LDZd3pBTmnVo9qxpWgAepXn57zmNgWOv4i79Xdf2EIN9u6mOI94T
byxrdGRxjSYdI6sQ3rwtzMwEVGDO11jZ1HgKHhJs+djZoF5F5V4FVg0ZzXrq+dUpy3xQavHcCZzv
lNvO9vYJUkMZuRMsJNgQVKAJCE2b1zvBshLwXNlIc7bgXq1oEtn934K8CTaBveTBW2vNUC+1D3Mg
b7HQFIpG4I+r4eKGIfPUObELc8CH0RonItoG2FP/cExgaMd9i35AwIjhkJRY1CEjiLRZqR3jhB5z
TrHLm4Nrz/eZdrQygScaJS+3TX5yfDCJEiZBkAseCrx5r6eRzbHZoISsHZ30gOLy3SCOI16iifXt
th31hkZIYGJB5MhcQCtU+T7SxX2fYYeesjDwVnzY5zEgAYUmNIR9cN5IFFyPoRt90M5PeHBpcxNw
r9k39QECT5u+mlZirIXNfWVJqcjm1VA0LXfi0+zNoaHNeqAN4o8mvJXC2qfdhjDjckSKm+Nt3cco
TcGO1T0gno2qIr634xy9x+lv3qzVK+QNfeWt4EgRq0p2QQSRoMe6nsCpsjI3rjCB1QOCpuNII5C5
2N/wBOnJPz22iiklgOnN0uxYB1OM08PwZNYb2h2z/A2BJKKUlc39yUcoxpTIRCOla6FOimkskoMH
1RAw+QdVbqOLG+Czdg5Am3p7my8s3OVMqilRJ+5msL/BopV/TTKUZDwazeBbQLcvi//etrWw7a9s
KZuxdzrNyio/PulAgiRDaPUPBR40k7PyflvY9Fd2lM04Jq3bWxx25vIVcATwdhtbUq3si09ZItwb
V1YUR4SYfQSJA6wM2kvieC89zb8X1Lg3nvmX2oq0OHkyCjTd2XMHzcWVRvjP3unauOJ457LyzYZQ
7Er3mz+8T/k/fBJ9DE4ijdHJiAj5gyPy4vZwSkqHfNbiE/fBFTESO/naOcYQxqSptn1dlae6G9fS
1kvrBhYDwCiA7wRRquIW+1ybpyER7DRwfQhSQOkPuTsVuPr1NVNLDgRZGhlEIlGD8tq1A4GkeYLH
R8tOwqpTbQMyDETNZZsDaIxH2yNv87gBoWVdjrt6rrsN1eN+jbRw4TjIVxkko9FpZ6HX//obcg7X
Ek9JdoqHIflhJog+eEeHDRmFFk5V065UXj/lbrGoEAT2AaxDmxGKHcqgS5f78+iL7DT20M8zKMgm
kUGFImPcDJtsznYppWHnJCcDLG+3j/6ybaD40FaCSAEwp+vB1u1k2bNNshMYlfn31C/13WTWkHHz
zSwcATcHOQXRNrWv/RBkGKK6LuOVu3DBueK5gKQnkvPQYVGLgcKtUkMbzexU+n2db8d5tr+2fQPg
keezskblwNJ5aBZ1kUQ0ydhay9CSfVyTUEDBZ6CVU1lv4dJCc4o5PemTCfG1tOY7u2v7b7oRo+sF
eYB7nWli5zq5sdbXs7DV0G2DIrKM7MHgpZysetYnknVdDoZ7Ep9LUMbtfNHQqCi9bd/U1u72ai+Z
w+sahwtkCqA8VzbalHZG6zZ1cYrnAvRneDaXeRfWcMVoaFpThP2UqMS2RtMm1E+xPrJ/U877ha8q
et1rBjaXJ0N4kRt3wcCdO5ok+8w45vEcgsdo0LygI06YE+1sobjd5uZ9565dCQsLDOEPtDNJgRa8
xZRZzlommOXU1alGIqtywWLAyp2feYeqGbswTbsnQ0s2t6f6U50Ro/+gzQDdjCSVV5OVqcxAtEZX
n5rS2/fxT63+UucvLj37EBIGRMFOxT6ZvsbGGp3+grcGAN9FWt3ASoN29XravalEnzsp6hOxir/C
jTepPaCVNeUrF62ymaC5hnDfw7sMaSyZ6lBiosHO3G5oQA2Yej/N7hDXPhjH821OjZW8kHInfBjC
WwbRJJJyaEtT7tSJwhunXWsdu2oqNhb6MwIuGdubipc7W6/STQWx+K3GBdv1o7kW06r7+D/28YZC
1wsAGKC/up7QWKvShvSjdSwT+95Cl02qp4+TaPejntzHaL7uzTsr+ZmAOqIG/jq2CVJNjz3Ci9tb
SlnYj++QrMto2yLQ0VaBIC61xw7lKuvo+nyLBs48cP3kHrQlz7ftLC2svPZkh5ENcIviJXw9E01q
VPbRh2ij3867Secb4POQT1ixtDiiC0tKqGYkjVfGXmkfwQ4XcfGS5Mmh1VcqsEok/TFtKG9hZlCg
xltIDvfCDaGfkdox0AxoL2vxuB/GIcTD9Fvm9h7udccJJ4IK1+0pXBqYZEJAWxiELYBxurZpFbTF
u8mzj+NQW/thcsHK6HFrW4n6XxxD+z+lM8DgEBMqwTtnpgNWItM6xlX1CE0D4Hv1B7v5U7trRR/F
jcqJtFGBRTZeIp8gNnA9qKlKmF8iIXREDuaguYfKTCKmF0FNfpnNe7HWcvZRyLp4TP7HHiqDUloZ
mWoVxwgunr7qxGQfc3vWUemJ7cnAlicT+tbnsQnHmvn3celnP7y8AM+IQEV152pFCk5wqy7b/UAm
+1QTP9HRDoSkQchtswH1BZ3jApy4gv2xjJxlEdjMB3D6xDOoGF23cgIzdZNft3eE+iz5z2jQOoek
jOyaUGESJiXgFUgM+6hPoVGjrZZOAdeyXRW/jp4epqSJKv3cZQR8KcAIV2uhhnohfXyATNEi5Ykq
KNGVw2aZNWm8xrGPbgxAQEmfBo5GwfYFOuUn8eLqh7wbAiG2nK3rHkgXqS6li8IdmMAx+k/1jrHO
8H6eXftojD+TGQj3hr5l7SOoy8IqQZbaTEPHgG63u1bPWbg7QBcNOCyCeRPam9b1ns2z1h1TG937
tAewnY5xv2E5CPGL3p/3eMqVG6/xCNhTqzEOuD+am9vLvuAIUN1Gb46BrkI8J+TfL5xPbc5ScKQ3
jl3XmBE46Hhkp34V1om5Vhj+GIsyybgbEHeAFhkPCrUzh7LZNifmGuCgTDemZkWp/1on9JxVKMua
4cTaTQb0xxD3W6d5jtG8qfV7AKAq+1TF73za+eBWInQEJR5uWMD/TLJ1Rein5t3tSVEfHXIrAvsH
4TrLQr4QPVnXs0JdNLGYDjePFnmlYGipW/9PU2QReE9bkkdd1W+b0dy3Wbtdsfz5boPvAvUSasg2
mB0+7vqL9aAzFGLSdHSOlRPvDTPeUZSyLPuHV4FfigeO96Cjlmtl9s41RUS7PUvEnhbjtrHZnjPn
6fb3fL6b5OegJQ23Oj7qo2v94nMSgCNzcKo4xzTZDCAxP52M6aVc0zJYtIKzJGUwUEpVN2HjZrPN
Gt05IhFYhiizJYcMTJcbYIH0bWwZVth23j++2lE+lYV6CQmCD1eupclMvYrSxD2W7YzaExr9we1k
5EHeg4Hx9iR+PuPIAxuIsAFtskzkRa53U6NXSBsIC+XAxg8rbn5pwK055OVpHs2tF3dhwx1EF+Lx
ttmFrQSaDjShyugXJ1w52hWzmaQhco5a8Tw1j2z8zeNjCzdy28zi6C7MKLeuoRV80mPPOZppuS3b
6p3MBDTL3TkdrBNFJMpiJxq0lTzW2uCUE4qDW+QdQoAj7tVsP7pH9+CxldrWwraUPCd4RqAYAuUJ
xTf3rGuQbufusW4Gd2cwJ75nI1RoOC9AaKRVYuNV7VrC47NDxma5MKqsmmCz46I1zj32eI5HgFvP
gdWXP+Kais3thVvwcjAFqCEKCoC2IgS93pfQnJps9I85x8L/CRzZkwvgmO6FBtf3hXGfNYee7Vm1
tl8WB3hhVYne66q381GeBjhz8MEi1gVJ4rySnZZLc33VyKEh5YZMJECHataoArUUi3NU4B30Os97
NFbdnrvlQfzf7yub3qksp516/D6eeAFHOZZ8d2j6/zSi7HGDN22hdfJkjaAUcB1oZ9gP1Rq2eXEo
KImASxglK6ADr3dB7KeOBqUcOF8/jjegxiNhlxd/wPPZb29P2uKiSCwdOIvgtFXoQdxXYw01dEid
2zzbOyStwyrT1uouS1aQDAYaUuo4feJJ8Gq9ydCJ6h6HAiANbyBVBM69f6hdjghBQn5QmsfDTcpN
y1m9uBgzZ7YdRoV3LPS83TR5rYfch8IRoM3tAXz4Mzjz6l+cuWvEUp8fOXBGElaPVmpECWpWI0f9
b9L00TvSYZ4Az86dLQHOCPmrZN6Mqcv3RBjtzs6KNQivKg8txwwmMGiQISRAaKRiIU1zKJBoHLyj
XT3POoit2DZPhv2co0UieRv9dJORvWVrm94+9NDtQkwReE4TpNYU+G25Z157QNF0l+jJwW1BlW3x
lWzx4ifKxg2EbGBhQNLyelninKeVm2g494Kn70NcVs+dplMEbrQ+W5oFjFptZuhwc6xd5cwP9ewg
DPWAAOkp0SKPmd22JoONjgy4pia1vG+pPzhh7Dh11BHt15jP2VOia8PK2Vi4RcHsD9UUPH7wLldz
zFVXWR6f4BXdmaDr0470Iir7F6bfzeVvUT8S+/UfH0ZEJAiBgGwFwb9av5uSya8mWrjHydagSsTd
NypyO7pt5COXp/hhAG2AtkFqE+fEU/ykW/dlCW1F58in+lj6GygaJsZR5GjxzeYg9tl2nn459L1I
WQDyiLg/TVTcx87JpNWJFMM28Yb7Fs+hBoAq6A48d96+Nh7KNip8yJEnCR7OzUrc5C4cMUwKYAk2
thCAF8rZ1qyqbSm84lGfSYm9jTL0V+I0/jNItUQeAn+n74zO7fMozS0ccMtgfgwi2mL621lJ3wW1
6ZB5S/QxyQPG6vKVNj6Id1yD6nXguLy4cyzJFc+A4RSRkWv1idm5+D3ONjr8iyFLzIhks/U77Xyb
RYaZFHrYIg5vox64IDBLl6LjUE7K8iGqWNrlodmkmR6xYvLf7LqF7L2t5fVRwlOyoImpUQcGt3mH
njlj5hHzJ0gbeJBR9SpOflgso0hBtAbyF6WdkQ6+jGpgOeAkS8Miy/0d94b/Ie28dtyGknX9RASY
wy1JSR0pt7vbbvuGcGTOmU9/PvbG2dOiBBGePdHAYFxaiyvUqvqD+jWYlXqwrVGrX9swg9hT903+
NTVanmoBTEoeLZrV2akUlIlbDrXyWviyAETTirgcm2xqOncahjS403uD92UNWijZabgGRQf6Znp5
27RN913sBUneCW1UqAfIAhWeq4bxTQ/w16D5ovmBY3T5PNwEhWkg6j/LWrlLlTJ/FjulNjYu4XUS
iEgsSvgIFHBFUgNYSzvTErbauRGolEVieQDZZ91K5Ri7Fpr499Egtzs/FP818/yfoBaIuQX5DiT8
9BgTaykSiz7SH6fkpvtiFoBKi53U7NvoX9//SyQLXIwInhZMyXqD1mIIWk4peSRYqO+E+her6m4p
tPxjur6424MSW1DKSMTBND4dEK6xailmIvUV+N265srozJvDQVGajRPnrIq0RGLPcj7zuKOrskov
07xEXq9vtccp/j02zVGJq8PQP0R5Zre9dhxN5SDmT21i/UgQVrt+3K0P8aX/TPEb0R/WCiNdxdYq
xNNmn1TKn9pDKMf7WqntPNfuDIguUsS/6XP8o0Qd4smnQVdrRdEChCWQoHhUwh9h+gpJUYv+9VGy
xHgHocnqklSpqxippTdJzFXy2FWxHbbIgAqNE6jjxvydXd/EoR+EPMGimKGjiXa6TLou9CV0msxH
qcjNQ9qYojcA7neEQJb2ctfKbgAmCV35qrmNQ3N+a/Sm3Ju99ZYYcnc/ZYP0OPmkHmmtlftJa5VH
QddjW2iT+Fbts/re13J970thuLHu1njl5TNgV0hqSxFaIQNZJevR3BWK2sT+Y5QG+PfSvwwFXBXA
hYv+g28eKvXeqg1HNBo78IWHYap3WCDYudg5ZeZqwrMxBLs6kOw6TJ3Y3Pp9Z+Vd6qnU3bBG4acB
ezhrIqO/IlKg9h8l6U/IR4yrvdQ8JTu1CtxcnHc1dCgd1Ylaah4KgLnXd8Y6KV+i02U16FJRCYGH
d/ph5RYOKuYEYP16DLSKSBDt0Nc3UpqLY0RjiGL8sgcBUp1GEaTQKOtA4+Ieqr+KUe6sWL7x/wi+
A+wv8psXLRj2WiDt4z5zglh8uT7I9UuKQdK4VlB5odSDj9AqbwgLmW4KueGjqeZ2IGZ7MYxdtPGd
/1uYVU6l6H6ILNQkPCJjbbfaQSh/S9EWWvqsOLAMRkb7HW0IQIx0VE7nEuyfGiS+JTzCLDvIQ4/4
o60PuIZp3+q+zO0UiWezbB0UpDbKLu8vzo9J4xJaoY/Dywq2HojX09BZ3GLpkIOg9KVDXWI7pRo3
RNf0Tz7c/8mvbQRGf6ZK/ywgDdFl6i8gwG2rkvOMd3KuUxH+FKWOOX2+PvFn2ez7D6NFT0WcyYHc
dPrDQmrOiV5lgdc3O2XwDMTUFFAvaCOn2q0BNlvo3SD/nMmlraX71optufis4l3e96aLDZFUYyoT
v8bFzrI+d/VejvNdOd7EcU9ht3ai8s5s1A3wzvmdRP7Nq41bcdHlllbnUtG3seLLJb9Z2E8iUCEd
ELzdRcWuiA3HFJm60rQFv97S2V+W4forwh7A2oW0gn7werLCGOAOtE7PimRvMAbMuyoP/ukuybYU
CM5DvTdOAWMDHOB8W06fD4/xVDICKQ37xKt8E7KXEe8bVZp3Qf59quf99UXwPmGn41qCoe5HogEc
aM1vF+pZEQQeml49gqGw9SSoFwUiUyuBRsXSaCcdnXWlFRBMFQRyHTW00k+GIJuJjfXkdF/gNe+I
synvlX6IS1vqpeG3VafBlwwk2cZmujA1fIBF/X2R8aZisZoaKhdSps6pVyHQZ9Pfuwly/45en6Nq
Wzbv50sNYPKHWKt6oiGnZYXkf+rNUwqK3/QHt5gm11Ibc5+H5lssqPM+hIJ4G4hxc3P9u1wcqEVu
uaBa4K8v//uHNVD5rH4qFyls4gcx2OvFQ1pHrtVtdbEuJJga+59DEXIhklvrLjPV7DqzsjjzeJs5
HZIURf1aqn8pPOxmOr1pbw/hocoFVyuMjSz6/BbVLB7tmD2/M1jE1S2qmOPiABhkHr+sfU4rVbrP
tER5uj6T6+fvwpUnQ+cehXqCWOZq41az75vGmGSe1vvR3UiHzgl7o3Q1c8R/ZACk/ZpRR0QpCsu8
jd11KTa5+wJtRP2AjuTpV0z9QsxHock8H0YX4pmiWiUOIhlOj2ltIitPpVK+/ftwUS+hrMXaWWRM
TkNWaMwLVqdkXgBgNZpZs8rBiN+Y532CZWnSf7ke7/xBCWaFjquscogAQ18N0ZSnIldGuDl5Hysi
ZY8hxFekLMYh/1RDxJcX5Ndc34A2Sszf12NfWkCIjEHb5uPiP7E6DdoJsaqmmTNvzqYQj8OW7qmC
4tO/R6GvxtbguU8qtJwTH7aiLCQFmCQx8yByZBzFonS0SmnaXY9yIdsDuwKPDVQqNDauttMwQTaI
WdL6mUdnEbeF0MF6c0r7G/Q7nDAc94IW7FrdDjPzWQB6n5pbidiFnB/DJ8TwyakXG5P1ahUNWgyW
NmXYPsmFLepxu6+MzBON7IesdcBkxzm0k8LgOBpb38nV+YdRtTdxLU57v2n0Awyvl5Gt5iS8He3e
kAInaOVuZyiZuo9ovd5en7NLh6S50NmpK8BSEVdTVs11HiUJP7i1hL2+CF+RkDT1Jyi8Gxv50l2A
ehLbGF8CJM1Xa6ASrcSq1GVq6r0u3TWHYBcNd3F+yKFCbzwuLh0a4H1406DUg9zRKu+OoYeaVjJk
nlp08V6TK+HO7JBMK1Jt/BT0g3QsjbF1gyTd2E6XtjKvfDYzVtKAwle5ldEpVq5nbCcx/WNhdgUI
CAuyarjLgy2wqnLp01k6MGwq71T9zxhTGPZV6iwwoZFQPiV9ONzLgSTeaIGVPYSoTrl9WxSOmOG9
ZmUCx3Xa5S749PgQ63WxV5TMeuCFEjsD9FA8jaLeTYNaeMow/rETqTFvJqs13KYJtftAgzROH/cY
4NGzU+O8BHasBHeiMuioLSFupZrQz4S2SJ1CrCu7pDJ4O8kND3TUxveU9/ybAFrIzfX1e/FLA5eR
AMkuKfjqS/dpNOTUFnOvE+Y/PFpeQsh+kpTs2UyOiuHZJCrhxuq6OPELlJRK3Lv89ukxkwmmL9dj
nXuRJd3XSOPNwoMa5o9G++364M5XE0cZBzNvZHSjWcingRJMF6HBcjEUZE9iu8+k1G05RZAVOWb9
/HI92vkG5XaXQBxRXqTcYi5XxYdD2p95C1t6mXuK/qs3bqrKSTCUqYe/apDeQ937rG4R487wcqCc
6B5JJigIwLI4i52GDMY2GkR4IBjF9QXfrZvaAqPPyPrdhgXtgEJi2Ti+YtUF0koGwl5DkwpHJRyL
r2JSaK+ygSSnbfTljCpkoSuIHYiJcju3ufytQFrt2Qq16kcAnKR341SBqJvlevhXjmf/H0X9Fssy
ES4E0Jt30Mr6jusDaNRCMuTewhTOS/wBtBqw2vSSmIOjdfFWvEufawGHW8BVWNhrsukYBk3Cc7EA
UaHfTo+1/hjkiOBhjBz64g1ciH3Hn68vkfPdtoi/Y+sBXuvdfe70e009xB1zCnJPh8dbWvtc/16Z
xR3YhCYMdxYFgOvxLqTWBETaT4P0vCA4l634YU2amRwZwLShLYtCS0MC+423LGqnu2Ao/Vcdk5je
yZTEfA6hDugkaikl3LEvwsoNNexT/5vx6wt0hhmAb7PK1OY5tXjcwUbA6i9x1JhWYZgjHz/2CeIz
lVU8oa6TgUgTrI3Iyzl2+sZkIlDzhd4DS/Hs7dzRKhHFhM1pInW7KMUnyUEJxX8uDTDNZPt0o5g6
7pTT6falsRsbf8q9QboZRHAM8eeefs9QzI4hDgdgWTtKMf+IzFg2Drk9mkUIrC9L+TSobCV9KuKe
4CmDRmXnyIt+I/28NHkIviw2UmjRU489jVDlgeUHVpF7dbIfChLA5DHd7P9fOqyVBbINyoBm8/pd
HRrYwpC4wVSpkNWMQiQDPo/+sw8cKdhyZTm/gXQWAuw2BgW0fm383gZjpUyjwpQp6W7uVbLcDrrR
vJP7ZoO+d6HsR8WPUhFSsFT92IeryYumug3hUHmJUNz7wbNYvooq+jyRTfqW/5jM741V767v++WD
rFc7ELVlZSxiLu+/6cO2z3q5ARJZEDMb/H0DDdyNB7HaX49yeWho2rGldCKta9BTPzZo9jSFh7O9
k4Bw7j+FeeX400t+Y4ilW5qajQrz9aiXFiPyimxhGChctasjrVfaxJhls/BU477MXlLtDs3ZjXPz
0jn9McYqDaWYk/dhbxVeE0+2GN7O5SGf7KC3gTM43VYV9NLK/xht+TUfvlYz67WB7FDpWVq66xLZ
yY3SVsovGIPdaErxzyUPPhV5iiKhxsrdsNrM4tAtBr888jQNxEiMjq5jBuZW1/DCDpMMHUInpDMe
lOuKc4ooYDvnSekFeo4y72wo+Pf5nXyYxiy6yVNV+Xx9WVxY8oyJJ7JMzYGS2fpqseK0zNOu9ISi
DPcBzW87ghW1sfguROHiAgrFmwHC1XozjxhKxXgQ1546yv6x7/QFsShsqV5dqIjqNMZlVDCwiyXS
6swQQLYnRTXWXp5QSR5eyjF8SMQXtR545ZafUrrlrTLdLv8dxvNO0ZfmaHsI1BqX9X5P+8H1Q3Vj
4byjyU5OFUqNlHQo+vGjcBRcrVMen73WMGavN7rxGxKPUeyUcU8PcZjwsWkrJRKdjlZG7CpRIiCf
pekHVSnUyZW6rNLs0feNHwkAiR/t5Mt3fVC1ss0qrBtniif1KZ6jGqJCbaESIw6FsVPbcBidqm7A
bE5a1cKS0GT1t9DJarAX/LjFGzLQhz9xZ47jHp/softc5Ho73NRlnSg2Sl1NYxuDJUe7wOiX8mXu
J/wxmHRAFeUmu/O8hLLMEXU2SvSLK866li0nVjlYZaiTxVbKrZ6Vt76Iu/DUDOJtDrTRMebWmOwo
DBvZbupA2feWODv4XkYIj1TphiX8eQLIrb1QksDdgK6jdnJ6tsRVyDsU6I3HZ2rtIlVui6x1Fesg
pYpryMFdOkv7GcZXkMRP8+BvJERnh/V7eCpePC2BxWqrJRPlqWR2BsrVQxPs80pHZKqLnNAvon89
sZdAVAxYmku3cK0uXVVxF/dzqXuFmYOIyVD1qXlBZHbd7qWpfRh89/p5c3ZFnAZcGzhYlaWA9Sp0
D7oHhFYaUOWj0ZQu9kW2kfwRrC/X4138khSPl6cDpSZ8bU6/ZGQaYTuI7D7Q4f2O51Rxr0Tq3xl1
lD2MAgT/omJWX5oK2kKfK7iLDoN+EDSx+i++KdBtPip4AuKsllSWhWqfFBOIslpyO+ugSjsqdhvf
89LCoThARY0OOy8G+XS0JGiZ3o5Mbwu6saErSx+fc3/jON+KsprTzKJcE/g5UZq7lsqmkR/ULUm7
84XC0qcaTnMTqzH+eDoS1UhDMHuq4vnwRiEEytINDlJlDb89/SJF5sa6fG/LnJ7S7DQ4JrRSlt2w
LnqEYhvltRarHilU5gAGnkvYcZq4y6InOfk0qd9E+YtInVpUc6elZlWj/a7P4mOgwiFKt27MS8P/
8HPWT6IWbWIlaPg5ivKg+pVb6A+t9QUi+hjfD/lGo+U8IwVaRdIB9IEVSr9jtWxY+0lsaILhZa2o
P4xJbthBCSbSJ5vbAzmtsWFEmCzgSnnqtXJyKsOP99d36lmOwG9AlA3HXVqBCD6tijKyEibAQw3D
w6jGod3lJtnbv0egDcAdDH5OpbV0uqTMWDVia25MrxQxXE/Y7Agpl+LGFrzw5WgDgDGlHrPYP6/G
0RRNV8zMtYfX2l5Q/oACfhCiR/VWjlKXZ/o/HytURGijADYBnqeYq5y7j4RE7oWEaTPFO02mjp5r
I6xFfcs76XzTA5/lTcZ/Ap8FSHs6e7mclJIcNgbiD/193rQYlxfREw4uGzvxLAVeWoof4qw3vtzQ
rRCJkwyzbaYhj9ovIJJ35fDvl/wSCZgMHQj+9J6UfHhARCxxs5cmnE05FPZm1yi2GASp3QFIdv3U
F277dkYrVoo0d/BHYd91ucbxk5u76wtz7bnKt6OPC5qdb6gsSfgqcRXjFpRr4Ot4fwq4u7VOln0J
5V2eqS8+nNPqYMxuVY7HWMufy3F8oUm4oF7TpNr4JWfVvYUexmW5pB4cgmtmhB5UwGJxyfJ4o9BU
lvLmtkqN4WZS8mRH4t3DQPWlfdUGxq0/ydLt9Ym4FB42+CIvAmaeMsPpGguRnoitnPDCYGkupUa3
NEgD89h4wI3ydhYFW89tWdA2hn32lHzHgnEEUthcUHOr86+pC1GLFc3yuh9YVoOa8e9H1c42Kk4X
R8ec/v8oq2szYvNHwRJFfBKd/lP32scOPZI/1VaPZtmKq7ts8eD+30DLUfthYUujjIrnTCClsCkV
fkn/XP9M59NFY4BnMAUMYMGgAE7//piLGc6H1nnqdPSjN42iZDT/MfNbX9t4PJ1PGSo3nPoo0QPC
Qu/oNJI/CYnWzfXozVbhSEJnd0imC/5XSqzVoFL7FBxd3Cpxn59ABF3QZhgvop28ZrZMgxIOWiCP
nqR9BuNG9vFopJ9yfcsC68I08hZeYlnQfNGrOB1c04nNJIbG6FVQMNsKQVYzh6sPPl96lqJqo6L2
foicrgqV2haFTgqeNKnXPXdrDP2ENsWEZzWn6TezskeTM9ypVLtT7UR3BKe3D99en7uv9UG4S78D
xW8P0T4c7fLP+Kd8Ku9yZ4tsf75U+VEsJLRRqPOdlVXKQOwaf4gnD5bSwwCsoxSmA6KaG5fypamm
dgmpR6VTcvaeG80YGe62mLymgcI+fApDAPy53dZO+e/6Actb9mOw1Q3WmbAw9DGfPGMOWZ6OWNSu
JQaPSpr9zdUfdfPQC+VDUd5EW4Jcl2aTpGMR0lggi2susSiIau8jxOSF+m1kCLdYAOnAkP559wOo
+E+Q1e6f8wIisVhNHtXbg4FATzpM990DGrWzsPXdLmxFEOP8i3rYQv5epWwj5EbLSOrZU2KAutE3
pZEdUfxpKBtJx4UMGPEMsgBsloBsgRU53Yu1wb7L9W72hBpMnHEw30TU4GntkOO7bbrL04287ULJ
4zTi6q5LBjlBKISIRjfvTbX43H2aK4Q6qUcVkjsWD6OJ8cloy/1G5PdH4OogAJyAjhh0Q/X8kQgh
p4tEeZi9t7fHyN4/Pt0X9vdjtJiTIveMkf3j6JLi42tfOcHuNtklyx/scP/zZ2UvVvcQpnafPn99
eCneHLyPdt98+zW0J1u26wMP6EO4o65tR65sP92w3VzDfd7Znw8PD3d/n+5D++/vv9dX5DvJ8dqI
VjdrbZmj0WCq4ml2ga/q/X2/l3fTDtCzY+2bx/kerMvR2uFV71rfm4f2oGlOdGyfnJvBvgOub98o
9sZlf/n7fpjl1SUcJ/Wo68Hym45+nu3q8pBRytpT29eTH/UT2Lxm/ryVYix/6WoisAXCwNFk+/Mf
qysliYVhqqRU9OKYmngk7JIy2biS3/fcOgaSFJCZF3EIiK2nWwWuqZj4WiF6Ena1PzPb4p+xGzmp
/fX1R2iLtqd+3vi+F44B6IH/Cbmcex8Smgwbp3lAcc9TlW+6k9ygwu7QU3de3pYF+x0xDrvZZ28K
U+w5f01PuQW0Z+u7zpZdEdcDrF5t7hZ5/23YMh5YG0iSu2On+uG3rU57aYqTyJD4bWKq7DSh9MTM
fJoWNvbwpZ4DVxY6xzcGtwt/WM3BtG6aCsSMdl/HsT0P+84QAD1HJNdAeC0PgSIbSItNyxsJf5pd
kb4r+96+PqHny2RBbnIZ8mwEvvdeNPswn7UvJnlSVbOnC3O2N1Hjtk0swW+uRzn/aqdRVhdFkVk6
bQx2QN+n44MRBTG2uj7fTTaFW8tXh43Xw/nLmy8BuFzhIQx5Zw0qo7ij9gAWRa+I74y++9QXN3l2
25g/qwYPT3+jaHKemsJBhniPvhjXBqKfp2sSTGo91XEgeWLvNu2DVfZ2VnqK4E5y7+SSsjOa39fn
80KNCqI3jlw6kgJAAdb6Hdmspq2U6IQ8jJatzhn2fVjNFF+bP2Eb2AgWYe7bIbu7xyHWlqj/aWQ3
flZsfNgLRdWFcQ4Bi3I9VY41zl3ROpMCgyZ5+YNg3syqROdi2o3Tr9624Au3+XOl5/ig7a5PwHkW
t4QlUQReRxdz3cOM045LrTMRYm94oiVodH9vcQqNjpHwdj3S+VI6jbQ6R/tSbqUYM05PbGO7+yEG
L7L4Ja8SN7zzMQW4HuxC8rFEA8NjLNAu6ImnS0nsjTbSYsbVTLv5aLHtUdjxtQHpackuc0Tqpd8B
58P1sJfGyHzRyafHjkPOaoyRhVKdpuayZxowYK192H7CuAhVwC76IYgbE3ppjKxZQArYGKFrtRbw
qcUILXKzkL0MfgLyqFFjq1AOKnOHLVVUPQp9YqdTuTHG8yNoUUdYNJ6oIOM0sZrZsg31aY5T2avE
R1C5XdLs8ukl6IaN98WFuSTOMjxSR9rrq0ug8gF5VXote2PZOGbxI5TwAIxKIIrcjJZ2l2obAS9c
O8vI/hNx9fXSfOxnzWj4egUOzRh6F3iW9W8gkATFqcbq0Auu2liOHBo2JVFbCC2IQG7BH9vxV6NV
9751aDN7qBonYZk1kXHIA/2AtYOjKTCYtoC4F1cAmFiOi8VBi1V3usqLGFVYvatkrxT2sU+ZJa7d
fA98X6r2wYR3sYEogr+xAC4dVaT0WNVQdVnaL6tsJZykEvhPz7oLtd9+kDqjFe0WeXeKCeJvXvm2
BR+2M9o72BQ313fY+TW76FSw2ukjQgdZk40lrR7mru5kXi+mhuBSU+xnP03216NcuIgw4SGTRzEO
daC18cVQV7OZhT4rIc6f/XFGvFVxiqhz0epFSELkcyq0DZqNw/jSzKJcBcdxYVTzOVffUw/roRZo
KXhF/2sUnIEIk+Cmmq3wfDAxZLOVP40gu9dHezHsos71vs2AVsmnyyjsK7lsaoFGDQymqd43wuSO
Ok7t2DRLb2VSvurCXo4eEOfcSOkvfc6PkVevjALCSWIkgeYVY4X7ZjY0DujALTfRS5+TawBdFWwv
sIlZTauSRkoe+6HmxT5QhQSZg/bvVN0Khepg6LAbnqrYOGzM6fK6PU3pSZnAnfDOJpcF/nQ6p+Ks
0U5ny3pBY4u7dnqWg9ap4sNQvGI1uR/mxJY+XY95Ppm8srGsWvoWi87yajInNCOE2UxmL5VjZdd1
kX7bCEa9kRJeigJoh1xpkcY824FTqM5KEZazJ888hKZIknlq61vGKOe3DP0QwJkywBMoo2sM7mjN
cupjMuf5saJ/LzRr2kvYEDid5oe1DVAp3tgE53UeUsB3xdT/SQbXuaceWjUvPdITsGyQN/w2hHeK
PqRQVO3WY2FZcKeLw+BoIbWGWc6CXHeYwnwEfIrhlFfjbWhMFAJGnvrxZy34M5v3SryxGM8n8zTc
av2PlTBgQjgTDgiolk4OS9NptNf639s/p4GWjfjhESTTzFLbQDRAxBW/0jJ9CKN4tjvZlo3QFox7
QdBix+q6o+p/G5QthaDlfj6b1aXFgqIHb5W1QJBhlrqVkBF6GTICv6fgVv9Wpn8SxCj/dZ9RrFtI
ZbDQ4Xit12baRGEl+InpzXXwM4N3w5XgZxt3wfl6JAiMV+AVFAQoap9OJaYf42gWmelZaRY5YIUZ
E+1rKEft8N+M50OoVd6jZ7mplwhc0ZE2c9tQy3wXjWhc/xez9iHKahEOwRz3xcSATD/bt+1sz8WW
/NylBfBxzlbLL6/NJu8DPkxmuLlQ5k4GuKAzXkw9Re8pfr0+oEu76kO0dYdxkRkqdOhJ9DTSZm91
fucGc/uMxe9DUk9btn0Xeg0sCNrgyHVQaTyTsVXnpo56pTK9acpdGd1FjOkeG0vaibHpzv2d1XaH
pK9vVblzxLtkSu2okw5S0X23Yv+t/Jz0xh9M6WxlPigSzwS6j2EiHTNFtyffNZBSYxUcJrg9hWr3
SU/y9vn6hF1IV5eFjGu9wR3M5bHKM+Y6UqcJhJ43FppbRMpt1GT7JOQ2lN0WTy//tmuek1bYMu9d
G65xIaJKz+VPYYHH7pl6eZ3G+oT0kuK1U40W1dfYuoGXnxXPWflDRFYo0J7U8Ldc/s1bfAGUz731
3CdfDTO97wVt3/yekzs5oadzE5hQVWPx1/WJOb9SwechT0yiwPVNN+l0rzfCgncXSsXr0bt1adBT
sIrFLWDahemH7oF3FfVF2EiktqdhgkoQYAlGulcppZ03rirseEcZX+R9U78MxzysnevjOt8hNOHQ
szORfUHQ/Z339uE6sAqoZoFfg8/qJZGyRvW1xKmtEZNvQmX1G6nkOVQVTgDpOjIdtP2ZxdUBo3YJ
kl6RDuAxkXdVPgMrkPMDqDPejJb8E+TmYqKKHZTep7eZzw5q2+Sg0Yjzo1tFLhWUZdL6TpX66W6q
tZ/X5+JCpQnKwmI0jHod3/k9Cf8wGWYnwebzQ8MLTOl+EPSHuvWfkZywC+uLzNNCN2dXb7obv0n3
KCVn6oOm3DWSuZP6o7wFXX/PBU/vyuXXLFRl4PcLROl0LQzCOFi+D8ZF/jKSgphoR3yzkG93ILtq
3c/olzQ41ieju7k+C2cnNOKNYMKYb+5hNHVWJ3SnJ3KDmpnlzX2+m8K3IkMAqPhkzC8IcF8Pdb7c
T2Otz+cKDCm9IGIpyPt98f/WxxGnbhfXzcq0t/hNy+I6mc8lGJwxsAbAXoCcnM4nDA41y+OWYIq+
a4rnFmtkIUfWm8ZO8bZVvT/bWKtoq+RAkfqg5Jy3vFz/i8uzDbUUTYZvM/Wt65N4loUQSFk0MdBs
B7qrr5aJVOuTkFqh76U6tudc2HL43eq2dNguDWepJBGBmSPM6eTpQxDjfhH5niG7ieXCA8jCe7Pc
SHMuLgiguUC63lW413yDmuENqUGYGajD03zT1naQOTH9tD51gud/nzmqZKCugKcD6VitdDHu1LgU
Yp8HTI0ekSvlP5Vs40w5uzcoiy30ExRPSUN5kZ3Omwz5RBfLQPA0PWvcQSsEWxnk7Pb6SM48SBYe
6aKKAtWASFCiTsO0caomXZgKnv9af5JeVImOm9P9wYVumvZ3+met38FERll/I+7ZExpXJlSC8Q1Y
oNRnjogws2oBmy/BE+uHGHjBpGk4X3/XM9x7clv1XbkE/SdtLPnzI4rXpslBzaMVFsdaH762KiHS
SiU4wrO3+/m31TZ23/00pDcN0un1IZ6fGjQ5qKNyYDC5rJXTma3iPk6EfA6PQ/5njKQXs3sUk84F
CoigpOoO6sbxe07TXWJRYeL/DQof+uFpwK4Om3ouuuiocj5lzY/OScRj1S8MMKRd5odW+zUgi9l1
n6Fq2ZkFdUVo7xFnO0RLL+atVx4NDIwziw1T05nYUjS6MPlgLimaLMkaL+PVUsNeW/etaIiOpv+Q
lAFFJ20vNH9K/03o0o3z4FyRDjj0IsLIClv0k9bcu16jv+1jJHLM++c4/+YPr/P0MCFZ7evNbpBY
0b8rwY54qcCEz3/l9VFGEFT92pcK2lzYZirY4LQLuSPYgoOf72yyQdb9IgbMjaGuFobYQveaMiU+
ShFY7SanGp2OvrWxw85cG8g5WeLsbroH4NvX9eN58imeIsNy1GQ2c9u6qZjcLu/NEjXDQPjUFtVt
V4qu8dXHppiaixwCfwHkmwUYAKVfxQxcNy+RqdxN8b59R5KPCFBpbhZt7cvlwDy9YQEzL45PcIcX
ka5VgQbIqG+Ek5gcu9Bp8me1qPfV4iih/+zk4cbPLHvLKuLCYgT8y5OVZg6tzzWxIsxlKZ0NMznW
1l1Yv0jdpyi4a5sHGAEb58A5soFeyvIPkJLmokC0ui3QM6+QmfbzY1j0ezDbdpTgAMxIB1nDDLk+
Um5gGfpuMn2R/PyxGvuNU/58sMwtqgu0dYCMQ2FZnQxRYpSDX2meIFhONIH0aNB/o5MgpwdzAy5z
Hgvh4KWHBIlreResPmWgT0ktmxH3Vq61+ygTQLqMmvzgFxI0MrVR8WPbtCi5HBSZUjKARcpxOYs/
5N9zGs5ZZCaCF5UShiRqOJhObgXSbk6hHYhT0zgtXKov/3rCg8ADDgCug+18tsOkQu+lUh4FakVm
PTt5GWm6w0PfrDnhi8a3m8m36EhGYiPuAJtl8sYev7C06JhAuKLcCAQZS6PTcVPJylRpmPkFfhAW
9piiQQPqOHzIKbc7fc5G7dMsdwUEhe08S1Aq0+sbUln5oLXIx12fj/OEErNH0kkqn4uI+/qRNoRR
nuMHmR5DcZR2uYDZJDHpupfdVv5wIRTlVbi5dPaBZawJZ/kACKMOreTYjIriJguwdazh2VXjtKWo
eK4WxJjQ1QLljSMBh+qy+D4srkIA4Rp1cXYsAZq0ENrMqkFyt3b6e51chXNDHl/Zxw8cIv3k5rVx
06bZoWz2Bm6wdT3up6z62UBZljf22vlLb3HlIbdAJpDU92zGJaVPw7DNsqPoWztMRe1IOvRT5vol
JJzvUt05hrZXZhvmZmvcp5nwz18cmUBz4cLi4MX5strsnK5qKxdGdvTFOzVX2XOpm221W842N+wW
1GURzzGBqYDEPZ3/QO3YA9hvkdeod6EqO13zZKGH02lHurr762v4/CGxirYakqYKXRdMQXGczf7W
rAZb9G/L0X2NEYhFOUfzZGUrUzxPwpeYpOHLA4mPaKxiko41vTXWxbFBJscOpb7YxXL+BMn1R61O
zZ7LKrqP+wiN+y6bXGVqQOwYBhLWolW4pR8LP8Jc2OoFX5p36u3ogKHAB2prdW8FvTK1Uz8VR7pR
rKLIgKHe9gaEi/h7OKTVbla3NURlPuZJJsBU8BxBdZaCGUn6KmhtxnozNHpxzAcsorRGlW8DFaJ6
NWQBpawmuDGDgNtLEARXTzL/Xs+Fb4VkVLdD1Zp/NxbDkpKe/RrKKAs+Cg3c9eNVNIcBtqVcHLVn
40a5j0vKSnZvj38V1OTt6LZobYifWyje857tMgkMXqecR7vvvRr24cQpRaTqjUotjuNc3FSSbgdP
9VS6Td/YFmaQiX7XWdipuVjmXR/wxU++vI8QqxHx/FrdJ1Y0oaoyB+VR7NrXppvinV8hwSFrs3qI
c9FASXbOf16PeXaUM1j0H9nhFELNM/KuJtBrFea5OEaUkGGAxYITlp3g1NDPdtdDnWXeSyiatiDe
yP14hJyeJPo8NeRaUnk0/O+K/Kpbr9f//rMn3+rvX+1jSQg1PY/V8igbrv8lbnHSsOvq/5F2Xr1x
a8GW/kUEmMMr2VGpuy3J6YWwfWzmnPnr56MvMFfNJprwzDkGDFiAijvVrl21ai0njfdslPumpnMw
25m05k3dR7wyKczNVioeyzF0YyM/RX/yY36OItvcFI3TvPnq/6elaf0+bMZOQqEstpT8pFknwzxm
7aZGwLn6NLwK2kaqV/zvwg68Gtd0Ij9YC+RR7+JpXGr8qgVbSbv4P7zkbTUBsbBUU9chERI3+vT3
tZ0CKbtIMweWSt8MkBR3fwoiJtF7hQzVifpic3+5Fnbelblp2B+GZVrCQBCIuRFN2/CtWYMHLG0H
kHBAU+BMIAhTrn+/JZhmGpD6P8VyaQvVmz48RO4ftzhKhaNrSCJDBHN/RLexB2kNnvO8MEnvGYjA
XZuEK7KtvYjNDm5yzJ8DRIEgdXoi2fyf+waPSWYeQ+gP1rqNlmYSGCmcn6T6YOScmZVJWtLtyAYx
00df8LYqcnr3R7ZmYfr5h7WqfBGmOhMLtDMK2yTyIDsbSOLft7K0Af+HhQhgMdHbzFcQLQEVgev8
BNul9BarR6WiQfEQDvumWTlT016e+wqK5joM98RPpKSuB4RC82BFQVacPH3nw9EfX+QEmW5jpdFl
ad4+mpmtTAvdXlZVkxk2Qp0++PLh/pQtGaDvi7YWCJwUgsHrcfS1PuQ8eIqTaVaOlDyn67H+NBWz
qeIEgdsweUWC4Jm5hRi5V408VXkymgfEWGj00o/dJiLEV4ydGJwl+dAOTr/tD1b1HvjqVrbDyO6c
stlo0o6ySrLW8bWweFdfNPccaVgkVW9Q4BDqgxiJ0160U/9PK/5zPYA8GZwPDB9iC5pKZ/veEzIC
PcmoTv0uNN/j7ilfqxkuOPcrC7OrJEyaGuJsLCjd4IjtH918DIhnpdBDPOdyf7NMv2u2knTG8iyn
RAkp41z0qhf1uMiTvD41UHo75Bp93g1hfIhD0Bb/bopNSQspTEeUQ2dhRae3RI5+VZ/GTnJU+VkK
STwM+/tGFvYBPBhTJA4+gEM82/zYHczRqOtTAj13lEDFE0U/jGx4KLp8JQq8TStMGVNrElIiW0Ue
deabwq7CxSLbcUIq7FGq9oPB5ldfFePVoO8xUcNdBBG5K6iHStD3frzGJn07VsgNyM7TgQhQEnLN
64OuQo6N+kpRnfgQMK6/Y/nNFTa9sibie7tHeDeDdv3LBcuWn+1HZEuCEM3p6iQJaHekGZTg8l7I
1jKAt66e5hEGRPZv0nqf0w3XSFvIaTvWp1QN7U56y8KjPjqDgqDGkNJPery/UxbMkQGjZxWMOv/N
67B9rSg1eIiagFr/LDQ7+kjayhGbt9IZC3GtFHt7piEF/F9rN5XYHgitH0r1qfjjXVBBMPzdexuv
oTwWnuXXZmZbUoICG5GVoT7p6a8hpCXXeCyLbxJym+4mCAg1XNWuw//uz+TCPlTQJSGXxV+ciZnv
7bKqt4RErU/qHhqjT83TGszoNmxjVB8MzA41dKFWE4UYgLHM0R3J1jfKPtsEu/vjWNjnV2amz/gQ
0bhRXCYlusynAJletX2cclFuvuKgFjbChGvmpQwbDC3os7FIcZLnQ+bWpziHuwOmm44EqJuCmL+4
Rr7i3RdWZlKlQfUSDArpn5mxuiXPawZdcxrC9L8RsqcQ+Fw5ShutW3sTLwS6MLH97fwCYDRlJ65n
rx5EvVM9uTn5R+8lP7a/xAdUrvf1Q/RU/3G/tivzuLTVr+zNvJKYuEIfilJzqnf1kcjjTT3mW3rl
jhDr/vO+uLI0zfKHfSF1YpjXiogl9d3yip+jFX3vvX/Ho5A9AhBGjpwEF7namZlG0+OMMKY5deGz
G540xXstta0gPOjlH72DN8ij5GhJh3BMoLXPPqXe4f44/3bLXAcDfAG8AbDiwlsCTuB6oKPoQr7d
ZM3JMmMYiO1OVGzfe5Sznaudx3EzxqlTGvbgw759rsnB5dbTGoJ12pL3vmHmTGQ5c4exbxtuAVK1
9VOjxE9mXR2qsqDjZPw2imuCPAvHHhoInWQaqBwugpnPzBq56mgobE7ycPCH32nu23m2W5na6S6+
GdYHI7PHRZvC4G9GfXOKu8fWAIspOb0GE434Sen3sXcs9S/B632b02rdmASey54CEHYTpGdymOgJ
JLhs28BR0AdFXjD94mpr5ZVFOxD6QmJJNhJQMN/x4XiMuuUnsa40pyC0fnSIOJq+8DMJvwzqGn3V
oo8BEPF/Tc18TDMacQe+ujnlO8KCelObdl7usmzXdLYfb2i5KetN/21NfGUh0uNg6MrUBgOkFU2Z
2RDbUBrFnCFaYfYURM91k24L2EIo5WzA02y7kXI43yC1Lkxv/buYVqf7izmN7GYxP3zBbP8IVV/q
AfKtp7gtz6Fcv2v+2jounoMPJmbr2ISm1aVAqk6oPWwrybet9knVV8bxNwC/N5DZEiZNMUBHiRXl
EHyvoNb/76cv2XQqw3Bf2AlApMf2EJM+Jov6lZJ8dch/Zz/T3tFp8UVlkxpw74S/V3EoaxM8u04U
1w8yr2FrDXK6aaWt0a3N7/LuhbOTtjGQvyhHXO8iCXJCAxU9pONlW43ob+/9TXn8Jfe7prXDH9FR
/nR/0yyezA8Gp59/OJmBAtVSoE9jeoiP/U50OmXlTXdb9ZsurQ8mZu666QIRVWZrujLUt7h4Djz4
ZhwUGvP6gdT9UYv1hzRwVHqN6D96iUztydNpKu6ro5hT11dbWxXoKEYp0+xWMi0LYePVt82in7gg
nutMhl9s87ogPXHRL1L0Tk+i3evnoZRXXhSLbgK0LykXFJohep7tbb+KmkoRvPbU1J/EAWCMFTy7
wYTQkp/H/lNK4n4kB5iI1b7UxEPv52uMI0srTvwArJUOEIKW2ZNQh3hu0OWxOwldaSvevpI7Wyl/
qWvaMEu+YhIHQ6CG1iRtjiNMK/iHIkvqiFJIs5Ba/zkWw0rYtRQJoH4J7Qw0TROJ4PXuVVByKWUj
7E/FWGxD8cmQt3197nt3k/fbNSnnpb1C4yutnDzSKKnN/GtiNYIr60l/EqLW6fxwr9Hzikcv6vSx
DQ27gKJeHDb3z+fSW+Cj0ZnHLQXK8HES9bzWfvvRzjDAVH3VsyMPt/uG/tY5Zl6XoBKZtAlNCPRz
tjO7Fjr/TMeSkXlOGVROapaHRqzfaEnfuNFPNf2W1nYRVKeAdlJ0wfe69C0PfmRC+10PzP0Ig5xe
ptteip1ccXcFkm7Na10g7SMma5H9wiYGI04yACSOYdy8JCTN91EVYi0S8dBkG/0rmppev7WG2Eni
n/U2+RXQV/4bwrze/eUXdruS2JkmYz5ZH+3P/DQE3H0F6Iy9EMrHwhBezf7fuQ5ASMMFxkMJP0Fi
e+aajTKQYq0o+tPIJYCk63dTedG1+jnJTv5o2hWdYVnzB7j81hi1tQmeNvN8gDDSTwVr4Npk465P
VtxojQqXw3CKG6tzZHM4iEjO0p2tuG9C0P4UFZizvFrYB4VcbH0RRe7GCDf9KHUrT46FM67BKMVk
kHUnzz+bhlbg1VMnIV+iit+K7LdoNWeknJ1OoEfuu2itNUgs+C3QjlTpqY2Q9pm/vmFf1tSubgdK
j7kjef1Bzbet0Tm9H9ujDyur9wC0b8h/JOqXsrBO5Y/Gcx/icI027bYVgiED90ZbYapK3giemGll
xl41Dqc6PYUQ0TW+LSuPRrs3je1Q71rD2ucQYEF/fpz6ZMVgJ0KMK/1ONW9lty/dWrSZghuhho52
ljhzfa0pG14jDsOpyh6bnNgq31itPQK8fJHbrfE8ml8Nb43uZ2kLUrehekA8D2RgdsZcYRxgpExG
tKvybY/Ust8g0oPE1EipAHClSYJRtiNvtHPk6F3DWkvILawADRgTSRyqtqzAPI+vB1lfGpoynorw
C6SqT9UPpuixCK3CKTpoqtzcEUQnH2zaZUrh4DVwVHn/tWn6nx/9vO+ebx0OlIfkj6FcZR1orr0+
j6YyoKkpi+Op6YHT6sV4hK1jrSJ461WvjcwiNSlKNR/tifEU1w8ZtFE5Fa7tKhP3khWw6pAxwN/C
pT270vy205SyLsWTFnpOZsh2nNh/4vbt3yeMpmjWDYww9/UssjNDBFc1oRBP+jA8drIR2Ar0SPdt
LCSYaCXn1uS9Sd+WNT8XQgmEku5J8eQ3D25/QOYtEJ7r8CVGbWkkclMsz/HVtQbipb2Aoh8VaoB0
Uz78ei/IeYhKkItVhDgHuxuHaGsAFF+J25eWCYZaCCToFpvIIq+t+JGhxXgm8ZTx+8vI3QPfe0UB
/UfuB9v787g4oA+mZgMarTQW61gTT5I6btvhGS2FlcGsWZh+/uGZYyIYrRSFigVxAFpYZLalxCux
/e3FQQ7lL1CeyhV7bhZY+2EgG6WWiBMmJkJOUCyeM2lcGcgCommy8j8Nz3RDzqOCIGuTJjc4PWkL
T57Fm6ixlQd5kz7Uz+n3fMXc7byR91JJaUD8BOJnjvMx/KqVGJR88hCFqMt9jIzz/bW/nTV+NXEG
GU3QFsBQr1fGqgShCqtYOYkjWL243HZ0+CXgs+6bud3NRFI8uKaCNzfYvADRl6Ros3pUT0MOa414
rOluGrWHIFrD0y4YwhfQbzRRnPEsmflQQ0jktosk9ZTWxS7Ug3Pumn+Uil6SOvlyf0wLi8MjDiU6
+GlpVJlXS3m/pQmaLcaJm9L2xe85jvS+hYXdBoANTDTlQ2q/KBlcr049qFo61pl5MsDpJU91MVwq
V8Jrd5ZdhU1KE4jwQws6EBf9s4V40coH3M4m6BQ8EO0uky+aV+AC2iD7UQ2sk189N42ItMizXpLC
C1bwvyt25rW3fmi9ym996yT4oeMGod2C9ZWtYxv/vD+jt9HsNCDUR5lNyunz6LIfRLkc2sg65dbz
ID+QKLBd2H6b9IfkSUda1z/dt3fb7zttj+kBTpMGPWLGbAUzXUsjSGuEk+bXkO3Kh0p6ELPuXJqi
3SStA7kMHFx0lT9b4wX4v10J/+WdQiADIwsQ2uDfw7rrD5qW4oMrtsxaNmLRFE7ypYht4atW20e3
dry39KF9Lp+F3f0JWJhw0Fyw2lCFR2BrPuEK5OZTcdw/G5mwGYUfUaMcSqHYBu5AOxcQvFUo981e
whAdjZM4OqVjytTXAzS1znNlr5iURl6tAfUWwSPl3BrCnw6p+fujW7Y1+TSeRmwo+dpWXTZl4pud
/tKY2vAQVNW7WSFVWBalsQs1JV6ZzMl5Xb0KJ/IXmgTAyhMX8xq4NlfmqPLWpQYVf7vJG/QM9H1b
tq+q7n7W22jN2k3CZeoVnnpCKE0CZxVnrtTLc7Wu4LN5aYyvuvGlLbxHrbRro4CXndSVajpqszah
tyPEJrEVJ5T6Gut4PcK4dDPSMZBjlO0ICW9Rn4kt92XrkniOB83RLJrM7q/h7RGdxsmhmBrMqC3N
/XgXpVLeRLX5UpTwT2PzkBl6tc88UTqA7XhUGjd88iOh3kdZ+i0j5eBA7Zbbmj/qr5lVoElZnUEj
uSdXH+NN0a5Sbt1c0iqlPu6yad3hCpxDZoxOsAJ4esyXUKjpBobmy2sSaAqS15WpUG42GIagQCey
xV1Z86lIBKlFfdVDBuCZ8X4e6z1k2S1SvvU7LTF28Kr8GY7kFNV6LeNxc5kyxInLjAcuncIwMlwv
fFVaqt82OQoAYdztpJLGRbr+zJUY8bZBATM8pQkPeTcwnbNwR7O83C1j1XoxxFL/PngNd43kq9ZX
Qx6rn0Wd4KSHzrO+jjBUFHbjBpFnC/iafNcPHRwmTeAb8cEfs3aflGa3JiKyNA2o9yAojlAJ6cDp
5x+8s+lVYtJMulIwyI5PCG9lti8P3X5lnRfM6NyA9CUAGqbQMZsGPYOHopJdmsyNOn8cCf4tWyoj
cDWI2Nr6qGf7yBjMrRp12oukAJVO9dxz6i5ptoIZGtu8kWNUnqM1PsUbnwOwc2LhnrKLEwfazMNV
RZ9HYhglp0SW44sa+NLec+P64npS5fgBvY50BsGLaRYDfVkwY9yfmJuD9tc8UquTyCXw4/n0+xBk
N7lPG5KRWJu0FYNtNLoBSc3in+GQOt7GJHLUKP7K6NJcr/RQBDGkYaZ/Rpmm+y9OCPDbQCoPQxWL
tM/4zY/7Q7t9LGNwmtypbWB6ts5e5JGeak0ceMFZr36p/VuHuDOklbvgPZdRi/OLnSs4grrGWHZz
Q6K1jMtik9GNgYed7TTPR0WuiMzgnCpqeZAL2duVY61uI73K7WBI1yQwbuKNmb3ZjdwhZ5fzbGeU
xmPRfUIUNaIJRCNH6yQout2f01vKHqxNsqGoGCCjBO/A9SJWde3HFZnoc+egTHewtvGm3UCKuzE3
8QbuTRjUBWfXURT9Jv9Kzo3kaKnTrcGiJytXYQHRxxTvEM7SlYsM/fVXCBLKlw0N0udEIymXog0c
ttCkqNpP+El/Rr5nrsQhC4tKSGdMnT1TI+H8mMiNqgpFE8dnJXiSRrTCx/P7UPUrs7u0Y6/MzJyB
VFQqMkdJjGqDt6crzEi9R8kL9lm0zTzXial+N4p5yCVz5dl944WY0I/jm0UhyJLFvREJ0VlE1V7r
H8P4VPRw7p2pQdkoAuhhvr2/k5aW8KPF2UbqhKhWOZzxuRxeBKvcoGTqPQv5rkTk/r6lhbUjo42E
PSl9g8frbFINAQlKOZCTs1qSUG+DfRJ8VpLuZZSrzX1LC+vHJQNd50QkRIw1J6kwy9CqRznKzkNm
wHKmOcxj0Dvoi4VJeJAkJ6WbSAtpilsxPG346wMBihmcFjULmt1wP9cHoiuzQO6MEcqeqv5e9M4w
2jCwG9ZO9rd1cpTiwi7FvRTEB32Vd+92fq9tz1bSiuseGSsJ2/2rD6FgnB6SxnOGLytjvIEr0fHD
A3baqBoVwzl3dBpmtRlGRXYWpHOlQfxaefvefQqtRzLG5ERhSjhrwq/7Vv8+xG9n9n+tTifnQ3wy
DEFvpFmWnVscXPRevmo/o0t4ah/VDcyvTrYHVf2U7cRHWndPw1P+Em7j/XgWP8mfhn29045rR/XW
319Nw989+OGDkil1UDdVdpZqYSPAy6P1qpOUR0lE5WUsHSROv92fg1vncG1xdqOVfh964sjEt9XF
E3Hz43Na7YpgE3QviCPSarG/b/AmKCFKA4vCIZoS9tCAXM95neRpS8SSneEGclpJ2HimfEjSFZmg
JStcHvzPnUYmcHoafJhIqypMq8jG/Ky4NlGW8H0Vv3ObzZrCTfYrCpWks4AwXptwvT7lue4XZ8GF
PYkiRLvpUHO1FaVStnXBv1V9JG6yHt3XWOmTL/T7JE7lGfnx/owunFEqmpBY0Ov991F1/SHp4AZE
LVp+DtSO99oktfpALwm062uEFQuzSnaA+rFG0MFberZ2WU6hlrRcfs6awU7F/lyCQwtpHLk/oGnm
ZseSt9MkAEqKFbqKWWxnqUmkjW1SnM00bneFL0L+3IxrAuYLO5+GU4qy8NaRE5xbqfyxiMpgKM6U
rXea2z1AVXEJH4Vg+CYJ5o8hHveFt3LabmufBBkfjU4f9WFf+p03NJlZFedByI5R+LkoyYqVD4nQ
2mnZ24bWAAQ/9rmTCsK7Vwbn+zO7tIA02bJlqSmAcZ8di1Y2ej9ppeLs1tqu6WunbZttLWQrd+Wi
mSnHQmqcotX8xnJHclpWrhZnX6CgW4CzE2pzN+T6f/eHs+AuQS7/r53Z7WT6gdaBdyjOmnGUi5Jm
+DcphQb9KYtP9OWvwLum3zbfluZENTc1p9LvNls7r2mSyNfK8txXaX1Rs1D/3GSR5VA1RAsrk/Nt
KIVrJHdLbgbQBA+OqVPwlj7KiEm1FmpSnrXQP4g1h7uwNekXudVI+QQ7F++rZkz3QrzGXbkwuXBo
U1YFoETlU5tNrgREwcxhRTqPWoaIo/nWFma26dPootHQGtSm4VgCldD7S3p79qfigIxR3iHkUKat
9eGARIAQklioqvNglCAmpNj/XOl6eLlvZSGYmzRaCeg0shOkcmeeLC0SUQgSlcElQ3So/EF/0Aor
2CiC5kHFI1afsqLrP4dCQ/+23gi7iPfvYeUjprv1ekPxEeSHUM2DV5/K2PVY9ciso1iyqrNSFrKN
8Do5t9L6IUE8fBwHkI1GO/GHuFriZHGTbWOvtMjGhv/cwDmlkMhO8pqmNgNk6/o7sgr6d5Im1bkh
E7EFPFIfxjApVi7+pZX9aGUWabRmSdEqILkIV2235c0C6dpQ1dv7k3p7SKexcPFOgmsQNcysuHRz
V0HCnEpN8ajUbgiVk/4rlP2953ma4+vNCsTn1tdhEEIMTILY5rxcT55cBIkiWBjUxAFhdV/6JUtu
Rst6aax41dt7ngexzhtABrg0oRGuLZHhNGhhLOtzVf7X9p8VVD6T99Jd8akLE3hlZXqNfDiAKZnf
Ximy+kzqDtUPGAptH51kWA4T2U7ViLaQFLGn+6s23xuEIxSFKS1xH8M9P8/gDSUdf1ajlWdwMx1i
hgWUwbGvrjyEb3zp3MxsbHKdp2NfmADazQouKMiQEOXufrsomMrVxfB/D0N1pNMl+8c9Mrc7u3bH
Lu9jUsXl2dI/d+G+Ht778PP9GZx8xUdf8tfENIdEopQa5g7NU6kMx5VXnY3ou1yhfA+cFCH4Le0s
sH7TXaNqNqLRK+v2V856bhbPAVhl4jgg5X29W4oxKfPcHXDX6i48Be/yN/0teG4f3Kf0j+F4DxkZ
I9U2nOoYew9hv+JS5ntVpjEDt0WFnGTRVNa5tj4gdei6LmWVILa1X2nnH0NT3xSSttFVayV0ukGe
z43NvHUe+7KfeFJ9tmKSSDsRpgB0BNOBtrMWRSt7FKLhoe/xTgc17Q19K8hp5Tt1U8IRqhmaG+xd
yWqn7vVcjg9uURmmE0cB3XF6gFr4Jm8rcTzIegzOR8n1KnaKsR3/3N8ncyfCKACAslKgGqmKzFmz
eFd6eh2P7VkZ2nAvUP7ZR4P/SBNSeHCHMl274xaWaDrYXLUk80AwzI5ckGedksRxd6YzUH4Oklp4
r4bEOOpB529doa1wL/lIYlGsWkeJcmGT5wo8vnrYOjzvZCcb5UOY5+QaBUE+hhgj9EpWO27mCQjm
ZSJk1OmyJ8rClV9vJU8Y1B7q4u4cNq5l63L2qFll9S0epfIpVkLF7kkTbgs9C4407UgPJaIfK8DI
2yM8ob+m8jrwL27ZmX9Pu1TJs0zuzkGndg+kfV4EqBS+qmVebwOhz05N4L4bnvIirUvp/S1FXh/k
qYSE5yebzqt2Dn6P5SGmjq7059CTi1MZu/1Ok5WB8pE/OsQo4i5SaAlsJKF9skaUfvWk9Q/AvPNt
4uXdjzAO05eoVmQn7AToOWOtI4GBiprSV4YddWhHxn6Bn81L4wElugLWpjZ6gf6wc2pLdW0eRJDM
Zq7m6OLwSQ9Ga9eKrXcQWv21zIrWoeFzKxAf2l1So+yUptnKs3PheqAaC30v1M1TjD8H4KVeVMa+
GPRn3/rZZPLGG1CC9T8jTXUwI/ncu6Cx5B2B4CtfeP9YLhyTK9OzG4IiMRovA5K+qay9aJH7WurS
196KXqr2IRJIud83dxP/Ttud0vvU905FHG766+1e5XDf9WLcn6UwROlL3YSQ+oKQdWJZsTOhdpQ6
Owo5sBVP3a3Yvr3sr23P9rmato1RGml/bo0Bxa6CxpxR3rTxvhF+JK7hyJa7GVL4O9Qq2nfBzhBN
B8i0Eq9BH5cm/e/rBjZaOkvmoZsVimNb9CXrHTY2XagicUBLT99Q/QFxsRJ8LI2aK4qPJQNAUXo2
48ZgVUrVjhywUKD26GrSQSut8t/3ETSPU45G4f1Er8z1upqKn1hmaPZnPdEurY/sr0qD4H+qBfXL
+8o6LkwfRTgVUCf+Ct85/fxDpJgZXk0RSR/OQV0cAl+zS/NzMRxVGnOGTrAla3zQKuuUosvnU3dm
rIPl25lxqIxfKcDvtIz39z9pHovju3moknSgiEVibj7HQ1+6Wl4E49lzVV6nTV/Bmgv8OBi4iO+b
ul3OCS9JPwWD5/Kev44tNDOVdEzGMyKynR0Q/G/dTEk3960sBB1cRbgjuG8AypMEmM1xq6WCF5TS
OfLaehvHQX3MRTWzc1Pt9t0gyJeBwj2k0J638wrF2NATb2xg1zU3Wju2eyl2jacwsbqd6ZbSU4L4
5t4QO8PxywZFRl9qlIsFke9KwLsQF5IowbVopHrpsphza7R5PJitGSrnwUs2ZCzUrb9prD9qY+v5
ToN+bXBCG90+aDCCDQSL6ddxOnelna8lExdc3fWnTCv5YZtSFzcELeFT9AfdSXf+5lz+CO1gV6yF
OlMoc32FovVBHA0oA9LPG3oUxeqiTlJS5cz1Zyfb4kHahLtfyoP7mDrR6/2NsbDTscWLD1cK1e28
nWFsMtHTJWzVxPdp/hmR0tJagy/dxop/xUsmSC3bD3DQ9cxBkdr6VZgo5zJ6h79vFw7VNu4QafTX
pm5ySzdTRzinIVw+FQVmlgJFKcxaz5Rz/E0XDsa22A/hPi135NSEhzFzuoMm2cka2fTCGSYPCsU1
BQLQM3NSy7AL2KTBqJ1LTX8YikF1NC2ytv+8UvjhSVFzQumYc8ZzRe4CtY9K81xLbbkxojq2h7J8
GutgTdF+YU+w7/4q2kB5RCR7vVyq3MZy78nmOdSEYKMZQb1RGzXZWBm0NvcHtTBzdJyKAPaheqOd
bHaZiUpVJ35omGehUHWkTGQTBcx+TUNtcUCTL4eCEgTd3IohVEqd94J5TiqlPLZEoQG3SBN+qZE0
udwf0Y0t4t5JmwW8AWkUyhvXk2cIXh7nQWydK1nMLpHrZcpOkBFkt0ua81apRG/NAZahpqtAXzxt
ilkMFND+ZuaGIRDrx7aFXI7lfjeUDrncfdckthKN56HYqfRp62Vhe6W755+2rUBZ0ltBK9+sJfuf
c8d9SUcQKOLZWkqdpQVVG3uXIYP2AsmrP9HorYkMLBiBdRxSYl6A9BvM03JmgaS7YJn+5bRd8R1r
v3m260XBkrj2+c1EHM7aNXbjAScYzIfPnvzWh7vDqJssoa/RvwzBFzzJUVNPwtcI/uwKTrkYgWr1
qEVvuf+SeoMjl8+eLD72ulOa1krQvPQhtBqwXXiZgD6ebU9RSqoqxBlfajU8+EFME01Z57TGGqkd
BWtd9gvWyMPxh4cg5fh5U5XgSkIMM0N4KdrR5mACKmw3og9t+/b+qVs0hFQLUTgXCBi16/nF5+ZR
U7rhxTSFx3HsDlYy/gzNyDG8VTaEaYqu7hjlr9gNdQUFFAUv3WtbWhKrJk224SUI/XOff0vGvdi+
NvG+7X9qBIqibocSsk+0cozkzECLUiKwS9TXw9+6EJ/vj/yGnAFvQwKGteQWpxhuzYaeJo00VGIb
XQaCv31QhaliW1aX23nnP1ihlX7qe5S7ZYusdShl9B5rkX/sWq17ZCp9x9Oq1Ubom2uYa0MCrzy1
J07cv5PX+rjdrRyh4V6NLm4XvyEAeorMZjuIrS2/ZaXiKNk+paxM9Niaog/X+mjHa8+k23BtYtEj
QSVSc6L0K80iXkQJYr9GFeyS6Y88YV/C6FJEe189ZsaxktmGAjgXMbLvL8eCP+YNSIaK/mRymX/r
th9GDhOXZ5JViS7Ez3YwKQXkfxp/DRe14Ku4oQk3qIMQDMzH1vqeWGpAJS+BZPZOkYo8O1tT2Nwf
yw0EnK1lTJTlUNuiqAz0+XoZ89BQXc3s4osrJyhn70qN9L1fH1NtrwgpZEODE7cwZmS9LdXBpjQf
2/g/0JabEkCYKjwnbrRyzm/q3n8/Cc47Yrsp66jOVlX3tVxza0CwsR+/Wq55bLPyl9bttNT6VeSt
M7iuLQyHQfmNtGcdDbv7U7I08YSxE5H1VJKed54JQpfqbeYnl7QHByz1iChpHhy8960seDP4KSZ4
GKKHJBFnRzoM1bSTkjq5JIhbKUVwHMa3MQlfheT/aTxgT2hiBwBL5u56hVtql62v6kxnmiEdfay9
fmUTLR0IcpDQbVBMYyyzazWQxk6RgyC5lHQOOFWn/3L7Bt5xIV3r2Vs68YAv6XFj8rgJ5nFrFAM/
aoo8vQx7ESKXTt9Fw6HXL27wqZHPwvBWiP9+2qHDA8TC8EAjzcmKAb+OSQI8/hK1soZmZyvYlqAc
Rfn9/oa4yehyypGh5spGhkSS5xsitzJvyNQwvajKWw2TsCOSULTeaxgLy0+lXKwMa+GGuzI3Cyrd
MjTGeEjTi6hlsHsMSrtp8vp3MECKH7dW+aCYnvDvex6bJEGowaCaq85s6m0ludKIzVD6PTbxTlNz
RxsvwT9DoafoHGU8zhXBAhJSc6fmuomgxlV68QKnDq2dNGz7d9rNUrIIIo/g+yv3lxtpFi1gjj8o
1/CeN2fVHjc1Q+RqkuwSxqP3pARqsHXrqD3LVdpvxNGs9p0n9pvao4pY5rK6K0pZdgxBR2nEi/qd
SvLayTTk0kpBqXZIVyk02quW04e5fiz6XpxUIvyN3OmaHfph9igmlXSw3A7KOw+9r1Svm12Jv9oF
Vj9s83yIjmWYh09VEWh2S/fAeyyNhuMyKeA/O5y456efokKK92XSe3bbUGwUinrjCbL/QGo7f5BJ
b5+qsUSQxWia/f0pm1z4fMYUiu4Iv4ikC6zJB3+4QkuZ24YfZpdBTZK94krpjpi/dzSDFHOfxNKu
LY3y3YqbtX1/m7hnb6giJS0CZOKpeXTsj5ZSJSrvtgbaBlVyWknem+OxCy69to/KcFOI03WX72h3
Pt4f9YLP50ahuQXaS55yN3etYI5mUYfZpTNN2qc+t0F+MSafvHLOllzJRzuzC1TWGjlDhz27uMVO
id7Tk6gKtuF+NSfK8PZnvcYavuRLPtqb7f+a/nYP8E12KYPvZvupg6jeeohiMo/snvtTuHDVkPoB
TDmJJkyQzeuNkxmRB5rISi+FHKjH1gyovJhoLndx/fu+pcVJhDGWHBNU2jfqc26bZHGaMCi1fcp6
zTEplOuhD73eL9LcX0CNVWuZUHlpdKTj6YAi5oMmfbZwgtUSeLYCDtLfSPnRC3zbLH8E6lsnN7YW
h1svOZhatDMzJ3P9TUfAHdragVepHQkPXuMQZcvBpraeBjF+0Fu03jTgJebb/am54eKc/CtpFsJ/
1oJK4MyR175p+aGFw8s3U7OuA4A0Kx0CbW8rHquv9Leg/OaXNo2+r/dNL63KR8vy9fobzWgGrhZl
l7Q2nXzUd1UebUZqP4LZ7XK32IqF/5k2uJUTtbTDaUmbmGP/D2fftRs30m39RASYwy1DB6kli5La
ln1DOIyYyaoiWQxPfxb1/+cbdTVPF/yNB5gBDPRm5R3WXgtFDPS7Xpp1aa1lRkHa2EVbRMfrIGve
c++3Xb0W3vPtEW5djZ9Mie7nQNqGMR1zazGD4WkAP51WjQ+uDaCnsegsAjsG1MSrWsYkKxmjmHaZ
UHNqlK7FnTw1L4s9+LN2IpSEU/5WlX9uD3JzGQ1c/GvUtop/Xc5naTTDYnPWxlmS+4R+adEBXn5R
3SLSvfxxrB5UJkvPbJm0sXZA8AHgDO3KS5OItHRiDyWJF/DjgzqNHhqrrn3NoGZQZdN873Er9VGp
V/bZtEyHPsvaHfWggjEaC9hJ7fzPMnpD2FGzP7garw5NQvhBxxOfaFkd3p6gracCFEwo4wCkgHfS
uPxa7qkJEop4pZLJ42jCq+ujW6EvOG2VFNSMTAZw3rp51nALHD9owEQbrGDPXUi1KDWJp91xCv62
8369Lz7/unBql6qajDzBrxtut9PGl7L+XlnHJAERD/gm90P7k7tpSFx0qsS35/GjIUv0NCBwAjk7
IO8hpS3EWQNpvBmHiMT9QqKkvAdZ00tveIGZuxHVh5eh/AO6HHu6m9gzrQbfe1qq+9mqAoTK8PbH
+0zdKyXU4MY7UKKDcvsuLfxakXHebAW9+EUkv1HVQGlDZAvIzKnzPHXCd/KU7zM2IQSv0CgEEbEl
KJhe3WV4hfxJn+iht6z5US/mep8bgxeiOKfLVmxd76tpw9FEB9Oa6xYhLuZAtaFUCIlNkkZUO3TU
T9Jj49w1SrA8G84MPcLH8rdksdbFuLKKJgkd9UDQixjCPkG+au4XtyGxmms7wNxbUEakf6qM+G5q
/cPIVAd0cn+Uza5sJl9x04dxHIORLHiLlbcUJGkmTQ9Eee8MiClJqVy2rhC0hgMBgdgTFGnC5xHo
XNnqNJB4JOMP+I1eoHQgczDduj/qBMQkRukCrMUVM1KGtpPkJT5ef3F2sBKopICGa2XivjyjvTs0
ittQAp7QBQSedKqRASzcdPjuIfo4jdRO1t6SBVqR2N0HzimoyzxudMe+KHTiz05K7lWzS7+RZkDR
HRuKnybdJONaywKbd22U32+v6Ka3/QEJx1WG5gmR1cAu1JQSU8U+0ue71pqONk38ooETOqZR/WLY
91kSLMwMQCYlebO3cgVw9cGRBX8M5O8iEZcGDru2nHTM11t5X/ku/hioJMsSBP/HGP+1IzxmfTmV
TuHBjl2/O8lD5q66Gs8V+b4wNwCaIPJsX3O7R0/md19f2jglKyn6SlSD6RXuNlp1tHFqHJcc4EAw
4DjZn1raUyAzIrwM7lR5yCbj7tbjdGl9/tolD+no+pyRsCgOdXU2vjvWqYT3B1hX2MIlVCRv9/o0
X258xGoA3QCtgm6Uq4WkFk3Mfh7xOJnVzqj5K1dlFFobmwVxGVQIkJFDRR6H+/JwgdZb5ROraazN
WVCiC6VqTR+NHce8PmUp6PacOaDq1zaRjO3a67q0u/79p0hYzcoRaEfYte37hd1N2t709oUTGDIY
19Y6Ike3QjoNtIeKgLW6NVylSRsad5aHSCYbkkCxDIru1FSKnb6+xzEoPLq4DpGAgbjd5aDYpAwg
rGU0biCpmvfmA4FIu7P21qV4rig5kEK51xOQyXrNk+TGWT0jcbOAQBOUQ2ArXDFFl7Zpssx0QqtW
7AG8ij5/PPuOmtlAAha+hw7Jic5t2NmgzS26roqaKWeBO4/dse0YuIIhqe3f/qJrhx6TgevHRLEC
GBcx4ZDgtrPmUaWx0egvwKo+27zB/Du/W2s+NmZzcCbZzbc+ROIcrPk1GAWrLg7P5RxYOgdzxNjS
mHdF5GSQZLDJcR5jJLV1OocjHF2URYIS/LrNDGHOZJGMeWuzoaFrTZquHWSm8AHGgO4N1IKw2ewB
fl5lgwHfhucAmT7ZWK89ZZA6fDK1fsqnA1T0dbuUGhRKeLv8mKYCrsJ7OlbvKdHuFocFzBhPue0F
qjn7U1nfd9wM0syB/6LuZ+swERkOa2vsKNtoqEyhDnJFkjiU1KOlU9EYRCa+Wqk+6qKcNJIZ3ho2
GFrXXCo0sxEhXA67NCsINiDzEtsJ33dE9zvV+4eY5ADugOj2Bt66G5ExA6BsXVATLbKXtkyqGvk0
eCx2EyWiKglU7sZVz/ypRq5s4cpr2yqgbablg53tbhvfuPuBBPdUHB90zAC/dGkbNYDWAU0jA/Ls
tbV/z47EQ9mYR2Rc0FalA5qHJ3T9+0/bh+hqM6nLwGL0Mys68BXLg149pDL40MamuDAj3IiZOQzE
0mCGvRmh+TS83p6lzZ8HIh24AiTGUC2+HAXrZmNYhoXFFVpi1CqaQRQOua3/wghcT+TWUe8Fy+Cl
kU518ooAAxsvJgtoBsEeFMTHv20wW1tSAHb5jxVhs9EhdbV5gBUWmv7fH5rPvy3WWNSc91AcwCoU
Nd85lRKoxjvVf7rZf7Op/h2DJ/pMqZrTaoSdpT+6CWiUUuZ7xZ6Usnt2AxmwzhYwdxATwF0vJtKV
ZijGotVxNCtgEUBlY3Bk82s/VwAI8j3wJoPlttnD+8zOnLv72zti8/B8si5suypvypFCrjSGKk5g
GEj42aAk5ujTBy30bVPrsgtPGhoe8K6jgQcJHDH4aSYzT9qu6rD5bHVnUKXaKzoHRzbAH9WoETAz
6uqqIl8/2ICXRbetb50vA8xIwIPgOYVE1uXWB/qq1Vq06MQze0bny67ihb/MrcTKRhJgbXoEwOpD
5Aj4vEszitZ0g26TLqa5hmZEynetoe+gonVv6cPOS5UTqQ8gLDp69hAWi7GzLOVwe6Qfkf3VRIN5
E3qLaFtGNevyG3QH5FKay7oYbN7fiftgAWWvKmo0e5UPsccB6Q/SKKE16r7udI1PNXpSFuOQsXTH
rVctk6VGNuceAQ5cVtB2AQZz+UFZYrvtBIbrGI1bi5X7HO3M2SJJeKyjuhr1JyPCzKftjM5MjXex
oiz72aa+Oz8a7KebPmsqWFMkCy0b0urDfnp03KzQlQoIuljpCZolh9Kf7bjWW9mh2Tqfa2z4v1Mn
umGVqhTwxbu4T3yzefXcxe/1t0Z6Da2v1/XsodEUQlXgbBX9fa4SMxvQCB0jSoLWkB6l2REETH6n
mdFsSSZve1D/GhM2aF63Vm2lMNbY7573PXXPqCEbSOXePghbF85aOgZbBpCrtrjtJtrCaZjmPqaI
j9TmN7feOIB747RXy1c9vS/bt9sGr0//CndEnAnkC9K+rhjO5wZfdAsSrvDaaZCPTdhZ1KdogwDc
3VMP5akY6N4qc98C7uVvW5PB47vCQ9beO2C5dLFh2J3TNC9b5LYq7wyHrmC933H9b+cUfTOgkUfT
G9xJ0E4KS5f2s6Uuto2ExfA8HdPjYO+cZK8p90bFw0yGI706ZYI1wZOoSmUoZ9UiQM3FWjIEo5n7
VJfBm6+LYasZRCBrBwNWT3zsncZLisRzSUwV5GGc0aZB5dC7KVUVHzGY+TQaBVoaEGgeardp97qi
K5FbDcaOzf09XkvqI8Uzhtla+769pTZnANiuNeoHOk702DzQc5YZT0icBWb5hy2vtowH7urkr4P/
ZEGY47kqoLlWwEKXI54kzc7AfVlZPlRfH4xUMpzrTNulNdF/G6iVsqGDtYqgIRRk2mbRB5AGC8rW
fVBb7jNkF/si83E7UEc73J7Nq1BEsC48REo/LlW/OCS2lATklPaSBLlDZMX79Qxc3KWwAiAVSjG4
eizQXAlvA5wclycYo1vvF3IorANX0Md4rFGIcyTncdOWhvY+ZCY0kLAJ75C6FHabFQoyl84MkWAa
TMmDy0+dqh5oW7wC0i8LWzeXEI4FBKBsODpXTeAGmYvBm0oaW6DRQOP5H4e90FGLSAn9z5A5WtTN
Y7/W3CKQV8S3V/A6kl0nFzJDeKfAfAsYxuXkNjOIxWqGJcxMaJq07+h5CFuzf82sNp4K5YE75h14
d57tRUbvefVqfVhe+5zQM4xUpuBBLm1ba1aZ0rin6r4HbZbyk3XeHoR0x9tj3DrzANVoUNiClBso
Xy+HWGQMbEQMqRe1gqJ5Sl0jyFwGmASqiZLzeH0gcJrRDAOmu1WsRKyH8GHmpttqNK6Wagkmh9rw
Y3qZFrLMirBJ20axeJ/bNJ70MFF8SsPbE7axJZEQ/aAgRNCJOqVw4pSqsvGiOjTOXruh8NvJ9cdq
D+r3OTMCO9lNdOfWj5Xy9bbdK7VBVLkgfwkvf2UFA1eHcHdOvekUWpcjemI6sDIZHG1rgouWq0TZ
g+xFRzXaLtD2X47hCPoS9NpCDQmNEfBHeHUGcBeUjCkjz4aZTRFr1NcF9NSHGSqpwaiO9a5W6I4m
KvwwU31uzTR7KGfHAMlSNYIpxuS7nLmg6nQUJtkY65df3mHryHDAUXAFp5rYx7QslLtGlSFpY7Co
YFmE5pZdCyryJ2QcByhb+/rAo9vTubVNUCr3bFCtoogqxi0W2g9KtyZIgUDJMOAqeAL6RaWSOOGK
93RdNPCro/cHSBDESOtnfHLdlYa1oBxqWaxb92lWfZvmLgBOeiWtRyJp35MitBUPRGdjqEKpOU2X
x2xB+yJEo9z8t2HXWEW0p7UBQea3rL6QERwBKDET+nZ7Pq4vnPVD0XgKLQj45eJbWRo1QdG9ZnFd
vizTfXpO0DGnSdrgr59/GIF3snLAguZSbA0HkGBaPBfZOT15ov1yKnIeDJl5h+xz6GUSzoPrmw3G
Vn4+kNpoNiQ1Lqe+STwwspQMqToHkKOSHtQigZslU37YNIOSIRqj10KQWCjJehwdvVNZ3IOAKFxa
N0fxx1APYD2QkS5vTh9iWtTZgYJE8u5yRMwAhdNkaizu9LvcU0GYdcjQ41Wl39JeMnlbRxLVH/B5
oK0cRRnhkstzStMCPFnxkCt/6lVhAVH06KsMoAsNWXOVfFOpDOa5aRSFILQHAdOMXq7L8bVLm6L5
APkhZ9gnCdhkee6Ddq0NDPgztbMvhz+3N/11LzGOJ968/2/RFmModVFbXWlsbMi9dqyU8JsRmLt5
V4bcT8I2mALQ+Edsb7y4QSK5gLYW87NpYXsmo92TelGwmEqivFge/ZlpfUgYrX2nHhtQXxiupNi1
aRICE8gY4SqC23g5v8yhaVOsuRpaHs2owuXaa+iW2Ke1tAlx/SnxSgf7J8iWQUqzbtZLU1BC0VBC
RIJknn7kcLyDwtzppR1q1jFzrR1Vnz0mU7S54qxfL1soIqyso7hf4GxcGiVph+xnnnWxpYXtD3pu
z/O5+JIclcCJwG37piuhI+Ot3HpHAGtEJAwnHGopgk0303tDa2kXA4EB4E0fan9Lo/oxKlyZ4I5B
Gh2tS5ejqlnaNqY2dXBCn4vmx9QdKnQteFmEHu0oS5vAzGQJp2tHHxMJRjCUipBA00UmH1cpC3Nm
BnJoqXXnvBXtsNeeK7AtgyLmK8JHyfsvM7f+/adHskurwUkSs4vVbvYTaLpwChKksvnJjAdNvyfI
adw+95sGUWZFKRDtE1foqSptHWUgWocKlbXsUreE9jYkzfdl09QHb5z6qO1RI0ug2Se5V7deC/hu
a9IGdVYE2pdDdZlRgHPQxsx2w+oqZt0udYo6bNO+Cm8Pcmtnru1QKyEIyrpitMYzOs0syfu4mlsa
9aPe+E6KV+O2lS2/4bOV9Ss+rZ2hLVqpekUf21Xi54UVmdlzmp5NyiRrtmkIj+yK8wJBrFh5s3tu
eX0y9DFTaaArWWjwc6596z2ZoY15g7ist7ZyAaUO7q/LEeXEY2XvZDzW62KJ1HJoHp0kLSVAjo2N
ACcLkTskPFecsHBB8ioZs5RDsAH3/Bl4oHjJoItpZfvby7NhBgm6tT0NtDzodBeiobpqPGYQp495
3vgosfuYNUPjkrXZeFiAzkXTKeTRsBnE5k6umsns5fUQZzak3JWhKQIydu8cwMddjfbAExntTnJp
bI4MSTR4b2uqSuyqL4ta16iSwWb+q8++GPWjkktCro0th0cEdV4QPoJnxF2H/Wlvg1S2m1yA3+JO
RVGsGi09VAiQnQMkB8MO8DTJNG7sPAOADwTiqMyCfFbYE4ASebOeWUPcdB7dzb29gL8IBKm3t8TW
YuEMgZgYtVPUsIUtYSWLk9jlOCBjBPqthJ3axQqMZ42SnVs1z7eNbUXLaN/ClYaDhDSx+JR0hKtZ
mltj7NXa9Jj1tRV6CtNj9ElaBwWRZpBRD5ydVNF3lZrrd1y3+Y6V4Mi6/SVbw0Z9Cr3HcH5WVqbL
xaRmgZq3U4yx1tvN3lSAWGfaFNp986rb5ZcZ21uyQzcy9IDbIS+HJmx0e4Hu9tKk15Gu80yFx/aS
4+0EWjVkWp7vPFL2qHuS9nHoGzWEb6E84r0h93XqIZmgop1DdRSZzvmGd33xNcLToyDNM/HR5vHU
qyQ02qSPuO0pAWidmnAqjfxuIAY67IZuuNN4KkMZbby5QBjBmQBueaXiFMx7tM/buq7HuMFD6zD3
h9M99LUdLP37QpdDlqgyAfnNAX+yKFzkaJH0IH8Ni1UGkSr+nZ7LhB3WHidQ7jmnOft2e4dtXBdI
waIvGvk6VH3FB7dFL0CT2O0ULyDabeLRm/xkRlZGJrW+cfOZyJ6h4Rjt9NfdcIbDLQuKEVNcgLh8
gDYdKnR3jfZ2ezQbVlDWNdFVZKEhCCycl5vXBQaPVfo4x8xyToaCLuDUrCKl72QsNhu3Hl5bCN8C
T4lWXTHVqY59uoC3bYkLbit3UMDoQkp0KnG8rq2soAcPuw+vLv4rnEVqjzMFDSyPlbwFWJP5pgxa
dj1hsABsLYJXNI0gl3E5YTRLlTRNsN26mUYeRc+C4xQBlH1l18oaGV7GVqsh+ECAGMC3UwVDJdxS
rk39GKvzg2JkJ9qCMnEpntein+6T5XuT/ZOMv4dRRqB9vcFRsVrjEBeKYHgQhVjHzCvdTKpuiieo
1kccCKgh1AzJI7g1jWufj42kNBbMEk6tkfJMQ8PrFLOZQju7R3txG/Tu++3dvbEdAMpHwQRiS2BW
FkWlOq5AKRyi5bGafiGk8Ifl120D19cdtgJ6SPDrEI9BmHG5GzTOC2Y3qRozpx0jUqgmcij29ASk
X9jUqywhJLqiabRqyYu7ZdhFVhPRGxB4eHguDTudpVXlkquA/bs+m3f2BJkyJZjUIOfAKVQyVuyN
9UItGCuFTlVkOsXerNxNytHk2RLTafDV8WCX3J/m/e3ZXE+nsOXRZ4ScIS6KtQtMOL0lUlS4E+ol
budD3f3KDDMooZiNCMpqJaY2NvmqDAW3D6zooAoX8jIzaabR8NiCrg13N1X8eRntcISMn6Msx9uj
2tiEJiQqkX7GBIKlWnBJkA9mbq5yNeZ15QXOoGYhY1QmjbyxQKicoYEZZxZBvZhdT5wKkinepMZp
PQZNFS8pDRwZn9a6nYUFAhoeXLzY86AHEzWly5wpfaIYakzraF6+KKUbQKQJmuJ7wwC/ap1Euvrz
9uxtLBQoAMEsD7owMAmJCwVceFKWlqLGw2RBKKmrwfRbjItf2vTYl54qWayNLYjyKpjWwBoGpRKR
SiLRqGlSm2px/cigTUYdZ5do9y6wTVMj4+DYsgWaHN3CFYhcgQiQaQfdI11iazEy8Xk+hd2UB3mZ
fSH6/fhyexavGV1AxQEaAsgEmB7KrCJTnTFrQ8GqTo+JYu6T6SFTUjDxMd8GhSZRf82dD3Z7ULdo
O7NpHyqeRGrWRMtIjkOmPZKU79TE+3b7ozbusM/fJJJtDhbaWtuJ6HFJ8mjJwynZKfZdb+5r9zyY
vexBvU5Wruk1ZNeQNMTqit2TU+YuKLiWaqzYhyqt/cR4zVkVgiXNqR9L5YzyK3ood7fHuHH48TxA
7mvVVL1WrM5bZo6902hxX8+ZPzp8QjNrYkhus42ddGFlPUSfQlinNrmzdIUWr+NqLXRxaT3kYJYg
1WffKCR8b1vWkFDHPOqIfNDFeWmtRsorKynX4k4DTTwJ9OQBDbtTH9adZIdsHP41rjLWsGqlW1kv
vU/j0q2SqElqanHOnMgqeAklgYKD/xxw1qaSpbM39iNSJzpuG28FfoulJGqNzWjNiRZ7YxcmdvoI
Jo3CetX4D02B+twY394aG4Ej/Ef0F4EwENVQeFyXoxuZU1ZNBTyDjoQa5a9L+240fdBo89GyoqlV
QLkKGuny5JXeiScy7vuNssjqvyKRi8cWHrP4ZBROX9luSnH+6j9zkX6bQcIIWZOj0tt3xDH8GZCk
khl7eE67QlN/dtMcpDY/0jYG8eA532Un8oxe8NvTcs1Yi2sXc7LyXEHlB+t/OS1DBeEm6iB50PYs
NCrYNJ+YG2vjrnK/F0UWIfXvolBV/jN4foo2CgbIdnXm4Jru1H9AfX4q0G+WeLIP28CJrB8GwC9g
hh6ok4T1qoA5SAEfw3wheJmhu1Skc1jkxHecIUoH159NUK9U876Tap5tXCMOXBXkeVE+B1xEcFc0
OlZm7456PAyQpuUKp0CpK7Iqx9ZxQ3MW6JpAw7I2lF7O/DhaWgMokx6b9Os0FqHVLUhlGLukkfGY
bVwh6+8Dog6c2PVd3BW5kblGrcfNYoRlnYbAoYCEJ/Vz0OIQN7q9pbatwUt2dbjMCHYvx1WnkwEm
EixcXbjOjloIa1K0xe4mUIP6E1IW78qYNX/vSUDnFRRbKFR9oPAvjea2XWaOM+uAO3y1GicEVDoa
lIexH/Z2I8v6bOAN8bogJIX7vMY7IkmIybKhh7a8HmvKErUQeBzA7mKnRrSocwiKgyCxycHOH9P8
p0eKu2H8Q7TDaIAcZB4lB3hrFyExAtIAxN9oRBVme7JHjS76osfufPS6byN/LZyXWaYLsWnFRMrC
AVANL45wS2h89pypB321WlRPGp8eDFa3e8vtfyWeLYORXOPfcSetXU4gw0Nd4qp9a7aLui1xY8V1
h8w323vlDujwndWVd5PavaT5c8N/Ey/qB9NfPDXSqz6sagf/74QOlXVtbowdJxQ80WhiRmpAFJ5b
mnFqiqYy47bee9MI+p7at6ZXMEzdPjfXjSRAcH02JExymlhGU00lDJn3ygiESlqG8wDRdW86GU35
MrvPYBxh2rHRITO1VF/rTpFopm3ENWjXhqOBdxnRjRh4Fg5fCCCHZrw0SRrlfcsPScHUoDXRWnB7
uBuX7GdTIjgGgt+5SovJjOtWPSlT9VqC3/C2ia2VW/tUgMQDlBNxp3ApgNqe1LlpxmrTW8+djhJv
PbbKcYKa+s6UVwG27GEJkUlCVIheU8FeAyU0a8TpifncRMzqQ9s5E8sM015S6Nqau8+G1g/55Klp
g1oWuA8wdxTcLU3uj258e+q2NgKOOlCMuOHQULB+wScL7sAqPumdFaMYRCET7gBCLQEubR1zFAD+
tSFMF8SbiKPWzIKBKZpJkHVHTynvtaTbzeqR6MAVL+TRq8JhevIsfjewL2Q4j+qOoQHm9nC3Vu7z
pwgTqq7E4jXQE3ghq6jVu2Cd1BxiKZ7s1d+cWDxScOShewCc3OXEzlY3I2bExFYVWLoaUDSd9UKS
l928SeC7IAWHGgl4KgQjnk0pyAAcK07qvqr8UuvgZxILqU2H8RBN1tNxdF2OG0bvT71aGUcNIFgj
QY9KOzjk5JqZrO9gc4bxOqNVFgTCV/y5ltcYbcMTK56GfTPc8+5knaW7VmZEeAxBLJfMFGyEcatD
xWq5T7KnKimC/24RPw1GyAfmA4B2KvesmJXEr4sfJggNuSJxaTZ3yicjQiYL6bQ6L6GQAU6LvT5B
seMZAjy3t/3WPYI67H8WRTjl7ZA2acYwDsxVZ/4eXRnWfGtBsOIQG/PAPKKJ70niAWejesyOM+83
0xZgQr8vxoDQ9f32QDbsoJrycceD1/KK4yQBlxXPzQZ2MjBLdRAbiiDPyKK2zOkDeslk49rK8Kwp
UxSk0PsJOJ+wAxzS9axQczse1e96B+0b59EZ75uueayyNLDBVVvO9lNu7wvbry3n4PZHfjZL0BlF
jYyDeXPwSDKtLgrEccU84WC2S9GAki1OEMLV7bPCktBhj94sa/7Y2C4Q1/3XkHC8Bja4BCgPbBc7
9VF+Bdv23/sf2CjI3ABIhHS7WEcvUcVXl2RdR33ySYHcOoBnyfN/sVk+GRF2vbWCSrOU2jHTT7Nz
cup7cKmMf91uDq5fAGuQtkVpHLAUwQoIjHs3IYO9Hl/U6n2cX1CLS96tDSgArKyhiIqyi33FZ8lJ
n1kzEh4xrYr5NFrJWQG9WMgpEF9O1aiguPfAAoiQiRw17rr7cinBBQ5gVrm7Pasb1xWCSx2YFbw3
K9r08mEzANmdW145seadHQu62vaOSqtlm0ZWdTrw0AC1J3pYcz5OI3V6B3n3IwigDP0+6Z5uj2Pr
NKEf4D8mxHEMKSm1FiY8A2m2TPs5kLehQmuKJsGxywytcfQnFyvTsgm9LtSJDfa9zNxw4ed0iPkg
qwXL7IjOgJLYqjsMsNMdl9F6qdP5keT5P1yVeKWyxRHiF6txK86S1sGOR6/r5HeZC+2Z99vLIzEi
hg35OFaJ1hInLlTUm9GPzPO7OglvG1mn5LLyggQoqsCIglDHwXa+XBpn6BO7mj3kJiF/GuHe0wO7
nI2ItYsX5GiqyPI0O2RuL0uKXo9upRMBOhWMWfDfxSThYvTV4LWNEUN8N8iKLw6Kz9A1/vvRobcV
bMmIVMClKTgWRjEZTmIyI3bHnw5AciPKEfmpTI79GPFWBma8TgchXsQLCcYACM/AGb2cS7VjlDv6
ZMQooKIbs8gjfai6yMydkEAcYem5xKm53u8wiPsW/64BtUii6U0TQ81KM+JxioohZuj3aKq71JMJ
bl+/hqsdVJQATUACT+TIN1IQ7rYoDsYMKKgAUTO4zVJNht/fHs2/VoRDRfLRQkeHboA4iPtWt19r
DVMKbqxZch1tbT2UglG4B/EfMsHC4151NS0KkJ3FpqIGNchj89byE1tiZXs4/1oR/KZ0otSqewwH
FbTdWD4yA5I5GvOpLYmBZMMRNrmSIc3RguQhxu7zh+Y5o19d58ftg7S1A+xVhAL5Erx4IrPeMi+5
1Rs4SB2yNvdFnfMvKymQpJS2dRkheQEKUmQW4CIIC9N6w1jpS2/Gg/fipl8sNNk+e2BOIjp/SRWD
+rk+TZLYY+vQAlu4Rmq4i1QRP2RQMhQcSjMxiHAjl/0DMr2lBqU0n0PoXe9uT+PWnvhsTLgh3GTq
qoIo2BP6A8m/m+SYsSCxJBtia0joYViDbnByIZF5eQ8pvO8XyMGasT4WX60pWjyom540Ozv0qLzc
HtEHduLzAwJ0Iv6sKSdcsaCJXIf86W035rI1OWCQZ5sEzi8OMmblqYamohaoX7XvCfXVfzoyBd3o
E3IHovhsp7DdAqb83xPIDUjoFGGVRAvkrs27ND9o+l35TT+Zz1R/6qFLPAX6e1pHSxlm0jrZejBu
fbqwGmgVKPshG5ozpJnHle1zDGygu0bwAQfDvVIcG+q3h/GLTHT7g8DlyjC05BBTAVOJc3U5Zzka
I5PU0ZtzYgfOydP81zIJcx4+tQGU3vx23vd+BtrgP/m+O0MofuaR3vtW8BuE+t0JVOSDtb+9jB/N
X7c+ab1kPi0jGgCyDGmw5tzvwjkCkcY/u6P9tG987v8m7+bhQIJ6p/rZfgh0SZDy0cV4y7awhXDP
OxmFVMO5ONpx+fPNfP+SPzv39rE+5QG7T6FLHr0HXRjc1S/5zjo+akH6JQC75r7f6WEuS9att4z4
OR56Oz3wM34Uki6nQlXauZ9p3Z7NbC7psXAGBRiUxKjfONfUr33ezTw0QPqHo6vnzcuw1OrXuXfr
t9bwKlkkKl4Z6/kCVhNwOXzLipG5/Jo5w9917tKehz5bdmrXQrLRrH93vWq9cKbKEsni3QFzAGyC
12ttOIUIifAIe5NTDFbntGfgm8yjm2v6jqhUCx3FA8yburUPBSRTsvuuyGY/rKJZfo1F0NUiliH1
WSs1MvTtWa9CG3KtRYQjCYEr4xnMIODsmJ/NkD4w+97QDg7xS1CVH2Ss61eJjo+PAPbWXAnH1i6R
y5k25mzWLbQzn5WDrT3ozIfgEj3RcmfNPmZ9CME2b0aNC69ut0AN67cjeYquQtz1C1A2xwsBQA0q
UMJam1mqO5lF2/OvX2UEsswf7Wsf0F3+6/Zhv0pH/z87a+YeklrO1ZtHGt1Y1AwjTVjlY6Dd8koz
6vfYTbTUA/CR1rbfa1ZQpoo/sDRYlsj6WnpDgBqn5M2/qjB+fAwyZkCiAmYGSbHLaYfoJiT+AA46
62zXt3fnuxclvDNPmR+m4Z+vksDtKl/8YQ1JrJWcG0gzMdvPIE8ypdbcnkukdfzygd0z8JM2gfUI
Mo/Bd5odUXxJjHVV4P8wiusE+Uc8x2gZvRyiy0sFhQy1RUafQHyczg5a0jXzAOWp2VdasL473ABu
KnNfRy9N9gtXZeQsV/3/+AYcLiw2JPrAGyNiILlGiwQnH9+QJOq3KU+VP80E/zhs9AT0rxprM883
q3F8VZZl/N3zkiRh0lgrD0IJocE9TXhZhmW2NIOPIla6BHQehuKE5EFXhk3ZFm+DumRvztRAh1DN
OgRbppNreDjAZ3YCSyaEIzx9zL4mRLe+sqbj3a52FPNs8EZamt960NAmjpgPBT57BThczjlI4E0G
rAY5t1lQ2BE421DxC0F61ZMGsOpf+nd8jnKnQ1T8aaStP2iB/Wt8ozs7CVwtGAvLt1UZgc1VjylW
AdUqfA/cW8AhxOqyPi01A/AtPXsm2TuR5pf6Tnu0nf2UBf1degT3gpP4FXw2QxYrXt/saHaCg4ui
xMrWKkanoDo03XJq8nP49mOOmuPDEvZHxf/R+j8wEf6XLqD40wZZCA00/7fvBy/hexwHd4k/hqcT
7sKQB5X/PQgOMf45zP7LSxO8oJjlNwEJ7u7ugpeD5ORcP344NUCLA0a05h/Ex29AjzM1vCR51ej3
Zkz9rj+W2VMmQyxtTc1nM0IElSWt5Q6zkrwOqhWl1WPHCh/p8KBe7o1a1iB4pbviIV7/bE3w/tKW
4vUpYS0dwzkgR8dHoeqdnB4eHnavbXD85/fs+ZAICPzT8l4+WZK4dONkXNoXbiON92xUV/uhve9z
/2H3qwv+h7Tv6m1cWbr9RQSYw2szSaKCJZmW7RfCkTln/vpv0TeMRPGKOOdi9sYAe/a42N3V1RVW
rXKJS9b809OFNjIiwqticag1qReM/fijb12rW9ETT09mQ1kKR9GSg6r0LxMeQmGpRjBu3yMZ42Ff
ebKum7no9ocML7LzGjFjtXCTZp5PrAJ5A0wVA5kCAH23Eqi2c9qBS6nneOU8/ZjdptnsW6J87zhi
CVpPHr/W06D4T13QrzGKQ2/fNNtM56LbcJh/+IweTYAh12hFIz21l/LPSry0woL3O3tCsE3jWwWI
3HS6nsMW/ED14GRThJJEpRlLL1yfLixpxtFBqyc9xvi43CiXTVpB+qEFGCahQOWrh3psyluZbH5d
TVb/U07CcfNGwjAAriX4l1PopZi3slR2DvXcubHRZZug5EhZ7vLqP/ebbwVNvBiu5FPBzyBISVoE
cGhC52nCYUizT39F0SIT65zFul7XxGKVQAKWoPOgni2BhKdWZzFkGOaxJV+Mqie6uhGt42M1nLtW
8EtRroLTBFqPiXdccDkXDSABeo6URhcpjwgI3h+LmNG9sdaBgAfhJjzTiYgsKsHm6MeuHYnFpfCL
bU7xmOzkx/pjOTM3ClABAGOxHEQ7f/jZKwsho40zaIbSBTI73bAuc8CMp1cl8T+5vCc5yHrBn7Jw
rWbcL9AQXsmcHFjHd57Hyalr74wDAJ6aS/BbR35+1sRcEzy26mbl7CMEtucFl/cP7j4xiDeiJ+aK
KQSxBD+7a7++0uqLqL+0am+mK4FohrFWdHzC5/No/5F0APY0sXhNJLWmVuaxJeXKyjTtd/X4AGa0
9+aLRkW4OgCJ4pRAqHLX9n1lBWY7vRHobd4xWlxUalmyC5s/Kw5GZgytUAOYlhoCJpMxARC0AiHK
g6zu14IqyquwsrJ0icdz7nFFJWVMJcocEsx/j//V0tgmLKuOl1273uSyWqL3AdOTE6BB18Gheko0
wVFLsAZGeGDdFFz4hAfTOOE/WjAepG9OuWRpR7szPfzr75m8uFUxMDmao11bq3XmdReASsXgdt1v
gEqI6iy8jGNy4JGwydPbuYUQNqXi2uVg5qdmSzPWh4BskrDrswUvZiZsBIkgi5gGZXjwp0wHHVBo
Q47zMPJsKya7gTCM3n9/Wy8RElTf7YqjFjZyzmu7kTeJJwLHExrah7w2WDeVxUh2aHng9fZJQBPf
WSFJ4AMdW0da5HEax1uNf2Do11hZs5XV6jRNMmojJbokjC0/qEFJS77VnPm83pFJ6qb3osGhm8Cz
NV7NiWIYKUmJQOBefrsbdc+8s4FWgZDo5/lwME5byoz26vmove6s1Zn/9A++lqgrR/+WNDBAklV+
eXzp56/GvxMTJo9+wknZgAYPzwaZWcCS6lIGmlISX1QDaRMI63TTewHSEWtWi469uMufS4Z0H9UJ
o2l76Zh5C+XvmazTjQpNW8AAbfT9tsSRCvKuct4YitEFZcU5GRr2FFtIjbQEWAIJKLrQinBTou1d
k5SfQgZtpUsiUK0/3qGZ6BAfNLZBIlAHwdm0+ZLuxQ6jt2PPplV5w+ulOVzYJ1+lX1st1hxHjVR6
4cbOPYXXEifPUg98bVx5qWdLxQpUsn1pRBjS8Y78PLA9C6ublQXEH1p8xhzXtL2nRpoXs0mw3TmP
uToqG2v8udiD2T8GxnePPnRN8g4ljYqACag5OncHVXle+IZZc4hSD3rw0GoBl/D25al7sYiVtMaR
V+YgFjpFc5vA/WhdNWeR5E2CdQx+AdaRSESXquAsPHxzji8G1YB3HUAVYH6mnA5Cg3EsUQL5vSmQ
/DfFkE+SpoRR1dBYePdnLSQ2GwmfESh2NzezGTzUIJPes2MqNtzyJRz0GHM8G/rI+lYg8njtVZ8j
AvuWZ8SlQBqBibgvCxs+Z5SuP2I8kKv3cMgU2uviwbNr6VzLqiKvmGArd0ROtf4YekdAYzUm9TU+
NPo1ixBfLJbwmH+NAdNnCcQRYDHCcwG8y+QbwmxgoqHCN2Q+MeJIQ135jVOTfbK3bTsGXVtqeOQX
Jm/BZZ4/gTGdzKKgiWzPxOJ1JdoGXFqExVNjXTICjVKdldno+oegfqefwkL+ePaNgpPzf+VNHGi/
BMimEyCv3mjdtnhOnkK92kqrdCdq3kex4vbDhjL34NHPVIz4I/Wnq0Xq0pHP3TEwVINfAvHqWMy9
PfLCBYgkjkrfpppzRGv+USp0JiWsu5GUfRxu3W9qw2XksaLNernXUievn+8JQVc0kAoaVeP1fed9
1WaplsQY38FXRObJulcl0uuirz+JBOSxoDZX9/ZeXgHdR+xzf7GW5gfPWTww8I7D6qF4gMbd7sRI
1KLEkuPZfmZ61XNRWwn7JnGW16VkaddHSz1V8tGojOwoIN2YjqwIEzcbIo5Geq/VfeJu+p1P5EpV
9yyRBJX5b95OGJaxzAz8wt0kGwXDywoupHwbyFpd4L9ciXCsnnUlURSjFp9A/+uXOpX+VvlPvo0D
zaMCVeTVuDAx4m3h8EerPVk7dhcdKyP6BpH+ZJ9RC8tz32UDW6lMMVox9LF1zGCJkGcmjMCQJWRi
IACt3NNW544LOHQNcoHdVBuKUys0mOm99yQP349VefzayWrA/SChKQgY13Gs2a3WsHwty5VARXZY
Yx5u5xMkfPh67e8KbuWzLuH4YCHwntk/MB6OBCcjshKh2a1En2lEL+yUCHbqUG16oz89XtFM1QUZ
3CsBo8m4egWKMugBXIaAdD9Yicb+ZFZUEPh7RNGU5/aTMh4LnF/QyIGFKSpItk8UIk/gAlQ85GEM
V1NeBGmfDJsg+XgshZ3RCDCNjPwBMlhi0VB8uywmjgu2zIPYfil1cMJUGsa8PVfbZguS/S1i6oGc
GpLpTwlJ10miVy8M0uTnBZ9iFDJVl+uPmATTHqh93abGR/A1p/NDR1L38/E6Z3YThUK0+NPwTcFG
MgnrWraWmLbMQ5vp8HAPax9YxDY/ugtaOLMQPBpo/IagkTp2/IxrJUmcKOtTLKRo4heJrmSDKYql
BtE5D+xGymQxjcLwHl/5sR0ph6bZcFvHj9Qgfo2YXZ++coNZdh4pl3yx8aWfHNKN1MmbWBdopBwy
L4ZnH0pnYfgFd0yQ7xP3mSkRD62Ddv34zGaMCDzcsbOQZpGHmLoeReorTRKGsd0KpK5CEoSnvnsr
KqNja7BVHpfi8TsdgUGEoJFtHkQh6Ie9PTzgHqM8FdPE9vtAZbooQ+3YROOYD0bx/5SLDQy0N7Im
R8jLRdwxQZjYTClpQaMQjzbisjF9p9Nq+uvxRt5pJYTBiR7TkiB1xOJuF5YmUl9KPkBCDYyV23w2
Rfn9WMJ92DeKGNEPaExHZWFaqsyYKGgYpknsF6ArPNSEmtdXxgFFgOE+sZa1NOD03i0Fgy+u18jw
A1JYlARvl8RleeCHEZ+hBg6DtW40iiAbRH5EIpmDitkg5PfxCu9D/4nEyYmNxO1dSHGZbWWd9Ylu
bLNRffUnMBoMttLVY02+V2r4pS3OuJo5vTHph0cNLZ703dCA1Hf8MHD93EZ0o70rFkjsHYO4rPZR
mUqgfS/VG+6uHRYKRAU6v/CQol9m8tC5PmCyDoD7Nm+mKHbrniFgZmFIsp9uIal551tOJE0i9yAG
l7csQVLtf0eidq5pcu6XuOKWljNu75VJFgKKTZpRSEz4Xk34lagQW3a0hUBpScz0CROpkC1AkWPn
OnhG3ACJaEUPPcK8Cc8gPHysjPfOyLhzmBOLIgMmkch/r/rVouAnCmP3Dfj8iPguvxvxu1Lu6/VH
Y55b0IXp/4U4IHCBvBjbicD9c7uHYuWVVcYXhV1FiD8s/yNPjZLXLmJCzq4GyPYS1OM+r4UFQhLs
CQhpQKg0UQ3a4bPSd9vCRnWtJwOivcigMRT1ICFrRQKDfxbUJNUkR22ic4Xh0T/Dkkf5V0O5efAm
3zDRHPSYDggBq8Le4f1xd3WtZTGpPFXNABToBO3xJo97+EjaZI8zSWqcXOkKuzDcVWQtEVrPWeib
HZ1YTBr9HVwqloWd+2vca6LtDDnH3J+3LtRW3JP0vETvc++mTPZvYjFBABCyqVsXdqLsBNFsXikW
2hPEx9zZKCWws2QpFbioNhMfJZAyIaw4qA2X7hhKG2JgUC+8nsVG8JWxhG8OaVyTmM3VBOhAwoBi
lHsDVEZYvDJ33hIWD0Sxgp5hzETDqLDbK4ORHYAhUnFpM+4p7rQIzZoS5us6atWuQME66Es19jvK
GrgUGLeIEEUBjQcNX/dWInz4vvZDp7S74jUEJs6OLgJSkvG6ZUmwl4m0S6y2JcNGNjgkih5r73iW
E+0FOwrsERrcAHcTJ3eFphsuiBSltLP6NajVRhObc5wRmV+QM/NkYBrRCCXAqAmU9ycHDMRfLDNp
XNlBcMIMRcl2ix0UqSVet1Cd+esHmC4J0STqMqCzAQp98g4iJ5LXFHLnNnqKkIP5BM5IMtyNbz/v
goLI5GPDIvuiYhIESUz3kKiqfjoXP9ZrTrSQtAsLn/M/0PqLXBQIpllY/Mn9HfJeEcaRCXYEYpLY
oIw415Otb0ndL052FZHaHBQrrNbCsGJBp4V8O6Xxe/k3ei1C/fFp36cjoWvXHzO52u7gB01byBUe
1eY7tD7RigSsKxkMBW4YKh6EhMClebpEWsvVrKXUzahN06MBTwQgHvAPOOQKb1WdKTOxobK+tguR
AsWswg1qnPGLq7zLR2GVgDsiKh7hhnDwbsUUbcw5NTWKGQrCrCj2JSrWvqk0pIz1gFGlldcQSQLR
ks63Zg5EdUmENCDNh9xePNkKeKuu1XRpWO4fiOB2+Zg5iFcfMAaMk0Jj2O13IZgPailmO7tgiHjC
iOnebAqd+wo1aRVRZHBNjyegaGjz7cBqbaoz3CEKSEyvpERrQwuI8NrsGS0rvx2NoXQe43dS3Rm+
w8Vhf3fjf8BKePOtkz2MozANGZfu7JLsoJVIMLyjajAiBwaC/Jr+nFjZXlDPkQpP4ntBTe+dslvh
EzVFltGX03zoELK+R+qu15GzDEmnfY7J0+edQt4vPnn7EExGtdX95WNB/j0cG4sHg9PIQ4N7CzLX
24OiFL5L5Fzo4KZhSk2oD6sY8MOw0BLiGq6GqX+qg18LYsctnarHtdTJ7Yg5pQLbvtLZVbfvBfhn
UamlyipmliIF7v4e3q5v4qWxwsDzfon1GTExDtp7r3ZGrQ8apqYCfqGrW2SpP1lksMHFoxaE1Qqi
0pYKa02W8tT3DSmTvR6/9colVpK4Azel09nxS7LlLjzG1wyrUwRRHuxRrlZQOPdbCYh2RNlA0/MF
A32PkJ58wORWDqBcZpkaH+Dm30xlJR6p+G0I0iM2eQuDbAR+Ru7Sqz97v0BpBUPIoiKHNN7tsinf
TVmaobBswnwZ3vnpfU19VevAEEn28cFJQMM6B2fPkcikMVcb+LSFO3b/IkMHWGST8Rqj8WGq44Lr
K+wgu70N8X1EdgcfrUAbl5x++G/ztI7OZjKogsp+8vvv1a+KQeiXx19w3741bjygSSPDA4y1PDl5
iooC3onj3n6xXg873/rkjHx/QKnKJ6fMMk1zr597stl8lOu9vYl0jwD0e1y9PP6M8Xjvbt3VV0yO
n4kqNnXYCPvAqk1xkUAzkdY+eSxk7sLhODlEfugzAS789rQBPcikosx62x90p5T0iFnqP587zmsJ
kytdlE4qekXe2yW4cjshIhyHixuaLiNpQohws28X1iTc+45j+f7foibnx/RBp7BS2tuZ9rLboViQ
Eqs/vr7u3j318JzvnvHEawmjnjqyHsjaWbvkmbPWsWoSout2yhDb2+C1I8rT6hyQjZ7sNwGxfxP1
W3u8/XOWlUO7LVzccaLdNEPIU2OBNsZlazEQrBVAP/+e8bofywtbMisHsE/EDoDLgkj/9pgDZxiC
eLxTGXLhY+pThnNFiwBQVL+PVzSntWNhHX00AHphiMitpMzhsqZXwt7G/9QSsOqrtci2pEEG9P9L
0JQJoGyxd9F4SZX4zWGtira5Jb7+2V37t5Zp6y1yPGVW80FvSyDg9txtjMCACS9utlSrW9i0KcC4
qQUXszywaTXfIcBKcA+TdEDfkbd+vGlz1/3qdJTJZRSqtKd6CYKcFjGVgjp/ukT9O7cWtNXAxYXp
BJp58n7UYBxPMfi0t5sQVPYRwKPuXggWagd/YOipcbyWMnGEWqlr2TyBFKSKtvEYnLzuDrR+MJ6y
VUNOnXU6Nepbo7998Cz5oImG/ozHW/lXL3v0CRPTCexEAxoFKGCmvVopAblLir4B43DCU2UO+yd0
T5Pth55q5xVwFJG6YDrmjvKvcQbd5zLwDZMr3YNo9n/pf90BJJ4mGFW60N8+f5LoM/nfEkbLfuUA
lVkgukGHBZYhMAueJrovGbOE0Pt/nOQ/KVODIcSsVEaQ4germLzs0hGdcFifBGTE7VP79MWTFr5H
o7faHt7euJfowViwjwtL/XPFrpYqtQG4rGV8RDXaR+VHsKMlwsM5ESjiIfZDFyXm90zuBVgz81py
e9wLtHCXiWA4ubzOF4lzZyJpFAuB6eHR1Qba6GlFPsKcOa5mmwF4l0ob0Y7dGh3o2jrcEX2LIcRq
sZE+MnW1xPs6k928ETytrnkKl4hCBcEcKTxT/PBDq3ynn3LMfUSjHL9SntLPx1dwzrWAk0iPLZt4
1P7w5VenRjNFUHFpOdgxQEzgXOQBCgjqE+Lk9zBYyN7MRX6Qg4Z+9KFiesvkMiR9nuRlyw623Cek
js41k2kZR+hXKgBVULaJ86Wendlg71rk5GYEVYKR1SU3INizerVGrMmq7uqd054N1yZxrSbAPSxh
hmajDmTdQLxMY4D1XS4AM+3CQG7kwR5CQ4mMvKNJF6ZazF1G/hZ6W9c6WlYX3qWZ+gMmB19JHZ/i
q6N0MZE8UXJnsJta7UWSNDpAxBKvNvUvoyrxk/+EmaV8/Oqwq8c6NHuuV4InZhQ8lznNZhDMKk/+
hmFJFL7R6ZvHmcUmXuKNm3NMr1c5UaJUcsB8m4zC3GNLuUT4yVIz6o5L2BJufMenb9OI7KNhBcBf
NK12hOiudWNOGOzdrlQtA1mkVfOc25RuootRxVQ8zWbUr97QP47gsCf1KjN/A722jguP1OyCwfsz
jtTBRZ022DK5w/mtogw2MvWcbFQrzlMTdbGyMnuIV2Km+1qmNa/0EJNku+bQ5+AZIkFCFFVWXip2
6YrMhsgYc43RziObJSgBbpW1rBkfyDKPthmyXlP6ydWfD5/vAppGD5/r9WlNKoygBE/6Ai75/sUH
LTIy8sgAIQkG+OSt2Lyuk7quqMamB9amBMwV45asHHf/So0y0FYKagU4ilNyqLRwvbyog9aGR4OX
WFSVT8bCS0ySw/onWX1dEjIAP7cpK3Je2Q7xVh+bVUuOkuZeHl/MmfzL7adMdhkIg0yK3LC1XzjC
HcAAQhgDARwgRLEJpPSaXpuXN/TI7cvD+Zgv4VTvcUwjCfXVTow7dWWRZEqKkx6D323Zfu1/QQCg
HhhijMLh34nbrwt/EMnbfl+pPfHef1Gtf7z++dP+dxITiziEfCmGFU4i6y9xdcilhVr5jBbfLnBi
+SpQqUkujwVmWqE1xqvBq8PYfVW55ElPUObZbtTV6lvWlQWTO2PsbyVPrqtc062EIe4tHMuSVDGN
iFRTXC1WQjUCm4tUrpQITFeHQniKEgsT5Re8vcWlT17WoZLpoQ2xtxx5DffvKMZ42jO3Wq8Jr5k6
bWyyzRkWccnLnPHNbhY+9QElD9PTmVGu1cA1MxItMp5/TsFFd8hG9fQV9bRCs+xjPZpJ7t8KnYRK
GBiKuZ4phLaqUBOt0953n835OTw+p5v12hT0S4TkdUJo4w3OIamZsQTfEm2pk3HmUbr9kEnA1GPk
R+r/2ZZcH69zq7+/V8+YsDAmaHai+hxoJzOxSLzdvqWCvocNJ+ex7SYyvxdUcOl2/6no1e1mlRoj
3hIoP7V6eQXpRQ7fSlSNtaNVlqedfiR9q0vo8mcJY2+OinZcuN2LHzBe/6sPqLumj2MPp8LuMMuF
jN4d3g9sgk/WHTGz1RMlqRdd32AHot3RMxci6PuX+fYwJuat72UhbkCUZ3toL3RaS85sBvwmDqaw
5Atx5N2QEcQh16b0r3f8aq2BrNSdMprSXI9R0tvx+mGts+snndnsVRYPibak9IvbOzFuXJlldZ1B
JFAJgsFoa+/skmb0CxBXngB32m5jDYZ7g47+y/eR+xZPS339M2nk22VPzJwUOpTvs+NtB6mBNQIV
gFagN5gOS95DC7bWClVJfbpcak0GhYTO9UQHXXdCnENGAFHH0a9WC8f+R6N16xneftTE9IVJnLtF
M37UrtUPyDXibUf682R+ERg+/wk234W2L9Hh/pUQH8j905ErHRgUj4rDUS7Ikncx0artzpDQa+to
p1N32hLqCFUAyg5x6cJVW9D0P6N8JdkBvY4T0pDM5fka+Sqjz1LLr1w1CAcjbZZmAc/AJm52eAp3
K4oy9eIM8grtNf/YcVv4g8RsDZTonrDEs2toC4c6E7Pdipx4hqnisVQYQSRG8ewcUzD8jbPiD47V
L9nNBf9wytIWxf/nBRt7tXa7Zjuk5HBItFh1ibM1n5ByS0Sy5/Qz1MhaGmS5dJQTo1UpXZkq440C
qXJVmg467uNCjYY1FS69VvfN6bdGa5qaD8HenBUKZPUm5g6RVzxROTFQfsJC16cnSf2Sz28p7Jhm
/x5Bb2AtqO3fYJG7GyOBlUihGVA785NDlfuoDDB4pLX5nfVaI7WZq8Yp3J3kZ79VTQ8ZnePaMyqL
O6FqkeLq+IaaHMfHaiUPI2ZvEcg5AxmBnl190uTRyl1fLqoAn9Qf+RBEKDuYcrKWBuBHHeOL7JGi
O6uIBRa2YvbYr8ROjh2tgXEeczgKcFRpoprJb7GfqU5uxoz62Fn6Q1E92vSJ151iKkrUKHg3BNIf
m68xOKbh/LPqZ4IuUBw9/mWs5wJasMat3u9ZDcXfFBVAdOkaxcv2wgHGS4MsqCE/RUVO7PpSG2/B
XtjoIAnSjmgTYHfUVuyXNmnc+0dfPnnx2Aic6Twft3btsPs6pG2K4Zbq8/MxGVRxBLSPM38nvmTu
JLmvyKPbhIyUNHosyEY5uP2SPuyBSENXh44ellWC4pnlfq7yxfaxe10AnToNwl3MFECf1bS+NORs
2UgVCpY1HWlBVa1rhypU2on34OknCS1F2mOVYMY13W7sjcRpoSlPGqYNvKS3NYrFHLQgUAOdt46U
BmVcEHVvXW9FTba3B09VOHhYXKvSpnCwLFm1duDCgs/iafnCrbqvbkEYiqSwMGP+a4qwYxqMfGsw
aNN2PNXPCfpdtYXbNIOeHEWIqAONEyAwVvDWyfVLdPv1AwqxoNcYm+7f390VaAkGcukPck32KgYN
GY/3cMZGATkPEjFaBqIMMyEmMhXU7LoA86+xh7XeAjD2eTgNK1ErDeB80zVR7UBvyW+gLvl7M68w
0PSYWjVOIUPbwrSP2QkRUVC10NtBvekxoFgSQU20LytAukD+KlVfIGwgSbaUVBzdyKl+XouduJkN
y3qsn0MsMqc6fjoFJ3MbuOriQJI57bwWNHEdg7yQGg/d6vYLkmyJdkA+JLSeQZaHnj/FKtXP0jz4
eqkyyDZGWrk7rLc6a218ze5JZdqpIa4ac7NpzH1unCsV/2xS40wTmvTovV0CssypNyiOkC4bu4xB
PnKre2IVDFEmeIPN9OfEynNb8Y2w9RZUfCbQwKFfiRnN8pV3yfBlrhQt1I3d1MecRxfHV0RMXd+P
harfc6Srq8pYnVcfoRaZj1V9zhQiHwhTzGPoKfT9VjSbZ3EWc8lgu46rVsrB4YBHCyyKi9EOKS8I
mwkcZJBTYcaDjAHiyPBPonfFCVCFTFEXSLaUlYEkDypAIXg4SeonanQXTGQkDqF2yJ4U5hIW6j7B
eyt8cpisUxZFHSHB60Yr8SUT4exIyPKyvyXMVpHDAakWiSfm7P71gicn2yie0rgxFsxsO7TwZitJ
Un0KJMgFpnWiGnrB7IbHBzpnQdCAJLLKSGqGUGTi6DBtEjVcxDS2dIHJB69xauS8xiu7xnbiNd70
x/JmdvVG3MTZqYuYyt2OxmSaTaChJw7Em0ysUuWT65lOtZC9ntHWG2Hjn19dFD4ahCoqsTZelSij
T7S8eM0PlbtQp5vdQ3gGI5IXJVs0Jt/KUZpKDOS0au2OjqInUQh3cpvmxHN6Qa/zglq3QcwQHjTW
ce0ppsD31NIzPmrGxCLjomBeIvjVRkTt5BkHQlXkUZhtbMyZpgNTyEYmS2oTX9hT+pl/ci2JPx+f
pDhjm29ETlYd+yKTNQ5E8mCGL97qT4r55H018y06IUyu+Zg9xKy97o3GMXeakO3y5JiBzDYxO2UX
OS9xf6gApxRAfPsTKhVIXzdyp3b9LnVOPP42BmqK8EpweMKxfwd1gdgZ3oB5Q2qZq75sRolZZ6Q9
DxsOVcnqG8N7qk1Cq3l18aIvUfhK2hMmY3LtWihLNXa2YqZ30trfYMYwOE4qFeyuYr8wT+ielVAA
1QALY4WmJvT2CRO70XQ1aiQFSiZ8Zg3nklEpo+YPYT+2VKXepu7A5qxzMgjanxK0YF8w3/Hxwcw8
zjcfMDEiSDz0EZf4SHu0Gt+T+Lf3flGijhuzXpqtMNNfgMViBujYHAKn609Hrm4YR2cVW+Exstnc
EEi2bbRsy2lGcGiMwkjMaG3JnuoZgxXbjjFESCtyqmPECGHP0nuHYboEPBjUwrsx5wPefNXEyERZ
RzVMj68CveWr4JAdYLMjfJbSXykQ9ZW+VXummtkLtnTG3IBTh5ZFcJZj8PlfluZqM2IxE8EpHHV2
MohQUVpNajhHSCnnaNsLXh+f8syF5xgJ3bAoyo1kARMXDAVYOUrbvLOlivJfGkSnhBc7Z0GbZ8oH
MoaogaMPhJdgEZn2qghK6rGODJi+FKWkYHgjcjSl8zRQNWUNKSR7QHkVVXoHHm6s+Rhg1Ldq1Eoq
35/FYlOW4K4rqFXm6Zgz/HgH5m4a+urGURi4a+hwmRigQHaZPhykzg7QBdUZRbzlhYxgtuMPCy4M
FCvBKIxYGrO+KTXPTZdeuGgzoSmGvVx9wPSqx4EPgwzoePwChi/jvdVfNfczJMffFSorK/C65q7K
vjUYAtpb+C9LObiZmw4WgBEwDSwWmJwm7xubNwi2CoRTBbDryBY5rbYLV8ZhIPRBPLRb/6lcB5vV
422fAaFh1VdSJ5pXtQP4nFgAl6zKiICYIOE+J5xxMJ5PsflTkW1rbL8kFbDWdr3pdra68AFz0fHN
B0yCAuwF3FN+jI7xDjAGKH0arftgXUC0zgvv6twOo/DNgzQA7fQgxbx92fuUpkS3p+GBov9MQKGi
e0mG5yFe9cpakpcu28yLyqHXDkBiTPKATk8stwhXISk7ZrC9WOVe648QMAok356IqH1dLvtGR3ss
qBN/zkWIlS5t65L08c+vzJfkUbncSpBe5TtwcMJucmj8IYozkJ5Tc7gyIHYJV5Knss9evvf0x3o1
U6IdB7Mi8TheqnHqwa38KAzFMKt6QKsww3vnMUR2fwEEsDxEspGzdYXD0KzcivT0guSZQ74RPF14
0Urga+oQTwUrltm4ImHlrcQ3JGVVL12I3mZiRHTSYOAIQKnCOD38dpVKntWUXCCsqLht88krv0X3
rEgLK5qBoyMyGtMCGD0KypBpnJYjQmQqBa8DR156tdWF1+Bb/O22jAHKe1UwcvI+GI1Gq8NWNtsP
xtg9m4A2DGr2gVc63zb69g1tDhvd3G71j37N6LynlevLoG7fNpvf44IlmzsBXgIjPwtyB5iyiSGV
koZug5Tt7Sg7gq5SyTUlRKdNhakzcJof69lMWQjzRK6ETfSsQFMrLfkQZu0O4kekgW7dJtKpWn2Z
po6uaBBIUuBcZy/tosGeiX5uRE80rVG4GhBMprdZM4db5JNPw/p+2ZXoIoteFHPzQa2FBQs2Zy1v
ZE4Uri2zxKkEyIxJ/iKR12C9Y/bZS7BgPuaCdR4IbEzSBGUSgEoTORFfldTQYFsxCBUcgqkqIuYA
pTTmAKvoPUX/g1Hp8mus5QdqLT19C8+gvXhemukzUwrD6V59xuRNbJzA6b0WnwHCeAY8vvsKm8tu
hledP1B284leyw7Ne+B8XZ8Z9BMKC+o1as8kEAMEHb8wPwstIdLkiHmnTLELuHl9+lMG+1I+PVbf
PzDtvQAEFyy6s+8RqEMwoJjalZ0NOMd7s+a0Ycu/yBtg90XACSIN5QKz0MN1XmiSaZ9RGlG033FI
AMjVqKcGDYwVRgj1SJ0s3eL5pf/7ssm7jBA4p+Ou6mxfoksrdAV5L8jR+fH6x/17sPw/bPfVK1W1
SsUxWQEhDvvGsm79kifwLtG1lCyM75pdDtrdAHUHDftdbtXt0bhQ59hoL/DOuYxee27pwV8SMdrF
q8VwQik0gVN39kvdqzEGQOBID5nxhwnaxmu0H4qc+rY5o0b9eBdnb6twtbjpWbEdNTB/kl/Zzc7g
0GeWmiffhOOu5Zr+xkI/Vr/KOkJVZSmzNnuE/2RP0+ViwslNXjed3YjCqqVfaOWTFgf98Qrn3tmr
BUoTz42uqA78RFBGN/2pMJ24uzC+EXix9l+IQcsJktTQFFQqb0+wK0Hg03BdZ2eZq8rVp8sZTXYu
EXo/ljMX7MBf+CdooirxEIJHhe07W2ZKPU7QrS04BYEGpSRB47YH4HDoI5kWsL9cIKkZmPeaBuUp
R+CNXOrWLsu/KF28oMGj1LvbePVVEzXiBIDhFRpHOaCI+cyWcmh4UQGgZAX8iefl4bFv+M+CkrkF
KOFMrI3tQNUDPYTo2xTGm3V1c2KMBnEECl3RZVYdW9bX8/zYDy9Cwlq0spRxn4HFo7qDVoP/Ie26
diNHtuQXEaA3r0lXVlJJolTSCyGpW3RJ7/PrN9iLvV1FcYvY3hlg0JgG6jD9MXEiRETAaA+dJ6KH
jEPUXyIv69cAy0SWWpHMAGKc1FDSY7/kBq19O/ragMkFdB3Dt5qaTALz4Uo+c/Etn4gxpvoZ3tj5
yVGUzoBwDVDA5XcanH1Btqhk590xlj402YHKKsmhqsOM88rmm9L682WeSMymopouo353PdthKHa8
3wU8wB68mSNNfOTuIEP/4L+GKzmUpVwqaCwnHUhIHACDMHMjsnHogkxMmWcJrwJITT7dFsXujNSv
7coduOCM4QWFEA+KhAr85JklKVFZ5WeoZcTbpjUHqwYCbhgJfVyLbEAc/XP+gJ5Gx6sCFgYZifbr
+WuTWm6SAk6/AcWSozEwX7XrBslgB/TGgk5o2YihWTJfHhwqatxnOcj+ecyHjnN5PRtUEkyBIUlC
HAkzl0IFNLKdyuW/Bylskuc2g7oheiR0OSB8APC7CSHSJHuEanoN0FFVIg8R0bygB73RItVWC9nI
7TxF9vZXQhOfdyApx+lIsOp5ZOqywo9WJXd8dj+EqTLpjqFj2Z5aSjMna4FkJaLUgHTBgCiERIJk
HCNr6INY3fasN05S2lHpPtfyge7lMReDYxVGFWepIedLJBXEgndZjjrKHsQKYnyfZo1SnbVc6/KH
Lo4qY1tyfcG5QQFmebPu5E4wW9ZT2TEGKgn7vBjHaiemqj/VEERfPYoCX6I5pfclwcloHTzjDgyH
p3SMaH0MFSXUzAqc35C0U0oQzuZVFCPKM2SQnhuqHDUPQxMDtN8MXC7djdRvOlNmxYjWjDGFBF7k
cwmYeETKt7bii1K4ESp9iEDrVPKJl8u0y74UJQWSnQyjHEWf8I9HEEslfs6Fd6gPyAUkqntD3mgD
iPlPWtmG6CkbK4kjYiOWuU1rjY6Y+mqImKn3aZ6+Z2CsUu0ICYP6q9HFoPqS6zYNwF7Fai7btLls
9LuA45T4BYw2YWyH6IKlz3kSi0lJqhqddFA0SGP1rus0JfIgvxCgjQ01IDTRG8lQoN5TdQaS8kHQ
apHZ1WomPAZ53zKL4s9lQ0qlxX8LI8u8xBCSwu6LoAv2dYXEyDcNhIj2u7qjSnjHta2qvOFnCsAj
Uq3v3hupaRpo2GXGM2V0HMkARUPRLtuU5pZfgpDZFtPcwBcZsTbcNRUXhnY7xqLqBjmN4kMLHXno
hImynygHJGi4aO9XPp8dOYqEmIsLRMePosN8LzG55Ujadflgj1GeBTaf+3WZmnWVK4mpl+gHBv1V
nY3VcwCJQymGcorRZ09FUWjskGklBEeoOFDOlDm0R22kLBElW9UwSQIpkKzoLXxLE2wbiKxmYOvO
MsFuuUpK92XOZ5i8sG8USKbCqxHQ+tYk+kDQLGlwpKv7tNymaS+UD2AgoBrgvWM5jhs/4mr+SdEH
QGaYoVb6e9BrWvzJ8qpQ3GDk1BqFDzXq7M6nxmiKYtSFjqAGiYSlkgb5jqlgSVKjqi13QjiqIK0o
xJZ3aV3RDIwtpWB8cVkKQQQ+aAPFYtB7+20gxRM6kLIMwvuwKkLuTqgyIbFpGpSNzenRkDtCJPJF
RTqeo8wK0Iyif/dZxtmga2GvA6h9Aqge9cPvlUdm4UkHXTKKruBKQy/InPtJZl2CVzhnXtREKCob
+y72eH6rRR5qlMRQjkP23unPZfIJPA4pw+h7GArL8H9HKXheje+Vz1l48/6b+UoCgxsK3rPnoUpZ
BqDJVOoOHK4hEK0TXKSTdSIoll66t61NPzZ7YFFVR/IPNSOMft4knRmCz4F3lfcyVU8didNfFD1y
Mr6NrZgfU+e2tYWwA08eZKzgtYDRYy64AP1oOOAdmhjHWCmtrIkCG7iZt9tGhEUr6AaFiALgCiAe
vn70pKbVYz5E+yLl0GCOcLwt7oQW09cgOa88KwyNGA1B4NXYNAClhlFZua5b6mp/6pLvjAtXBLUY
VhTq6bPnF2XvIEkEuG/pnfoSTDnjdqdV+9yJ2Rb9RED9c71pHJKKjGsl/aVAa2qMnfRUwZ+DgP16
FjRKqRqXLe91wccgPuX0NWpkgmqnzD7SCOoH/UNYJ7swkZ+aqNvGnO+WE8/auUWhKm1MPdqUQLs1
H2WYW0rwrTBk99fQ8uLC9oMIGDpaBThCgGddfyRjKhUTGRlQ+Xg8o9D6vvdBMfQ1OH5B6Ct7zMH2
c4dSBrQIgdR+WdkoCydNvbA+947GAGIcuJuZN9S79rHXSKq98pwzSKeoBmC+WtOQWWgbBlEzlmQi
TJemXNH1cLNc7yAhrMKdH8ioxeYQGLYf+faY3PG4seXwiBrfjn9ORVsEsuX2cBe6z3XQoCIJDLoC
EX7TLNlJyyjNhwYdmUhot8T3bX0HRDN9ooduw85c6dYv+la1hH2qm+qxhlaQOwyWhiJ64Or1rgGT
RmG/hA5SV/FpzSleCOgAzAMpGcQxNV1QZoc2yAfAGaOO9/xSrcy+K1FFExLw8OCpIOKA/ZAwUJxG
A1euBOxLVVuo7oLXWgEnLuQTpk16EdIZrEyyXuh55FuIeGL641CDR2H81HZV4hqCE8nm8D24fWGi
5NjcRc9htBJfLbnp2IhTch5M+j+40mSxrJIEySuPKrS3WJeORCxBP1D43RorxtLtCCksVG4R6Sgi
Wh+vR8srcAEBLef/pPGQjgfc+r0+F2RXrDwtC6jySbX6r6Vp1BfzWrdgO5b4lEcCuANdFyh9yPSn
1h6sYKO6UJs1gZkgKNtHHdkBUKu44Pxpn0fr+/bOX1zhyy+ZnbuIapnaKPgS1CqnjziimdV9QHdn
bR12Mbp0V8oKS8ngq6FPLsfF0IsGTk0m/bfBiRXe6jqCfP80vs4OTNOEzuvK8f7jpsye8iubsxMU
14EoBS0WFjDaz0/jzt0FlglS4NViwnRP3DI0u7SjXmvbAe4nOvsci+0LR96aqdUdrbWQfOEhV4Bn
mB5QEXw+885uJU4LvQNG38tJEJnvYWVXeBMS4HF8MnWittaveMUZXLqGVAGANBmlZJRzZwtHYz8X
q3rgPUfhTOGRY+buJK6pN64Zma2UiqSGUlIYoVsIvR4MnAoT0CXDWtn208fOF+pyMLOFohpXD6KA
OxWCS/krfYOe+0tsnMJ7IKBBu7OH8BAiCBrbjW6HGpHXTsHSRlE1vDYoO4JgVZ9dAH1uIFAZe8FD
01/jkwQSwqBWpI5+vvPMZK3tamm36CgCgfQYiQ5lLsaglqWu9748elwubPN6L6S8c3tClyp4oBv5
a2I2oFJTU4Vx0uixJ/gpL8nHu4M+6W21B435IwSriHGEYGVG7gDCOCHY/bVif8FdurI/u8fyhNMh
Xokh6p5Sob/Qen9GxOLqVuQm/W5qbMXlsuFwt/i28mutpXdtgmdngxeGPqU6MNEFHe50Nd+0HLKS
t4c4jWC+ZS9neHY06gLHsq80FCoDB7zZNuIwvSid2i+f/8EQSuHgKEXlV5oLcStVqMhMioF4DScY
j9F858yR5e1tK9LSiiGBiYockGoT7cf1QxDRaEhz3QeOXCJ4B4TzaJ6rs3UGnhzMbKkpoEOzf4tM
2y4IhLTH/ZNXP5hrV/a0L+ezevkVs5UrEy2Nq5gDuVdxCpUjp+77NYqypYW7NDFbOBoJ6FuCVgJA
mTlJtBHoR3jQLThUJfP2nC4loxGvg8sfsQ2gf+rsWmsiScyhYz7lT5VzuhH26D2KP9MtKJMpQOmf
t80tus0X5n7kvsteD6FZDTIjpIzQowIQ2mChn32bm6haHcDVZHtv/v3rFxw2KHs9nVqyKlu3EKlc
DnleVOrTKEhlFgIpMh5LDQRtxYnXrQC11x497Er9EbU2l0RrM72wb8DAAawI3uCJzGm2e2OVj9qw
4SZ+pdo+D46Vjy7lbNA2A6fQoRHQvj3XSw0tVwZnG5WNGRt0JeC9oQSqE+japjfzDsmPxBo+24QR
nZoVkI1F9xUEblHcccI9J1kqPErV7WW3imwk9uTBMIO1WszCY6qiswcpaDB1T6rf1ycZ0iZcw6Wg
3kM6/F0HjcBHnawUtRZNAEOAOx5IJMiGXZuoGj82qg4he0o4g7CN4Q0v1FuZ4gXnA3nDv0ZmawrF
1LZRka5D119liWA4jXapi62smpbDnOKQbZWD06smNDIQgjYukgblU7jj99kxctaivuWIGMrZ6LCD
VgHYwq6HjIp6JwZawXuBJn/FbWSL9bbqE5uj3xDGVXsn5n63kQP9IZKtIlQW/BMVGRIRLNAorf2A
TGh5NsQSK3mvHzgytOeI8C1v8ipJKODSjCAYI2EmOHnICFe80Pjh9loslfdUGXSk6N5CERWJsevR
t5SlehZiLfz4qVXPBZL1bvuiB2YYQqRBfpJQFpJrHrKcbh1CyMFq2nsJXEq3P2O6L2evA5CccNKg
kwJ9szkhOFKjhRpRlfdElUj8Q/lSGVa0rUNLhuzpuNKzMO3hn8YQ4UvyRLU35zHT9JrJPTL4nqAD
po9zJMlIkK94nguPEUb018jshRjLUhziDkaM2h3UFzDOC8gEdufb87ZUMrw0M0+xJV1ZizLHYf+M
mqkZb033ksb7MDzpypEOdoesrbDiUCxO35QVlqAeitL/bGT5oAlIjoeCB7E9464LVn5eXpy5v78/
H1KTlOgj4HPRk4JAHUnNy9GJ57VCdAJepRmJApaNJIsz9iH0VfrEQUpBJqjNZKUVw3NG9cFA/p7I
AaS9nX4sqB0rPog+ewMRj52Amn+PB5XDUaOGVJMxFpBT95sWniSDXqtCeL2EYnbhg3PSTnsu+TWk
tH0PUZHvyVAxvAsI5VlA9B79Q2bGGkMEOdyYxCSqeyFzBaXrG7OAdwdKfQ4RiJkVqXLPd0hq2qlE
5ZdcyHTZGsEdC25tJWpytxhZ6MQqA2Ovr5TcueqrYXD+ZbdcTO3sqqu7PDVQeUU01NSI+7QNqJ2Q
DmDmGEID4baxpUgF2Z3/7JM/fulFAoLvpbHkuljwqoNgOTU0JeiWOdFG/+2IZnPPHqG/fDcedLCj
hfv2OUaDxMoXLLgsV18wXb4XX9DyMlp8y2mn8g86B6FdVKTuFelQUrtgDyjCDcVGz3SLVg5fnmXV
sDo1s2T/NIZO0oBaQX8w6FpT99LjdzktU4hz8VFhrqDmqeJioLWN+4dnJvVfxVWg0dJDfmlm9pCP
dYMabgEzoCyPpYMW2p3hSgjx03rlwC6m+YFelafOG7DCzQs4BpsEhQUstEIUaGohnbZHVwYkClLc
qzEQtfxB3oRE3NBdfOo/oftaTqm+1ezTtHt/3OsX3zGb2aQIsxyd6YKXdlbz0EC4cq8fMkZslJZf
b2+tpUzXBHJEZnHip/whu8iHdGjHPBM8HmquLtokhQ7JYss4Beed/1XfF1C0eNqsGF2I5K6MztbU
Z2U6jmoueOEWzllNMnWa4gqYFEu/77yqcOiahsbiZSxBpEOb8NQ/INtiEPoQEC4EpBvEXZ5ZbW2L
4crjv3giLmzMXJAgKOq0EGADiqb8Sc1sPvNy1MPIuNagtvh0QdUHjxYKPehXuj57WLNMqdEM6unU
9emnou75fMW5mF6/H5tQlyYdWPjQP6DATc56aUCdyctzu4R6AVqggkOhEv5BGbbRGpHnmrXZ1I1h
0FIph7XKdwfA2+/9Kf5M0O1drARii/fJxbimRby4tnjWJIHYwZJOrQaecPhQxnbXfaLx8PYuX9oN
QPNp8IonvNC8rV+sxiBs4D150XcSgBKxiQDse8t5cIGr//IeXtqaDSpHSqLP2kr02D0Pn8KICCd8
SejgMnIzv692xVo4u7QBLw1O63kxi2obKdpowGCCFos420jKmf6+PX9LW+LCxDxXoDMwTUg+TLQg
cLXZ4b3bZy+6YIUrhdPFuOnS0MyZKHpwqikBDCklGIEC3QzZiw/u+eqDYc1AQz7IT+1TGbZkiNTt
7UEu+r2Xxqer8mIi9SEPOppnohcaEOWysHhQFBeQfjwBorImLLo61Jkj4YMIqe5EDLWuHNqYOd0G
xQNX74pDlD8yfjBp40Ttpl5Vil3eLxPBBbg1IBcx/f3FMOVaLlOR1qKXQsJxKgtbOqg/5U1V3A/P
1FGy7dAEtl5YACOpDltF3i7kW0H9AlYRSKj/keK5ti/WOefjjKKC35hV85SBN8IaTMWW8p0Qu7x6
qOXtIFvGgxGtxE9Lacsr07Ojwolj1TSIWz3ly0k2isO2OJ7VAfJIoHF0oGKfmaWZgJdoq53kDSiB
6E7cizwR8S/ncq58YCbgk417e+ctPYh/ZwRw1OsZiRXoaiArCPkDaPAh74Ueg9sGls4vGkkApwbk
dKrHXhsIuLIY/L4SvB6QDLcIrb4g6GcPnoHWWHGQl9rO0HGGnsEpGYNuqdn9N+bgCAjkAb6oJXz6
FshVd0jdnyZNo//7oPB4oCwC8gwVhOzXgxrGiiZBLwgeSv590m18I7cGsbb7LrGqqiRAIYI9ZMXo
Up1ZRUeMIqEkwQs/5D4KX+O7sdARg4PqngGMONr1g/LiA71rJ0/7fL/m2y/lhUEDjd5keEyA8M5z
7Z0kdWwEXHDiEK8Ox96lGikdM7Dkx9sTuuiAokoBzmCEtDxAQ9czWg5VAoy5L0Ds+L3nfnPatg9+
qfU2swu3ik0xtHjeriozeov7fSmsPNJLm/TS+nRKLu4lTq5Hw88n6+q+zV35owxeE31bBfcK4CSr
zcYL1xAa5JAdQrM3ksBzrvshqvFXYySCHC5hpghpNIOU7CxlNvo4AERHusiujlmySb/q0n6SqQ26
W+DBN8oWKpJD8J0FEw/22+01WPiqSbsY/TFAUQEAPHsAawa2p3zqaJuyCKyMwN++Vu9aOqFXNmbv
XDumnSpmsMHVstNzqSNz8kGtvb7dDNUxDo4DZ4WVbhZ57+TlvVD9v79gdnQh+iG2LEHBMR+BlOvc
iiFSr2V7gHcmcPvGD/ZdCfC935C6HxzZSLdlvQJOWZxpMC2AXECTEYvMthvoeOqhHfjRG6XuffA1
k4vjlcVcICmGEvWFjZkrrWt5oZUMMz26oxsfwm24re136NzhX7chwyNyTNs/JNS7p5asJYKXyg4w
D/wjqsZ/Ttb1iQI+GIrlAyqbkE36DNC3x5kgXdwkpouKqjfxNYFNYBO6pzUBsIUH7dLwHCA4NiiQ
qwYKui1059U7rf3oszNVV+oKa1ZmZ0XPWd53FXZRk0apaZTtQ53qGxYj58a3nHP7YP4vkwn0OtQ/
RVzEs1NThP8zma3ZWMfjfebUbmQz8kgwmyAxb7egxDr9WiOxXNqmCPwAB0ET/iTsPFvDgVdGEHah
oKvukuBRBAr+9sD+XHSz6BIx0X8szJ17QRriClktoDlJP5r6Eaq8aIW8f8bmhKryi3E0joPZkK/U
HLBvQSNvifawBYs7qiu/Xwm3a1zFFEwk2U1OIv1aGn+JH+Hq+2bLzNFGCbII3weUE/KLyPpRJ3Zy
Nz/6D/6k+GXfgQ8ucSo3daiNLC5a7DgnM+F03J6ppZf46ktmWyDVewP1ZoZemmAjm+DmeEdf7pHd
jfG/bLbLNZldkKpWCWg5B4A0xZDradIxZH0bWh0BGgIk36DVhpfY78EJs+Lh/HEGb+2HaUdevMMJ
bpPUUP/Yfn9msA2aJRJuUwK3g2DRB/Lw1TqF3ZFm8/vwCvIugobKzKTHwKr3q/CMxecKdRxBmBC/
4CCcfY8s15Lkh2xquK7QjbHJT7rVV3ey9JQKggVUd6uTBFSW25XVXsj0Qmrtr92ZNwQlnFZvKOyK
LnQUz/Vv3yDo9N1Y/0870zV3Md9d1Et9kMBOQhqH31kKA8FhT36tmFm6LTVQF4DXUAMAeE5M1kHG
QyzVnocZ5eseGnouNPP42GIv6AaD9rN/txJtLR6XS4uzgTE0TklCD4tl8ZAp6H6RzZ4inYie/O4Q
Hg3lzl+DayzF8Do8OuCARbSto/p4PZkcL6ulPACDduwspP7eI6gUbg2VtGhbsVdmdGmDXNqaRToR
8sK6mIwI21pyPPc6evQ1drTsVeHwBf5/RBsYkajjFAjwVq5HpYejb5S9AHArr5utW2oHA6dQ2KVb
lzxOqrlO7Zjf2VEHs4d72kvPL/Ldi2HlNa7CtVWdjtv8eoAeDdhUQM2GboJ5sFozlgkyRn2Mz8FJ
M4Wd2biTiu83Dv/KppUWMoQY+F9js7u/16jfB9W0nHvmfL47763bu/rOwdZ9fDTMjtD9w/Nv+9X+
KM3Xyh08am6obVjB03q8uYR+1fEt/CRyrSvKHCrRD3pCDQ61gKaTs/2YpFZlUB1rztB9CEjzThHb
0DLYkN/zXDAxvYzaPsnU/CVSM36roDTnxjzT7ro8mrrOit5Fp5V2X+MfErWBsXKDLbosug7+HrTa
KvBbZjcYx6KwYJw/5RUs39V4IkNbmLfijYW30die8s9vzoJcxbYlurkGellaOt0A+gEVHIA+5ihX
sAjoYZ8jA18zmwmfkvA8ck5ICmVcebDWDE0b9uL+1ONUCn0k+71O897ltjCj7lRgQos1ZulFd/5y
SLP5jFUpx5CQRtEyAsFA+CMtKsB29RbqREEvH7QySfKg7wuT48ivzcvKfbN08iYK3qlmAjrU+XKm
aC4MaArzRRWYVDsq0m85Bod3FKHN7vsPhzIa7roSFUdSFzshsBOZPd/+iMU9hfzA1H0LSCq6xa9n
u8kKn+pJI3hZ4E4KCMbHa+24DQRnwJgavN3tdiftDbeOsCbZJCw8YKBRB3sUmtlwHc49YT3lJI1V
+oTaSgh0u+veZiPmG7Q6m5P00JIVd29puSEPpSHtMk06unSvhzokOpWjab73ElqmB/JafU/SSRB2
ICiFZKZhlfvMlLYvm83tSZ58+tkVayBJh0Bj4r5DN8O14XLA/SNVIrrXesfI3svgq+kPFBo7ADZL
sQU6lJUYYBrJLYOzI6SIGfomkWjz4i8hP2pCZan6WpfQwjFFoC3w4M1EXzMupOtBpSKov/ISNtLu
OHY2MyOGVrkVGoMl6NGVldn2lNW8LsIIVlhtBrv76JRseBt0dl+iEUAZSN3gTdyk/Qtf2CvbZSkz
OGUSkKJDw6WIZ+J6gJEaypHR4bbVM+hx6E+GcMhTO0UvaEbKobUqriTDbzBKj5xJa29NSXFh6Lgc
QPk0NRbAa51TOESFLKQda0Q0nYkn7WuCYiS2K2h3/NmPyAYohNr2bfZwe68uKMNcm52tK5NDLgNZ
q+hl1UkdA0vMgK07Go7eb6qO6CDLLzTHsPAJafihPPLIcyiWfOhejAT8sSveyc87Ah8jojsd40ch
fa6v1gV9nSCWFeH+bSMS7lcKsQuxyPXvzw4KUuhST1totwE1SVRtK0ehidSiqbB9Vj3JKhTj6qMR
W+W4zdmx6db22M+Dem1/NtlIQgxdOo1PHEn+OjzUyrOfWH76mPgf7CNR77Xe1H7lIJsBjPX2Qi+4
1te2Z0er0MZOKhWMnYJDoHK6uiBc/jC8lvWmQoOlLddrpYSfVwYsygDqoXIBKOO8a6UVmzFRwO/l
SUlDAdrku1QjWkvRuab1qvzEJVIKFq6OMcXss1CBoH0FWhcilzzQhUlIu9AFDCA+sjQpCjA+98Nn
wvrxI+dT9ivXgjK1b0/S2hfPQgIGfgTRUIEOquQQTJnqRkKzZxLulaE2Y52uWFvYDUCKT9DdCe75
g0ZEEJpCz9Gh4kXKq1xu9fg5bZ3bA/r5FEH2CQKJgEtP5CHz7pOW6r2Ujd2Ef4HCVU3Nsay3XJhY
WvEiUaunqZnna+mPn44OUl3Ar0485cDCz4VaNaM12laWARBJqhhUPPRj6EJuxW1c8CdgRUQ9BeQo
YPT7E3tc+I1ZL6eBH4Wip9boCaa7uiKRfGxDKERQ3+m6MiZ1xSy9daL0XFG3TU8p2POU+GuNwGmh
8IJPkSQFLI3IRqN14/rpCOqkVZMuFT3/WDyDP89SbNAqF/vasnXC7Ewm0ooft1B+hskJ9I1WETwY
83QAF+pjyyso042nnIDNGXqMsiXcDeZdYin/4LshA40u2IlmXwD1z+xcIGDStKinABBAVcAGhLH4
xX+IZmqCokOAuDBpzyr+52P/Gru3N/BC1IZKJGYWaCMwvKE383puo1HlfA6OhxfmBDUssBFu/G2z
10BkB6W6xt79LrdA3nsIG7e3TU+DuvaqrizP9bLQC5fSQCwkT+gSkytcHgR+PWCbNgOr3Bopzto4
xZn7wYmszzkO4+S/C6u8k6xtsEtNtOD595UtoyfHR/KwcZOQlGu1tMWjdDHHf4KGi6PU6ExO/QS2
CxC/kNbNrGAvodHJ5EPb5MDMssf8munrP6R7rqd45ik38N7bRINhrbCSD9mk98pwUEz+Gc4FXVOs
X3oBkVOCcg7SgujQ0WZbKWuQWNONAeiUYT90ZmeQX4HiFIYFeHQffrB6DQ6zdMFfGJzTjopMMCBR
3+HJBbAY5Cwi2Fss9YC+YmXXHz781x1F/LEWua9Zne0kJLmHphxgFfRmfGbWLYjO/2lk6NVXEcpN
2oKzC4HrxbZJYglYG/Gl4eStJDCrAX+kInqlRHRum/L6u5B91z4InBwx3nD+pq9XnoBpvWYHVAEv
CuCdeEUFkHJfXw00TPKCjzLJ681hSz/bbeBgPtf8pqkqcMPKfBELsDah6QtWJtE8+X2wWld4L8/5
FiX8teT9Qks43nsErVNvMSiW5+G5H3JhGoIRELjZwTk3kaP2u2FE+4l54jYCKtx2QgorB0/Is7ri
jSxcd1emJ9/o4hIYaqYkuQLTCRpvDDOKHqSdD4nQz1XO36XH68rUbPfElcBTToKpPeAep5P2lMP/
M+UvVDRX4RcLpwG9IwisVHVCD/5BKl8MqxXVIDekXAIpePYsmk66Aa1jbfGOnb9h/azbb8ZSFHdl
bvqcC3OjNPra6GNoFiR9j9o5sOvM9A/8ffu0USzlecOeViwu7k95glkD1sIDx3ptERqbUZkWLQYY
ZKSTbFE/xp/RCYQWRH7oqkeeHeost+rVV2Nxw0DkCTwpYCkCK+jMMNRohD7pRc8CZyZDCBGbdyD8
8vonJHROawu5AP6acke4oaFkDuZxeRa7NXrSjmFTAPCR2gVvJYbpt5FFeQpSksQOqG6BMQgiLYei
iEhf5CSUToIG5yjs7W70BLoP2Y6Cw7rONw3AGcUhESF78dQLplyZ6rsEfa/R4rtfFPWNNaGgxYMt
IPtvTOVnZJ9nkxUWQDP3Sit6L+BNI91mm5jdhsfFhcgL1LTZo7i3ag15XDCM3N4gC4QXmLgL0/PT
1pdKkgZ4D8aTCK35ymos/9RZBlEiIr3ylW2/ISdmyhF5e3PvuiOk49Y6fRdPPJx0EZUrtLXBbb/e
K0OAnitDxNMrESg5BrnpC+DdRbvmqf+HGHuKB/5jajbTqh8Bv8tg6sWyzvKuDEjCEeHIw3nabOQV
FMqCRCQmF9k+YxI6Q6wzs4asmBZUCZ495Vx/8C/afrC6Z+kusZ810z0I4NQISXiqvKcnyfMqyES+
ZpsDRMt3TyeokN5e6YXsydW3zBZaG0bcqZwOmDT6QMFR4ygyllteyyQsnXuwjKLVGZg2iHvNKkid
UmrJqDPJa5TH2CBp5gb2ALcts6PEuz2iJa8YfJR/bc18mZEbRB/kerjcLDStGE8QSP+MPM4enUP2
AeX53aYwv80Vq0s5sSursyu1QxWijntR8qbUPEhkD/5O3XXP0B14sA+HCjKTH4yZ4UYx61+3B7z0
WoHgAxG7Cm4KoGyvz0nkNxlrExVRgG52XUD6p7h/u21iaZeAwQ2JRhGQFOVPMHvxQlUsAqFdjcHR
EWBZA6S57SFOd+FKKm+h12sKKcAugHzxlP2Z7UaxCXQt5TCUHm1e40vwis7ehxod6t2GQGD8CxsU
4eoXRDo5+1OqSTi6wspsqkvTefkNMw+xVuQQrIy65OUKmCeJmNRUcTOJGa9GGZZek+QjGBAV7bfq
G2pr5a2PZm6ZC7XjEDD06Bll16R204/gNyxpOUpESeBlELVI+E8xlQGYyTsUe0hZcrViSgFIG9Hf
4WdoixViihxSoGRfVJVT6qh+qtkV134ytILcjWFbQAy7Yu0bcPLtlglDW1qpwSmeJtbqM4hr6YOY
Vx3SCY1YlCaYYMvclDJVgksBpFGAP4fjW5xrFXKYQlFsODmt0ZquGQCCh7F+TBSJbgqqsU1YqMEv
UUEt1mxlBeT6WZMJhKVds9MzkdvSApyNhAqF1pmFSNsM3eyU7+2sQpckATcYIM1ZWH3wtK94ovZ9
65voo00+U0xVTSYptY7c3qWLL8bfpYPWyPVJ6KMOHZcQxvDi51IH+Fh5MkCaKeaE24Z73zYCJwhX
kmULJYDLLQt/8drmqKv1mKEU6oUH1Qyf7mMrOAmuAKI3alNXWTmIC7U4mENlF/3NOO0/kPxoFc2M
OPOxO+3wYHXOEWo1JQBDOTkr96CE+sgLEIZaKjVNLnetlddiebQq8o6odUx8fLPDociRP6pDKnty
Z3XcieWn5EVGA09F+C32lCaBwaU+tsPduIZZm355HlJJfy3PX5AgF9OCKZHsGWexMBMiVa6YH/LO
rbuHFXdg8QaAbwGiZtypyhx6gV5N0NAOmYxg+GyMx7ZDMX+lqrB8013YkK+3TVqMYqTwsFE5xz3Y
AkGiElqPv30nOHTQ/dltnr432vZFX41NFwcHKKMsAOuMkHH6+4urnJMYNwoBk719BDO3D+DkuPxY
o4vfnnlsLdK6mjT99ujZOy8EMO/27y8f8AsDM89JU4YY3JYwoMcb3w0B+DvnHUptMspsWkHYf1F3
HcuRG1v2Vzq0hwbeTMx7EZOw5atIFovkBlF0sAmbsF8/B2xJTYIUazS7CS1aLYpIIO3Ne4+RDnmj
EiNfd+xC0PYWbX73bbOjqYRyKy1KNJ3bm83DzgGKinQlcDiQX1uvy8V2uxSJda3FBA7q33/2l9H4
BD/9c8xmq64P4iIOQl6e6ACb4fUB9xEi2yDuLK7SlVu8nu7pzXZ5BLLj4EkwBP6++a8X/a/m52hR
Tih4qYvx6e2dsN5NFwDfgn/osLtmQCW68YVZ9GV7uLAh7sf9FOD3WVf30LUWhAhbajIJ3MHVQbGY
PdwsIZz57F8SuPsqMn3f2Kxvjb6Lg3FQpCNM0ZOlZqZXnnB/oQOnM2A+dzB22FGg4Yq8+2xdZG0S
ML9J5eMGqcMV75je4dm7ZGT8BXYBMS+AN0hvCQjV+HkEinWhKxp2yKgy/VfnsSSZj3Ph0VjtFvet
HV7plbU1IZV8bI+JdSGl8FWECADepIgLo1m8wcdtJdUaKsFLTT7G6mM5nIf8hnLnQbS/78kvgKr4
xnfNzL6Rk6QsVWsJu9fdtGuGZruPgWQqyeMNzLaxHmRC1txBJ93aZKaaQM0vglELBwMXiBk1qAZ8
/0Jfzh5gNoAaFYB0mJ+HRSiWvDho8pF/4HZp56rNIhctMBvUCzX3rxtS4Wtm4NqI4f3Yv5oIKepc
D5Ujs3TVkR5538syu0284pJqsyR9NVtRk5qElBUwj2dRFBcEXEEpmsrtGj5E3PXojJKZLh42cFsq
rkGmfQmmOkpKhEP6akOi/QbagnQPtnBkQevs+H0Xf1VpQB0YMkWahLQthDY/frpPOUMIQkwta9OZ
m2qdE5TbzeqUruhaWYYqLMEvrdgv/KExi9+1OTuedQVZVZaiTQQayH5AT5c84Iy5djDNiPtE1jYr
TdubNCkP1u2FD/5qAEAGAqwEKCTAWmfbRc3kSYEA+y13XaSGI6V3englQcWnz2wIGcd9AT12F+EX
h9l9KUH+5Rn7vvXZGStH7ZjL+jB9+saq9sZJ40HJJXpsvkIOzLvwrdNkmm+NiArUCb+L3PU8Qzfq
fi9wkSofKWgqbAGLycrMQs1K4hZ8bd3qY4uFT983+uVZ/r7RWQzURENWFwhvEbPf3vkbQKzIZleT
xUu33+9P+XotmVvT88zbS9vFFwESuPyo3SN+h3CyOlvFSRn7sVpT5Si+Qjyk69zGgpRMf8m9dXr/
Wad+aGa2YnI5SBMGcwJkW8bCHWMdfcpFsTn4sFn5vi+/yrYAco1IFrrgUBudX9kDGA4qY1sqR+Qi
ySQheeXuXbMi4WSvuLqwNKZl9+HDcLihNawL+JvgkJmdMsnIl12qBN0x09PACht8WNOFzYVT5nPi
dWoGDnbwfJiO0zlPrFP0TKkCvT32u2QrWJJHN8iMv0BNy41MZXNitmzVltEeLnye8Wk1zBqerT0l
UuIMSjPdMVC3frXirtlCoosodIA2bdlZE5/pYIamugYZJneS0Hk0zqlsw845Ne7FGmrwFr2CbfSm
PA7NIolO0I1IRTNdh27lk7oFa6K2UFzg7OAm3+Wp2a6NoxCfdGqGFjwiq3TXF65SmnUEtS6vuFbL
fSUwUoE4xpHYy86wFTzUhhOIuOfKXgH67TICODNeU8HqRIuaCeqHcPYJiKLbnQSoiMjgbtpPrPpN
qVACwg4K4Yw7QWUEeQHZDjfyY1xfpJxPS+nTVHk3htOB+u6eY/gRCsW61h4VEO1v4XIqMejDrgVo
7eFltIPC2XVoX7KW+3RMvw2gDAtOFKmh1z8/N5JwaLVpAAUn3GnIVfmwVL2wZ15qY7Z7tTkK77Cd
6I4r2QUrrViJl9b019Pw11fMDiB4Qgx6GWCZQb3bynbw/mpvE0wRUq7884X949NeNeux2ZTvhjJT
WmFqi4DEp+SelNrKYeuTgghm6XQrwbw2/rHn1tQo4Cm4AyN4g9b0x8lBB7WsGZ+gUVY3TuOnKRmE
pLfzblFRoIF6BpPakL+kJPW50vfWLuJXcE8BGX3TLHs3KWkeUxh1Yuji+IEfwSMTwVLZZpEw4XxR
bZMgCNm76nMkrosXflfpFnTWidzsv+/0T7mU2WvM+hx4xiHjs7ibKvGZw6FEXeGTfTtCPafcUe2S
zfRbwfTTYkQR58/vni3GWMlHuWfob7l0WEgUAzXbKF5UssWecoVoIxTVcyiymeoezu50kWhe/iS8
tDBAwxXb5p8FIPzy0/e9cHE0Zle/OoyaXIP/DqZennpJc6UIZvgYFDeGSWH7s2juumidoEtgnaVa
CbeKhqvvX+HzzR4joUE1AaEenAxQX/04EeHSBT+iQumOtbqKVOSI99nekEwGo/DiXvEz0ntKRtJF
qUBsHlSOmBhXQnTqJWeA5RVImSClKMjldkSKXanbqPJCuYiB+Wornc7BSV8SQfg8+z+gOiaLmYqX
rIi6jHsMoHrI5IXK3KB302iZKA+1sVek6+9753MiAI1CmmBSsJA0OLbNBkjCrbLmVBgQhti4o6t6
7M2xhx5vGe1j6aFXeUjtLCvREWCdzkV4OeOhai4gUudXAZAPIdiug0MHK1Ie19vZ3E04X6uVBuSn
O9m9wwzRY6Lf42Lp5i51o8YEimzwEgf0jI1/BdSTpW4ywDxQuMc/33fItO++W0afXmXWHxzgXkDZ
j/yRB9xcSjqS8FuArH164Zvnd4B5Q8Jsf5QgjdAmHBqqoDwYCc+9v9fLgkBzzlYqxWHUpCupgXc5
exiazPn+K2e706fGZ0FeEI2tnNc8f2T5TX726fXIL6PWiwRLYI7KXUiuzU7TT63NQnKB53TGDRje
BMUc9SbqOviINBatdhQWYN9/2cV+nS13mFDxfa6AHpkteDuonZL3MvjmQQgnNhl2f0+x+4uyF2+j
NZ82wFtA8EBQoWHyduF/d+oIUTVoo4jRRDm01V34VTgx/HEgnw9kpPB4SXnmy6+cpIawVcCJBBDM
j5taE/PQLAVE/hjLtpKaCvPihSF55bBHEBmmr7XhVjhxBf/pQvd+NXOQY+aRNoRKDLC1Hxsek1KD
dTFoYVIT+rdqM3RuL6KiBjszkUg0HB6GqKW3sNKMFwKvDV4uxp1ZtGVu6VVagQs/bhKBdm6tyfkh
BVptN+ZibmODOBdDnHvfv+9XyxnlcPCMJFGVjTkauad8mKc+XjeqnQZnYii4uSXpmfl9M/Ok2dsU
n+IN4EhUuMPP79ht69cdihqQ66wsVIvMeA8NzT09qHb83LkM6t+crdhrzYkWittZdME7JQpmkB49
JJaxgJY7ovbI4S7sZm+3tfm8fP9e83mSC6IvSXgvTXxRaeq1Dqsju0dyJwgetA6XGSkz/9hD/+Op
/8/gJd//fH797//C359gYlhFkHmb/fXf7gsoQWcWndMf1pmdf9jPEfuv6Ql//cbH3//3fzc1q85p
dM5+kKZ6OTc/8tcf1wyPqFn0VM9/98Oj0PgfLze19eEvNnzB2HBoXqrh6qVuUvbWLD5j+j//tz/8
8fL2lJuhePnXb095k7HpaQE8+n7740eL53/9BsUbiEProEcbAoz+JLh1vptFb73w8znbM8VzFnV6
/rHNq9c8TS4+5uVcs3/9hhvz77B4Q00QJgFTohs7bffy10/AJUDqdlK5kaefZHnFwn/9xok6fgll
TB2qKSpwmdPkrfPm58+M3+EzgHyvMSXjBFX/7c/++TDMv4b9R9bQfR5lrMYHz89OpJjwpEmhSoJz
lDadA+82wVQPdLnzy/DULIcKKhf13XipbjG7NoEi+bGJ2fHMBIlVwogmLP0YnNu7dNdqaKmzIB76
bjD++Lj3HzO7NM1bmkM+Uk3LE0NHS7ldefuLiNIvP8SYCqDI/yLNMttHg6zJEjnswlNnVrAx2o4n
3+Fvim104aR/S49/2AGmHnvXEAb//aDIQq/HhdiHpwzaGhBJHqH1UQnEeEQqvyXSUlkyUCL8fYOU
erOAoepWsqExrFq6k8DfK3eo4Qia/X3nvsWz373VbF9K4z5QYbcZnipIyzAz8Zz8xbAbh8EgoTr3
t+1DLxP1EtV4nnX6OajvOmOawe9maFj5olxqaJZfClZ10y/GdQxbvVN9bFfCEumbfd2asUKy5VK7
+T98MqgaU20BZlrAu39smyu5WJVjFp6EJ1gy6xXJH3KzuddDIt9UYFHuEidC7IeI8/H7lqcHz/v6
fcOzZWlADbHihWmqDbYGJaiKjLdPlw7azxEJ5tn7VmYrs5baENY+bXiC6zRQK8U9D7tLCrfvqUEZ
nO6QRJzZXsKBz/Gnb0OKLBOqciJchSG++LFb2yhHoCUY4QkSmlVWMycIhtHudKMghSLCNqyTeBO5
ggNVYvCs+oUEcW9CKxVkFaijm02klZAkbyqwKvp8kwry1mBJYiW9dh1z1QNomEjM6LFNfeojlutd
QHNe80ELPVgBQ1iw5SKoPYpWktWncRhrWxiL4NI5Pq3Sz2P46ytn20UmhNrQ82J4El1ux/YQE7uK
TGEbkPZ2eBTugXe6ELO/bUDftTjbN7I4GECRGMOTdC3rJtwWIdNuUxtS6jsuNPU7Xbyw4X6Ood5m
0K9vnO0J/pBWbVUK4am06bn0YHQIVQ4bVtNr3tRAejHsdj+S1KI2BGZxRQXnKbANAPISL4JSBlB5
EN1KF7WXuvh7suMsEYik79fStFY+9QqIVqgSYucW367T7zaQUW/5MGN4x2o9rowtteKH7xt40x2c
t6DDgRuSx3AYhJDox/k8MJCq5CqKTpQMpuqC7LtJrvKr6pkBfEFKxJFPHZS6j/r9uAqtYcdOcAXi
7OiBrYZmw3RHXQx78Rp6FAQZ5VNg+XYfw5SRaAvOEa77fenxGvFfYtOAoIDyjARRItgH3ir3zXOy
90lMutWA1CAVSbA/dxfruW+CHt994Wwup7D85RkYFUAeNna4aJH+hFSoU0KsFYqhvN1d8RBGXobX
+gIIvsEZTZ8g7e3IjyqpzPCBJz7+hM2IjWKZdanGP6+2vG0o7wdgNvGHYRgzWfDD06QtNyz50Kxv
E69xW4/llgZbS+b2S2HJr8OltDfWF7Uw3xjl3/XPbB1kbdHxrY8ZAE7JWl6G96k1erlZrbp9Yt5o
XjyppVsJlFmWqJCY06Qol6XJlvAQd6pVf8ge9+en/pDaEYg3sXnXAOkp3esQvbLCnsSb/CRe1auO
J8WmW11SIZzD5372H+i4iEMnmOmc2xqKSQR4cBidGBDt2aISLdyGnxRHsCa1Lc3GnlzY6vVoN7vo
mZnsGFx0cJxm0KceRFgLRQtEyniVj2tIDAMOoME4OkW34q34wl3Jzyr0ZZcZtZPRAvoanObukmPq
57sW9i8Ykv7V6iy4GOsA0M6MRqfYKXaKx5F9vYaGz7JbXapxXmxqFktUhVYYPoemkNlmhG6wI/i4
Wma2v8XGeYm5Ns8t/xzSd182iyBKycgT+N9EJ9n1l70FavzWh1xfv+5hU8lt+0cgv+/5BWxwLdzw
F/U1iMxWdPp+Z/x6Yb57i1mEoQ00HTWKj8aihF5R4Y1u+gh/cLhXBkvkd+xi00LDfeNveeyd7vet
z6E/P/tAmYi9gElMcjUf51SWZr1AffQBDMyt1Ip3qRWtUiu0OLBti9fuvrQaCyUVSBsHVgUtQ92E
p9/3L4HyxVczW0WyVAQICCZAs6zh0BhBgeJUdLpbPFKIyN1dbx5vnWgLIJKFGQfrDmB2HhebR42s
amBWBZQLbREoRLdAuXi/kEEO3okmb9IlJXeq+1CT2KHuDfaQ0LmyE9Nbh5YzgcJgWbZHDXbSxnu8
DZxrSnb+Aqew6axMAJFRiZbIJkATNXk4bDRnlbsPYBftRvyuQhwNupuyy5NDb6Xr3tnsWquza7Bl
zZSY7mDtX5z9/dWTPeyQ7BVtuI0AHwDFBwKTKbJqLXW5A1rs4SYEOvMVlQyyuX2wIJR3CwVi8lRZ
g7nbABMO/TwvJzcpQftEcCRy5/gLzqZvHSA4gAtbeGqNp47kZfcwgUwOOQwmr7cDed48jPgEa8VZ
9tUOentryEcRZWE5h+UtGHZkg+95Bn3dOXrPgaPj5VKzIB7k2n3z+c63bx98yGHk5l7B8ZWa16iw
wCFrh76cZke/esR4BBAWpPhmJIDIQiGHDazQrM2CkRu3Jw+D+7Ayn3tLwn8ChXFA94KwaeEsN/Dm
tbsDaNVAzGWAIGe6I74w2TBypWJUh72Kp0z0cqw7B89nBHxkFIKnf3lCssl2dWL2Swl0Hnu5nQrr
i73Tk3sPnOFryXRbc1GTPYrQmLfr0/Z6lZpbsocUd2SuvaUBVdPSspfrpX21BqPDsO5KsvIacl3Z
C2Sy0IiJSIuYPqbX6xmQZBMR6STj497LRMaM2wc2cOwE2/umIVtIo3pwgsbgigATba9F4tkheR4d
BR0qLZ9Cy+0cbiktJxYH2R4HKwEOCOgz6qroOPsKf8B2OJjGLia3kGGxUANHvbQg6xdY6cGlxF/Z
S8Gc3uwlNx2Ln6jZprrbrtEQ3tMszM0usuxX21q6L1OgY2+fN425bGyDHLGh8aTb25ntvoxm7JX2
plkeBhOCd63TWoLDLC8h3kbC+4vLW6zuAdNqs7tpLWcwB7uyjrebnULuPA0rorV0l3dtb3Lzvd2s
DnjzxEJEZkPgCKm+VWPvbhOL5NarRK7vnjGTp2WkkVdq2d7x1rT3y0lFduveo/soeb317jqC3h2s
eHsG00UnW6hV3g9Oby9tdhisSc+gtTkkN0MSr3yCsx3/QEIVQZzjobOLZQjULJ46Pa+ByJICtTK8
0NE+4u3A1/fN68PdIySmekgJoHsJVp5Tk2pxc8tjxFR3QvtDHDM98gT8hW21zMxl7X2/wb25in86
ud/tb7PChMjpagQh/eikYXu541Z3o/W4qTFrbjFSWLAQSN3I5gTOzc3HG5ehkPmEtEG5OOlkPcWu
rV06knn9f4sKDV3CFVcEEXjOqixiX1A4roqQOXgrLESm7xaLIEElI3YYElDdTvX0nGQ2LKQw4b7v
l3kd9efp86752QlshEaoylk9xYTi4SHf9gsN+yCUcqWt76k71SmWye6SgManXD8CGuTdoe8gTVyv
+TfzYQK2h9RFp7qKCjvVuXUYBU+6AFnpIQIbJRuL3MyEMjGDLlbNC5/8VRAHI0lodeFSr6j67CJE
qZ53AofWIUi24F/1V/m+uxPvcC0pNtqeu/lDXfkfZa3/YRL6QzobGe8psfv/IVM9oa3+489E76fE
tNuch3N2/uFU5+zppQba5GfaespxT7/5MxfNKcLvKkQzJ0sC9c2NHrHKz2Q0p8i/owoCRT0kwdUp
xYmZ9Uc2Wvldg3+BNCXJIcqi89Ok+iMZLf4uiFAS4XnA0cFfRhb9nySjMUU+xEoKtP2hRA8wL0yf
IHaJxNvHiK1kgpiUWafA4MRvk0XDjSIzB1kvcPWtkxbm0siL1aaYKn1qdlHZ3UtVKEMKE/wzS/db
fzTzfugii43wL4duO08h1QyrO1fRB0F2gDdAyi5mExVNGTsPal2lbNfVoBskSlQOZa8mUM/hIITQ
oK3CYFfVXB45gDQFSDkVjEMgIRYhMCnCOApWM4zcIu+q+tXQa3rbFjSCtopfMMUbNV/uzbaiOXIj
tPF5Vx5qaJ9UMQTfzdoP/f666aFl3dVt3Zvo/OoedZGQmQB4qocy76WDGkALx6NDHj/Dn7a8Sngj
uQfst+2Q/grLu0BkGhT6+zbmtlrW9V7HS2VF4rAcXqiY86IFQTLtqcnF8I41o34FHhsdLJqj8LmW
fQG6sNGYjb6Zg993LFMD8ixywsU6MTqOPqMQpdJbPmCqfluno1BaPiergIcJrXTTZrRXzEDToP/F
j0qToeDepoLJ1D4CpnzgkFTUwQ2N9jwNsOkmRkI7MlCpwSiGbQ9ti7jhyk1Sh5CuYlUyVm6TVZFB
jDAol1CALZ+h585HJj9IcelU2oAELItTCdBqOPAMdmGM+ZY2HarxQlzXzRKOipPoSgHXzWUkgKNH
1LEpUTGjKqe4vqEku6xoawynqFJIw9AshvELkkPPIbRMqnWTBJy/EKlU3Q0ogJ8zsZtuoVlNoXCm
DqB0ccEJbD5ITSZ6RktbLGQVBjyshFq/RI1GC8yiq+vCLADU3MhaKb/ANzGju6SsZWDfIk4wYJNH
+/jIaqkGzqfPUArmqDT2RGzQt3Adi5KNEKoxrBgBAcF5nhaNeqVpRVUQCAfyC5RyAlzMew0gYDVU
C2qlWhmENxWyqoAHR8LQ9aQssM7MVmmKuyrj4WMWgLv1KOah7pOhheUDZOiG6o6WvWD1ZcV6UlFV
P+RhlHMObDZSeoCmVlCRxsg7biGncvcK+1oAS9I6DsMzqm1MxyLwJW1Fax7JcDoIQMSh8l3HZEwz
1XcySiH0V9VtAVzI2GcqgSEKeAlCGjKDtFrmM7OsyxS8tTgIYncM8uiOz9TwBXRFLTEzVSsEAuce
BbgfSeooxkrKvR4i6Ac2VnIPDHhZYDYlmO9WpMkjs3DTknUbWEZdsqK4a3HXaw35lUuCAsi5mHGq
ZcS6WK/VNszOmlCXSEPKUnWddJKMMjzEJsEU5FJ9NLPGkEuoYOWst0Fy8gWLC/iQkjYXm2VX9Tny
bVQNHEGEdIrXcxl1+1gpKitM+RYcwNK/K8Kg4swqZfqW8rVfWdj52E0KMB21cF1FuBwYSUJasddO
AeWNqwLo+j0/cDCfkCZ2QaA2uYXXCRsLeKm8tCpKYd0L26e8waIt1QfskNHJYHV/9pVB1xe60QSp
iZ26pETqgXEw/cTPdnDkbENb7USszQAYt/2QFoJEqND4uF8OSZIRvoLssjlyigGiKu1gagVN56Y3
ozjTvGBUkwHEYq7ul6nf9IiWQV3FrG+hDG5XUav9wWr7R2f7Jnqq8jp//b4MvStesmtWvbywzbn4
f1B0ntR1/v4on2rM9Y/NOW2j7Fx/OMjxe38e5NrvGoAkUAsBZn46rH8d5KrwO8TTgAqToH0J7sCU
k/mzrIzzH/wxXYZtj4EoAKf2Xyc5p4i/AwkBqLqER04K2+I/Ocpn9BQOaXZoOEBLaJZzqaIm9Vua
ADjYKyBPjyUpGHzLIyWSnJ5V0gNfJ9xRk9L+LkqwMeTR2DnQLFYBwweIjUsHw+XHIrJb3hduE7C2
rXe9uf95MXlfJJ7lpH692Sw4DbkYVSRdTrxUCulKlAfIlvQVLv4ozm/ELMFtsjIUuww0HhWiIb1m
0nhsuVBwRD6A2eDgw39THoGw53koMfliVFoSOHmuluu9naKIf3XhTT8WnH+96exGxYOtiR0yQQbb
F0B1rRpU5kE+IrmWhE98KocrVe5zux3DBNhgX0a4U9b5BU8R4e9an+WrJL32jTasIBdbioqDPbiz
uChQbL3EiVKFjHp1XqRm2HWFVQhdu1JL/5KT38eazV9fzs/ivzyTohGV8cQbswAnYKG20SEIcggt
KhAFUDqDv4qkaDAI01AW/b67pwzzr3vsrzZn97TWQJzECRDWKpKGOh0FVTbXs3ST+/zz9y3Matm/
mpjlfqG6xVF+7BIPkO5wNRZlCIOfDGRANeq8eATyP5aT1jSCAWWzgmYeHVvm6MG4TdLOMhSutww5
6zdGUj9mpSo7eSSC3sUJ/oVBf9PG+6oTZolwjoPdX612sScmcW/i1hrbqp7XTqpLBqQ7+WzZKWmy
hJEBNTVfDW9UEQT3QCgNO2/4AIs3gNdzlWqulPQwk+8EcVuMTb+SymJY8LXRmIChoYjbD5c4yH83
brOKAa27iKW6knmj31MzNpTS6mEK7maFdv39uEnTtPuqV7DLvsceNGESpHLc5V7a8uky1KQSdvE6
5ylp0a9aBE9ErKLc5WoYrsE2u1o0VUmXLRVawveNcNCraLDDKoQGQYLzmAvb5MQyMESCImw8LR6Y
2YoCVK3GoHQlJeWg/gLuvhIKoSnUjWAn6WCWstijku2LTsvGbCW3TbnoCwR/hYJPrmqhX8kBqN41
NNysJsB9DxIJGzFodAeOAdIFXem/6+3Zvh4PyggshJp7mT/yZl5EmjWoIwQOikFzvu/uv9t55lTd
sgI13xh6dLcW106UlrzVYq82WdZsi4CeOr+6l1mYWZ0EAIBOpeHCQM8QEb8W6GzHLTi/0eRKzr0k
UpueqEosq2YHAwrcfsL2hbY6hO71ONWAsdGGRDabQjDc2mC4FZZqr/BAxAiAp1/oiOlI+mrezbbg
otcLWDqB9QFnc2ndjUmbEqOOqDcMigbcprzM9CC1S0VCbrPJO5sTksRM67L3WpmyS68xff3n15Dm
t/E2A7mN8kLuBUYQeZkYQwCqHSqzCnxoE3aIsKdL0MAzBM5dqdtjZeiuro+XMnkfswJ/jgrkrj4u
P1AFZVicc6mndy3sNXAls4I8hdQ8D5tcGBIG9vf9/fXclubKU/6gY2W1OqCWcU/delChTA6bEYsX
ypvvW5g2+q96cra9VqlhjH5hJF7CmtjyQeKz4oQzMIIC3LKkWLBjcRBO3zcm/c10hvzRx47D/bLJ
kBbNPJiWDM+wpswCUmrasFSVkTOcWumzGpw3Ff6JDTDHqzTgdTBKG79vSCEbMGHVcY23E7Wo1AVX
J5tY7dA7EfNVM231ZNOnlZrgPjXwT4rI/HNJfaGx+FCK75Ohbu5DvkXSOmS5ozQqDwRAFUJuFQIu
cUc6pkE8eMhCI3EhMabteb2pUGUwfKE0J24aT4Ze3NRNO2wlPxVRvEsbY5EOtY74IxK40U6pr+mE
z5Kit1SEaK6aQSHUiiSp2XOQ+EFFU8u0XaDooGpJXRivIqNBbqJXaQakWC1yp0GuEiRtONrbzNBy
uh7KPrhXEFesoibu9W1rQKlIUXtZArqMBqiA425owHJ9ypsaoVaqdlhkgSPBLJe5YpirN1IT5xG+
LB9fOT/mAPqIDFv0OV0ByjuTDqWOKy4pDJgMVlDsuBlqKKLZguxHBRodMt8KIH0Ms7G8qe5wDes4
5ELweQQOWGNlU1ghKOthhF4RB7pQjdu810jpMuVHLiVZHwG7xdQSykOC2MTnGNmQGymiyS7BFXxR
ZinsyQIR6RpWKRj5tJUK8CfTAnh3ALG7yKuHOuKsTDSqCeHYKu6YZMKdyreAgHVFoidmJ6jJTo01
g1uGTKlfclVJX7u4MFZVqRUNpADrzEaQkNtgsLS1CfoJGOFlxnyo7yoNTUyh6vUbqo8YZSHp0quM
Zhmqj4WIRLwaUfUOXi15gqyBDCIHqthJQbRWoHcdjaDbMIyRLNhykWSojYoBRz2jD6W7eFBbT9KT
6hhncXwWIH3+BEmpuCZNkA/ZsWS8+mQoLUx+cWvpmRXjyh0c1EjKSlMouDxECkJHwCkmYn4lU0pv
AxHweHNMxYT3krIpC1MSGO+EkDRXFlncGouECzgoYkN4yobYenkXaQV/XSuDIRGJaxMUIYuo9eEf
0aFj+pBvDjLLEDJkDei6ph7V4nUjc2JgRQwkcMCjMqiIFwoKhUYoELUyjJVS5cB4SqNvC0hnMSAQ
wSfVY1yegA6Kx3tjUEpUgY1RzUzR79l1WShZRhR54GKHbwpmdrocunLfNaUphwY7BAKmtdn4OuZ6
yoJXJcwKRmSlm3J5QqzYVZ4EoJ41Y+lBYIA6fV0W8a6DV/A1C/vmruK5gtkwsMA0xMwBo6eXcFir
vBQf6jCEXl4Nw8PHHEutJFpaadd+U2SvnFSrT3rQCswCF1R5gQCYCjRc2VTIUpVNe4y5WoyRZtOM
R9bWLDSVWspe8kCOj1Fep9CPQRoQvHBYWslEkORBIKXQgHnLB822AUnpNPRN44hc1dyoqH3UpPYD
acH03C9sX+F8wfRDcavXuh30BRJtRdNEr32gFHZMdYVARKJYBunQ3zCBIu/Vx7Q8a5hNCQkpX5We
CD9zJ+lCYNjSXJfu27rpQzsL8mUHxsKiZH6F5GcslIWn92kOvbIh7j0mp5oIeU1hfIRAXMG8oY6B
dRSDmFv79djVBHsCvfLLtMemyQDBFACaWPKFz2+iRhoXZRMyFNYKLb+V6xgD3xiDvhbKMWF2UpWO
rHMdsnTQb98KJVYvBrL0lLLrVdIpOYhYRoLajwDtMmugEfglGRsirx1kBkHD3jBelJyPfJumHf9E
A+TTCO6TSrLIjL55LBGxZo5eYO+Ed4UQUFNFMmozGDkDqk+t1P9h78ua48axLv/KF/00EzGsIMEV
j0MyN+2yZFvWC0KyZRAguJMgwF//nczqrpazK5XRNQ8TE9MvFVV2SUwmQeDec88C5uvYyrSv42LD
Wp5gqua0wTeXjtWLVjM2W8Rr+2AxVZ1o06gssZ4HKC8YtnBsmZnoaA9rt6IIkeMV4DX8+AQ8caAn
R4XDaL0mNj2EQwuTZN3xEiybsNR5ieSwM8XRvgX4kxN9rxt43xq0li7wr+ENegEDFY0Y4AuLMKAz
5PkTlU9yVC8kbC6WKo7qbdeFfYapzGPTV/RyUDNmzJbPZ76nP+9v4Ov1603Uek7qzvPqbWFa6ElH
d75R3LnmrV2uKidECWw9GLpOIR68ZmfZo6fu7qitqk1lvAJOutuKud2XMhG4oQihs0PqqGB5EvDK
LlLPlRyVwMzh8d0r1vhpXFYLPHw6p7waVT/YlDFR/sSEo/nSYLaSQI6qe2cjGw2JGizKUWU4Fmfk
UiujL/2waza2rea7tjL6qacmRPFMAC7kLA4KlvoM79/GLRFglsVOR7GlJra/9xCYAXQ76McwM+Og
7wWbyi9D7FYascQTOTdEPbVmjxqsbvYnoPU9av7RDsie9/lOsQjhJovP8o9fi1Nrdt9uvGPCmqka
qq5qmi2w3B4zM+tvubR2+/FvPzJx+6NcT46aKLGQhi4xqbematTKq0uMvCjw+SnkFmOlZnhQoZrX
CwG1HFBOkBnmRxdTj3KbNnBzKL2Q5Uk4eakMIH8uULitg0WKL62OvY1Dxio3CgkVMoSdGLYdFIZz
uVx0QTLcuL0MzrzZJ1bnMRmyNyLuu2QAn8SSzEgHgRA13oLCET+Mb+MzVznxuI/te3i8CId3LXjQ
2g+uOGZ4wPZReM/R+bH8qf7t6HnX9RI5yjdqC3UsaKZzgVgA4QOStY0X5zFOHogspb2ra3iXtlND
d3OyyI3LCXv7eE0cYN8/2SYxH/5lycWtM1IN8GTrTGOza5m1G0Lr4s4rR3Hf8RHjOmCNn2uvntB1
++G17KrwfunKLrMDliYy1qrNx5/lVA921FTXPRcshNx+66BgThPlYirlQrvRqMbJPJgQrGJq9V+C
S/zkCMgEUBOXcsTxMIGNgeEuR6yg3zgrv2fNp4/v54hZ+s/37eiGDMZbTIyL2spplleYwQ6IZHFE
Lkmg12Kx3mrgzb6SocOuQwu6UawzV16rz/mPnTg+jlMD4iLsqzLpxDa00r2VOmDXZm7lE3QzC3bu
asgFZu949HWxkQu3649v/Egn9ceNH4vWbGyRZzQFiC+Rsvsh/XkM16LuUygu5vZqQuJ2mIZ8Yl2q
u2qG3U8wvIyAKjCLmKx2N/Cc9bF50wFakHgxECd4M/yJUbgij6Xw3RknoIP0xKWuEZgWhdquzKD4
o6Ng/p1iILhcB/7svcGPqoRrzIjTRc1xg0Yn8BnKtABioY9v9dQ3fFRl1EErG5SwxbaYDEFrWezh
4laNq8nMA4INOqzoNCItD9LaZfWPYpDNOSHLiR1qTyN5f1osfVOPkb/wLa2j6lvEEZ6AwaTJ4brY
nlPW75fqn2wP8f7a706kqa5R53S4BgAJmDeUUXmvytgBRA58tPSiISeJX+ycoP2JHCSE8RlZn8H8
jswm/rmKjqoQwCGJtd3obIQo6ouhBRmidVR5ja7HfjYyAaYXxdMGMwifpawl3AAQ0hUse5Q20C+6
EAQiicvreA7CFb2pLWN+3od22opwrtYOUJetXwmvzQzOwdfSTaonxKS1Gzq5oHk4pMJUqUNL2Oci
sAbD1Lm1t90Y0fGvbXnxUU1BxxkjLVXCFbTBr1fl0q7bYVyufJUghUuU8qkrFD9Ts+6L6z97lken
TeTNftskrdiWZHnz/fEeBJkBPaK8UY72NgNMep8DHp9LMzi1/cVHR4sbSWjPE8yp6qm48pJpuneb
CpyfPcUhJqJdT0NB14qWL2yJnSewP5AbiZf17uNX89TrcbT7lh5T7WJkuQ0GCvYpb+KVwFBxTSol
zkxlTlziOOezx9wlMboutpjHTTsmiJuNIBhdqqhazpSEJw5FiIl/eQGXpC6ReOHw7ehXfsrnDmRM
hBxctb3X7kynJ3TZgfP9L31lx5HUNchlgEcSvkWDPmTJ7EYwQKA0m417Tq16ong7SLXebShFXBuE
EGN0WgHUu4Osz0mTGuae41guGzbqc6svOLHaj/UqdOxC4/TYuTwW1ZeytX42RA3LPRBQ1rXjO9dT
MpQXgzvdemgm7uKoqlax17Rfppp4L81cKfS93luNmjitG4j1ktF9BCmz3uoUQV3tFqIrWLnz8usi
RLReRgUrzwopRLPjmNROvFw7PbQqzZ491VbhSsMBAuCSLm+tF36X2N0AIwi4TIQO3eqG+6kbwzdo
alBqmqio7ms83hVDsNwqlnN5WU5Dnw0DifIlYs/xKLp1jEb/zEI79boeZBLvnsyoQMZD1gTKgaQF
piLrBpTUsY+ySDVRDu5ZsimQ9LrtnRmZc51yvvGhmzK/Uu6ZBuXUWj/aDRsdVXTxPb4dqpg/k3ip
HxbSqYxMrpdppwT20TeBfvt4sR+pUP44X45dDeNOOw1iG/lWjbF7HUdDs/JZvWzboe93M+RWmzEa
COqNgeRBjFBBYYC7VgQsRyYi2MKb5jMtHIq6pIShX9i762A2YCtWwfIcYd6ynxPKPCSK5OgbQUyy
zTkZ0amv6mhvpZoOTiwmvo2NGVY+qd0UG5G9Warw6yhKcQ8huDjzWE6ujKOd1FpeSphI8y2p0DwG
vh02rhrta6ytvhRa6AsdlcNloQpEzJRw9VsKOeSdEOfu9kRfvKe+vq9CZEmFcNwRd7vnh1kBzlYl
uJt9vBBOjDWhRPr113dDTzXhKAa4xwGRE09sm2XuV/GCU5gaE1+2UN+BY7bA+wuRIKkXuNGZCuvE
ERLuH/C7t871FtHqFqiIGyrwGiZT524pRT7XpD9zfye23GMbZyB7MlisU2xja8mTz4i5Btft+5As
tc7Q7J8D9Y6I9X+8UOH+Ht/dS2JrcIoiiLjLGAyQjhp7789LdTn345iThpFNEip3PSvQIxdpxH1N
JqhsIwEEKWolRkWYn4At69iV5rF/YZH2jKSgiP3F7/qooATL2B9tguNa9bW8ZwSYu7cQaM780Pvy
8Vo69TiPtjBhkwZhF5PYjkVJN2Aj66xwk/A2mILwTMtx4mALj8q4YVauiX2BSwxyuIhnD2Qcp6Rr
ElZ0E7SCZCX3phXmcueyMU/d1NFmA/Zrt7TJKLZ4fHCnNqS8wJIdsgDc1jOV1AkGDgw8fl074AVz
HSiKVjV2ikfg3NVG057cqX5v4skdP7ddox9w3W6HSXuxhf1Gl4U8WUA8rqfcBF65CmOD1BxqVB7U
0ZQBrhnzvjfn0NgTL1JwtA1NtBtnDOAE0NgQkPkclpmVsV03ESZpsVi6zceL6NR1jvYjFnUOiTn2
796zISbqlb1cGgp6MvrqrKisOnPkn3iux1oUWtUginWhANw4LTs0TbDtYNRZ9fus3I9v5cTOfewc
2WDiOnoLGApaz0j0HmlwPXa1XX3820/dwP7P3204XqRBz65ove0juBDCPyhcMYITIrEY3f+1Sxzt
GWXXjP6kQGKSNTLnENAY3wztcgv+7nzmeD11E0dbBqd2SnqrcBMFTW7bsgHPrOmXO62rc0/h1II6
2jKcQixwM6LVlnds/MIYIuVbU3q7yB3aFHzQcffxl3WiKgmONgp89N5MpS+3IFs+REN7w+UQpV7j
qFy3ENBFcL34+EqnvrSj7WKJcLDMYEVvgxoANqnFksq48zCUKOiZS5wiaRxIZ+9W18hJPSatllsp
QeabHcMuXAO/FalrspnnAeT4/VyMYFqBOLC93TDSoS76KolXKk7O1uUnHt4hlu3dx0iKELBAjTa6
aLrWpDNNxiGD+5H3zLoGpHliZb/ThE2Qt/bTSzU03nM4DZCR6Snwv4/WmS9oCTvOoETPAX6cQhuR
cA/zmI+fxeGT/AmwcOzC0zgiRHsP4q4/dWkpF/fBBhP4EdKsSV/2q9EA2Ab/EMzeqEmywbc0w6x+
WlM+zWmgQqQQJrG9EQqPcVZBjZF63H2duJdsxpAUYLszswIBc8kriEZWkkt43yCrvJ+Hq05XEC7C
YzOdAp66GMleacujr1GR6E3F/XI98f4STxDW86ND80BwcmPcIff6c3vEiRPZ3z+5d09ItZ0krYeF
Ao4F2UnPoE+hEuRbt0ezuJCfztKid+97+tc27oMbyLsLTqXnUMMCvg1BjYDFR4GAQ9+Oa28y53CH
I+uJP4q5g7PM+2uAdlv4xVJuoeygOZJh7brlOPHgB8i/sx4TnkYuMxiv3bJqasa/TRFmVtK4kJ6T
xV4owlTKkp5vlhkCjWqg7JrxSawrZcGU5PSuCZS6L8fmex/ScxZdp16Wo8004WYJFopPzZI2vqfR
BHgBu0NG6AJaVx8HZzbtEzvdcRJpyd2q5BGJNwW1dzCKazYlHaYU1uwsxbcEqQzIEh+/XoF74hDd
iwLery9wc4syQc7Zdl6oC4r71CSXoqvcJlWouJfcuNNeP6cimrVwsLj2RKMnzMMwG175oRA5sAJw
vBKQMPpMoKzy0ti0KJ+QjlOnfejTC4wGdUZCZ617zgE91niRMoer+RmPy4+hqXHYZiyTYUcEmsAU
CjXzo9Csn+GM2fd3YefoW8DD/oPyPXM3dVH4o+jqwkMYq1ZDBofE6HoGsUOk0MJMRYZAZXa7z4Br
cu3Q+RMHWUHnvI2aae3w7+Ad1A10L4zAjMOD9RB6bIz2CIRjiNtoZU6XEXGXoQ/QN7YuNAkCw02z
8kTJYfyYxGqLYEzMLJ3YQYY5hU12vGIDBGhIbE6qtwioXW7i0IGnhvGHb712xUuCdHA3c7qeYswH
ZZvFR1vYi4vX6guEip/GqJgvQovp7+DR25YjPixZLIHPWF9MbaaR346B3RCTq2auXUi63SLQKaMD
GC64P/FjUgoBi5KzMIv8iU05WGf9Ouqa4oXE/YCpK5MgZ4aiUsXKh2POUzh25EIVdbcqimToNm5V
A5fySOzLtJznHr6+Leu2voPbETN8obMEdUpxV2Hr97KaTdLPwLMwb43bjvoTuLLdJxlLDfJJQhXb
s8bo944Nys+WkKotdwO/yWsvYpAhtbZyAHrzfr4ZqaN+1G0fPikLyCF1ojJmWbwE8ksihYsUWlKU
X2dRhHFm5sSwfFrmBFa4o5GZXnj7KieLfXEp1QLbHfhg7Twj/Sl1wU/JwPLpyBqcN9iJq4VEGE6B
16JSLMj5yXpewyEX1MnnljDx0wGXUGyg+avgiFINbGvGWiKesq9BdAksiE17fzIJAhHiUJAOyscp
2KjSzo9oL2uQAifRyTXaz3ABJ7wKzKacYSDu+9onKwRWBUEWFrG4niOxeGjLZ/d+5sUSZ00ERZ0g
tPjMfQ//Q+LVEMS4rXH9nV4W10tLy1W9aiA0pLtucOpXMQZRl5lppM9zTNcsAWcig/jN3iWI+INK
UdF4o10sy4yLvU92NOgFCkE1XM2qteUaEGb3zWrBXwZ3gZepVnIPWRYyI9Hg0guNKXWTdUjZXrVz
ocB1Eh7RmQ9Y6x5qxzbZopbHQDnpnVitpr7FA8VRHbxSWUyfHTZAfou3Ir6QxDMmK+vahQlJ7Mrb
qAmnJzZ1+hLjJaQwkKQPZYYhLX3gYnBKMKwx+8JAk/byE8YKzaaWTvhdR7bNsRbgzj6xCgbpY9mJ
z1PN4h/NFJao0GRl8JXQAUZjYqwb8OI7sEzWIwLSOI5o1l7z2Yhy7TtquEempGuzBCBXmC0lhbN4
n/QTxjoQt/C0KZYQ7KRpLh8dCCUhqBtI9RkkeCdITVkkr4nXAFYoo6BbIE7ZM96gow1vl2Qv22hK
HcF0Jh7ZBuzTvlg5lIXwzAJyfKMqU+rUYAcREMYusAMLW+1AT6QG8DMnZeHO4zutlysfOpFVsyTj
OnBZ+wiRFAj+2o2vSn8uk3VBq/HHPlaSIiYzXtZWUBcUIVgHAkUKEB2wBEQlKZFYDXTUGIr443yt
gyERKX5fkhHD+LZngyQX07S0ASI6Z/Bw26JXPyjVMzyfZ29aD0CYv9Ggd7F1laPFN9Rpnez8AIzD
tBpC3AGWr740S8mTFHS38NZF4D1sUPpx3lW+QVZxQkV4j7e+Aye3oJ3MKqxkm1uezFmz1FO/4RjZ
vIahvk6q7gt3I9HnHtxbLw1x+FuFn8dKAD0OLpO1uA3gyP+dwTcKOcGybSF7jki4QzqzF6/9AvvU
ii4CxIbaDeP71gylWDfuHuI2KoZRZYfqKS3aSTPUtSOGRENd2pxSyTFnrTyvSwHFuU/MzkRtx4rd
dsKPbytfe4+iwRB/KeFTnHakjbAUJaTTqQukj4HNWAdXCkwtLPR2ZnfGVSHcVcbW+xY3dGpW4QDy
HtiJ3e3AyHhthP0MBvB+WI4Iy0enXBwJonIx/FAmauBYAqokHFimsnpWVOHDNaK0XiZZ0F8ATq6W
zMOSzW3bOHNqROLCQ2+Eaz84nvOnQlLzzJtgsJtk9B2yisqwR+JHJ2aLRkNRuMYxxwW/qeEw3cZX
kGqq6lcIR/Xj0tTVTeurEephly9tWtdzJ3LjMAcmLVg4W7cZLHwMywZxqG5siglZ95PwNy0kiN8L
vLvfUBj0JK0wt21BXB3YXn3Me/if1R1G5y5ldMSEPWa7YKqB7IIoMV2BLgJ3nnnwoQcnTgoK6JXQ
fQvX/5AMn/4X1VgYqBqSja5l9RVsIny0wqnbrx8XREc++3+UpuSo3nZBE44cQIwb7c2PHEnqmdUF
5DaQCGeEuzonOhQrBIKJlGAX2aludi/nbobuOCjr3B+Usy5d/fLxxzlR/R/bhpuFtFWr52jjzg22
Sa6jdb/Uww0VRbMBdVVlzBXTmuNQPXPFE0XuwVrsXWmObX4sI1JCyuHI8guBkin3K4MzEi/YDtN6
cwaUO9FkHwYn767jNXArIGSON+EYwH9FEXWNWkjnLRHl/cdf3qlLHCETC3zESzivJZtlsYCGaHSr
jAXJmS1/kbZ3ENS9u4lBVp7vYLK1iRLn8yh9/04qrwaXybpnUI9Tj+MIi4BLgcJAD91YLDoCl9Sh
umxM48GsnjYbb0rMmUbgRM9x0M2+uxPW+8HQFkjd4mXxhA5753gz2OZV8aMTjd2V0RifIUcdEMA/
6egPKO27S0VwlXehyii2bIKmtGsUv4tpr28xBovSZRyirR9N4CcPsr6GSs7Pmp57K1IUJve63tmi
OkfLN/c4ZMVYXmmkpX2R1exDhuTPOUEpv0o4+JpB49icT3D7AC0+WhElojsfEWBrEWMSHAE1B52m
jnezI/tstLCj1Tou1p3XdblHibrliyc2ftyW1wwBytkA7/wr7bRmVYD/uatUieG1guUH9vxlVc8S
ZoUQK+TxBA0xWqcRtKfBngOM9v3Yn31r+wf37lvruJLg9yhn00X1sPNQGK3QNxc5dJZDHrBAwu3D
Qgtcls7FIEb3U+F5qCASBGl//DadYvMdRN/vPgGTKsR5WbNNyEIGoUKj+Q1mmH6f9tDTbGBW3pEc
hgAUGUXBMLxEzEN8d2LmH7ATsIirYNJuoUCgZyYuJ9Tm/nEGC4ZN5RRXmIeYgMOFFATCrNLlvP5d
q7yM8V3vR99N0vlXygbhlgqMLohwg7xFOXHne9TcgEuGh88C+qCcpfz28Vd1oqc+Np31C468Qmcu
tr3qvE0tnPYeNLhzkVQntoR/CWpK9OT1DWEbtzf6Cia8Q4Yid16TxIVEDrqPM87Cp86eo4nEIZZv
ciO6ARsKMXbC+x7MarilKON3FWcBSD1ounQ50b94JOw/yLsFhi7CIGAKF0RrhpgFiMx+At+PdrES
3z9+MKemseToLZrdYCiCMKSbWGMaWPu+mzdVUa4j4Q2vYxSDxz9qhfUx9FsBSmA+qsa8Hi7+H2+L
v3l71vdpc4uHqYerRfXe1eLwE/+wtfB/o4nrwtobbp0wgt0Hxf3Dnyr5zY099DE+YC/Ywe/JUH+3
tYhgarH3ukjw2OBFFb7zp/J+S6CKhD4Cbhgh3Mb/LXsq9KG/7Lywp0JeBGykkejoI5mEHAip75Yn
J6SPJBIZoHMTXpK2ZIkh0ycSLFuloqRYJ55q0dq6DOASKJpfq6g2lyFnM4E8W0q2DaTHvwBuqwE5
iQEJCGWgSpJ56C7XkJ3t/5VEXb2S4SjWUhcVePAz6sm67zyRVeEsn6WzgKlSAc1ArHw8YLgdxJVr
cjaH1aVFJuVLYCYwUENqqyn1l7iY0pL0TZyj/CZk37zvZ0AScqi0FlN7C0GR22S2RZ+wko3pN/W0
1xQ1YuDwZiVAwnK8FxrDfKeKEQWd9MFrojVkdHOzwB5jipB2ueNDDDRUu1bB1xjU8/IeXc0CpwYe
2mqVJIOiqd9IZHLBkBcNEGDl+PucJMWX2pnnZe32Y2UyrzD0PuCG/QymiX9m4Tx87v0GtwPemP+1
n3jxiRhioP4ap2o1+aSChv5gbuPsfW5kjWEXwBr4boFQVRVg9xjBkl3LY/MC1Fx+BT8rehaibmGx
LAsTZQ6N2i5vPCmmvKVEN3m5997x9i48dJnJHcoT9mnee/Q0fFJ77lKpHquDiY87iOkRmAasfeA+
ntx0B8Mff0zok9i7ACn4i/U55bratK0L4ke9dwzi6IYwGNv7CPVaiSoFJd7xcgadoVkB6Im6a8i6
YEEkDnZEA+WwJoIQtX9IDoZFAEPrF3awMSJyT1nham9vxKGp+CkPpkfdwQCpO5ghyYMxEvAimCTF
cCCDIONgnmT3PkpwcNoPTzUcFKC6gdGS1DPmXBB0wYAp8Vvx5u5dmdTBoMlaUbXZEnFnhAXb3sQp
Ohg6MVU3UTocjJ4WP4Dpk3swgAoOZlCsh8lQXh9MopZxCePLArLGJDXQGxYvtTc54gK5LeZnlQTG
2bVODPmdBHukuueqbYEZR4re24NJFfEJTNcCp38yCoS4Cy9QrtxFrGcPo54ahjrIuIZ8hl1b2L3C
liGSl5Ys+sFrZ50gTyP0AegKtJkYcaGO26KaZA/QpfIxm5zaBycPgj1k7inYUn1yIoiw4K2OPIEu
Q9O5wK0+JPxGM0zqUwRfc0gnBwXtW+1JX17NZJ6vvYbEUz67sGJMBz6ir4dCH+QB2vJlvGOQT0Zw
biBQPkh3AAAMmoOBeVLUFEGZiUHKej12EsP+2kpvutA8hOeV6wAdTMuqDgzgu5BzOOhzfTU08IXJ
2jlENqkDclENnjopYUiLMHA4mtpQ34OUPD1I6pbFai8pG3dzr4bHoTUwEhirkf6o5yjwc0lL5wWC
vfKWCleOaQPg0sGXKf2XAHju89xC25lyw+ebGO0vEApWmMd2oaLK3A7SSKBJ8eKkLZfagWV5A+Jl
S7r2Ww+jvA5KqiH6BhIygMUuDO0Lej325BKfv4Fe2vwE0jH5aSvDBUahUWvFqhnRHaLQhXwlHWhc
XMFyo+8vE5+VP0LXh4O2xHjoFrYtQOsQTFJFN10AbBLmCAu8hIDKJ69hjWFB5vM4sXA0UUrueOJP
9x2NwAWl0gNZGOOLrgbZq4Ceuhl7kmQOZp6PrUHnuKoC/7IcZ2/J0RWUyJmG7Wa4GRaBbNlRcCRm
2CIednShalphVlrdhKRp+1eQSwAt2X0494ryJB7TIo5ZteqCMr6Yy6mPgbY3GulS85AJbIGYYS99
/4zeBf9vEvSdk1nXOGJlw/kaWmbYt8kB+IyBkgrKtgSgVzYZ1j5jYKKfp6Y2iIxdUAqmqrPilWk6
QYwvQ2rSZgaNdGWSSlcZrYnfplZ2ttskfQ9EEJZx3VcyNM2bjurlR20d9xY8YFigDbKPAM0h6xsr
3wwOgma4YiXUOmKASTVAerjweS04C0oM3s9wDjF0mSqsxJzhcd2PkCY/C8XsCgT+CxXXSUa7Ejhv
ISu7nq2JdDqA3/cYjMIiTGeIggeCX6i3roFIB7z6ZnoVU0SgzEbS+auYRwBALCgInCAFuvkUqnq8
m0tUMQfWpl2yI5p5QarB/v2ixzgEdRRicZ6j+4+vWVVwqKv7anogjk8QpiADPm0g16ieIob720GK
T6E4sGOxgehVAPB3ZrgmjLFGtgyYIMWjA+nIVw2dIiyca5QB0IdgCHwfyMlNncq2n3gNPRGEpl4B
wExH4T69s2otGEOAln9vwf5TQf5tX6h/UEC+VM3Lf/3v6q0X32F4+kshiR/8ex2JEuw3L/DR7rhk
XyvuBcB/ryO9GB5oqCzjgMCLPUaA5R91pOPhr4I4gUs7sGnfPaRh/SN1ywt+Q1AWzHV9EkQBjE+i
f8ce7dfGLYxj5PARF/0qroSB4jGloR9pp4NQxw+wrSA5tx68EWcLRbdCZ8XkOJzBjg4d4T8xA9xn
BHdXmL4Rf1+5wuD118YKix6GgEujH6Fxg55U6FEJEEqK5AIyqAlmfgG5CmFjuXahYdo2NODwQUGZ
kXsBLy4k02NqJuRwp36ig50vfPuGCuoblPMcJ6HnBZ/6wKpn3/Jhi2NHfYV/ilErf6jEzkotX0yA
oXYGeN1c1BC3xtB4JuD5dgsmS6ar/q22+/fbhT0MHGTRE8BUcQ+hvCvUYVxaMVvp8bEIxj4jjhEb
hvyfM/yIX5Gy/VViD6JpBAyEyGENDvDWu6vQ0VW9P0bVYx2LEfQS7u2Qco1CLh6xNQWw/b+cZk7W
7xY8iknLm/oXA7ujLuRwWTQ5MD/1A9dPjmV3Pg4PdMmmeuw7H+Z0YoLD90j7HMzpvccKKfOGz2UW
jcVVHZvvNhrM48cf4Yi18fudR76Ptiva5+pQvETvv18X5gZ9QKrq0e9qcsO7XmxMgnqwD6ubJsYt
gxgzr1on4evCXe7dYph2dMbCc8uyXJUDElPH0pk3EZwzvpUB+ienJVBiSW+8IPpn0Fft2uJMvFa9
JduPP/yvWHCI5hGG4Ei5RpuJphEv4a+fnS+T74MJ6jxI92tEeNY4F6T89zJpf79ICFTWoyEu9i8v
uIZ2AaZ5pfMAocUmEm9jBeffkcIh9Mvhbv5zEPxtL7U5fRD8bpOZNd+b4b/+x+XbmxI1/5/vj4P9
j/9+HNDoNxwC0ODS0I9AQtlDFL+fBvibxINPehhGETj1+9nKP6wycRYkhOBnEvhlIh0UP/PHUUB+
AziBH3ChV4phWR3/W0cBgIt3cC42ZuSyBgGOggDny/78+XU9guMAWw8cO5sIGpBQX0q+Fah0yW1V
7UZIHqu8qh9wLsCZCVQQVIHjNvIvo0XDachPu+KiXiCfyQTYFsCCBegQW3dGN3fRJ+tgWkXBKgmy
AXbHw4NGGrazcdi2L1d1nIXdVQUekZfkRbSO5UVf7/z5ikW7uVgx8ERUjizryly2y040a4awYYu+
F4bT18Vl/GV4rH6Yl/Cneak3TnBjq3shv1nEe7Az6OOBxfvPw+tfv6H9N/hun4U1EO9ZEYDf76yG
Z/uGRvy5e4bzQvjVfdNFGr96bR6/IpzveXoDsgJL3eUVRWTxUGWcrSf7Bli8IQAeoIDIYas2y8tJ
fo9KHw4OgOivBx9M67VtdmO5gT4onL4p56cFm6DCHN3Iu9meOTmOI/COH3qy3+Pf3VKs2sGHPw2I
nvFT29/De8xNLkMHFJS7IEpvYCB1nzxNV9Xj8qX85q/g71TCHTzrNBz8U4qaHOW8SttPMwaqKKrh
yYZxM37w3Sv1J0fN2Y95tFf+X/qY5xZIcnQc/T+wQA7azg/WfHJUsP3/tyv8WkIfNgVgwQnylFDf
u4jU/vUNSly02Wj7fWRZz2EOoEimlUa4PAuxmy3J6uM34dzVjjbp/8OrHdmw/n5zYQDHwxBVVnQA
u99vD32wwPlKi2CzT3Gx2bwKMplLRAjRjK6wxSNXBoyjTOQAE3N4cJ3Znrxo/2IfLT/Eh/zxAQ5I
+Lv9CZPNpUXTHGyCzbxyVxCqgzgY9CkYRRM8h59sNl65Kh2DTD8mL+YHvBbIZwJ1KSxRYbszpg4G
oBftA+zuO57xZdPDLf5VXADiRRXo4U8/V2/8fvSyKsp4k5WfnRs0BeOl+OzOYIil+Gf5prcKSQuH
/wja1MAHq0pnCbwHjJs0XpXwhWeoJldoyUeWRY/8avwJa3Xns3MtP80iBeXRv+B3/NvyAqfAKcjq
mzkHTRF0cZUhe2a66r9ECIhS6VX83+x9V3PkRrrlX5m471DAm417N2IzYcsXi7ZfKmjhvcev35PV
mhGJ7iVWM9JIimlRJJvlkEjz+e+ciqj3wm390jlooL3rwQiWXpVETUh4BTASWSG8Qq6BYZ0TvwQu
HAVCDUqYAFEzPYA2HTjzIEt9Q0WQ/1Y8Z8/Fc4XAIfgtUeAI4KvdCw8sQ7fqLKByxDWViptERdM4
TWIH6COVggYjgpho9kVchyZK53sEkALSnhrAapkh2nLWgERaZDReXOaZfP+xzH/FZV6SJtpMPf7W
0uSjm/yzMFN42MrgwEMmjsnWd7Kk7AZBD8ZEdoCh8dqL8mEcyhCRtXpyjUoSKSfJS235S5ecKYff
4pKz9uWfb1MVkCNUeBG9YDMVEcPxLg1UVTu1NVIwctHru8kKdnSJrXPxQjNz+J++0KXQba4EVIM5
JTK8E7gmHxcOJe8BAvel7ACw70wlkDuRTItyCuhvVwyHAVWhA8qSjFqlEmChbUB3ojUFJYYE0WXd
UgB8YIrZmHqjFIDMjJN5KiMmjFh1UNrqCMlb7Uq0J1NVh0iOziieO8fXgygnNuq2E/K5Cr9k9j+7
ndkCZXWMglI0KzuGBErFoCf8QCd4TahGBMidDmRb6mdmEpoMOAhcK4S/H0I6lAcojjOyrBnaGrbZ
Y5KCyC6P6ZLS/e4xfT/ds3X1gXRgRCnGN8Ky97gQP1BgnmQ0OlV7/R5cZa54X8A30Pf9U7cdnGob
LlRkLS35vE/2L77kyP9/ED3/7iVnO+6THTnvtc6DNAP3AMy88hHdJiBJKh7rlgTbbKFkbGlrKTNv
4vfYWkv3Kn9cin/6Xmdlu1/lsIbqPMTXefbfTGrVXZAgNRjLzv09T/d75HDIw8PN6bQQlbgsznzx
3l9nJk58PVM7g11nXPlXDVgOS8Kvzg6gdLynwqvA29pbKoWBDM7OgTicI4EUuwAPZL8pwK35+Lgy
wf5orRhJJnppdgW5Q1k6ycgONfbgfV6UL0zNfzbguXwB8nJY5pAvOcpOriD/zkgjHg0baHwBaGTL
nPJeBd6jkGbHYlXuK57yMtVKcr7RvAVZvDCWS3XWO5vA/x3HsrRh5smCf3bDfFdvv9swl0bgd/es
BD5CkSk2TGc3UIKr+osHJZMDJJMUibUIIzAL0n9zEC5VnO+u10dlzTNcTAe0z88pKET2yXUZUkU0
pcAMQhP6Dn2jQBeOXClE4+U1KEi6CRSy5ZkkcJfqBSm0dGLmRZF/+IlZXDGWSng3g//qil12wCcn
dF5fW6stGPhC7JAspbmDoqyYomRMNoU3iaKcBKhfYCj8F0/iTFz+7rtkcRJmcvW3mITvBRCRGzWA
rwC1YYAf5eNCS1EsTH1dyI5pfsnJl8Lune0X4GqZ93ZkklffIrVZm/r+gR4Bh0Tc02knUZ2Mprse
6b1rujcRcT9fGCTyvievfxmUPIsRJ22j1+htASW3oxGk9xAIUo8AfbTBvuO0IxiLA/SQ2fUqX9cr
HOR7dVvZ/BF0as94ZUE5d8TRb8CwfcvZL+jifFBM4IG7Z1q6MSkt/eYM5+R4to63CRUOqjWuEC9x
PQ480rqpeqoZ08HVzdBpiAaKas1qiHPwwT4+rAMblMudNdHaLKzXai1LRL4+IDTFWbCdX/Pt2ZQP
DXnlqOPFjmah2sNUCbUeGNs1h32tv+jmK5DPwEldkRUwmO3gCar6CXlnG1CceLHghPT5oGxJujno
pgZ6bM+AhtJogXGoZkKs2gb1pAe0Zjws4xW1bVAkejfZXYhLqqZype1YuAxtlt5d9NasWvuuA782
7uc5ps+quXnozbudTu4Q3qJ3hysQdsu4XEZyrwdXtUqcOzy1qUOirFaWTvByFLOw2Btv515GVrvT
8ZgSdCGCE1u11rXFvu57GpP1y7BHgY3dMt51qzHX4EK+FSH60S0G5R7RFwXvQysbaKizDcC77Pt1
S7YJCMcb0FejtpLeb9cAhDJLC9GhfbBZZxv2YYVZ2YHXr7r78m0EbC9Yz+m4ijaRB5qwniLzQ9pV
RDl7OIgIH0abcSXt2WXZCM/g/j7T25iAowCXf9k9gBdzr5NH960lt7f8EeixA+EJKTeApsQcF1Zt
8vfWQ+w1lgqm5tx7qEE+3pvTqre1LaaZowPxfOKMIMl2M+r2uL+Fk8BMw2/E4ruDMLPii3YKVIGd
TqA3WQnuFDewtb3cCcl+O5iTnW16yzxoDlqXVw+1ZwkrDNEebYuaC1bfkqSQmWHzTiX8WyTF0vzM
rHtQbJTNUF3mh22q81bb99aWIzVo7b8AC8s0QDq/ehw31EJPnX0HrkfbP2xWq9NxYXqWhdbMzP8h
tH4Irf9MoTWzHX/PQ7kkH2YB2N9TfoqspuIbYY60FirpRJhb6jxvx8nNeQpyCCumzMCI6zD9WFud
3dmtBUh/e8Lv9HawBxu5J8qeG1cltGRzeR3LSLHnUFZp54+ZJ9iCjSI2E40TpmKLVkDRg2eFVmRy
VudqV53buRwFZpcJ5l/8DmFRK0dkfIC5pFV2dgtsN6qSTWtanaWsOuvRNw1Tt5gmVZ3IA7faCa3S
m84U7B6PFjQ1kaeBzw6LAWQ3JqTpLiIBuXmU6GOBx5mLD6PBeU2pfsihHa9i53AFrmcYRh25yulG
REPGxtiVz5Iz0Q00bUY2h83dg4qgQEDcBObDbU7Q0X/R2lDTL+tbdNkTxDM0AgtwpAo5tuSFzc0b
G9DpDeobz/d4nhkVLy8vCY1WNLJi27cTJ4XxCp5ku7ULi01LYNY3pTnaqp2ahcOMAp2iiMz5XG9j
PRfWembKh0CVyXxgqjoFVq/F7LVUxzdbeQmqnK3kujNZhpMto7xCyZiXeboD6GFztCSbR+oRPeu0
gBUeWoqb2L4V2EDXMAHciIUOzBgLLpmaDb7Ey2OlA0wWBDMiO7RqmuB5vNoG0Yw1uakT49nBjbfw
eQvD5PdpDpOGtyeYoLFdbsZ7DoVoFZH3glNZvV17kzWasPTPlkhEe7DAkQRrGshL7GbwBcoxbLUz
bkPF92jBejM1WNylBXTAdWlJe9URbB6BoMTr7MI8U7wTgeMKGyy2cxttFG5BaYZ6GitwSXnNe9NO
Ouab0hM3jUMDyzczigAwmTAcYZW5ISEwzy10B9ipZfdes2t2vM2b2QqftD2aLdFpsErxrnytYwsz
07MxeZrAkIRhSMPbDn8nVm4O+ES0AcGWDqmMfdxYDaZijbgTDFDRyS3dUvENnggTRjs7PAgMuNrG
2IS2a1BAal6P+9Ymoed7NCCREyxtn0VRMfPKfoiKv6yoEHgmCuY2/ju1MHd2z2jqiUMdoqKzawiK
2lKdDgJ/sM/H4WfFcMZZEiEj2DPK/dlh8kEweWvECUQrLB1RJQFsNzt1OPrcwWHFprW8EN3j9zXc
gdacrNQEWhW+WprQxFmZ2bbZ9p56P2A/A3YZcdhpNe5RdmDiVPhWZkuwnuFf4PSOFMl/fKS858lO
vA+uAKOxMrzGaRwcPltyUH3lBbvcQ1Kf6peTA2m3VIZyYUT4bJ5mvlDVRegd7CvZkRASYCe6pfDk
tz1l6rG1lOfJBoIC1OJkA0zJAyIMZkUyJZPJSfalUpDL0dZJzBSzB5RVKzFrJ7IDzJuPf/uQlL51
Ns/mgN++lTtAfrASu3ZKR3hisjeGZM0gXyMzd4ITex/od/E+AO4cQyhflNSZ5Rbvg+wVntgnCG5k
l3h/YGJtrJSeTQ4T3q1Th73q6yvrV/aKHF+BzX76q8QOV4JbOviNK4ZWSWsnxbhDrEtilzTBzxgj
i63UKmyMCfeYQQskdosRMKl/NgPcR+rge5s67H5Y5MJfRebk5mw8NvuNceJOcryKXfnyvWd6gr0P
wnbXuSlELhO7GgwIwPzTkB5iL4XNsJkosx/AznpUVrWXXEVX8n3uQXxDtza7+lpY9eZgAx3CaS9G
zgDPnhkzKFQy0cnmZFgFmaLJBVoOTUSILelUtRInv8jo3Gx24OWCNGfaRcR6+S7bj8AcgmbsoZcK
2tCK8uaZRFcKFZBQiE0gDR1CO7bR8WWZ0TGAccKZHNQ7U10lFEJln63RTRwfKm20RzPFc42NSAIz
KGSMtbOZqg4cFqfQsb80M7Kyq9EU6Ea3izcFhgVQc7ZA6DJHohyQ21355ilH1Y8DlGmaOfpV5IQm
1PwZeu1MYZSMOFsW4OGogplESsZAFCin3BboH9RwSq/e1BvNOW1LqMoKamzbQ4eKGHhFY/NesBXc
dI0Jqq0C256dr7MVovgJQE7URyHU2l2DvojcsjvUMTEYMoZvuiDjgNplga8G5340K6s1c4S2Cks7
GhiB4RgWgerrCNEQNZjojXuGnodd5iIU7tWetKo3giPey8/qc22Ozz52Zm3GG33TuR78asCRM0eb
iBTmV0rWCOWY28m+tzuL22JpYXn6juSEB241OIlF3zLIh7e3hB5fkE6np5vdY0RubnryAqvvjAWj
rRvdqDtzzaw9gUzkioVYanLNrgKEKQI0IGrAPNQQ7mG23q3hVibCICbbZqXVu8bBxwoDjgZzwQQA
MPaxpIqp4+WVjXiT07v5OsfCMFnIZuuMpSmxD0YCaHCC3WFuUHiF8F5vS6vAXWElmTmeY/p7yjYT
suXYQmeKbiz8O8IbEgjXySphZ1LNyT3NETBx0gqEnggNZQ5ui+5EU6EjJmZDA5eF94hlOJZkpXt/
/5ZbMYwIEAM6Gb5Q14ZbYIJawqMGllAzga2Gj+EWQhZoA19QPbOQjlzowEgfauRJLtG60hIvPgk7
sMxCZYcCGZSLfzLcM9+DHeh8B+VjA7PeUuzJrK4VWzBlKmwECNh25681/N14vCWha9JFVyPOrkq3
zExVNoX9JJD2BlLMRMcyk26QakyOwWK1MztetU4JeQfr9TjetE51Ssx2WzsAgMNjTBpCEq9zB3Ia
kjmCBM6hq5isg+WL2CZANC9fcDOMgsr74SiexFO4aR+EnbKNN76n7Lq73AHMHt5lWCxEisjqwYBv
wGQhk8MCwdiYlIVmiB00pkLycVCp7LM5/OVvZFLBY5Jhw2LbuL6t45CxVWIBRtjWa8EaaHDb23gV
wrkd3tMfABvlDWtIZic5AZ4Ln9W4CNiaCNw1FizY7MY3E9jYiEvf9XeVAwRD2J0h5FuMz8cusCJH
h3iJcIhHKO0Ju+mxohRmdYXtiXXCCgZO/ZTAqQFO3BF+HM4/c4EiR/AQDcUuRLiUWbf43dlspSuE
WpnqZKKZRdfZvxBmhMoHtzU2PjNIOmxE2AxOuB8R4+TwiZkD4CV8yuXLiiC0S2xgppRbTAbgFS1w
SmCYzKgGrJjTw90q3naohbS1DQvSahcxhoYrBFNHE42r+Al3w2aWeIsQ64BZY29HRzh8BQM+h0TY
EWbH1YDANuCm+piRBHOeUOmQ3kHMeWeawp3BWmEnpBBtzOGF44mKUZbAaPD5zN1pPZ5QSHAcJ+2i
ii4z43L4SO2hX3NegMN8+bKTVec01PCyHY9iyey2WylbLBcLupPgkTtCkVvnk4rkALbSDvx9Hr4v
W1FHuepXhTqQ4i7GEJgToex0U8I3U67xzdnjrqCY1+lN5w5rppjZhmOfwME1AR8yNiSMEjszQ5c5
gxMO0RM879qr0f4QEughfLHViCC0RXsj2pr1zDZyCKOgdwK4gDA6MAXpZtq2+8JxQzujNHltEajW
sboguMHKMTEWYiuDT4WANpK+YB9jgthsy1eBw3Y185DLOzbb0IpwdrDXr5ka4q7Za9mjgB522b8V
L3LEK6Y5mTcYOHCj4A3i1RTbbsEgXPSx5Vnw94eP/cPHbtNDHmZN/T//JSxE4+RZuF5TNRAI9ojG
RTB+mXAHcDV9ZGJS3C4VZaK/dkHTsuffJU9+OC8/nJcfzssP5+WH8zL8L/81P3yN+7zvBWcR0M+i
QbPMjsClqW8w8Y1SA8SkPUeDTbzQBLh0jVmB0D91jWUnbJYq+OGE/XDCfjhhsLt+OGF/vBO2aEXP
ElX/khV9gff4RObPWzR4voxTY0CmpKfyJe9ReCxxnm2kPUusssox5B8JghXI7iqXHCKwt+GhIrVu
yhYAABFMja0JcRgW3/4aNUKdnm4+v7K4bExfc4PwL3fTCuFt9EtaitMjbNAiiDOg6DE3AfaN8DIL
VF9CwwhFrJl/vFT3tXins1zHX/dOF9Nfl0z6O8/oPzT9JRjfNUZUSQGqJ4P3mZeQ9xXg/cWuYZsf
0TrE61jM7fb25XakTwiq5ih+uMUDhYlo+hplgj1+Siy0zuJ9iEN5k/l0NZF9iZfWFEH1a47sUUqw
yvbZvnb0Q3MnHqSdtB2O8jVozBDQLlE5oiFdVSO0RA6Hw3OCVOEBUc2EHBCKmlbTivdQk7qanNJU
EOpv7RzR0cAWaO6NKGYtTVYSMsC5DmyCd4N6fvWQEO349nYKyAlpAIyVM19C8/iGHICEewDQGmL1
I71lZZucvb5dI/C9acmZvrxEFLUfyPwh+n9bmbdIbSAuqLAbRgknqkJa9ps9w+7+eIu5uMwRPrmx
8QOvYEUFx5fPiz2+H0V/tzIz3z4JYyPW41ZGrTL7WiPlQ7/01mDm5F4j9jUace464pOrgVxfetkd
FC8Ta0NQ/7JBBc0NemQsnwCbCikPlrbrkFyxQdGAIF+IxATuJULM9fYFpTbjZdbeUPsSWW8j+fxO
LjRy3wjYd3cyM6oHaeSUQUQ+QP1S3J9fUWbt9CvtFD6qR/4oHodDbWkgIwhMkBOg9ZE3yCBQbiLa
Vj+hOVAWARnCummGp/xZRZLPBEYjOB1qUDfFFI2D4lG1up50D5+PW2KRvs/GPTPUjbbWQIOHszHu
BIDHmq8sBZrSZwE5I9Mn4Tb06Q1gZu3E4sz4FJ+CLeiHkbkLkRFiMW1WH/z5mC4Ndp+NaWbWN5Uv
S3HBcivIUMkUmSikQiS72eio42L5PBTEkNq91JpQYGI2ggVoe1m46+0VapfQMYXMJrKA9SUpI2HP
RxgqamKQI+qRwky2yBnBasoc5QEtqgtbAVhAC3M60+wR0Ki1kMP4WbZAx3hZkhZ5gy0r+RmRsmXZ
AZYfylC41Fv+FStf6pCJO98i94N6tGbPqtHqmwS/WXqbJZnPSD+zdDorZ2Lpb1Zkz/Y7AH6RfXcq
0DnJpnT0rytjXcpmKZEMgefRBd67VyODCaqQzYAo3aO6nyyXlfzotIC6R+IXq6gjcVoj79fZl3Qa
gtBsxIk3XMqSDDNG/Zq8Z/UKnSWteJgIIF9AHZnTr19eztbb283mNXWuDuACyTKC8wcZFZr4EeAM
nt4Ms0aFGouOs5g30/vsZ4/IN/LWSBS0LvubZYFYrBzpRQTXq0s+GSnbf3F7ibMWiVbOwvMoYcun
hL/UIKBf12XT299IbklY9iwkAQ0hSiB4VytIjBP4XklBb3hyk5o3N6fcTO3LHUImHl9ewK9+kZGf
n4PvW4i/yJRLg+Y7/c4PWdhJLQZaXiV7WYXVhUozp3NyVgXmVFikaSPeLVx0SVteOsTeXfWHtvx3
acvF/TDL2vwm+2FJGIuzYP8fd1qWxO6lMvDdxv0hdv9cYndmIf3JtPqSoXQBini3u/4dhtKS0SnO
DKU/i9G5ZPbPKRH+vGa/xqIJ35iqmiYyRDEFjQkz6ajkpQ/QEZh6+vFLh8qdfT643j471VvBRZG3
+YpKCishr/HWhyWH2gOzvUEZPQ1XMC/cdIXaHoJiH7h3zwMFTjhqyYBZ5aj2tM0RiYkICvW6bXyp
q8go6zIIbgxY3mFMg2Ph5BmJjlVJjgk8PTRrLpiyi7c388/+Yrenfje1rDOKENDDaOjjxeq+O9N6
CqThhhlY4HPMrluUyMh3mnnPTHNWCzuYMMZpdQ33Aw5I7MZr9VIrWtJ2y+pAI5u1iXRAryHNSFpQ
bLO6PdY8YEZ7FFnZ6daAy89KjlpkyFnBJUp5KNhP8XNwfHQQ5ALpVUcRbKO1PjfkFm9uZi38pW5u
Ruv9FaZAf7dys3M38rGfiXIHvA4NwY718RZxjdt7+NGoveMRBXGcA/gTUXF0iU4enMOxQLuMQOGP
LLgTTG19IwHejWR2REpQ6aqJgpHsbW91+nwNF29zpjN/x9tU2Ix+dp+zQAEIJUK1rRCqKS1WSxrv
JgRp7BDS64kFX568nUgeHzaOj/7RcOXtELIBOg2e2T+h2BEvyyliaCysMFpfJKf2ZDs9iBvVVde6
m5580Ee4n88eG9FnI55pxwmcArk+YMTAtrXXCOh9/vHyd938dys/c/ObOJdB2wHpURkAgwLRLo1v
n1gzmbCRKY/fGSowFZdVaLJK9MQUXFtYs7Jx5sEHdmBe1WBQeavQlY+IRb8BfwyEw5lINLmarIqg
OI10vXW++nzgC/NizP3fQeW5YMK8pMcHtI4dlxzs72uNXybGmIXgi3IIGqnEBdYNuognVIUCLYvm
iO0hhMqRa7YzJvjeT4ir2h5x0MmW4QHFfgJfBnnF/68HYN3cVOQBJJ2kIhglGtpYhDCAF76qyBV0
IRqcTojjvfGER1ne28LqSmwWPtk9c7RyrgClKh/gJiBVRgz+3iD3JQLALFr8Zcse6cySlbNCwTfW
5oEtHudUxPx8sZbO3RyE/89/7gwmSd5p1V977pa270zgtr/59p0J3b/m9p2J699r+y5oR2Mmg3+V
dlwSwJdI1ruN9qcRwN8FzNN1JKI0UNcD+XEmgbOYE2pF7WXnKUB7Uu3kAO5BsPEOso6eYKLcQN6Z
6KVgSaqFzgWBZ3bft4Ltl4vPpHMyNWLOSQP6a1Na7iJ0FE3ohR2t7QXZa59akpuh2J6V8xtopgId
EKvzPClohHpaVye/InoJRh4ochReo6eLSXhgakhuZ54fUJJu73Y87kM03yLcRefoax7pXwAtoysn
NyV64vHP0Rsc1moUIWAf2rwLKijio4sESRoWaI0s0Y3h/6R2ZKUoscaT6P4QYUCLJm+K5iOzo8HP
vmDLAXdzYXJmHsFYhkChPGNlTA2d1COaaZjEX+dQPSPMSvYnD9G//QJaEnTTsN4adBvjEY3c/z2L
xbqwB/SWSzbTETlhvQFfDLyzxMPMamKdOKwfkX3al5Lgua9fwYG9BvjBcAqv0QKGIn5W5l8gmYGU
oSUiOaijI2qiA9q7WJYdkFvsb5T7oyMJbeEaOga6S4NFj3ehdyojhvO1el9YCVBQA/Bo/in99Mt2
Ytvt3SFMfSFt8xjbiYeXVJInn3glvbr2YerBNKxJZtrsAbZHUivzvny5G807iQK5roDR8/j4AgQb
6PCIvBzfViF2fUEDbIbUXFrbxY0/00v/SRv/u7BR7yXSTKmW1TnrihSreDHnWaSCfbFFY+ZbZF97
1+ghQi8RGsgvRn+I9b1+eiphmB3fbm8BPfD6qgP7KYY/fPaYhYd+2s3q7e0NvYQnl75xSMeyxV2J
hJ1nekKLXogWnQJ9eJmDBjeWr41Wp8AayYLMW7y7mUb/a93dstCa6fofQuv/YVT/IrRmZskfJrQW
LYWZj/mbWgrfNbQNgRdAaCOAA2w2SeezGibjAF0ILQUiZxzpHAIeUHcTWT2qNk+S1YKM/i7krP7u
krPbDUWuUSMRlww04WXgdaBS6BUIWJonOUD7aSd0ThoJlRnHaWpnEzBSZQFQo3JMDF6+73sA7Zdp
VlOOLw5pJz4VQUm7bKwcRYvBQNh3/NKIv2sw/DJieWbKpVEcK+caghNIJB36cFGSE9DCk8i4RXyw
QWOvWwAG5OaRFSWsdj7w+Rc08CXK/41B924IM4MurTR5VGUMAY41E9FXvsUa5RicXUIYLAzrG/RR
J3SEdXV6S1AL8bkNIDKr6LMRzKymdGjrOCgxgi3zjl+OWwaIuLeB6dcwVJubVUSOC5dcmve52fHb
z/sFyfyzu57ZE3XRNj3H4a4Fu4Qlh7qwkiL2hVBHibKC0plwXhgwApB8OtKbO/TxMdMwJccM1QSh
iQKJ0cWSMOtXQdgfUQ4UKb3dfj5T35d177bHTLUPesdxYoZh3kJbPzELE1YZzE6ENJhJe286HQUe
UUEODGTxWQawEINtdHYV80NYY7frXjNLgA29Z/EYikb029u309vnI13cyGzN35uSv/lGXlzSmSb9
g5Z0SUwy1rL3E/XHi8ml0zqT66kfS31cYA+mZHvYuJ/vm4UPn9c2/7oPvxBNfHLKL/UR7zZlNEgK
f+6hknBaahxgATAlACah8Ta6a8iGdcGHNNnlKKlqATkGfA3AfRVkB3AGVvH0wjIOD9bnd7x0pueV
v3/cmRYWjIg5iPxvYUQsaKPL5L1bsd9AGy1ukpmMTadQ1YqKbRKeAkrMRyEvrCVogJoy6FumEzjy
ZTDh8zsKiujAkuzF9nmHWkQHtYwn9ObTBctkcUxzafpnGNNMvv6Wh+l3IMP8P23dVI9J+Jj9jbTV
62P7t/ztb6fmsQnrJnyu/5td8jkvxir0g+Z/f/yz/vo3OvTMx+bxwx9W1oTNeGxfq/HqtW4TvBUf
9PMr/3+f/Nvr5VOux+L1f/7rOW+zhn2aH+bZe35LJiiW6DG3jxXu8LH+28tr8rddXjWv80/4ypAp
yOpPPHiB0ZcAtnFN+IUvWZDln/AQaG1AoClrqoKt9zNFpsj/pCiSBpIFAUSYYIGF6vqZIhNkyYIg
iqAPkzQVdMm6/GsYMmdyB5+vKiIodQQBfG/gypxpHIGLs3w4K8Mh5irJ5DnhixaX4IvJeI2UWTbR
oELy7d1sHb4qhfeNlczge6cqcE1NVFVD0EWwuKrCXCoXta5lUib0h6lrOzvkwbEZlCDk/PwqF5qD
2WUkWYfa0SVBNvD9UfsLRZT0qSh0B1AxZxtwo7tTEA1mMsmiGXEgdA9q0d/GfewNmX5Sk8J3Fkbw
zeSKig4WXPCYSoIEtrmZ05PrXTuCTr066HnTuXIRG3ZfKIrNGx0AMGslXqUpj2ht4KM6uexEj4tB
uyblRgK29EohilqN6zaQ4q3QCP7a7wr/SQJd+sJMzQ1KEHlr4HIGkS5IexVG+PdxpvgpkCNVkLND
JGWBrWYRDO3M55w+SxV3EqcOPuFUy6AxKHchh+J8fioehCCIaCpPLw2O+XMmNtIu4qtylZ6TYRuc
I8NNRK21m16SnMLXI1vXjcKV+fbQq2N/L0hgYtMVY8QyCB2NGz77okbDaWEJZulJ3JoOVnLwiuvo
aQFb+WwJsnQEtbwkJwfFiOVVmQkD1SYl3PC9X1OjSnjaylW/k89pbwXZyNuZAXqGzwfBzMwPGxFQ
rMC9lwVVFEHnrM/OWF6rvaIrUXzos0ZcJ4lyF/liZkm92tqjtjcmH/lstVrCePz2ACi6AekBGmYs
nqjN66Ib3qg7NUv9Q6+NAZ104S4JWgAHRQpnnqPacMMmOGlnEI/DNqxNruo48vmdzz1etBEZkH2M
tgtyztDl2RnMBCPPIjUz9qC2qh3N51BxX07alZ+FvaWftcQRxpPsR/taHJHVAP9qHVZnW2hFJABA
qLKOpTKw9S4Zj3Glu0GYOmLGAYauEe6bRKQNkJK0yVjoyv5GQCmgvUTSCWz0WDOFn6nfuJGLfuBE
Y1+FhnYalb6zmrE8L1inAjtWH/YFPl2XMD+6rAi8NjfAxCHP/VzTp30Ypd7gt5wzCNikqEgibaxE
ttBUw6NUyE8XFvJJHUna6tqCMJ47STyvCri0rrH1kRi52sfDz8VVkHX5JO4z6czvzi0QzqXkfN81
Bhq2zgV4KUspFjYiyLNUEvHdk6KUamC2haZj45Rx/qAo26A2+pwK07lvLR6E0V6lR8D4D7picIOm
ZLpErr5MbSVBi/5D835Hl8wNZzZ8XZNBPC7oUGS8NjPf/FxWlSo2+H2QKpsKvOAPtYS9FWmyDIAp
YexQNNga0RaELflWC2XtTIahO3tap/CSLQexSOQxEL4ovVpvUaxxBqKTNPrb7MxPS/pg5oFhrKKk
CBq45aHbQZM+i/+IxhCnddY1eylKyytRURqnL88ajN9YsDnOBzxul2nrbCyGmzQvanJOhRwhkE6H
qC2jrqaxnIGLtUijZs9pUmkHWWZ0Xw/t72Do7YvX7NRUr6/N9rH4aMf9Oc067O1/bC5mX/5sDe4e
U1iDf2c9z+MPhhze89WQ4wRF+0kSBTAQqrqiyOovlhwHCfcTuOh1cOZiYwngO/+HKcfpYEjn0W0p
YcFFldfYsv+d7lwUfjIA1s0bsiwKEsxD8dcYc0yR/CJQFA2aW1VgaygSzpiOvfbxKGvKoLRqdZau
ak5EjDP2KyoHueY0CjmjlhKbm4z9QIRpWlCzHwXm5cKahukBqa0Ea0eYyZAUcVWl9iv5ClSFuZlr
AZLd2rRkp7BP+XB7sJNh+YIfXkI9AM7Qx9tTsi5q07bhjxMnbTmtfD0LHPqPuGEV9y++HGUrTeAX
hPTHI4s7m11zpsDyOqmKIeL5Yx2cSRr4gF6sU6DN8f5BL6qFi320F79eTAbnPS+i/RaKYTaNOZee
IXZxsSDredNAwyfIgePRDNHVekr5PrDf7e/vCc+PGuhyQQWCEya4JMu419nddW0tVedGE4+VH1+J
Z7neVOfSy+LY87n+upJHzgtFhGtk99zulGYKFuyDWavOZQCaogiCBgJTA0qXTf+7GEQuwUs0mlw8
4lLSppXFXWjkhVNyveb2eYvkt1oDPrHLRVMNsuYU253YIghbZNFdGGYe5zV112w/n5Zv1hzA+jIs
d0Xn4RLBgvk4KB86UiiSUDtMcovWznocCWrXgQlaaJOrD+XSHvt2FnBBRdc1mBo6nKL5uledWqt6
OamHTDF8OurhqRK4tZAWpV1EI0BBG3G6TrJhIEHJUaUHsmDfgw6oGAtPzBQA/af5yW+1JdvgG3mC
cQFfQTIAKaNpYJj9OBG8OMR9akzaIefR5pgoHvgFvqRRW0LH64ITqPymrabIHROhWshFf3dODFnl
VVWCVNTn0HtV4mt12+Haml9vUi16M2DH3wj+YGO0w51mtPugAfbppFSyJUuy7xnIeuWaBAeqG8eN
MZxF89fvC0NDIRK8JM3QL4UT7zYrJ0K++qWIZSqq+MDrRkkbv32NOfkhq3VxYRfOJ5+RLOq6xGQd
HHRM/8fJ78PzWYbvpFzpRvtolKJXFZzdceX1MIhfgqm5GULAzWfTolk6F+YG1JskQI0Z8AjBKTxb
9T4MCnQ6T8KVbJxCLSex7ptyKhF/5QPbFP0TAPRtG6IA2fgskygMTWmp3fqiMN6L+ssYRBnaVoBa
xdb7ePO5X0ny1IvCVYcOXBikNJCeZNFu1Z1SUeyFN021h9BVObDK0iKngXeeSCT/WvE0H8ZMPCVV
OCY+h2H4b6psV89C64KNvOoop63UjJ5bEgEq+1GtTE1YyUv5wpltiz3GVuLdLMy2QJP76Zkfcfke
2HaC64tuF5pTCKLgfc+5/o0skKCi1XSTAMPzPksONRqKXz/f9DMv8ttBzLZDG6UZ/DpeuGrVlCrl
QycCDEGHpTo8Z/yxwAap/i9739Ybqa51+1eOvne2wMYGHs4LUNQlqUoqlaSTvKCsdDdgrsbcf/03
yFp7r4TKTmnpvB6ppW6plRjb0/acY44xpwPIfzQvBSbL1/B99nQGxxC/c9NaPk468MMxycidia4j
sWfqc0PhNvL4sO6muzBCdWy6wdPgpv1eqMGt+5epPBTmbuyDPru30PLVBNuOnuLWz6tdYm7z1Iv4
npDN90v07ledWSvOC8XLjWfMXJoJ09q6TKlxl9bBAIJZ597wwbcHr0SRWSQJ0RAC/SnSVXGCCy/f
ut9qywqUEx/gl2VBVaxle5CGSxy3QC0GXw/Yoyr9NvZayzUNz2k3ZLpg2ouw789tNQ0dlwy8RdtZ
OlNVbIe5Rjtyl0Lsn27G15pcR52rFc8WqtbnXhK51iYx8fErKVYotTBFx6l/GNDipPAB8Fy47d4J
AMs1/Pg9i90ejDIuSq3F96AjTO6NkWcd7G4foZhOEnBrNSBBkO5VtKXKj4cglw+CbowRxUfam+gl
x0WUHXP9iukbPXE1FOHRfyS9W5crIncWeuTVJuT+6ypZc6AHT6l9zMINr139Do0fvzeH+UB8N5PF
3eXoTdNqDVY2mV4aZ+NYQQaegf3ajo+U3n4/1gJDwDaauCA5nknEF8AqlgCLqcXMcQrTuHMaNDCk
QY6a++HG2TsvFrrMfj/YIp12PthiZj06C1mxBTtvwZuk+OM29SrhSHhbK6vcsdx1il0ar830qus8
Gnoa/KdhukvASUGnPHHTtQcUodArtOiRKINcuuyoX08p+rO6CkVkMrcFUfOUnNAsVYIp8GQGEH6l
fC/iBM34NJf294pupm4fi5Uw/Xy8ppGPH07eeOnH2h0pdt9P+cwN+XN9HTYDWQj5lm8+vE1TM4vR
uBvXDjit0stRjPyNPvXcUyQIkzXQ8c7yk/hapl4tL5zS95zsJ1uatxePMP7CawAH+fM7qPWZ6YgK
K+5Ea4Fq7agWPfnzDcwKVHOxjNUoDgVblwA8goFt4swbfgKm6W2/Mdyi3PeACMKgT4RLxONcKiVz
QzBs8mPR+SbOWnY9qUe7dM0T2UArSdNV/UuiuHf+5JR3keYZZRCDOGTfT8aVXqF+ml36xcU2qcsw
5H2R4VEhAiYQGL6zjT84VqpSjjVFWOQM9cUnLwUr+FXH7fnIkSGsvNbYyyggw65AzvjQdm7DXQp2
rwoE93W1Bgj4/a5bn1Hjvwz9wwctHt6w6YxcDYNxZ49egpwkeRTmdY/uDzeoNdNle9ncdMlNx3et
uDL4DgmMVnPJidVuDO0Wd1Phmrg/I1+FflEgdPEHbErhRjd27MWl1/6hHq23yh/v4iN75aFrnWBd
4bQNOJjMmVvabn1nB+ETJy59NFI34q75G0+Lzdz+MT/AB3BunFsBvVAe9J1HNI/ip4hf7bSf36/F
guvx11oAvUWEZiHddAZa6Rw5Kq037rSTc8PexE+HeuyPnFw15lY3Aq4FLa7r63rHftWTGwlX3mDu
+SsccecJ/PfyVTP8/NDc0VX1mN/LLftdH2Byeu4WT63tNXh03pK74jq8AvyrHdGsYlteiiaWId27
hTm6QeDX2qatLyB4YmVlMziYBBa3RncUyMdqNz9oqG1fryvmGukG22b9atC7tUBUgTrl3y/ju1Z7
eZLnIM8EgoGY+93kPth4rxwt53FM7uKfBUQBDzEq/a/T1ndQZ653gcpkfZA5AS5NJjz9ibj2lbov
7rCh7Tav/MJ0MxORzb556GPXhhRBW3//hYvewH9uNOPvySoEXIiiPt81Tm7VFbexRmh0Cw5y5g73
eP/ZcSUST9020FP/Pw64uNzqLG81PltWUSOUcPmvAt2/dHdE24DRnfYmysXDqysu+JUX57mwhSIt
QjufbSF8mN4a4vaH9pd9bxzFa/fqPGYX/OezMA5X94dVXSagNJ7/NVr0GKLcGDobv5KfLJ6bgScX
KY6XBlsk8qKp4bFiCN1GdNEdtrT1ovGmLKEuGCGqKJ9iKwcVNHPhT5XgqeuBqXmVHSR4gcP71tqU
5NaZNlV40FnksvrRLPYmzK1D5MVuQnkqh0t1y790YD6uD/lsdbHQtJYmuGolmjbE/vhQlJsSbSMS
lwL5fkNyqhCXDG/2U87O4t+WzhdAYtE3GY9ijBliHwx3HFeaExTqBB9TC1f0QbP84k5ELqbObsPq
0kH76rkDrqIT5PYROS3LOmhRX5jtlJO78Lf+Go278NkxVsUf1ZVhulpzk+QXfOt3GO9svn8PuMxD
k6grlFNKcsedFbH9IfWYE+TjfYG5M+l2OO4JOm2RKwt+VqrzgJQXlny+O777goVhdrWjTGphyt19
jQ7QrR+jT27ijun993fKme89uw+4ynTLnhHNJcctjup+GMNQP/UDYsbazdrdKIMuD90qJm7iPH8/
3DlOsRhvOa+0Law6wXjpuMrsTZuvmm6dof0j9yY0Bsz9JveJPGaWnyJ4fuiOClmxVZJe2OFL014c
oh4JxrDv8Bm2sbPRxAS9i9TOiJ6Twsvtf37LLCa9OD5MlJMdxhhNQwYfJRhRhlAFaJeuMzdCty5z
1fGbfG+D4mevomGrPxeZS6M9p8hG+Gno4k+Exi2Jr5VezT1pANIEjO9VJPh+e95Bwk9mt/hS8/Pl
wtKws6sSX5qhwUzjRdV1jMZL3VoAKTzEahuVV2B9jGh+Nrm0Xhc4EENHXDa+SfNgVvCxwwQRcO7T
CmBCve/RDVUeUqiZ0SNHI96AZo/ZNUTiyKCvWz32GB4u7g1a5nGJrjbo3KRtSqP0dASq0jrl3c/v
Z2jMa302Q25QkwKsRtpnAT0wLRZtQjDDrrh5qRyUrUWVNr6t0XqGPtN06yC0n26zwWv4pXf0zEme
F/fD0Et/wU4cPdYxdGyuLGcteiyC10LKDrEmjgJqgVxSzJ8/FoshFx5DAdbAX/uZXZf6VveGbtc5
gc5/WiA46HvqrCx14brmZ9c1BiVgYs0sLKaDFvDZiGJNT7guRuMEFK6RW1NfS5BWKMCZgMWuAz5r
5o6PGm5OxyfJTqSBFa8NIHF9QFBao8Gruc3RNAlthypfoOSm5oXWigjf7F121z87ex2Nfcw37WV8
jmCLEX5148eZi/gY9S67uxp5avRgzD1nbycuYEZlwGGdHdUEJTzta6dq3cb8Yct1E+3s2utzBBAX
jtL7m7g0NEI58nuEgkuy5AhljmhJ1Gj6KZlcjFcjaX3d/UahlymwwhsHlRwKH1Zgel38RwtKZ+Lj
+NQ/hh06ADuufa/dgdqU2ViAPRw8M17p9oaqoLU3yXN0n+5znEt3YKvE9rNuHYP3pILBdnnlRmg7
NTw42qo1f7faDpQdWnp9G0zCTWyXrAEVTVjMHzEHHP8rRJFIxGhAhcUFF/7MuXq3g79XYHHJNo5y
VCtg74ocmwphxDrRNnz7KnOoTbXt9wd70Z8VT9hitMUlG2v2qBUc6w2QZVu/WdhqG12XJPzHEqre
yrPRefBXlrkSQsFiTeA07xBjIq56q19E6uKhCf9ILyFAX9w2wKPnmhVIf0Dt9PkogOmmJ+kkjBO4
glS5XeQhLvl+4ufOyjxxpnMLvx4DLRGXQqaZkdeDcbIgoUCTQmh+S7f5mf0REVeEXtP7E+oBVW4R
baIf34+9oCv9tegfxl68F3SgTmzmGDtRrvlo/dB/2dVsguxH96MH20XMBYwshOPPQHuU4UU/QmAq
mxRrHbn6BRbSV4/6x4VYoG2Ro5d9MvTGqcm9Cb0QjznzdJQojdA+6Pt5n4dEizVfvCKFM41aXk/G
SY3Fxk4B5uE0+jp6rBrXFl51DYFLoOn7sb1wrVwcefGIpPkY6xCSw6KkD4BLQhGL5s9oGocIBcwc
dFm0XYbukhejwHkrz+6zD1u9eEryVJgUzC7jxF/ax/oZNsZfJ9sFa0l71H7Fuielnw0uPJMLa/3V
i/1xW+dr5gMQwFQubCvFWjN6R9HXsPMjudYPcCDpzfhq/mqHdUWx09MFc1qwPP9t3HO6HVwzJHUX
vqqTWQ3tet1APsQT6G9LPW0M6nDNnMYfX7jduW18X5dPhTW5pnhLotP4MFW7mj5Lw3Bz47ZPkYFB
LhapwBCFtInHyejSpPYoUciwrL5fqK/N/+/PXdw1cVgZXYORTyFAANOr8M6obWg8Iv3Yyksw75dv
/AxugQEHouZSw9lk2tyoqzJORbOSHMXGqsEzUKR6phpcx5XmhklQxbuL0Ced7fvMDD8MvLAGqZV2
1bISs4Tbnrl4A5E2kqmfkZWN8tem23Z+3vnTDyRCUhI0msdbyDp9iDcd1AaiqxZ9hltQV/043Y7D
FUEyvFmbIqD8mlvHzjxFKFfdbbt+x9r9NKxDdeHC/vJZ/HsGS2WnXSSGpnIJszK9Bsh0DfsAGjqK
52YA4xr+Tup/bxnnkOR8XXFwRqC4tYi5JGhkxmSWfQOPLLa2dGJuLa6V0SL+KHwz25LWV2gEiT6f
ulebm1HlwYAY0KAeR3nuOsiKR5bvs2wP0I2g0H1yM0x7m3id5lPi1tVW9nsLUZNV/qj15wTdQbvV
lD1l5rYutsTeZKjrkU7XVZ65VSZXhQBeToCpGHdxeJ2o04XJnp0DJAAoqCgc8DhIxEuC45iwJOYD
HAGn2pdw7UwbHSwbwMz2On+sna3VHEV1g9Oa51dRvrVEMGVIyx6ZcivuhqlXVF6f+M6vxkERLWNc
xbmfEr+FrwYnDM7DQdNWNYD2AnHbVbOuMlQMycbVUAfK2vZPBHVJ8PRiQRrU7SuO30/vPYv76QAs
prd4ADQ2jU2nMD0T1TlaRIieQg2sV9vT0AC8Q5ly1E5BBZT6CBTZIlj4VWRdmQyAVGCi1zJzK8zN
9Gy0fCYrlGZx+t8CjY3JqsUy0XXJPWF4SltXFajGqzxHDWuzONW6a2ZerzaN5Tq2p8c+O+SWZwgP
S1PbPou8fAp4+pq3q4bsAbGrxG+Jj4xtnbstZMvSTQYX5NHmZZBu9YLwtSZBVk0uDz3TDmr2o3Ku
v1+rc9doXitISUxdt4EbLYUTtZEYYNpEcI3M1UgCPU7dqbktosptQAmCAN30VHsbyd00+97Djs+a
lf8QIm//3JaPyo2z22rxAQuntO5I33AJ/88WG1s+VM3B4p5FrvrwwhE/j2sXIy09sYpRcKLgbOvh
qkFoOY5PBj8Saysrty13TrhJ6ysr8cvSV5cK4hlnV9pi8IXnpedUDuFskxK16kaPZ74DYxh2+iyJ
uFbdlsUBG1ZhuEvqtSEOUb3mteegbwGexUvQ2TkBY/E1C+dsqs3CCEVsnPLiqrE2NrIT7co8lT/B
25OgD6hLPtmZh7IYcHEkwegx64lg+iA4FuNP2W1zO3I5/aHnd8XoS3Vs8yesOlyXcFDb703sPPAB
74PoIDY5Fgdj9oz4pUg2FJOZnnJWdXC+7cI1mzxZNc70HFoliuRBwYPgsn2JpBNfpXP4pRjtfWUh
GioYY+uxDg99nReeOY6/bQIKtWFov+qGv8DnG9c0H9/iKOim3trjxbqfVF1fcLbOvEtMgiJchtqL
QVi1rIo3p+otmhjpqS5mUgWXw2rAs7X+fq3O8RCE4wYHcgr+BtJz7///wZdsrIFqIrLik7T581Dm
E1piNyD4lg1STGlorEBVvnZwq4Gehsxpi6Q67S7N9fxaev8K0EdRogsKG3sBkAy1XUZROMYnPiCV
marItyUXXtEqvjVrv7RBm3JMCoEN9/Jyo2nXSpCTJY2Htk+mC9Y7n4YP74kNlQ9YUwSECLCGIH1Z
+PVyGGQTh2F0GjCIL5PsFA/KcvUm+t3X9UWBy+KszMMx0wEKNtP6QRZdDJfaBdMnp8TcO3rNSWIE
Bm1iTzbkIcwiN6vMZNMQWq+qIn+VKSIpqpfaldKnp7LDK151luaavJKrKMvfkACN2pZtZEcRbQ4m
9RJcLAaDRi3mLLvg9S45QPPHz1kIaORAXKL6UrM9jiUEYWA+3JEBqY9JAj6sjcIMnDDdhk22Z5pl
bItoaFyp5bFvR7kWRDVySJVMpWvx8nEsZeomOtmSyo7W1L7i8aj5wkKTFtaigQejl/Z3UeoFjpD+
TrMi4LXogPrZwmPuR0hUiBXpp4EbhzjX3V6awu/tRF1NIrzXklQ7knyKkHUfrE0WV8WqUERfC7s/
MFE1V8MAsBD00usxycdtSw2vCtk+Aa/bHXU9vg0xT69tJ3gBnHWHWG97qN504ZW5mLzvT/DytsNs
OAhYDgenmHNocBZ3bcNb4SRMV6dOOGjPHWP1I00lcC4Ka8XqBEQs8WRxow3QNCf2wghEGitPwYIr
4bPVRTvsNK0HGoXMcpGq8CASQHDRxAP0xPCgWpXHhlglnKARBeK6Ci3GtDr0oT0iF+KAZS4EVGmQ
RSH3wvlzrJnN/Dmw1fvB6Zy8cu5EVZdXWtI/ELiaObcODIbklbxSXpa0GzYBK6UD6w95DEILNex0
lxnpqu01saOZcBGolj7oTsInFM/9+4r/f3XL/8xluf/jzJ2pW+DdJcUvlbz+n6B+Ld5+qdePKpf5
Z/+tcqHmv8CR4A4kCCYuBopYuf+lmv/7PxDAmP+y4HvO7xqeHWz13yoX61/2rO+D3NCCGUNOjJvy
PyoX619QLYDkDzkixd+4Jf+t3f7L6YTs+08t9xdO6HsLgY9XPOQKuHMhgua4CxCwL26ARgxGk4h+
3PdJGwayStVV04v2xu7gK6R13+3boelXhtHYrmXRadcWZbEiepr5fY3gTbAKJcsz9IzSzVgPNG4m
bjtl+U5yHWnyOGnvk5zjGiumx3poH+SYvPZiaO9DKDLWOsMrqmlFfOEqWPp5WNEZ7HBmKR5Wj75X
Z/vwmPcygvTBKoY9ogh7K51Of6k66fb1pK3fP1S3ei9SSXxr8mTcVbIcLnzCexn+TyuLLwDRljlg
mzEOOc/nI8zB5RO0MvT9FHfBky3H4raQgyg3XaqtCrseAmMIESxFJomerEbDK29XI39Km8ZXTlge
dKO87+MRbPGSj8hvNCX4BHkKXp1rQfX91JZMvEFDld8Imra7nioLPDWdie1Ae4C98SS2nCnzuq5l
iXxB6SiEWK0YlCsVrgaDZA7YOo0mLC+1L5Fil2gkpMLQqVoUiAJ8qnOIrJZxOxqyHvY5c+hdFjUS
nccMR2vd0lTyt5HEhLtctWMA6SbfsNChb1DshUGiMgifLF3Qv9R4/9Xal5EQvmkuEACDR+IFD8Uy
8QJtcVSNiUn2oUmkn0Lx97PIYri6Fjy8NZOjiTxfz8ZVWtPoRkTVsMs6R5OeSbQBH1sNpafZdlb+
eZH+1w9buLj4LkgECGwEKTFQnpepdpUoh6e16vd1Il6a1HG8zgaz4MMd9cVZX9KC51FAbiWYPxwt
ID64cT6ipV3IopppctrrBRiBdd03MD4NJ5fFp1TKZofiCdMvIybaKp50jr52mVYHedXk93lWQlfP
S5A9sAwdioMCae58ZgKkCnOqrWkzdfcNLWTkUscSB64EtAzG2KysuLCPuaGBfGQw53VkpQMiazzq
cKuNxARWYecvVl6/JKybUKM8ydPGDVXsmw24TH2WMHhFYQMHVFnIG0wplz9hbihWa5Lsn0LZWCNc
Grh4IVVGBTrIDD+vUQ2hRCniAenPtmyeSDqawMxH6ILwsVTztDJRQci7wFSiQrg+tdaJo+ACMhhW
njh+f194tBbZz++3bhmczJ8FmFmHThJYHZSvi7BAKdWkfeWM+6IC7V0LJ7JPR577IaGgtPX65MFz
6bdT2fWP01TKYBTMgpYozZ8ufMl8bX2+1sAtZZyA8uNAjb5UkwAujERRIX+hDaX0mzBjULRMFJsk
lAkKnqI8EFEJnptR6uMLjhwST6XCAqYDK6tVynGM3HYcuP/9ly2DFYQpaIligZQI1cBc7+PzzjU0
a6KsCbujlRavFcEy2SxOPR21JMCCJRdC6yWZeY6K/hRo4jDhd8wi1Y+HSYNsI0II0x1zIp/wBujr
ugaVuh49o+hSX0gHvejS9qfemtWG6k/S+cMuKKQ+dErdoYYELtfs6NIRX2zOHKqhNoENfSyU6Djp
i48a2FCbPYfCcqDy2RyyOMhFXWy+X+mz15UglQiRuG5CU6XPV9diGKi30lZGxnHUFXU7lWkrJfP4
agp12x87oUBIpS+VFSJ16jjJi8j74lK4Pk/lox3iG2YHicyUQAr3ahEsTk42RqpoUeNmcIa1pYoq
6E0dHS8JzkZs2YfOQZ9LxcXGCgloKE4HMb6dHnL8XrdEnwYJxB/EwdAM/3KL/+ttfnZaITYDNZbZ
FmpVQMOyLAMwCcVakoXZ0UFlFpTjQD4isVEkJTURjfRxQr0mtNJVFTfsLjUgwwE8ya4VvKjVP94p
fAlsAQER3j38ls87ZUYQOuY6zY5GbmRrFoGJSgdloGfMoWMCtF1WiSuWm2gEhIoFl/ZokQnCGfk8
+uKMmKRoKRF6dhz6vHZppfTVoCMaR71M+RDKHlS5okLN5lIYq1BDPj6hRWALJ7pksGd3A5nz7LDU
v+rlLJZhSA1zKAYtPqJiVozanczyq6FooMSl5bEQBVpFxwrovhaiY2f7XLLmWRUsGGoOirCCcBLE
ILrn0zAFfZzVF26u8/OEz0NZHfCEzTkTs4SeWs2hMAiRHGnUgt4eWvWxp9OGDTy6MkSPt6fW24MQ
jXPFO4D1RlRFF75hPi6fjhM+ARkR6EMthBYIBz4bip0UIqbIkR91MzzIkel3ZjSWK+AH4VY1yFmW
bRgfbGlVt9+b6Fdbwynk9tRiszZj8bJBNsmifAoxsGQqoC3MI85TlLjTLJTPyaLsgi0seQk2yj3Z
eLgI3BAE1yj89HmmYybyxqyFODInU14Xin4rOXIfkcz5NmnAR6oUUh4h/Jt1PdnJukdRJZfknAZV
icSXFAKlZmpZrFjXAxY1IunrojT9vgrHFxXn3GdD88jryggiTqMLaOiX6wUPFoEjITjTSycuSYyp
TtrkSNo2WWkpnfwkE0/CKDTXyM1LysF5Nc7sApUY8LSixhSYJJ9Xyx70sNWmTBxlbN2HKu1Qwt+O
A5Q5+qMUznXp0OGCL3z+shIcUwA5KOKAPTLfMwofYjeWJlMW605yFKwGlT8kT3qtwi20tK5E0Vd3
SqwmqNPyTpsIHltBvUjofFU27boGnrIirtKw9v/UTBGiIzyZYT78a8kNLCKri7USN4ihBtszS+uR
kO44NTHEfGFZX1qD8102dZRLgFITPiiUhYtTMXVV2rRjkxwLbWKZV/dgWHgaiwjaHAxT/RNpjFvg
RgHgHzheGQEROAHNSYHUEk/rDhBb4xK26aKRPdghy16x4Gy84G28f8Vn48A5gkYN8S14+Q5ZuFyI
BnKZ9JM4EsQAN91gTA9N18fb2MlapBorOiHFmpUZkth2Bn8fWHK+agdAu7DZMH8BD264Npwse7Mj
iVIEvdGB+ad4a/pEFXRfNExeR1wbj0XGyNP3O/outll8PYUUB5sJqOXPinEfPTjLDksEIEV0zIpx
ckNpy1VGsmkDBg+BnsCgPuIL4uXghPpRmq7DsadXIyoYPPHQcDZjD0Yi2hBsaomsJWkFSnkZgKsr
fQBcalkusdN+R+ZnbdAaTykDKgXcphDTh75Zg8hXdsz0EIX/iope2zGolHiRnkLmVL5pQrglM+0U
FUUDkl8KYkg6VJseGZpAFhxdlhsHSHEmmrXdIiy6sDZnpx7VRyzAJgCG0MB+WU1JG1M9soZJux2r
qMXdpyCaYVNyCTP/wsopoiwdqQ6gBPjX58vFiZRRGkMeHZUlR99klYUSDMhKpXiJ/Lo1IrdKQVFR
mjGdBOArpLOT9qas+vs4LCaIj+1ylzkZ8vdm9Uqs/KFNHTR7ZuY9H4fnsM/j1RTlK13Jfi1JE65D
ArzJ7LAlss7lhSd09noX9oSLaw7gkagCzWAxG1tvxxoWpd1SlWruVJMMApBYvH2/NV84C7iHkBBD
mTPEFyiG83nRQq0C8KXz/DZJcLDCzoJPG0FKHNPixlTNjQhjK+hD6H/sXN+zmuUXXqCllB4vKL4A
E+QomYiHYdkDR28AXw8jy29lZ90n1dpiBy0El+8PARaEbKyVstIrY1o5PThR43BNpbPuh3Zfxb8j
Akq1cC5x7s69F3yRDaBpbnADgelsaB+ejElmoRbpQ347RQ3d0BBAmDEmBLTWmZmQFvmVXSb6fSdl
fuqZQta34VD1hF3p63YzgiRXK7/RWPVzatseHcVLfVUZEcqGRan9j81kfkcQthCKRjnIFX3+Vsvq
TYnSZPlth6JDq7FX4Os76aUX5Cw8wh4RHRcbBgDA/E5g+7AiGdjkzchofmvHnYI2ro+8DGUC/XBs
L7VjOT/FEEwDiYak1gGpeWkOcQdKd9k74nZK8sgnIxSlUZjnbmIRUECofmmzv5ja3+MBQl+8jcQU
AlVekvRWZPY2sTscf9pcqdTZxKaxqmi8L+xql1GwSXPuglcsO8jyoYCyO7lDzZPvz+N83D6fesD6
8wMCcN8Gcrfwx6K8QWW5sc5uqzREpzgGlMsU8bovOzQP4ikcxMRuXPj3zEOhzIsB3lfDo6YJSn/O
6CHi4M/WxOquyCQbxG1imtOaW3V9CkdpocxHv4vRTQ76fUL3vYlqACh/0DobOiJXVGjRddGpFBrR
pBh3Y1qjIoYOTKIIybBBLZxo7zQiuW6M8P775To/qRb0RPa7XAu0hCWQVVY8pBSg3q2aRmiwMzv3
eCcYNJlc96IMDHhlaTelXV5CP7+4NwFaALJBZYkZNVi2zbWyood9hPEtAMUx6PPkrrPN6aHryE/d
jqYfjeFULq116iGLCF13xi7Vaj03XHzBbClzFU0HtYk+7xWRA4gO3RTfOkrdoe4Nua0VqaBlLooL
q3wGdBOCocADwInEM27wxSMxCtHLqi0x1FBuhFWh7pGd0n2rlerKytWhKhx+iKG8qZA/bKvQj2on
85A2OLRIZHv/eM9RsHeu9IaLzyLvEdmHu4j0Fp9aOia3dHLA/mxSdbB5yo7Enp6SWm1qFNY86Xkm
Xr4f9/xBhv8C4GP28RjeqsV6c2pIaRElbo0QRBaNgwnskO6S9Pb8+sNuzrgC8DDwU97DmQ+zK5UZ
Tilqvd6Keui2joh6D7hjtZq4eVLGeIG39oUN4WY3ATgCfwW0NP//h9FMydO+KUpxq0kHZazqNBgn
4KlAEPrt96t3HvkhPoa+G649uAHw0T6PVBPZDyrNxG3XGz/LZqQrIyT1Y2Rnb9nY6D8Zkl6r74f8
anIY1MBq2nP2bOFBlTLJSS+05NYQVLvmVD1GDtc2Gdd/fT/QF3s20wRmzdVcImxZJCEuh25SeJtv
ZEK6oMoavuHJ8KslfXU16tqlu+eLQGkGy2Eb8E6wotbiOKICWgiQiRg3U1xYe0ja68COk+kwKQWk
gyVg5otuE6fWdI1cnb2TyF09OS0U9Ym0tnUckk0dsQm5ldqK3tqmGdZtNfym8ZDeCQkuQD6lyQV9
yhf7j6tqNjK4EKBgLTaDxNIOuVnSmxo9Mvyqq8RRK83rxoKfWdSa8genVBduii8XClQ1pMwBVgI4
XRzZMUyqomkluWEopTPq0a5R92n7m2rkFxyqTQNlZDaGrgnuqd45jSuiWVO4g6RLFbmbsu7BnqBy
CaHQM0NjI/r2wp1yviq4TACHzNW2LRMFkT+fCgjQKRV4Pm9Jqd+2rXOnep0eJLGvTb3O7/pCXqrr
d36LzSEqjsMcVwDKXdhOValJkzKMboGgoQKEU9irLDPa9fcn4hyzhkDowzBLxKGAs9+X3IpuuQxI
3fipk+065oB7ZBtPPJueJrtZ55F2XZvDH+hOfyl9c/EDFivLxiSiSedEt7COQOspd1ni6Ci8kgUt
1Kydk+61zHnKw13I0W3ImdoLxnd+KcAtgbWDR4S7C/DL563tQ5maHVpO3xqSooqEwFhj+9uIzNLP
1Y/vl3upVUAMhT9AdwDjIVtzltDLGgpqKEHlSyrFnW7ACcsq1AkYi5ygBAktA3MU9W8ELdHVjEI/
G7q0USWEFxtT4SpOUTHchZvjXKsx0n+LpuLga2YgEbiVLX9VKgS43k7yEdBCr1xtjP6Xs/PqbRtp
2/AvIsBeTlUtWTZlJ3HKCeE4CXsnh+XXfxf9nliUIWI/YIHsIgtQ5Mw885S77CUr9pDA0vv0XnKC
IN54iVVsLPrO29BXQRP2yfAQ2YGzU40hflTtpNh5IjV/a1KZrJti8H5AE/BONou0EGo+W3tOlD0F
Y74KbdnLT+/h3OzERRieW2BRRzMd/9oMqo+eKu2Q1WqPhiXovI8hTS3Lz7cMspVvhVYstIavc1Om
q1TUVNfONEqc3a2NrNPuReD+bLAN110U/3PGMtyLqotPVDnlRmnaP2nSyP9ub4ZPnksCAeHYcjQI
M3OwClKIo5/Vwj/7BbrUqC1rT3lr+8/eoJ5lkrhDn5r1XRY11pKUy/WFywCPTiN1GykFM93L745G
WFuWDBPOssrQDsWVf42XRptUU5NiXfohRJ2k845OIb3IfeM8Deqg7hWCkRs1QbA1akijVqG7sLCe
bn+TTzJYWorEV7qgiA9o86QxlLJqag85buSorwVtkHXxXQUW8MOkRc9AN/5iNvGpNak2OzU9tlb8
t46V8mGI0fe5/Vs+icBTs4UuJ1oziM9P6/ch58or5HhNI3LcsIr7VydngCtbY7ywCz5ZCwAzDIrZ
gBpSfbPwA+SMfu/o2W6at65Igh5kr1PtO1GZ4cILfXKJgQinWqV7S6Cb69Wp2aiFptp5bkqnbRs7
IoIa4mer0jIxGNdysU4KVVl46CdtIw44X097z5T1+YpmpQoANwocV05jOKd6pRvrOjdj8EDhz3io
rFUqzGCftAPhN8pUb9ON3pM22gGI5xJsbFNZzrpuCukIKw8+ZWHL/+pWf7m92p8FIwB79GY4iQrd
yVkwGjupFKOc2q7fmUjAqaUJcWGM1k2ltt8JIK+ZohWnvhnkI7/KPtiljI5mG7wt/I7pOZedBQfx
a/0d0ko7dp6kOrEkKU3pFed2zIrvQJaTAwVkRCpWIWzFZHdjUqzdqab3TdKHDoCwrGzE0K8Lqc/g
EA5btY+MUycNUG3HJNz1RZCjXtNL+CYgmXT7517dnnQfyBYxZUAtBK+J2fZVDBrmOcHkLJd9i2BO
RdO/ib454+is+9H5z1uYx2mUtypQN3LTeS0dUyp4naf5lNBtBHhxhJgm2eXGrrJkh7xxDf9MSxbi
5VUgmB5qTnGaS3vSeL4MBBVb2ALRiQkEnZg1bWkEsJp0WLiGrnDMZAPTqZwaBSbqK+8uSx/iDXWr
mcty4bhxHe1pk9DRRucFHbS2PTihBXZc26CR0bV/E3GfS4c+ll0hvql5Hq364l7q442/Kt/6sNvn
ZbQzim+eg+RGKPhTX/ixc8ICXUyAMOBAoNWZE+p6XiZmljyWaS65DTODrZWKZ2usov1UB30FOhff
AVPGh7dynq2hNo4ijadExWNsJffIHFStjDQmYvCH29vxOtqgxMlysVrUyyYtssu1oiKPka8Z/HPL
GB2kvRfe+RRJh0ogVBmYMRYyjIEpGfxHW46ivaNwqhBoavcN+Cl/1diw9JyKj9YM4V+fUeQTMLAl
1snVqdG53wj5E0xyathMO+7DUnswWgrYQepz14TOzhDnMT0qMY2oNFbSzcIn0eYBhZqKRIMDytxL
p0F0+TA9HmOyReq4QrJNt8p114ITv8IMgbTRL6xjYNbq/ZTv6rkdQT9QZHQS5N9aG6YriVHj7vYP
uq72EHHjosMGQJm0weezf3tsnUmm1Dm3eu3scfQcEa2SfZqUoIae27ELHyrh/ETmW913tl3BpS9V
aYPbE2tY9um+NEJv7Rll/dUGC/RWlBLdYNlrqnKrtT4K/Y79D6yy0izcZVfLxg+nhfguag7cal6m
6nExjors6ecx6LZjH1rIGuZPzOa4Lpj93P5Mnz0MyCa9LJIQVNTVy2UDiOXrSWXo5zSOh5NpZIgl
ZwwaG5OjUzvBEvngKsrxcjRfdAMPAlqI8/DTZDVz267l5TJUwQvVSTYWslYLgePTp7ALJ0lyGcrV
lKN82PlpCk/Hrkz9DJujX4uiBHmDJ9LCrfTepbq4RIkAdAC5RmXcQugsXT4GdHSUJFJvnVNFFSdZ
atpveex3m7bujGdby2S6nikVRmSN0qqu427dgLW0tp0EJAZCeKs4K183xTknOYHXEwzeP6sZrB/2
UHtfurZqw5WfyWaD2i9qEklA+4YqTkagUkDm2sIX8R+tOI2/OV4HiNu0Wvs+y/QoRYADumHmZVqC
pFEew89zjPQQVTa6DRL/vQbCWbw6AW6+Mm3cteNVarUefTUoVqUpFGkdiUTdMCDxuADBXsaFyQlR
pGZbxL2y8/QEyHvhh/CRhJV4G4lry184w1ebk5tKJYJNoFluxHluTNUyBm3hyGc9zMJtDQB41RS1
zq9K4o3GoGHhMGhXWdEk3gq8f/IFAWA3v4Ob1IhFk/Sjqwj5aFs/FaH9alr7FKLXCo8H0cxjaf/K
gwGh73ilTKIuUXKn9eHKc9Y0TLeq1typXYvsOMZ4/xL9L/NgxsQqI2GEcSGBNgyUQ09CNuBJY0YR
R8F9wSApo2mXSt9sMTRrxjFPbeWgqJtt5UTaNN3CaPyqGJjekvmfDUadxuGcltGSvHdyV4xuOwgq
fbWqT71fJn9CUNa3o8unT4Ih8b/BCFPdywPS+VqAJY4+uiKyhu/Mt+/Z2dlhbJpke/tJ18AeXoqG
MkUunBOQ+LNABhRQ8UynHN3c6J/DWn+rk+TJNkEA5qK+C0WurfSh+Ydp1T6AcZ9EybnjUo4DFJJt
GvjykpDoewp9ER2mX8SlSB6JHhUl0eXLx6oayoMcjG5QW806blX9kKsiWFmNjggNOLliW6m9uU8T
xT5FAi/izDzWqaG4Wo9zlqXQLRFmYT9aWqFu8i5Z4oNeRUmbfoQFwBUzJiZG83Z/LlP8WbmluNLo
RAfDLskA4/q8sDDTa15+BuB3HGRWhjkJ9m6Xn0F0TqOWOOu4MXXfTlG7LubqxKOiIxddQQG1f7a5
c8ZMT70zk7Bfe6OMoiN8lL0ZBshwNUVrPYjA+9MFExgqDAOWMkZXS0gIzt/+tXPlbJsLgckh7BKu
RIDIcws4xGYKRQ+k1rVMbkHhRLiO66GxS5VRLak86uToGNLwEPoJsg16Le+p4INzn1XBi+dr1TlB
FGCfahWCxzJAOqXPYuh/lVOtlKod1kFRO4dRQYlXMGBf5aHl70VrSRbCexmvlKOkY8mJvGr1PN07
sDKdLK3fYkiF7Bm59Q6l4fmbrBnQgXQSKNdKBwtosMIdbQT1wD6HvtsgG9MPaJwxfPybDmG7F4XW
fAmHzt5JYfBkD4rDRiyU8FfXy47bFHm+Y6APVV4Yj9zap1qLnH0rpd1CiFU/2XSwUSBkvhefZGiX
26GIq1COtaZ3zVzlenOMxn/yUfPtfG8E8V/Km74eXmol8lCVHy03xB7sHuxgeK7G0na1gqqzTa1w
X0IX3o+ak983bQCXo/b7xwJoyf3gxdZfXUm1DQ1/GUZsUd/hKSgWNvb1XcEggeSffwD90O64fBFh
9rExBEHnVkanbIOOQoTtC6wzU+S/7K63sgm9dNUMotnFfaUsIRWmczM7VwiOK3iTQucGXDtLuNOS
GUctp8JVo8h6QdoFwLPV20eEqJoVCciA4EFYfmsNv/5VS1QpbV9tagUNY7+1w83tc/M+Wp/9GnhY
oK0sAh6I21mwG3xNFW3RWC7kveggmyWcans0rJPZD8+j3cqCX9eEmzgSWEIlUY1gR96+KW0yPDNw
qL9qwjNXKcnhQ1TJzhO85fx+0DLrEc2a1A10J95BCEtXdiGnG2bT0a4ZI7E1e1/dpc6Qcr3WAVP1
VK+MgxoiITBYZfAlK4rCWdjDV2nJBNQEfg5Ell7a1eg313xanhV2BppSVLsorSMXzE20B/qrIC3f
LVrsXJ0ZZ5ox04YEXAzuZmJsfkxnO5D1haJmtqt4Ur2zimz8RQHhP4ROUbttXMmbqIJ4zO4Xe70f
y3WV6OJPG1j5KwC8aktEReRxgCN3e9U/+V0MOSeWKTig60oFn59Iz3x6l0XJkFPEuXko1M5feMpV
EsHUZCq2mRVTpuhzTJMGCldWwxEddbV5wGBKemnU7pjlhfL79ut8/iAqRZ0CBXbs7ERFaWAkIjAd
NxVt9mBaZb62vKDeF7UaLUzErqtTXgoc3zRtf2+ST5/2Q4UyiSIMtprYriSG9E8G0PiJGlT+aVZp
7TrRGJySIfyhSUjU9mU+JYip88WXBwOD17T+JUkSoopBYd4N6ZBytUjRDzOXxF1HES5QZEZzMZUM
5+/tL3R1l7/zghltq7C6mRjOfvXQJnaEGoLtyhnCNb2s1Csz1NRg1XeiO8X24DxIRoYaWRkHCzfz
VVuZR094bTYC/QyOwuUHE7kRUOjFjmu3Y7SVu2ert2TUBDy6ZGawigdvqfv02csiUExPg74r3p+z
kFYZfqjFsWS7nM54MwrJ3Igi8x9ZVtwyoOUFJ5vZUoN7Zr/UYbouLXldeugQp0HZyPyKy9ftq8gJ
4ry23SZEPkvOqm6lBaiNjmh4PMSiVWCyes5usCsULn0bnXkjQb4201DUCvuStMEvxakzKkZ15SD/
gjYEPyY0x3I1jC1KLEOJT141QoVs4wZvDwNPSyMKxEYBPA2YepCqjREY5naEwXnXNAHKftAR/C2b
oIFnNCQ7UVeDKzX92qeZU6/rCDMVBB8r9KlSSUfvyUH5DIBkeFfJYXgMxrFYGyNkYd32Dl5WFofI
xxMucmJvnZedDhdZhZyR2j1SPq2sfb29ea91DzjawN2hOSJ6ABVm1hWIqkAJkzbW3FzSsGcIBSTG
Mq0fwnRECs1AYWbd8Gnvyem/lU2irKPGRB3VAHlDrvglbNRoG0DAg8DaghPAibh+sDw93MqKugRW
uI5F/FYwCpN0BpCNd2W1D/FBEWaLukTC9CuplVfPxoV4hMrtj+Hz7a9yfZkxhEATRZ7GQ/zrbJf3
Y1iA+2k0VxnPJKsepkyWhRJK8XUwlYWU6fq+4AETcJQ7E7DaPMBaeZ8HWmJoLmg58ajUjbFORS9t
/vMbcTmzSLTSgeDMgT5mj8e0pkuaWw4q+ZdoZWySgt+BLoqV5YE8uP24T14KGDujfUI5CJy5glCp
pG1p68wpR6ljzmm1HiM17HUX1ukaYghxivdyGIBwOenvGjEfdsSQV11rUh+4su//MtoA7PzgKeGq
ltEQks3iPhx6JOX6pNpGdao/qUH85fabvucZF0kePwECFybVEziFDuBlUEr6ZuyUctTcZozjrZYm
3d2YhbgPG94TcIrhJ1Q8rgSjypMXpTDLtUnXvnegfLfRoD1UavA9NIbuAfJCe1/icLqTGtlGjSbO
d07h1WdfydG3G3Vx8JKOxp2o7wfcNBq/gqBdq2jpivQ+io38MQGrnW8tcDSrCuoyYqthcIwyZdGQ
ZAq0s3fWdBzhTe5pquV5kVwFQ1k5Tquj9t+amKVa/SnJSbG0OFFd37LL75XknOlIEfGYFABrUKwl
l72rUoNsAOIeqRZFNLTU2Xc3Ap+mdKpprg0z6dAaRktfOtXvczTjN2nWvDZGk+1AK7tmOWj726v+
SSRCSnqau1HHA1yZBYhcUaOwswrNTQLjpIoGBcU8Ux5avQKSfPtRnxwlKm9nMrhm/gWY83J/KVY4
DFKU227eDeFv38l+lSKQF3bxZweJZSSP5IKlMTHXaZTMQpYkjadogwm3JukQzXW4/ZiITiOkOjpZ
ksgFwszW3ki9v2UMZef2i16nFgpNIagUGrpplI+zTDOOJM1utdRxO9SNVH14VIc0fTLpWq+HMk9P
TsSVmBZiIYf65PvCX5j6PeTTsCFnJevY1KFOt9FxcyZAu8Lxla1fSEv5+qdPQe2MWM9mBSN8uYqp
koqgaj3HlWCcnpNQPmlKnzzd/oLXo0FyQFA05sTLn+Yls09otD4i371pu0WinZkS+oipFd1RwxPz
VJh6+azl+vCgW+Il8nv5ycB1fOfVVr1L9Kw7xJbfHFujWbjgrg8qeutMKkHqM+DA4OLy1UtlYGYE
LssV+vBLEnVzH5UwBz0nF9E6khuMu8wOXnhECDpKnm4v3EXX+4rb1eHxGrx5vv902X+4Iypb9pVY
oarQvWY4dlmH6GJTIuIUP5UIUktYXNG0XII2TQt6GSLhCJBYTfMW1BHmN1MShLI9lIrlWmP+I4kF
cDOELPIuemZ0+6pJQiyEpCv5F5Uu/US0VXnFaS4wW/xYxIpfV9Lokpu1qAga4b5w8NoCvlk9KCai
snal3OtRiNSL1qVbuzWUTQeOAQVkrV3qxHzy/tBTqBOIW7DN5lWRLBUdBSrhuS0yYytHXFLYbUTp
r5jJyn2NS7zbZLbyR3Z8CeGCdj2M8cZB/25YwxzXXnQZRR3VG9NtqSNrVmgarSSNe/0/h1cVljq/
j0SFwDdn90ZhWsmlSk6p6KF5Np3sIWnbYOEIXCNccDRni09Ebxx4ubIu9yCg4zbCR1pxfWQOk1UQ
1ME6QuwQH5vmPojTbIM/9bDNWlndOVr7pR5xKSh0z/m3ECE+WRauS9Tv2ZhTOjirGD1paEljJcXt
BgWf7GjMD4VuUADRQorEypEK/ZcXDGJjZm28T2prOIdaeWhhDv6s/cJ+cAoUbKj5KsqaISvTg6+m
6dFpl6rq66hBaoEAIo0doPAoB19+MZOBby1Fiumi5Tn+9WvkknKhbDJMewfNugv66Fui1OOvHMWr
hS3x3jy5PLs8m/4hc7Zp4DxH1kjtqEWd05uu40QreiKnptRwfXQQ0pKO4/hWpciK9m95ZK8AqB0y
sz1irA3SZyTPg87i2Ic+erAaPAbs+8hETaAJUPkUfyXHONxe0OtEhL2LygIQWqS36JtcfqYgyMEG
+oH+GNj6v0yExWOa+MXG0cWSf/11TTRVD9Dfp3QHyuUsD5H9qJbSotMeC2XQd6WWavjUIrVfA7jY
ToX7QjpwPbziWQhZgb0hy0Qqe3YxG3LDQKRJtMeq87DqkVN9LyUhdN4wMd/UzDGOZpkFq27K940Y
bxHDC7a0RPSviRlIv3w7snaVKMN1HplLSYM2ve18i9Bgp2U/gbiRpL/87hLRPR+0xnR97Masu6Iq
tvkQvAX6DylVNiGCSyI270WWnXID/xqEeJBb/t0Y45Pp1/c11hs2WkdfJfjGUtGvHPmxUh9C+8kU
IG5xT+lCbVOhaDnJP/WgcHvEnvO9kKylzf5J5gftgiza0vDNg10+ZS4frkeK+zEz+YcGW/ASVEa8
kcaqQpO5LZ58z443NSIdP1pTqdcoUhX7upAWGDbXMYlKAn0sBgbvteJsZyH8pTp+ZKqu2YXKqUik
pxQrnLbTHxRRgvZDi/H2oXmvDearx64C+AzYD2mBWUrgK41ZBb1PNWykR92YHJGkTWDkm7iut3H7
jObrXpeApMvhbhyydRsAjTTzQ1rmL76M6dP43NvFWjaOiKbnuocrTuEO/bbB6dlu1LtEW/dxg1RC
83z7l39ykfCt4E0RRlSwknPx+FLOrSyINdWlrO4REM3jZ1/0kWsVGHpwl3HBW8LfGrok7+taN7Ze
CPe/HgGi3/4l+icBmgYPfTgOKLXv/Err1TCzRZDqbqCO4A70+8jGBCtVz3HYbZ34WYme0jba2FJw
Vw7NgUMEUgCvOqPc0jM6O8FODaSzKF566Qhy0qheImlfGSYx8y2UHw1U9IqzFudfTb+8K53srrPU
lzA7mLLE/+K7VlRvO+/RE2iqNfg9+wFAiCZ+81RjX6rjE3T6L0lW0sBDf3k1StZL1joPk2gApcsS
fX+SlZzHA+rgdzEXOiyQjS9PkYlOiaEUQnYrVJl0ibCP3bcZf5f6bt2S+oTWeYi+0vCrGTZmMsYT
rlBOQf9v1L73iLj6wqWb1nfBrvAhzEOizjP50Nrar3EACmFlyVMXxu6Y7ZrmW46okGzc3V7QT4oH
dCVgRlBiIn+BTO3lKyAYg5pc1Y6uHhjjKZBU1A6oFs9p4aW7cFSTfVTn3UObe9FeRoYVMDoGKCv4
1O1GMuTk3hJJewh8YS+RFa6LJwAMkzgzwhHvaiCXv6wTsTYUIILdvsGhqm4QmDU7406xE3s1apZE
czdtfpGIDjuSOPHWZLhuG2Mkrxwn/5p7af9DVPVCEPkscDL0hVsLioHBxfsB+RA4u1719CiB0kYu
pBxrXf1JehscIqb0TyIN8Oo2K2mrVZgu5HSaj1agLckrXt/+tD4QGZyYyHyauRWkkJzIyDXwHb6G
BSwKAWAEYGzdY1yxlGi8146zmElCBHRQpu8xqeReLoLhGbkjGm9wa3sQR3S2TqNeJkcD2ho+5yjj
lR00mSqTg58+YFpUl6OUDSuC8Z5bON1kUcKtWGhYUjhCVV4dybfu1Mo3n+RhtB40fAgX7pXrsTqt
BLY02CXCPLrss+SoVeLQLkund1s5PUKr6N2wYfC9CmSVfmBorBIi9MrsLf2plofgXg4ZnHtO2B8b
EftHhBHDlWoHw2Ndpb2rYH3z2BnWti2s5lTFQbmlgtr7PtLLPsZP57aRfvsmmiwLofazzAunTdSa
wAeAxJjdVmk76mFft9pjVKUbRBK8DTAeV4wYpDrFkoPV9Vkj66JOZo4F5MmaJzZA9+zAKEvtsZda
ZV1KmoVkfvX3dqy53rewfhgXE1OoerjQLvdSHA1RARQ1cT09yNzSrp+H0DEexrj4z7X/9KDJFZgq
lEtz1qeD+e4JXa0T1/Kl7M4pxZ8qcY4RluLrTolPGbn/qorT/6zhBFzdYBgIeQWoLLvv8v1E7sVO
JKe5G1qO/4LJy091CL7qRQyYxbHbuzjIvd3tT3q9btMj4QFosGaoB2YXkAcr20rHJncl3zZPll+q
p8ZYAkddZ2oTApD6lWoDvui1SLYmUgQ+yHWAfmyjZsD2x8ijrWWm6qpX1X4lJSJeOMbXiYZJlxVx
HOhqFINzwKNlZ74XjlbhZoPR7bmCpee60NvHKrJfnUo/MR5X6EFrwyn3aHEsHL5rbgBr+fHxs7gX
WpE0RnFduKNcrUT65CUPEqisTjhbrWs3NBW/eqm404G75+3v3BY005ANqrIvZdQwKPtWkrvHzX4s
T/9Ty9d+2UV1dvwQJ3XlOXCWhBo/2wnUW8i4MbSHQDX9/Yd7yZGzrLCHsKRhjHB04zmYMTn5kvXx
Z1uBiQv1D1cgwXV2spCaJ9EK5AIFnNg/JCF2tSLOXgY7zXBPaquzNepLecAnz0S1CPY44dzm5WZL
oZaDWY+mkbrTeN8E/aob9bMhpZtQG7ZR6a2roCDb+o24xGNUfEkd+zkX0prL+6h26VnXgn3WLZ2J
6+gMLmFCG7E1AfLNO7v9mA9tESuZG+Xd98a0cjoisnkY9RRVjbJYLIuvPwIIPKIz6RAzGALb5fIW
alWGvHPrJkLPvsdJ4u+q0h5fwkEFcqWGk069HnWPca16h0Z3njMO9LcsLMmGLAQGKw+M2coxfe05
bbLwEBXW+Jo6RvD1dkD6pFSZAPQEXvIjdJMmufWP+zAPDYBgVYGyOcnLXW2p3qnpNLNe62b8o3ea
s5fVuyqnxYcBpZl9K0cD7yTqjYU74HqBKGy5OclowaTRi7z8HZGt+F1Sg16UK2RJNamTdm3tlPu8
MJgWKvmSSNt1v5nnkXRMoZIZ9XwwBeKwjHIoWW4o/Bgpr7LYGo0dPaSVvmvsXjnlHboCbdgvOoNP
+cxligYGhYEoGLxpgqLPzqRqjZpkC6t141DGixTjiL0YDOno1TA80qaTngK/hzJUNKijQen9GfK3
YCRCwx2Bxm+61FmSy/lkt1IfAoQC3McmeK+bPgSjWKt6OWVo46aNat6RyXpHwyizDVO6/CdgW2cr
kv7n7Z13HQC5K8DETI1nA7Ws2e3bDH5X5mEvaIRTktpKbK1HBbmz20+5zmFAKr2TRNA5Zf44/f2H
N4tKQ4qqpCpdxDJq8INpvbeVQn4aAyf8ryw4Lr+JPwQ7F4AAa3z5qKJJysG2vcLtQ/IGD0wLPaFq
XLhn3yeJl9tnov4CryC48t3mClbwQSlnMhkXjpoptDkk2YEE6pSlhrlW67DcFrnxW6rj7Cn2neY5
6+VD1VaQDiyq7KSKYW8wSdhKSVqvTWN87cmOdp2KCTU0eg09gQSJ6sJMt4Mk9Lf/uhrsLUoTSMPg
P+kbXn6iymysARCF9yiCll5NDHcvN7N631W0cG8/6pPCj0RkSipl1p+wP1uOOkXPF0hM6UL3eG2o
9J7DSnjbLvb9XRraziohet9pssQA3x4nKcamXth80yM+LpWmTLO0d/+byb5o/rpN31pVZjTNIz1P
aYd9jL8NncF+EXYS3nVxHt4Jo65dEWinXCT+kgDZFddPQ81pijIoHHO+9DkSKxxCKyzsznpsEXy+
72y1PISlv8N3DKU3OcJWkJMdaPpIfR7jQmh6B0lAAWyoOZ4LSajrOCmD3RCoP3ov6+7yUGm3t5dp
HnlQM2Uayuht6mhwMU9R4sP5dHwf3sigh2fhlH+CrjPou9jVQTbi3NUqQLNamLU/bj/zagY3PZRm
KnkqSSd/zB7qZwixwyuPzqmm+18634FjZESoyCSMPe0e/jV6qsGdpKnNuq+l7IR+erqOzbEwVoFR
LBUF86vv/eeoE1xuylCouC6/QQucAFieHZ47yfkdqc2PVDP2ic2JzMpcLOzJ6d0u9uT07h8eNjuC
1M0hLXsrPOttaN97iHCDFkAs9/Ynvn4lyIvTOJcEl8T86nZVhK8OvQjPauOkX+0Em7CIVV5XfW/e
KVSVC6d9HuZpdeDTBIMeGwsyiHk9rNLTCb2Mt+p84/do6PHBiJtijVHU0lX56ZOmGQ5lKrfXPMrn
ukQN1/bhGb8Q21hl6Hetkl5o44oCMlrf/ozv8+fL1eK9yHyB/03Xijy7vroYNidhHgaB0qwLDctV
e5pghcgIdn0/4pXbPhcxyCNa4rBxsHPyhzsZW8kijR+GcYBjQWM8oYghuVkhrbLzNf+Eoswx9JeM
u+cZ1bQGE+lcn0B53Omz34qUnuVFphOeg2JQIYFk9vPYqNm2EGhR5HLYbfLB8LZ60S/Vnp+tCcMu
AzlHKlpmgZcHKIvtqso6nhymhr5S2ki7R0fXW/myni2IfF4fnylgoQBLVEde35ri2Yd4JY3mgGMW
UlxBaKXrDruGteTgJX173T99yqTkzzYjU5yPNr0glppI+NG5gNvIwCAmFYNNuLv9lM8OKVcDJRpb
CxGT6e8/vIuJ0CE0xS48e473mPiecCv6ssdS6vrHEC21w//ncRNXF7ULXF1mFzLgHRxPCs4oVA90
SM1/pJnl1pHs32qi9tvbD7u+V1gneuTMyvAbIBu7fDfUVtUi6mXCXC+MVR8Ff0u5RK6rjbp9ktrn
SK3fbj/xehNqyC3wId+7zCBfL58oRrUIWr1jFK6bYIsTvG2R/2xXQiu7heh61e0gQcOyR6fhQYCd
oNaXz4qFAakqUw1gGxqmbd6upxO66e0aSnLXHKWukTZ2YP828i+qr9714UOin/P+W5Ce6wrYoX5U
wDFjnbbyk3EXSr26rqzsG5YL3krpmp2daKhJLbqMzscv/Gx6fPQrJ6k+QD7Ttv+w4boiNHuHEtON
cclZRSmGmo6Rk78Gkb2JS6P4HqEauDKbxnxUZCGOQkHpJbKcZmHnf7JWFDpQcyk/DFKB2VoZVVOZ
UYw2dxM2yv00nr/rpRBeKwDuhbW6PsrWZB8AVIHgRCky6/ih4W+UTir1bhb4qDahHLjr5Sr7fnvz
XR/ly6fMXij3i8KsPH+glWmDT9dU3BtsZR9rDLY8v9jfftr71PDyWuKu5Z6Dnm4hmPCee39YSEVC
fMeu6sH1M2Un1d7Xwla9dVxDLAxwBTiW3U88Q0+tcsqis9kdo/I5jF6GyDW8k9q/+bZrRGc1zlbp
sG5LsS7MM1A5Nyle6/h3XR3T7o/f+OtRRoRnp6p/7PH32J7y5lcZOVvaLqvW+9mhLj44R8dG06VB
+/tHU5z9/hQ6vztHW3VmBev6LpKitaN80Ywnafwqy1uqW6l7ahw0w6K9Uf5zxKFTXtDNF7Qkcd5Y
WcE/yVnnRroS0Z05aQ39zvzvnRSvsuiNmXocQGOpX63wb5b9S2HJ255OmnEc6qOifi+cR7sFBaVu
MuSEJTDcVnLA9GR1+/tf1TYkyyDHJiVjevO0EGbnH0GEsA+opUAQtowpW0d5QYXfeGuc3r8v1cBH
HT5VDlAm9FMOtG+F9q61ZOdy5eTGr6CsmBCDZO4IfE+n7MMuSOPehtDldW5TFbgPyMeouBuM5hX/
CJpFQfKXQeBkpWu8KXa0lpXXaKDbl61awDglLnraUYTjKal/2P2fUfnrKNiew+mQHlv9VQJdkY/F
Q5zf980uyq3veq4+Gemr1TNBRh1jTetuISpcJzDAhKlNGXhw5V7RfQ05CKzOTDRXDeFga8FXie7p
OoSos9MzI7tHsn+lOaWx8Nirka72PqoDEzr5wQF0mKXkSpkhc2b0g9vqLFJk1eW+HxHATAyv2esR
qDz0h4XyI9S8fZNmyZe41TATzZPiHOdCf2ja1lubwGP/84VNawanQDRHwTVfgSPzODaCJPJlt0aU
NkfAeqeLzMboI1+VExjt9qa+DpQ4vBBLaP1peOq+m7h/2E2ynfryEOY8Ddnb3VC0GSTYfgkQcTUg
5WNzSxP6JxlNRI9nR8eCoqsqhQq1PZUOHhG5wZ41XSXJF5Gm7EGBsa5krH1F8teRD0JzVH5HXvZm
5oW2yqr6C3qj+ypO1qKHd6+NVrWQuVyH8v+j7Dx3K0eyPP8qhfrOHnozmG5gaK6Ru1JKab8QqiwV
vfd8m32WfbH9UdW7o8sriJsoFBrZqlSQwYgTJ875m4Vdx6lO3YKL0/o2GMX8uJ2QOChLbUDmSxGe
NEuIHB83o0faLMpfH8/75VnIL2TqkTMFjQy0+3wX46xT6ZTHxZMswM5urbDZ9UExeoq+lTu/s79g
6nNQaTQTF4rL+Uhzps6hEABdMJA8cwOsq49QfzvbD+ebINxTWPN/Dlr3+eP3u6yC8MXJOUASAbgG
BLZM+JuFpWQF+KIwnU8DDPEvGUDFa9pfBXr70nTKKWqfwrwacLzhjq8Kws+iFdCviqbSaZUAOAX3
vH0PK/Wow4K3xbTuMYwakh8fP+ZlwmpynhIJqIUs2P5VnhBh7hFPjY5+h+IXkLsa6SGvGv2uVOfI
GSIt9pS+2+qAvvPtKYKAQgZ7zW1mjRbIkXOr/UHii3BjnkfJpOKNHQRwgH5jlV3gBNl3sM1BQUK/
4fq0FnOchAmolmmBW5Fj3ZV6Ub9P6/lzWiYzqEurVV+mBp0uq0wf6ALYOg6Z30tLG/cq2orf6zF5
UoK+3vWtovxyhgY3Recux+OR1axpZHKa1WEzlvWJ9kaAPpIm2OVYZhvh7b1luHT7Xs+W5TuvlmFa
lYBntKo+Rc0MsigNp2sTET9bgj542yqCuovHyhPlNtqRiOhuZAzIgef1Cb0IxQOYle+KTvwO9Wx2
0sWAZUrGceshl6PmPLFDBYu7Ox1DZoK63PleMduOM1/vilPbfYsQ/bqS/bq+UlNt+JbnwGbywIII
6U/azYwXz32L+YonZmX4rROHqyH7ZdtJ7NVf4VpUFeiicbs/fx6jlZEL1+ryFEJN+6xqQ3k3m/G3
bIysb0ITG4/9BHZfiMwboQ7Tk6mH+rOMZijug8PXOKrpm1Ri+utH1SLqAyyRngn38/VR1bV433QN
XdU0CMunqCnCXZ8ns/dxRLg8EGmNcPyCSUf7Aczn+bt34LjbxWr+ZJhZeNPNEcq/+mRurP5l2a2/
OOavgAWoACAfsoo7aQrSQayKCjI+9yEIlZVXmdrs6kII0H6Mf7FJsnxQxqIWTeKoAGY9f6lBM8t5
LOXihLVYey12IgngYGz0Ei/DGnGGRi95y+LEst5qcisG3Lz1EqGOIIBc3jwUo5T+tFBh/PgTXaix
8jqUnZY2Fkf2In12/jqyNIdGKljNiYMMIY9O8g+yEe/1uJn2BboQf5a1fIjadvrRj1PkAHXtnE5W
EtSilafYyLc0yi4ws8sDLcWpJb1BDMpcpTdlCw4jxlT21ITDoVM124xLpLqwF/YhNGeJiMP8oDyG
bGS3sERPbAfLncWu+4rr4sL+VK2Chn0x2FaIdo2FAu8Nf9e0k6ztvXhAFJezUet/mFnc2chLTk99
a4nHpohqR0zberZDJQJCl2bKHx9P9pIenK1UujmkJ6Rs3DfoE69iQdmNM4qfk3gSGyAsajhH+WLe
fNVJaIVkmRkdexCZT4VURsdIFGbn4+EvvzUtUiTTaJarC/ltXZQz07C25jiVTumYJU++aR3KeB4P
fqrsQFuCeO8bf4/k14+8jBNHK3rdNbB0kOexhTYz5BuNwItFzuMsrCVa7dgRXDjZBJLe0lzKpBMN
/PQqlYPwZoIC+Fxl/tZ98yISLUPRc4R4x/pCAud8lftd2E6aVUhUF4r5XtCMxhll+uQfT/BFesgo
Jh6t1GRgS8AmOR8FekEaInEvnhaCsJPKbXZQCmlAc2waT2yt+rHStN6rEF3fOPYueAI0gijqcoOl
rgZVYF26BjBe9abVNifsnHGVy5Lmm4BTiDtmg3xdtdJ0MELtay4CRoyLAPwkXn+nqQvNx8nAUJaG
co99SOA/pgiOH8oer9+irn6AW7/nli7aSFe2V5M1ZichbDjHKcv8paYL5wSRRPlQIp21U0Y8WYdS
2JWgJNw014TvtE3k3dRbW8YjF7kmr0sVFsIq/9IsWSXiaRFZPY7XdB6rGmlU6leuMWP2GU8SZgGK
1aFtZSRbRaMltJ/vX0ZdWjTACXEGurDSNGYzyXq1OTVNvQfZYTRfNCqAQtkDk/Y6cutKTRy52Gf1
E9o49jBctRAyhPxbEIMPzx6CpnGXMFuqKrXOB39ANEIuFw20gxBjZWU9l4O8S9rYTYu7NhRwQdgh
4Rx2dD+k7FD6Cj6WiO1ErWOqiRfITH+I9uEtvPMg0RyhLdywH3axEe9g4x2MdPDg4roo4mVAFMIa
2c88PIxq7jVx6i6JYoowYspf8zUvGQ+tGgD6BLICxtj0FK3e5SZm2PxvMIhYQJs7NY1cXziC4N6n
huQkwR8iTzOq+06W940/7TNqJIhI1X0YczBCj/94j11efylw0B8zuFcudeN1SzrXG5FeVS2e/G62
S2HGfBePQfTbrBtBmYLTxGztR3IxV9bTGv5LMyNCmVRXk278JShVcUy13HB9WhQOZtWBJ8A6cJva
VG65vm0JC1/oXoAoR/qLUhdrhtC/NtuwEtOXhFSmxKS1xSEvo+oGpVaJouEgXKtzIN2FYhrZIbBu
aTBVT6xb32tSRbrG9/o7EIdTbtAiXwRlKmdO4mHnK1Z+r2Tz1sl7GSPBGNDip8xL14E+5Hn00me1
VZoJvFRJtcCdsjHYTbJRPXz8/d4bZSEu0Kwh8aR1fT6KVYpaDzmwg+5nYidWDJmri6i0fTzKO0cd
2QyoNeSRlpLYOimsuzz0RaXp7rFCMq7ohH2X8UOw60x+GUU4fYqaYfvY76nLOUndIGJjxDPO3UES
XTO/0kaOegFSY2oXhAAtZa5P8LNXWU2R1VodCEl5X1u54ihFMpzMHOXuPAq0XVSFzxgU994AyM/J
C1Ivoc4NJ0rax4/n5XL2FxjHa9kTijhE0PPZ16JgjPF+ye9ny3i2VNyZy0AsNo7Bi0FU4PA4YCDl
RI/5okmSW02A4UcsnGaEN2/gJFL9a8ZiIxpfJFPLKEgbsvghKXEBOH+VOGKZKtIknAS1mL027Uuv
04v+YJXgIEwzjHddNOhHYTKNPRhBYSNDv0AxAYoE/UwQWmoe8M1XC1mR51yJtUG704YIQXbcWW1p
xLGmKsLA5eapwtKiTmhbERV8c0JBLcr+nKxesaMkvVca5MoaOZkcRHG+xn0PkCgQetwVa0O+H63Y
OJi0na+Tph/sCbt37+OFcHGAcvuD14W4F74zixbw+ewVY5a1baslpySrJJfqUw6nKqZgNLT7WoqO
etSJW3vy4vhEdIazetGT5ZPx5c7HrNWxZhpp8WQ4KTktlib3Q4x8iDEW6k8jUqLjWFCbluZZu8UT
A5tLXy+PzRyZ+wmJR+fjGbjIPqlNEo55GLJC+seraoaFzr5fRnMJ38LEcUWLlK8VosJ/CZOgbuz+
yw1B4wzaPGxozpKLG2o4aqqfCMAVKiFPdka/wJWQUtwY5SL7ZNZYlDBRlq9KW+V8ejs4DhO1gvjk
G12+i0NsUBMkzHZInQdfqmyIviaFH+5q2l4bI19GN0TB8A3FeQuu43KLPB86GQdf7fS2PHVDq7lj
KHa3uDDEeBDGu0Idk10At9Ou07A4Gvgc9Ag2OnGu9n98/EkvQ8IicMSBC4CGIvwaLeYbg0qvpslO
mgZOBFmRdt9qhiPF0/BQxtOEFDoNnkIdkFn2G3ljFi63FJcqZPIBUL4Kfaxy0kHGKWIWh+wEvSa0
c0hTe7XTepcd+CnuE9PLpXjLV+2yJgf4gfhjitxqqLGsK9JIos4IfZnyHQeX6pGglh6ZXpm5baIG
3wNBzA6hOEPyL5A9tSn7hHYxdkiyB3pym5eJ7BTtXNJ8VMQfWtmx6ZMyUa6VVLR+db8t7GpkMWBY
03AFWn6+RuI5781yHMU7VZA/0yXvqTip6Pf4/cbxc/EdwGdwCQLeQpkWXveyG99Uy4UMvERZMNAs
nIws+25gPZkXyE/UdfLFz/ytXvLy+85uBct4dB6WAtSiwL9a/HOt5jWtfvEO+mlrh8YYOXqQphtv
dRGullGQjeauQ/mZ6uv5W+VJ6iMYN4h3gpChhY0/3FEmYtuU2eeNCtdl8sRYKnSWVz4bgWQVGssx
krJsbsS7UJcflQVYi8FL4qggol7Ubuz3fSPe+qX8GOmNLYO1r+ykDqx9kNEtzUfzz4+39atS9XqG
VXAOpBQ0F0gdz99d6cw6Gq1KvDODcnJzPfQ95EDiK6lQOjsVfWsfi2FymH0x/qvUcce04SWHPyx5
VlBvbzPLw1Sr2deB0do4j+c7n1bFXjfT6oDa5J+jnoYH4JPCXky0Fz9JSreq5YkwJSjX2pBkd9Fc
hM+V7k/favTbD2kha9ddpOqnKm8lh3iOBavaVzccZNaTlHebDjtL7D6fAZqYgHPIN2CxYR9/PgOG
UcRxJ5cwDKVOd/UB+vjQSw9JLDtWMWguY+puM9Ro9ylm4FS1UG0kDJe9csoK+DWRdYEMWsqt54/g
60YsBzl8EDkXrhRNuOmUoPGq2hivM/T6rpowfR7mPr7ORXQEMZks4R7ECn4bSRbdpCkTqgSztMed
tv9Lb1PV9ZvaU8YUCn5cBoeaJGcfc2R7FdmPN0ijeNOYWXlVRUrriALy+848waqcJ0W/zf1Itc0i
E24kRarwXMyJ9Qa6TVF+//HqeyfEIg5CnXzR9EG4fR1PqlEo465KYNlMirBTUaP3daVBbCOSKsJl
1HY3mWDVbp3Mh3SYH9sqdVMF+1uxb7RjFtODJQls/Uf6n5ZLUePUmYOyEV0vgx4PCQ+EaxU5BgfB
+dcxA3BUtdkIYMXV6qqZQmQTU9hLsQlGJarj0W56Rdw48S4jH5Vamk6UvCwOvrX6XowdUblwMk5V
EMyP6IbVt2IYb7X4lrV9tvYXApICJnPRBEEEbXWuouFc8RKIKIisf3lSB68Yh8Rrh7gCULrpQ3AZ
/SgqINJFGkV9H0jD8tZvzg9TJ9Jq6SSd4qRE47tsdGoi3dh8KwZV8Cq/xp1Aie6mRpKPsRJqTlKg
HS8LY+PKcTo+AnvbSu0uvu7ySAh6kVsQ2GionD9S3qADYkyo6SBB941/MyfNyuxnVgBTCVQx+jz5
W2LsF9/2dUgQ7Qj4cM951dB9MwuYRI/6VPjSaYq0wGmRPnXjsRh+tQSMEhI9y0XolSYRRfHzFxNF
pKsTGqIntZaCnTmn5rcO+fZDJhTK48f7+CI5JDNjGDpRTCBssdUOicshRnoYKT2xTrq7KLnurBoz
QMsSUgeBIUV0aLF7MorvVxCFNwa/RMjo5KWs3aUaRLtljYmYEzzNIr3NTgMSeHvkF/1Dohk1BQlJ
gryJxZXoDZX4JJph6fVNKuFUUPReRlHcLgfNd4JAnzZC+mXavjwUsGPmZaEVrnnrZtILHOxhdooU
tTlS1BbdoiisfRLUmp3QNDr2ovwp1EYnEWOUm6Lk4MvpVln1EgvGY1AdWSRuuEZwkThfBAqQSkx+
hvSUV9LtJEbBLXqbikeWDZBJqgo3hdPhWp2YuGOOwXea5BvJ1eX+Iqvg6sDlgWrChVVGNgcJR0sP
T7xTH1VVCI5tjHKWEJati56XlyrV1pZ+563BaQGQhqMjYpSjLgnfmw2WItnZNlmRnqYyr5FiLa0f
dSjgSNcmlC4HUwTeQeUgpmLGIm0qrxktigQfb4rLXX7+EKu8IqNGlNR1l56EJBJ2lS7EXlrEwedf
HgWCPz0eGrQQ8dfwsKy1JCHJ4vAkDyEYO1ES3CGHxPTxKK+M1PODgjIMLUOo2wgBUnM9n9FoEtWq
nfLwFFiDy2GO1daXVIlcuEq7UftmyfexdtUqX9Qhd4xYtQHR2lbauZOA3XB3Z/gTmswRXoWi3UbP
8pzcKfmVpr50gYpp/KMcfvZHnCUSoJfd4JgNUJMqPZCZ78x8+AwR6sYM+i9l/aPAJ82ryz9QPP71
7wUJkDgCtoGDYM1MhvTTBV0kByd8Va7NTJDxi2g2M57lxrKeSBMQIXKCC0lgnW+jMzuSoVThKUG8
/lBqk+H4sPQOk1XsQsEIPGw6amcwY8sxwNId8lSWbHAXzcYXfWd1Lqwv8M1gZ7nMrU6HBmEPq0Nj
5DT0sUJzA8NBcamQfrxuLjc/3DLWzRIBkKxdR8Gys/ogMvLglM/10yDO1mPVGO2TQKDCCSUyuOKw
gD/98qCk06BUyOsBb60T+rABRBWayAvNYpMeZ8wirgGW48Hij7s0EXqXTHTL7fTyRbkSM5FcVbHU
huB+vj8adQzpCrc5yirgAzU91r6I5ty6Zj5KLssouI6qLN1//KKvVhzni4lRAScBNAExh1LF+ahW
Rh+tmur81FqnufAdKcTjUEtRHcvsAobBPOw6eNr50wgGVxyeUoHbnOr5w7H0DyW1Kj25a7sj4i22
YT700Q+1shx9mg7JdJAUHGqgf8HNyoqdMoR2rDxK2a0S3hkWZeBAax70WdpNIpj1JkXnsbEjjlUr
ynZ+m+0b5DJ7qXVbJDONJnnOAD57Uwpm1qwBLIYtjkFDPRw+npLlpvR2RihJUKHDcdZYkDcAJM9n
xJjZ2+IQDZ9yDodDJeKNVmEIeRAKUaE3h45Ca/SGl3XqVoh8zdrOhkbvFrEVkvbF04FSwvnQppWF
M4dS+gmxTNluEaF97FLtvpbb4IiHCy20gLn2zcz3lJjtrXeDeohbkOSZPiGZ1Wcyzrx6dFUAGnDy
JLN2FSHTwMD1cc6w3hr9Lx9P1kW/D3kJbv7mIj3IKrqwexzHIAnVWhceuHofEFIprwrgUqcyTBtP
KLX6IHSNm2pi6QoDCcw0iqbnq4J0H5uRdRhbXI47Sur6JGM53kvK42T2tdsWQXKfybG8sdwvUIIL
YgdSPgYlRFCaH6tNVoHTK7KuVh6mOXrMW6yBckGGYgBh8xso8x+C36FGhpiBI8p+cRvMpmZXutU5
qBD7uwq7Kgdrpd5ZPGUePp7KdTgFukd3b7nKLiwOqsXnHz8pZqGwilF+8Isg9GJdaNwuCP2N6tG7
o0CTweYMLj6d2vNRxjIN82FeLDWmqNxhw8fWq6r2uPEuCr/m7Uqm0Ab4Cni38np7WJ8NfSalUpsK
2kNoSNzKTP1LiklCHjaZMxoGPW1TfEYp4Iqe0M9uCNyixxg90SrNUZP4RV8EPKam8/I+Lr1pRBHY
MtvaK7IxOVi5JV2hxPK1xuLH7sLHMIxCdJTNz7Emjm6v5MUVBXidsMHVCNmVypEDKfRy1ahuLD/T
DmFY5o40C8mOqi0jipmBrGeLJBwm1k5eqeqTmegpj2JUXiya6caRdrHPmR2mhlYDUZcE9fU68ia5
jMphtlo8BB9Igjxthxi8Mzn9MfKo/1+PTnEbunD/TuWP9iV69DfOtmUdrT7NArsH0bPUKbk+nq8A
VJhbOaxb+QEk6AF6p1obrq7uJe4RHy+CCxbZ62sCx0CtCm1JIODnI+HLaGaEBfmhvDH3+j65G3fl
UdpBwbYDT7LFXeYo+/JL7xkP2t64Et18H7ihLew+fo71wbp+DPn8MUa966JerOQHJIRtDZ24VPuh
lPta1oGbbi18ftfZ5C68XWNJykhZ0BlZvbKqLGWWECm2Ucq1W8MMvjS5ZW1cy9d7mEydQQBVU+/j
xF6L4pJpVbWfZqCqI6wWiyiOPOCt0carLCf/+asA81tSTDiHeEboq0ihDSE6r3OZn/QuwNoZEjZa
0UWwUPZ9FyWNH/QMsvsKMJ0jJPPW4rl8xwVk+HeZh3r3mspH1XiCoMrolZjo0CqnYrl6bblarkYB
BbbADzDnXfru1PaWMPZmI2YpJaEMRYoTpd2ss2fwv4eUm/ZGaH/VzHgzl3+PQ3EcgRCKZOz583GM
Gt0MQH8Zyo0Ak9LW7PZDUT7IufanOGsSkpV6NNnhhJIUJDvfnQa9v9XKqPRwWtIPCBk2biWFgy32
UuQlZuuiLwjSc1DCnSqme26FuyyOXBHzZccKjCfJSG5jMbFcq2p3k0INvrAEbeO6s8qU/n4rmkY0
uBbU9lpbYYJS7rc5b1VZwcOkUguu+VYaLFEbmZ/IVgNELEtJNH9tQ7+Oq9I+IoqTbtG7PZ9NywzG
rrLq7BRQ2/tslUN+5XfZi55mvj0II420qNvYDO8sFOAqwJeptvG6azhDonKYDFWUnlpDDQ/+NJtO
qsCbeo1U//Fz/M/gpbj/e0U0//ov/vyzKCc6u2G7+uO/TuVL/tjWLy/t7XP5X8tf/X//6b/O/8jf
/Pdvdp/b57M/eDnE0umhe6mnTy8NrkOvY/IMy3/5//vD315ef8vTVL788/efRZe3y29DkCz//d8/
Ov75z98X14//ePvr//2zu+eMv/YUvdT1c/Pbf3dNWz+nL81v02//nbf/+3/VbfST/39XP+c/X5rn
Zv0rX56b9p+/G8Y/aCyRDZNiMv/gnn7/bXhZfqJY/1jKhEucXbjer33EvKjb8J+/c/X7B+UMNjR/
jxD86jvTFN3rz1TrH8AKoJvR7Kdb9/v/ffKzj/M/H+u3vMvuiyhvGx7mLEAu8mMcnwtxDZ4XkWoN
GooxlWmLOQgdRQubp0QxEsxfJP25F1V/lyo96D+82b030/fvh3g76CuA7n9CCaPS26ESxuHN8MST
VZpIHdtPuYXETpp0btXdSdpNavxRWzdz/EmNc6evHxr5U9XGXra48lqpK8VPVf6oRonbD987bbAL
Qzxm9R80gXa4GdtJf0AjLDXGY0ZfQu8e4Dfseh9tRDVwovhGtp4qif54k9jkybYFEUFtRmfq8n0f
SnYpkiSVexmb35aS6cevuwLoXb7u6hRSauIfIhmxYzyat9FdZXd2Zs+usCuc+lR6ykP6pU5tyZFt
a2PLn0e3y5FXl7FhnAXRB+pDP6nrbBC1J7/+FkixV+XRX92oHdXmr42XXb7dR992OZLfHEeFpgP8
URgSXI23q7xd69K7tdOdtvcPxRETyN3jx0NerOHz1bRmK05FMdBpYMSQ7DM9zY66GzZuHO8OQS6/
UDKoMayvXFLXz1IrUysdjZ+zSaqi3QcVEm/Flyz+/vHbrFBf//5mb8ZarZZUq42qX+qywV1Ob+hP
c199rg/jdbGHX3QXvARX8knlYLrOH8J90NrK0xjbw9ePn2JVuH99isWbDKITxZMlSzv/jGradHUc
p4nTIPwruegxhShT2v3klbodBnYk2fIWpPKdpXM25mq1ZlKti7i0MaaSeD2utnmLDUEw0owqknm3
8YaXo5F2UhbTqOOSo63Nq6lQCZmAbK5jFILqBHI6PgQWNOZkCnU3LxTlwPWt3eVzmd1mxoRC7aRP
n7GL6g5NpVT4ejfdiZu6fIJalbxMia7+2qojPJKQ0B0kWCL5i5Dt+TeQNEEi/kWCTSFv6XeLtCis
yL9WhAm8ny8Ak6aNshEyzrMEVB8XM0RwxNCO+AeUy/mgopRZqSRnOkrxWmNnZlDvyH6iw8ezv0SB
N1ECaDvvRNWVQsZyMq4LBelEvTUymwnwNO4dANr1jgq5nmtPtQhnbCwm45rGFbSApNaNiKKsvnWH
XC9xUAakfbSyycAAJePvcv6mbUULBBk56SADLPNidZSvm74vvE6ekSxAwH9Hqy25rjQxdqdANliE
Y/ypaWN/Qw10FV0oMNCWB7gNsg18G9XT8weZC6vNAyxJdq2izyDa5uo6LqvqqNbmiwLF8QC+Nd44
g1f6XktVg/HE5V4EGYp/Vm9fKEXcCnnIoNOYPZZZJ+6izko+G3KcHEJFqTPcG6bZVXFOICGOJ2W0
I0AJk2PCalRtJKm3uM+rhtXyTCCXWYLcCYG4SWsB0l4Ww2Ko5moXIp6EpM+UXPtGr1C7rP2d6Jt/
JgNVlAKlJinA2KW1Kn3jlrNqzfMIQN1AAJhQXLE7pn55/i202a9ghlWIBsaWFDo0ciTR1tNeLMBd
FeGnXI/lYdcgKVDakRoGBoVis7jxw7p6NtBJ1jH0HmZC5Fj5f3y8Z1aFv+XZFrYeBBGERfhnfZtV
g6ER+kru8fhWkDWkyDt/ioF4H3IQiZ8MrY0qW1T7klJ7MI0/MQvQTDc1lAlR4bqO780syyR7kA0B
a71qnj9HshJE7i8+JTsJhUdz0biihIBUwfkMomTXGoOR6wcCgH+DX2H2TRoS3x6zAB2ofpJ2iYKL
oGkEIhLvY35sB2xIG7O1HIRf0ayw/GQXRmUCgrDtNjDVF8t+eTpqelA7yJ5BVa9uy8mkNEZHN+GQ
+5OR4muAUEobhfJOy4LJTuLAuCokX0HGDwo7lr2ZFwem5IQq9D4AEsPGKbRs7TdxcEkoyPIXL1jK
5ojOrZZbWSltCz5eP8RU9hyUSapd2zWKLefJFoT2naEWzCpRnRsgZdNVWUdstS7KWpTq4Su+iDVd
mUGp6QFQX9hKeJdJPH8ruLiUHeFXIr5yIb8pNVU1VlriH6Y6/jlZUYwkhxTScMoTW+e2/XmA2vkj
rtLU0dukxjW8rh20Zk1nGPEdMRA93djXq3LlIqhFMwRO5ILOwMZnTZIeFMIY/DT/4Ldt/OeYKuqD
1WlHMUgFJ8abYx+HUXGdhq1FNb2WP0vUMewhntvdOERo1ftCd93oPSwOai2Kq+ZNed3Os7lL0qj6
VHEOe1I/18ePN9PlN+OpQQhxy+PCJK4bhynnloleqX/oemO+iSKEYSgbiIfUF6etfbt8/9VHowSC
5ONiBwlaYEkM3iTu7eS3UYw99qHRiuoGOTXD3Ol10B0QIy41u7NafEnNrHkJkVLdybGUHIqJ2tpO
64N2i333+mbrp6GVj8HXIrpMzDt/mknvkqQpZP+QN0P1tRj85EEd6bWV4agkbgoSHcd5DQswp4Xt
82fO1oK1ppaqN5siLuq4x+MuopWaeewHAbWYue8W0m7ZVJBvU+zm+7ZXbrq+jp8zLdaKg5HR4dkX
hgZ7V0LcaOOWcnG4sQI5bBcAHXXGhZh0/kYtAhqoKPNGPsTBXdbR8lbqcD6IYtN6WpbmdDKCydUE
udhBEU5dUo5u/8vries2OD6YQoAY1rsAz4tkTDt2QWWiVBOV6cz1t1OvIs6wjfW0JKerD7joA1Hg
WqItYjXnr5tWMaI8gygc4q4MkdPtQ5deZbIzu6WZ0kgqnW/xq+g3zUb0eXdgJOYYF1AlIOPzgZWm
nC2hwpdKhIvkFvj4OPiKSJ6UlLkrZLnoZRU8gkmP042a9upGscSYJX9DwYIKKR4mqzXLTm4wo4yC
o9oVytVQNqLtd5N4nzfq5ERj9/3jj7lOG9fDLcHjzYYd2zATTZR6j/oYmTR5MUrpRD3dTeR2bq/5
nVtIabLxWd+JSCSqcA1BUb36XJ0Pmik9R0iHTn4bmL3XNsJXI481jMOGcmOkd18P8OeiImFxB5LP
R+pDWW7NQuL1uJK48FtsoHfRd2Pu/Ssl89VHTZw39GUuPyDhj7YSpkegEql1nw+ZqJM5+BUvF8rl
sGdunxDGMZwa1uQu6dTK+fgDLof7+RZhuGUb4jvAPWNNGRcUGv9KGwfHcU66Z75Y6vlS9whlCDWO
QVNyz6xxu8pMaIMFaPOPR7+cX9QfFzveBW6tMfz5y45zGlsws4KjEpr5UTBBEqVyP97VxpJARqXv
iuOcbeVfl6cMewMNqyXHB9V7UXCMzVSSJjM4ArRHmiWUu44ao6ApUGULf/wrz83gs9z65nRELk+6
Sic2M+W/PPiOP+JWEWBFal/SAuquuKaR84PMAwB0PgnE6TGfE8siICLlOKgNZJaaJFQPK9T9JzQK
mrzWXJk28NFq4ulKoma/Q3HU2vuGWAFXSP2HLEEyog2lAmp6011V8TB9y4wYcb1cbLxsVPTryI/L
+1Q1u6ORJ8kxzacRAnbcHpF4z+6l0Vdu20lJr0QlAmky9NXVONGzjczW2EgpLj87QRF+0HK9oheg
rdb4oEZFDUAD3EIXurV8N9egNLRveXUX9Vt833fGWtIW0ltuA/QSV2fACPW1zmoalFFkhLdVZ30z
pEC8Rjkd6YwyfWrmTdbhO8csKC5g1ZhJ6WRN66JJhCbCHAA7wREUZRFJCQ56G454jGOfjYZHc0CB
F11zy0pcs1WMG7+Y/I0pvgwjPAJnANc1SEJkU+eLqoiwS5llIJ6Jic+0pFvPQlcFrj7NsqcPyZYA
8mVIRuCCyaUhDowaxM/5cHkOTbTEOfNo5lN3JQlRdTuPcn+TTlO7Uam4jFhLw0Cn/0cWbSFEdz7U
1E7dNIR5eBxN/Soo/BolvsxwVRVGf8Nsksn7/iPQI92t1CHefRyx1hUbdutSmSJqAdPh9qatJhZ6
lCL0sxAdywKqRj5F5rEKlNArLKV2WO/zoZky4Y+mTyXPxI7jlBfCV+R6DWsjx7j8wqBbCN3c3KBc
I/53Pg8Y6dDUwajzSKetdqVMmL936aDc9lkZxZBpy18TY13i1DIgkh86SEXqEsuHeXPW+3U84Bdj
REcp6iLUlNXmOk/Db9WAlMbHk3y5mlADlugmA9/i6deo/MQ3OyGvllcbLMuTjVE5cDtZVPzEdqO+
+c5qWqZwIZTgWE6IOH8pq1YGdTDS+JgWDTq2vvaUikvBrSnLnc7hY5ehmB3brqBjUgzRxlp+7xvS
WqN1LpNd6K91+DdTWkpFx8uW8RHmeOqNflXsKp8XHQvlOPdGszHcSnXo709IUrqQq1TGXAcmwkxF
ywnFaGFWQnfQjdHTxDryuJ1Eh6zJ/buu7GGcRf20b8pIcMZ+0p7Ctu3tqqtxSxQ79IC7KPpD7OoJ
zlNhHKZW812yWywbIqs8FgLpwhxW5r4V42AP4X+89WcBaytqsM9a3z6A0a8/f7xg3om4i360BFOd
sAA2bbUZgkQKmy5v4iOtz9jOA3Qx+o7iTujnwb7pwmtz6JTjMLada454ZozAqDdyxRU44e/J1bEo
JybAkTTWGhiNMHQSaLDkOPpS5Y1UuN1SHhXTLhrpC2jV+CRUUJcpyxXqAfxMewNuwfwmSUx2VtfF
3iik0O6GbPaaEImnRtcHOJaadjAFBcyiihOxQZ59lUtcPI066h783kTBXRDUHN7C8Kzw2zNDyffo
E27Z/12eo3RMgdaJS9Ah915F+GqJKiE+0ejwqvGuLaXcm6spxJ8kUFykrTEtKfPp+ePv+l4gADJD
cIMQCZl++fmb/aFKsdDjyxEfq//D3nksx420a/pWJmYPBbzZAuXoySqKRhuEKAMkvHdXPw+o7vOz
QB5WdM9qTkxHSAupxQQSaT7zGrM1XDkfciq/vbZyKiM/EQh/sBWpw8/sXQq/FtjG46FEULdK1FSs
IClX0DKSgwsWULJRtWHYIkhyCrw2HyzHgbeOTgZbkLsXzbwlj93Jq1l6hxWr1Iq50vQKdRRUB08s
yvk2ejcKGiSc3DNKbXnASBPuRFIwRWc+SJhdZNihBwq49+rE6tjNmXMtqX2+Yvf4J6LsD99vZsyx
ZEy6+4v5bIKoKyLVjs5qxYYnr0j5A1ae1Qna4kdfja7UqyDtfKItorsRVVQKHVJ0Fg2Oss4D2b8a
x07aSZYU35l+fUpL+ePxAAyQs1BKMRbnDJInadW3zGcnojUInXyjAuvyaJHB02xONSM/+nrEGrQ+
iaxmx77jNRmDDQ0ci9GsWkkvkBOIV/B6p90QT16ljFdmOTwFUpCvP991H74k/bDZqm8Gcc+f9s2u
c2gBVX5mRGdhoUJWjaxyEyhJ6wb+KF1ZQjbu/sV4EMbm4XC2WjbimjLTnRTg6plRKKDXpyS79CM+
Xe/U6bbL+1Mc/Q/ufKBqMzx4vnoJk4/fT8uS3BYlKRCFT8nr8aHYDTXRYwMX5UyS9XztYGRG0dUJ
d1SPwhMhxweHGmH5TNufa8DvBOGQHTJRZDLjs4J3ozpjDNdDVH0b6AD+8ziKkVg6syQJsflid4T0
sJ24DJMzpYv8dSCcalcJuuYIgMQntvtHN/CrW8As/IGG7/J+AGU4KHVDaBHKTfgSa1N5No6lBXA+
ws3IbIuzYMjsqz6ffI+QqH4yuvqU3MsHnRUwTChzEztSsoXKfPxlC8gZma+M0ZksQSaUTSSGCNdB
+afOtAmtDo6blSo71j6i0VmYe4GphSwDv9ih/d9tP1/XCJ8w3vHxCx2TDq9GvkulalnM0SVow2o5
STsRlYriNlaY/04bXbmxciuctgCcRn3XFLH+M6kSv9yaut9fDmVvPNdNMVBtNpWDmQ3VVTNUMEOU
dlAfI8nqzo2+0x4gCceyO2JodjvZ1PxcOQ7H0FW7oDuz4+euyfaqWrWYT0ytvaHnmf7yRdYPayj2
xjOG7bXNMRKtyB+RgS+mvdoqyXXWQDkAvi/tU10vbiUtjIio+rShNWXIY4L6G+HpqvTNOHRFgPEr
cXnWrDosJKNL2pFYM/QSRJtNRcc2cX3cBrZtVBZEPgb8OBpctc2gRpP8yBHWfUhTwY2bDm3/Yhdj
cmWjL/io4+ASItYT0oc2e81329aiSY/qWaqu8Ac2L+VKKa6GUkVGTouG9EmtOQ2rKhjMLZ1Hng3V
szZ2Rz2s17hoON/LMa8fUuo81koxUtxGRN1Ih4bHRtg4DlJlNYlUeU7lLDi0Qy4wBmjM2HJLuREH
ycgLlBOs0R7cqQWPmSiRcdnbBaCL4ClyWhBdXdE4tTskmfJUNiIbdupIG/aaknv/UgJ/X8cynHqX
enGkrILI0nbzrFs3qOTWo9ujpnhhU+TJvLQlEqNaq1v1WkPh+hEOa/xihWrXrE3um2c9twD7p405
PjtKY1rndMJ1lO46YV0X0xh+N2LhO2eVZClnUlVpGSYeXXuNoW2NVFPaZ6mL72XlbzMjxx9+5gOg
dJwD+JHM1r9yBrM6+HGvGG4FDEJZD5I/2a5oM4sLT0J+cCUJZzqkuqCL2vq5Ha9j2DwIHodd9jXV
CnSwQIE2Oz3M830PnPVsgmC7QkpRvsJauNhjLVvlHH4lLQir67q7IpvKyKtqJ27cZGqVe9nnTNlV
SRtdTnIl35p8et2N/QGqvylJ8eCOZi+H20LIwa41S230/HRs7VXeWze6mdr6ttEtv3ODvmzKVa7K
CaKJRir/DCc/Brw0TbK9UpHvfVL7onsJ6jhyQOHB9XPrSi6eNUPkvxw9aQ6aMbXfJ1koA6t5oPOG
7jsPEfTRTdQEo+HVo2G8GE1fyZ4/lHKBwZ8t9azDEBTgYFQHlBVs4do+gEQvaw3ze12HYwojO8y/
x1HcR2sJhPqTGiNKK6Y+1VzNFkXqBWL+OUmU0JMGJ6STEefKS560SbJ18D67o90UqG4W53rkxWQ2
K/gX+oNAn+08K8cIhohQcB2QgqzD513Vs29OT4kVUQmB3UUhxkCsNRUbmZD7IwdRUY4aayPWjLXO
tfxkjWkYuqFTsJV0Qb/Ka+WwCjZt1o7jOglFi4fHOCV0wiIzwagtq2+h1o4ZSD8rWHEOVD/yekgf
JS3Sz9LcUSNXDoF3zlYJ9ZnTD9rDFGfdTzSyUiBdIugCTxGxX3t1rNgC5yxJAlsWJu1z1ctO7KFa
W38LIqQZXbWf7HKDxAF69FHbPPRjYo4eVLRSdwMtweqE5w7TVQjuVKeerI/lGTu1gUwQptdJX/qp
a5fVAL4zbYx9JE8auXcBp8Qts2q4DdFQQja66PmgLat2087KemE1ATf3yX7QtwrG2yqC0QyqIGoy
BBY7g1UuCnHLCR503mRoaDfq0xh87ym7TR5Lr6Mr0jXxZRfFw0vnZ+GLNSq9Cigd3ImL8oKDnFI8
OfuxxiJlVecQby9mebj7pEV3xx37gEJ5b9aysmbTDbD3xjb2aN8nd6lcNj+MIqIxLB7BxOvtpkBW
AkKgD8H3LLaqQl4VEpqpKQDUfuUDeOvdpBuKCoCRyMPbItRhlCille1ydeqC81oKLWtFD0u6ayfN
jNYimqp9Ldpw79gdNi5M5j2GnZep4TySO0bRymy5bZDl59CIu6y9RPBiwlOYBfxctF0hEFplbclJ
gPqvGaB24aVZ6k9rO25VsW5jIe6jRAueY6UMH/jxeCFRmOI7TfHon08BUquukNgsLpWd/Heu+2rr
Ko2Ufk2BRn5t66SsealkMF1lRNlk5UhSFrh+RjDihrUx4iE4acbeHlHRTNC5vkzKGDpaO0g4ymRt
I1Vru3eqAAMN32cxhbTYWRMN9pdOjqdbE8bxGrpn0cCEIcCa0rqz3KEMm9BrATLlEKF6RA1ke3DO
mjpXnrsuwD8z6DvbNZUiVbw8kPoLFjPkTksrrA4rmr4oVmbeDJabaHkDH5Qt7o6ZmT+nZVnfFESI
MOg0Z8AHMaTw7KkQzkGwFJgSrtWyU56k0LCvkO52/mql/o+G1DsE9v89pH7bfk/fouXn//sPWh71
ui/UdwHM8/ussU8C8QctP/8NeR85EeXn12bZX1h5RftCkk0FHNE/GKfGXHn7CyrPXxGEY+4JhHLW
X9DVfwKWX+LWwepQFYUXz8NBeOMnH4e4wataYx8gsWEUzb2dtu3Or7ToRemqyubU6zKqzVbo7KBX
JWf91JdrKx+0YM2+NBpW7ljthHolxhDvkLKJg32KOMhew9PlJkod9ZH9Iu4Vo/a/IVuqrfOidwuu
r2sll8duMwSZZ4yx/jWQhvaikTppL6mlthKDP3xV/CaaXBt0xGUIgviHLw8bQpfmTgxxXLpIUUP4
VfUuD73emOzzlEC03uDjwcHf9+UlMFn133BBrsSPKq/z380x8eOYQPL/HGMESbzP1vdZnUAM2f36
Xv2ELHL1Y5Vn35Ofb1f86w/4iyCifaEFSbKPajgASJRw/l7ylvqFZA5QKPIlM6huxp3/TRAx1C9k
e6TQaIlA/OLz/Neqp1v6BcQMjDcWKckYa/+fLPt3KftcDMO3mYoLnWLIKserftLrpvYznIA0IJib
zJmmc5hUOyecqi3lUA5/7lVYGNVz7pyyXl9uOWhmFHtgx8zyTHi8zkyd43oIeoO540fnXVxXt4Vc
O1h79n7+yBmSfk+yUNojZp+vOwtgFybxw9h5zCfpCia96zDLAfTqhXIREdYH3qxJdyHCLFE2VSLn
T6KRUCHUcsx8XGP07R/cW+N54JjTfor66V6LavVHlznh15Gy+m8pard6Mg2tR59+vlNjqmtT2n+H
ZXs/IC9fe9yBko3Rlyo9jVImbhNHbLOsRYXf1GDndWqPgp8hl8hlhZIv31hY7H59XWr/6Lr4H7rr
ZhHZ//5WuRCVePneiKN9Nv+TP/tMAovKvpjpbwrIxHmn/b3RqAN/oR48U0X5nd3IHvhro3HpOA7/
EvoowqrUjCkE/k3EgqTFlTP/MfIeYAUM85/ss0UFhSGQsUBXFNjsjBEjHTle64aIgdQGTXdLcUFd
B7kZE8GNP7tE9D/LMrbOlBLtU8zAQcXLer2KFKjofQvvQC1bZf1m6m7/FErekrRey9P/qZ/MT4OQ
36ypgYwHPMVlJVIZRJKG/hTf9kkxuZWkncMvTR4GI1RdIrpqlypZtmoRctwUztSsi1ARK6E4O2nK
vmlRb7pNbaerMrXr+0FLqm1X6eXZlMeNFw6jflFqSMdnnfM0COlU6X2pqPf68NRtZ+wZfSkMXI+n
EgnqprU6KbqVixq0hcwebKCbKbW84hiO7/KqA4Iy2c15o3bObWajDearcbLtC6O/aOug+tGmXf1Q
JP61MZynivLrxPTOT7CYXgDd9M0Q9gT4u2whd3miI1vLEyIzIO/1tOh+486MT2JlGmta78YFyilY
Bspl7CltLa3KCfScSZcKTE+yCusa1/ZU7++yIK+vUSDNt7EjSAilHvcROc02g+iSXW7jTVc2bXDp
DPII/GAG8w/OKUmGV+fWt6+D1+qrPC8keXXGqM+XyJu6tWgjq4olDKJizewxhpQrTXfH1tA3NlIf
GJmFuGwa4bSvDclXLrpGfikp8WD0pBSNR8+TxKTBScxKimgVSDV+8A1kadfP28orp0L6kdJ0R32R
Y9/rUXCRBgONcStsf2VjTWI7NVNyZ8vEQKLA0kjkfb0rS9FsJ0wQZbdsKtyhfTzcPalIMEwcNbmk
caclj6ZV2pHrd+W15IzSk48o34EcBr3qXJMoS9RFmH3zgRMAYGx+8clKxU0aar4IN9jONZBaNSP1
F8WT3gz92g86vz0n9a9OLJnjrg5xJ8B1sGKk0BwDQD4WxwPKoWUd1CI/TAqI/ow8ftPYhX7CvHl5
Cr0bZhHk6hrpuJ2H+YEstthK0RRuk6lyqNPlON/CUroqlBAksBN6FBvSh8yXs3tHa+9TJu/zTfJK
+HizqiyoOTQGZ7w2TCiUzBZ4E93qh0gbzWI/pSA4W3TcrvOJGqJp5zbOqUrqcZhX236gCGB0vfIb
/SjpkppechFX0+SCYdbP9dIxPYM0H3vSvluJ0WpuEgoGtSeV2s+B5GGr6v0uDXq2S2XWF0oaKztT
b2CFaXaOf3mF7CY82MdQ7oarYBiLm8qmFmmFKFOBKJZvnaRX9vyCM1NG5QO5vH2inbDAvvD16WuD
UgOoB0qbptsiChtGUwM4PPh7BIRcgNdXEfOAxQYGsBAnevPcLDovaKKN6PNDCX/r80+xlBdkfL4D
5sRU99F1eSe6UqiiMRs91vf+hPyn4UsWs9ufm4mZInU9JnRrfHEQ0uwxIEzb1eMB/TPgjSv+HCkv
JU4u43jsT8Aq3m2K+bEAIiHzAFwFGMni3GkMtdWoCxIFjo9moyrXhgj1s89ffnFW/3l3LuSZtvYa
oh8PMoax7wuKFntKgtrWVHt3MPPqrK2aE5vvuPs3f2QD6RxoiaDHZoQtscbbU1TFxrTWYSMQfaaB
J+V5WLsIEoSrGsDgAyaNp5yX5x94tMGgpGNqiTctLUcbwPbxgMh8dG2iaM0+0Ou13I03Q614TWr+
7KBaVxAfQCSlq89n84OlTI8KWAEhE1hQ2mPHg0YFAneO0RX7waGUNlWHcER4t2q36VC/WNTnsY5Y
tyS2chT+VtX0RGvo/Tuj2T3rvemgmBEEXRxwwkz1murisO8lfBS6zBzvYsrrlMKb/qZu1BceST0H
q9md2sOLxWojrUx8N/vmYikEampxgutZW1PL1aobaGXTtVwIL5WU/Ly3VCNygaJgsVqLaV34eb6Z
4tR/pKPTbUj5y13Z2u13rqP8NvLLk5JS8+38ZhlwtODIwtojEMHMBIOn4y8Sd4KdTWR8YzbTeNfa
nXGelr3qpWntH6a+ds0h8dFBi7VNUjgXVo2vNJL8PykwUKazMrFriVs2YQ40ZAILvkpl1lFpmFwP
RXEKtbvodyLiCYeJiJSn1VC4o5d7/LiSmkTIPSK+TnoHWThzpa69VIwrRxtXapZvgkbd9JKEpOJ0
4hMu1g4AS5J0fZaaJFYHPEup6e0G9YMsiyrqODdj1gA6GM2dCjzATXppcItEMTY5PdedU56Sklmc
QK/jwhIFSYJmjsZWPR5XSYBz6GE43Wi9EKu6zlEmQ07Ooyh2Cmo4v8LbtQD2lwCDw4CcG0jAEtYB
wFNBU8yMb8dElq6tXrrMJgkSOCQPL8c2LRz14fnEiXD8ejMmDgkWY2Yzcb3Aklmsv5TUS+AmNe1l
y5lcQPc2Rfh6Sl1JqxQ8pqZ0TW8iPdPK1jrDAZbqFn2Q3MqUc3mqFHfopW7jp5G9xY4ABObnj7dE
l82PR5CuylwzkB6oJB7PvjGEUcb9Ne7TDFKRgnhE0FYCeuDowCDSDMS5RuHKdGeeUNToL/1A1NcC
ZPsqFkl/QY6fr6dBjzBtKcy1bY7w3oDmVG6Y1eGz3tUo7U+ZZ0cCGUxhFtfIxk1XVawjqjPoT62N
wGCstcO5VnfRqdP4+FB6nfvZYQbwMEUmFtriUBI1UlBy0E17Ol2m52iivdBol6yLCS9Btwx1xKZS
pT6P7Jc2TfAULAbUYtv0jkX0VR39WvPCdGp/fD7nxxuNp5rzYIQWZrUhjWWx2Gig6bq49Ud8LZpY
+2nYbbaDQGV5JUjJdSik4dkG+LNRfPlUpPNuPhgZPChhFjUvqLaLtShbg54bWa7shW8lG9pLgTeM
jnLipn+34jlDsPiloKxAGELM7nhJ+U1g9kppV3uOuG5bacZjWZfWComWU/pQx/t5nklU+ZhMLEtm
Ls1S4Qg80QxQy6u9AdXkycClY21kzoWqAFroB5pToUN56vOvt4gW50Fhtc7Yf0JGYvclt94ui6Hj
Nmj3wN7yDT6p6q1ZZuic5lJziDh81uE49g+tOttr1h1mc+FscWzqKXC8IdgBlYgAk1v1qZPm+Kb7
+8HmPQzjA+/PxVae+iGDIYZkHAwuAhChKt/ozLYXvq9NZ/lY+Bd+jIU9dxpoKLnIzrlaIqoHsbrK
/OEyJAvbJLoRbI0pUs+TunnJA/uXnkmx12TU6D+fR30Ohf5zGP953Bk7iOwW+l6syONlomawhiWt
qPaV2hubqexRhspNOdhaZbexqwKeyNSmW93CaRKT2mHfdTYSzr06hd/MEOQvP7M+U7BgvfS1Orgm
y2pejBJhUmNWkkiDIv+lZiI9Dyp49nEZiAvUoMd1pzeqFxeGcxmqdrbWW1FcV7n8TaaX8MDBAOQO
CSPrGotmrrupr67D3nf2XVPYmzBCtaOli3FelHpJAzgzPdFijPz53LwGw4u54XigGzSfzSyxxUa1
zaFNzS4s95pvIumDlDyiVqV+3uc2kp150dwESSjtur69NfJpevRT23nGke0phta94eRt1jFFYVc1
EDUYnXi8xpcpPMduIHv5/FGPw/rXr8gNAsWK5B1+xhJKG7WYWmDrXuyTUW92zpgUdNLVAp+cxFg1
k3HKFfn9lieaB+PB5BDZA7Y7XjVRkxhgl32QHqoqP0FBdGFIxF4lHCoxY2OeOQasn8/f8f2BRhrG
OU0vHOApMvTHY6aWTb2mCso9NsKmW6lCXYUNvEe28ym09wfTCQcCMwg6IyyAd8U9qetMvWYoO7Xx
vsT+4joHx+GJMM7Ok9Y/xXl8P55DA8bhqKacSK97cUNaqRniYDzle7t2pPu+ABQZ+OHojnLRrRUp
Kq4+n8p3d98MYccyDYFmxMHIbI+nsq6bphKdoOrRY1QwKagW2yLssHerTbcwfWgARZqfVXLXnsjy
5+L48XkzVxl00OavKSHZyvHQ6EyaRWTyqsKR+uehFMNLoRTTQ5MZ12ppaNueY3UTC1m9lkphbGIY
1meY/vbrQsGRXspUtPSpTz0m0W7CQhWaggCCIfUDBiVbk5+8GoZvksK949t1tct0TfJKva0e26QL
HltrdJMMKSd2s9hoZZMBnOnGHteTpr3Ip/wEY/fdop1f16LuPwcbs9X28esWlT+mfcdKCtD6BY7i
i03KCUqMm4y7zz/quz25GGoRwUMEziZ8Oou9XciDJyX1E6grQebgPDZh+aSOzSlHyLnvvfyYMyCT
kiyJw3uTJb1Tohx1kmTPapXPB92WsAxOnBy3bxz5+lZgE2mF2brq1duymrqVKfrxqpKzm76OdNlL
wwq30JDV4EST2BTYMO3zWlSU7ofMHY2ZbCI1v+ZUYm12aEu7QzUVuTvlU3RR2tOqHOz8vElPe12+
uxZnpyJO/Fm6BhX+d2ULsJA1SJ2YGK1P3AnA78ZpG7pvRd1vaFUOK2fQD2GnNYBBKqQVh1M45ndn
wvwEoBNeUQpUERbHXdJ31OTjKt4Dzwsjenmm/ktDSGIzdLpyP+Iivv18/SyqJlwijIhoEi0ZhS4R
+e/xWpUzuj+wQJK9Jkrz3O78jUZ6a8zo96xXql0g5fp11lXBqtARoBGlPrlGOJyqhb0P7XiOubVM
XZSyrOosTqe2AhVfqUGyr6JRbFvHCbexjnsUCDvs09v6l4rx7U4NBkSycfumEm9QQu8gi/uxcdf5
lf09jIaHz2fn/UamhUfeSqeKsgpY9uPJaWs1myXns72C5s0jlN9kNfWmWBuxpNx9PpQ6xxVHcQck
S5pzf3itNkf08VhonlDAIknYF7hrurkd4i2Lb7U8a8Hje92JNDhvNT3b1KHhbASq27eKjWQazEmA
gUoReXiHaZQPsijeKgr4MOCfgGxrVUGGTG02YWgi2K4AXtz5vpOHJ27qdwkO7UVw6fMljZsipbjj
59cVyS/0kCKjbqdAAYdMbChu2qvPp2mppDSv11euxqw4wyG0ZHpzHIBt6Lt830nBL9FZu17Yj/kM
FTUQtd7hDN24eSj8Ow3GqotoubIFsT9+janseImM8fSJB/rgu9kziGHmGME+WB4aoGgDGQWVfE9f
3vLSGFuweFSjc1GY9wR901U23tRRLV2gjXSvpn27605lH4tzi8oNy9SkfjMXXMn6FpFEICmtioN2
f6dQLFi3zdSu9Fj+nRoWUpcWlt8BFI2NlnXtOqV+labdiXL5Iv3hAUBbasghUsgHtLh0ntKiIAbo
IVf7oulMr5j6ZJ3X0UMWyd+DupC8Ogr1VWSW1GM1pfM+/wKLhfdncAhXJL5cShTQjheenDRGZJpF
vUck46cqjfolFfD0/vNBjHdzPAe88xzzkrOV4fz3bzqRplF1U9Gb7Z56qr3V9D7YTLSkXT4HYqIj
rgmET2Z+oagBQisChK0OAGothaF/bxZTvI9ze/puRnl8ndnRsNWU2H8anQKvy1oWWx1HiI0aDu0m
08Z2YzeNsQmRjNuIFKusuUqza3oSkBS7D9/vKZa2GKkMs1e8pYRPHQq/W+C5zloew+rajMeaxLKX
1mM0OhfTNCCcPpSIDwdWdN8NlubKtZpsQhXwuF92uhuG+bey3OTjRTeKettZenl50sRhETmwb8Ea
wXniU1EK4bY5nsO0U+JaG7RpXzrih4Yqhqc6knyepI4w3Hw2BieRt0G2C7XfovZcfAvC+jluKRJX
SSxeijxtrrqiKu7sELPxAG/EjVSEudtFtnlRZCDFjTTvb4xwdDynMzJ4EHirQvMd1Sut81XAvEGy
m8pJ3ny+PN6tQUTjKd6S/UPMp5ezWB1aKllpb4fynoShcetokO7gIPi3n4+yDL3mCXx1d4PLSEr9
TtfLFLCnB79S9m0yrPJBrIPRWsNjQFii2thKcwhtcyfhaS849uI+c7ssu1XSbRY8BPixZ6lwtfHK
7jG9cbJ10OySqrmPRe+iS+iNVuuy2dxC6x8MbvwTB+UHD08pVlEIiTFhRLJoXh1vdlAPxhltucbe
t1aerqwcQ4HKzhEj1dUBuK3WCL7yiDmR0uUGnBd6g24VRPmVXtY6YGHKOd0I27EAQuWVXX8+hfYP
YMPF1mgN57ykh33XyXQVbElOfsZOFW64hUCxw55ZGYFBb1NV+10eOcmJu3tZM+C7EDcaJI7wgWz8
URbBixLpfRKGirQfYm3E5z5v6AcHt8nUDbfT1BVXlRQ6D7U5Niutb3HnsUbjui9hV+QApQOhi00p
y2PplpMaINOGiiIto8FcQTFITtygi5iGZ0UXhot6bs1Qw3u1LXnzGSwI3mDQW3WfS5JCdTmHVFJM
woslVTqRnHw4FEXC2eWXEGrpHRfAlUkC+NV7NY18Mq4ShgMIiHXM8tp/vjWW8eOf1+K9wErz3zti
3GA0Sj81hbbXoqnd4SGsrNIx6KgTyRckvW5Y5eIsQXxnOyrOQ+OM6g6SQYkVRjCtVIXdIUf5ifBx
Ec2/PhMSADalWABinAvHK17P0Vw0pkrbi7D/TSxdZOq2M/27ROutE1/1w6G4hPmgVIPoYx0PBY0L
9DjAg/2gpF8lR4bZlQkMVyU5cK086E5xA+do7k20Or8a2rGvUr4WDZ1lgzzQc1Y8kv17p9XyF1Ny
HMQz7XiVCb1LXBuow9OAJGS9AhaJv60t/bSNzgZFk6FKhFpfBCthDNY6OK5HSbb8s0kIHDCoeNJr
y6PxxA59f/NQ8KCVRGt47kwvC559N6QUEafogEgCcl2T2v/QlELbgQ3S6LCp7VmVCeNEVLTMrZgk
bjlQYhRZqSvRHD7+KF3RTY7SpeWhbnHUiHL6TWlmFhvURMabqgH6kbWD9p1juVjFMKlvJpg5ax3Y
25/P9f+xm/+bnOnNQTFr+B+J7F+3v7rv/8tDXv9nnonvRxDO+V/+xQ4AET23YEGbmSQViNj9F4LT
sL+QzICdBPFMZX/Gdv4NlVbsL1SluM4owc7Yyrke+jeEU1W/WESZZEOcegiB0Kn4B3L6y3NUp/RJ
Egpokqrk7DZ6vI5y22oCpCL8fVq80MAw5cfwVMlquUFeh+A9eWLK3qhBHA8hYaU4hjo4IE3IaNY/
NY5gIX5XgvuG6PDNJ7j9c0q8xYC+2xfzYCACAL7Q6qZyvbgufeH0s06utO9x9vDGawdtjXJrKy6S
zKm+y7aqdWLIj15PhVkx+9CSJyyzRjlqlELPdWnf/s6/5V8p4lCgPzXI8gyeX2uWlIMejFkk2s/H
cwhFq7e1zABLFdluZwVuGlSebkSbKRD//H2ADNFMQrVj5rUshvKRfwvozfl7BB88Sf9aJE9mUbh0
ZVxTnDLxXga3vBeJNugA+nwIysmLzN6CMFrk0F+JLru1Wd1o1SmljuUC/wMLJnwmfeW3JQqtb+Iw
G8IxOBS+fGmr13JgrKS2X3++7pZ31nKUxXGsl6rdjcEUHPxu7UuuqT36N+amo2GOAdfnQy2nbB4K
JTp0p9m5czXveCkoddD6thOEB0pUlRfHm9JQ4xNjvM7K2zv4dZAZ3D2bXRhYyhwPMvSallGyDw8V
iBn847yx2FTZ2fCSn6kvIay4HEi0qz7iLihDKHQ2n7/jcrm/Dg9oBnkAbaZHLU4lFQvrrFHz8NAl
X0e9PIR9vgPF8KMvixMfboHMQe5jns43Qy0OjBoJWUvpy/DgdAgRudYeOuNNuVEvh6v0hJTDh1/u
zVCLLzezPa1UMJRidmcIqQJ+PNXTWh5GvA1Aa6g1dH1A/bxCZd9E4LLZKq2TVLwNwZk9GhdgC9cR
vuuNogBHOHUsvd9c8/eZ4S8cgGAPFll3XRtaQX0iOAyhuo4dDtdmBQf188Xw0SCz9gXy19TNaR8f
r8U2nADk4WxzyMP4t6TuJiP6Sv3jxJJ//3EoIyGxja41QMZ3vdnIzuhKhGp4gLEQ3etKiHyA5Uv/
sJTJcmMYNByJCOgFvrsM5WGstMI2woNNwjxOlK0UCHcn3uWjGYPyN4cWUD1w/z2esdpJIhqOAadq
X63b5DpMxG0XRtvPv8sHMwb5iFoBkDZknuTFRZGWkzkZRi8OSuIpXax4lS6d8qF91Rg+PojAUL8Z
ZPEqDUpSg0MJ4bC6urnXdqruOo/dDaR6L9i97G8nb1xh0L0qzvWLanDzg3oxunf/4j2JtIiz4WUS
ex3PJnYOeRgieXbQUM+ZVcyug6xZ/9+NsThvwzqh0y2XfDE92dnjQIfrRFr14dd68xba8VtQrJOa
sCnEoW/sah0a7apBYf/EVv14EFDfNPOBfy+Jd32NRg0kU0w+42oXQccnQ/s3E/WfERYXbYNCZwpj
jhE44Go58MLsxEQtDBTnG4Elhyzb3y+xjEms1ol6MYhDtVG32Cpsp5Vw71PPXolffsENIb7e/rC2
/eqahvpLj2Ty3vZOkRo+nEnsVChwzHjxJRzJCPuuqWTsUtu4PQumGIZJfiLQOzHEUv4mECUSvWIU
B+fGtsW2zk5ZQC5RiH9mksKlMlMBZk7a8ZrTy8KK/F5j874gN7JNd8Wm3uZX8ZVx7d9b6x/P5ztr
xXc098lVvFF3+abahuvR/fkv1sybx1jcu2Ea1YGIFXGwzQOAZsLYU8b1yw7buzddLEsUgqc+iy1x
QFZk65+Pv+p4XZre1OC5ieGGO66ydbIutjirI0iSovJ3E2xOyap++EGxjKQI9xq5Ld5zaiJJDL0h
DoFZbvu2TL9DtvZ/fT6Z70MzdgfC4Kg2gUh7J1LUIJFBHG9CnMivfQ2GmnQxtpqXD6fkzD58mzcD
LRaPkklOn3dMKSqJnmYXaP6cGuLDBQqBEusAfgFpXByKA7zaCZ336HD1kp4nG+VCeQwGt9tZ63I1
eZqXrjIPZ511exGsEq91W/eu34Xn8sXuX9wxBPR0+6i/8zSLl20zQUwwpdFBhxqnRen1oJzSaXsF
GR1fpTTwFOz7mFSAy6+T8SY2NPNWTJEV1wfUXaxf9SR1ByUamsrFOQqRPwOCwXNXGtPvYuiTp//D
3nlsuY1kafiJ0CfggS0AkmmURklSKmmDIwtvAh54+vmQPT0jkjnJo/30qrqMQAQiblzzm3kxu29t
pufH2hjSB0uftJckypK7Rp8j+HqzAoq9SofwhzNJSXRcVsGdIu3kQx+m4vcUqfOPwSpE4lnYHz+M
An13Mh5VR43OIS7QNh0UgOhaaxxyqVU4ruVK+RFHJfGgWSH/32wW3fXbYkJONctrJ0NcCSg3WN4W
NI6bqOVj2Ezo9CAdYrwssogfnFax8I6ZUBXYTJ2ZVZ6TN3bnMdZFvSUBk5gwv4wZV7n9ZEIQMEIw
28D1qn9mR0wVf0mvz0vpogEPmFrn9/un56I/AfN97dZBOqNnYFy6d9pWIsNhdA9960Zu0DG1ax9a
N4RM2Ob9cOjnbE4CGbc1BMGe2tXvZYs4EcCqDBL3HPaf3v9FFxUDUxOaU0DhONCMOM+CRlEadZkk
6bDH++Zxrl8qw/y9aMQrY8/tdAVDfHGmkeBfUfPriIDs4JxCSiM2i8cpEjxMeLbaecpVyuGaKZ3s
ckgfnCN2OrWCgQrx6Z0jakOLispIDk6us2PmLq+/WM6o/0TOFryNY5TiBYy+MnjmBFQfpyTTvmvS
OP1dJFn03LuSJE/rMqb5NIzz5thHQ5u+ymt9CruQ2ldoTvUzdLTiWZmm+nfXW+Kn1i7917nQRmae
4aDDDDUn3BqL3qnlRix9WUPlM7MXS7qorqqVrs5eq07RfWRqxUcnc6ejEzs6TjKpTEpQMMgOblDD
1UqvwQXiIWoQWvNAtWfmbkLqCeVXUkZxJSM4Y1KS+hALmSqwSYHsrD3G08WzcaGIOzkkBwVttQcB
V9MTKnRWvIirCtWNvPtq2a1y54QV+vFhBL+sjH5Eoxw3sWtVVwqMVy+h029JdYHvGqWSCX7y4ueg
o9BLWWWHTGT1VhZqFExh6Nwo4Bg3VadG98g0QzaG57tv6tr2+lmvjrpY+a6T0bebVjrDY2OG0x3i
nsJfqlzZMxePQR5nJY3B0d6HYb5Vxrl60FEF2opJqtt8Nuc7YmQVtKh3Pgy57QbxaIAKTDt98/7x
uxj+093A1ox0k0EOjfxzSemxE1Hjdqo4uHa+hqXK6H4PDr4rXl2p2n2C1d8XqNbLra42Ci6ieWd8
HPVXsTPRlU8R5fehdObmW28t8zPiWPEnbjr10M61XnhzpKJxNVdj/dwVBff0TJKiDz5ikmC+0lF+
hMNPZmkXffZgIZKXeIsMQ+H3LiBxoEvTP3HTNrZHQyb5hRRLVPuWE/fCjxUp8yfFygbpJ0KZAJ+3
2DTBBHM/K2ijPSOxjByASAet84bCzv7RhkT+QC8mHD21rsUnwJliPypp96BlfW94g+UqQZhntnGt
pXnZ5FmhxcQCeKBEO7b36b4G1JXX05S6h4w56Razp3Yje8F8RpGu8tA3tvFEpqTcFyDBH8ARYKDc
Fu7n9z/1RfADfwYbAtUGOk6Y2ZzliAqIDNh2Q3Ywchw0uK5MMARJdCWTuJhWmquHlfaK9qKVcVGD
iUhNFDMpykMY1qonUVtAH1UZAky7bjJe2i/cDeNLaxdCkOXa7qansQhLH1VB3KPj0XxuOXfbv353
EESruC88wrWeP/0AVRfFZqGP5aHEwXDbdJW5WWBIX4lfl/kcUxP0LYhetFa4as5K9SJr1Ri9rOqQ
F017H1sifHSUyLpx1qK9nrN9V8nigxrZxgZGPjcsvnSbIjILv0faYIM50+RJ9Cl9pFEwNAlFcaMK
RQ+WIgNKDWe/h85wY1mhedOjCnczKAOmWibGqk6atf7CaGJDppH4bahfk4Be9+hJMFzfjVsabRmm
RhdzxsiJTGm3sjqMMoqC1kKMtjUEDebMjK8E3nPMFQcP3zUa/ba2usc6Z9cAIC9jMORSHRymqfdo
2VgbuxauB7WdpnZegkUb8uzgqrgP1zhu3/7lZlkfD2ATEilUCYYqp5vFsgAXzlZXH0hMEZW3pvBR
IB14BUmtXWQKPIbxxpqNwCZjOnf6mBopyBb1Pnmolx6JqS7GjytDlGGTSSveaUXSbQ0Kv5eoCC1u
dfUB4SzVH1RDudFyRHcwxCq8esqwfOkmDbG5xP6dKEDBs0VOXkkWHXNjF4nviEjbTnV5jQq9Boyz
HQHcZSUEU5Ch2XAeULCGAhg4yIM79Yuvmg2q0sKNfLM191294lxQjX//01zMOSjmqeb//VgHdYfT
NYv1MOauXuQhU0zAJIka3jjdom9GFfE8HOdsj0yWcjfLVf/9J7/1sjbEeTIBsdKKzr5Wp7mDFsml
ObgZlpBO2Dmh1y5LvjHQ1QtQl+n3laPVV556EbN5X7C3zKaAYJJVnl0coikMeMF6c0jbqvPnKQl9
Y47NK3Hr8mhTTlN+giEA7wCM4HRVVbQWgZek6iGakEO0p/h7h/ma32NCGfztKkLh451AEnG+Lrx0
+qgdais29UNUcrRcF6Fn7vdlNyvoLyDnoeHmpkdXNs05sJa3YotC2WP6DUgLkOPp+2mR0wtrrJRD
mkyIW+FM1A5I+7phG1jdeNe5zj2qXIfVGh0fJUQ1B/OlC/ErDbNros+XH5TqetU/et3HCHqf/pRG
b40EUQ4FmwoGW2pq/56S/pqT3LoXTw/mCpZlz6DGDmT5fHyV66JouziNjo0t3Y2lVb1XafiW6pVT
bBDXjnbvf9XLvJ385hUSQHYDJfYcJOvMMCWE2dmHNrG+gljeRWGTeakRf5zCvTlmKBaXYO57MDKZ
irCytoUVd+WoXL60yczBscEJgUpCZOp0ZWlLUWbqln3QoQD6pTYvdzPpCVOBat7hqySu3BJvltJg
k9cqDxCEdi4EX5RcX9yWziFOBBrD8aJpX0qwFM+ttqSD1zDSeTHmxe3Rx5zMxcemcIy3YZIbPzvu
/b9up3IrQwkHzf9vqNTZJi9kPg1YMboHTDdcT0SKsorw/n7/S5+pFlGhwYoFn7m235gAczefrvLc
iCZPQqM4JmE9IAM9FOwrJ+1u6mZRF9/Mh+4WnK66yhn3xghB0p4zDwpyxSwV0V2vKZzhu6gBUvrQ
86cocIzRzf0a/TeKSqd+EnllbqmQs3+WwrZRmetretyxakaKF1mh80xBVn6uYVBNMFWsxg1GbWqD
2Zyy55RC5AlieCOCLp97il4lGW61PkUVJM9C5RNls1b6adK6XzBPH5Al6SUwg8q06iJQMqm8GHh9
HSt3KegxuaVQvBZXFn5ZWPdRAJDObLdtmuizV2OC9jSjXjP5nEHF8uO6esmFFD/fX/I39hl05FWA
AxNBIJjn7INYH6x2kF19jFyz30oXwWZ30ZXcW7nEvoESsY8RHnacaXpnDjBqo7TOjjLsro31LmMX
QjqggtY5JbIDK8joT5RrJevChtuWHoWdR/ezFdUeKI7mWjBZ/5jT6LXq9QBnIadY+ZhnN60wW6E2
WZgeRxDdNzIRzn1ko5ljq5jL4WqY3YRO0m6SXolf1H60PTbaNevfy2CCYg9gZwhLdCLQgzx71TC3
jKWykqNwG/eBYfZ0HKdGPCIJfdDnqbmGIH7jefTMYaCCgia5OU85axCtWbVMyRF0oRKgsjLcLNp6
E5mIkppRfG0adwmw4B5eKUkkukyDKY1OX5CyXpnahG85ATy/mdtVKrs1og3n38LBT0papSOHz60s
pHvcfFuFjh4o4aB5BlpX/mQn5R6HovY2xkgtSCkarszBLlO99RcSx6mkqNvOl6Q0UCqjG5YeHZVP
YKKn5c88Hl2kCReCbJmwe+rlsUyutuXf2OdMWcE1rsUyyLnzDSgxVobekx5pU+GpQZK5pZt4beD/
xqUJkXLlp1EBkHedT6esWEzG4FiACWxaV5bo1C1T0nlr0pTdRXANt/Vg616WWc2H2eyzOxMV/qCM
hR6MIDeC98PM+sHPTh19YcAbtP/B3NhngV2qk2wUWPvHpHCfpmz+jWLYwQqjL6GdPuLe/v39x12m
nOSBuEzAN6GlfTG8d2iE2ElVZcdxMet7S4nMF8VZ/qFtqV55sctiEvgjpesqX0lVfi5F0kWhiSiP
Vh7Nxf2aRaJ7drFQe0xHqNaN2o4bzMvH26JTAfQ6ibX56/ekYqAXAOcS71DrbC85PdL1GZPOo73Y
4q5oaPvVwkLlGAWXK1k8pjAX3xCWkE4bfXVqXyWxTg+1VQMvxgy+OdYc0fpGDAmKUA7y8oDu22JT
G0pW+1Wpj18XEzW/XajQhvRkn1bfyipP+3s7zCHbjPhaYuC91EUGVaEy96ojo+dZVZZoY+mLttWt
CsUHLRmbw4gB1WYQfaxv8PXKH+FxGPgUNJb4pg6j8TvN6VUMat0Ydxb2R9+mLOxqLwEWbdH0oxuG
JlpfhpxlMoIgapzki1v1c79DRsc4jlTF3x2tNxiG9InxPPWz8b2MkG30Zw7oprB0fNC73B4/6HXp
jmuiMb+EcI1mb6DEf3HLFB16yozec7EsObYR8PGS44gcJDi2O/QqINWhGIEAgzTMofd0s+4sfxhz
e99WpnywYWCsCg0tLmZTr2E7iixHoXh4cuQ3c81nQLuWT4wxqwxv7b7X7iK6m4dKKuFvCuCVZT/1
wvZILoZ/FrVn5rSYWb7pq14s4OfsqfCTsuLvCCAzyFeLFVogkD8Qu0ytUfOPqi7ufYG/OuqW3RyT
YOIasXMVhk18BUYC6OrOy1MTZcoX6XSi80tDheoe21J3PQZNsxOMVaoxXTF1aQbM25AkJWM0REAL
KttYZVh/XszQ0jbzQIHpT3w361mRFTOSuoVc4pWu6DFicNHnD1o9tsIgi60ci4mhKT8Tqbsq6CG7
2J4zqEq3qehFOV43yvkeUzv3e0IT93s4GAWOV1Es+IOaytqYOD1IT2Aih1dGqYVJ0Btmcpu4PZLA
A4YdR+4IDXHM3IEu69qD/uiSXJaenVfUpmyM8gv2Gzi8VXSoxTS1G0KAiTYHquAA1Ds/MpMp0Bb0
R/wJbVYQ+OP0+Gpc/mS1WaN7UACMEsqtnTX+UjTJi8tIb6+JOO2C0lqiO6gAxQNQp/lbumSG5WvL
VDg3qdkvwmsVW0+9qJ/VbauWxS/HLMLUm+ipHxo3dPmMThR/7Dh4X7BOtLETcOSz0s35rx5PjA+N
YSXAhGEc3E9Cam6gWG30XXZt9JmRpWIFTl2K5wVQc+W1bXI0RgP+ay6rPGh0oHw+dVfxya5QY5HW
HO8QkUFc2tCgzdKbEEnh4ww5f6pmqnmWKFssv4kNVPojrbTuZhe3DISgpuZz2tbIUGSa+CrbxoXz
tyTNi2wau/WaliTdW8LBfECxs+n81FnibW1YSrlJO2PTzF12nJFJf6zVZFQQNIjwCk/UBWdDE2gZ
T7DG5GupONZTtJTRd7gbPWdfsTDvhfm2fmj3aSgd65+QaXhDyqPg8mMry/SVKSo1O25BuGtZkZ4G
TZ5bLq0stZJBqGSD5UU4vvyUjtvdD1Oq3TjtyDLMMvYzTHKCcUjEh2wU1s+4caBjxVWvfxb6Mj7x
Odh5EU03E78YzJ28Kqr0T9B6xzZwReU6fpJb/WGZSPMP2bio2NB17vJzUjP1qUdQ9mekIZ2JSnVd
790ot7GAaZfvtjkZTNlQxULdZsh3c2RHm8jQS1q0sl5+D6bltYXyOKTurSuKGTpP2P60mFUERgEt
WgMN8DkyMkv6bGyt8vTO0R+UiMoG/Hgo74rM6ATlHcrOXueoc+VNEax9X3Nm8VsbZPhMtjbuo1CZ
P+GLMd+5Jdm6p4yhRTpJf442UiznX6njwnmPZI9N+GQS9Wu0EhV/FVDnk4V5go9EJaXwyF/SKDAW
9h4xLtEijziZfiydLPkgxrRSA75did+O0xmfG9UM5yvtm8tEEM4TqYJL2+2VkXB6q3Vpp6gym+Ux
tFpkd1pT8yvHQdDXZYCe5oob9OMw3/SReS0rf+3GnCZFK0Wemp2ppIXT0VnF00yWnkVz3h8ziuvU
D7l2b2KjjDY4f5hjICrbKWjNdnnmTfPMlVaP6Tz6il7Ufl627VMbiuxBM1IN2UYcd+5EZi/fuOva
29luMTVEhyAyPHqrGGrmhdk9uYRpO2BBemAFY5Mc8wiVJF/TyD9b1cZJhaZ3Hu9ijEEV9nebZ742
0UVGa1CNPvaoi14jIV9iIFl12tNURAB6KUDPagXDyFLN7dXmqGk1rPt0tj6OnfGtwEP40XSl2FRN
Vfq6LJNdqo9d0BTF5I+FnW/IRzgHlt2hg6eFH8I2HB6sHOlT/j6MwITCeonCCd+kpNrVoOd3aEdp
m9FYnNtZGaaXotGtW4Mm85Wk8DL9XBs2IGH5vuhanosvp1x1SJTh7DosLGk2VyjCxoh9oI9kXulL
XVYTfz7qItN1tQqJcsVujnMfRxs9Gc0AQ4Br/spvvBAMWmgTGk0/Zgrrr/gDXDMJI55LYZbHUKm/
jYPbP0WOI31dUczf72e0b7wPKCGoDAz6Vnfls91Qg43vo8Sqjs1q/TLR4/VM7Lx2f/0U0ti1KiKj
XXWcT98H93dHWkNUH+OJe67LUU7JLPVvuQwQNBnWobQAEgZdinOq3yyUkDH1ID9lXBd+1RuJX3cg
L95/l9dK7s8wwhNYLLiEq3rdqpJ3+jJL1ZndrIXDp8r7Gkiv9Rav8m2/9n7Hm9K/iqI43wvnjztb
OwQDknCyeJzwTQ8Hr6D1k42yIaDzrHRzJ7xk+/4brlXM+QvS1QctgQI+wfpsgEA2AKDGiMZPVu0+
dTrpuV6n3/Os/6W01ZW+6/n+W9/uz2edFTkhHOdWM5Th01B8MMwfSXp4/11eKWfvvcxaZf1xlDR1
pJU4sXz3ric9BJmCfjMEt98NH/anp/ovsb8jvgXaNvayQHhXWBrnfQFKOGT2qBVX3bNVz/Fst8AH
wbBA06djJkuhYsFVzfT6Zvw5/TrT2js1q8GV1WXaiU1WoYoGomy2UbmfRI76UL+YT7lol/JKJXvO
BH/9XcQXEmKmlYiqnpWyooH1r1RyPoZFMv3Tq12PQR31rK3Ey20vjdAvKz18sStUkqBc4S1SaaGH
Mv2I9mttbXu3aZ6kHD6Oapt/wNmnC2YpogAl3ezl/W94tkdef+pqf8KYSV3FnM6WcKHIJLWzpqO7
2ErQzxJYyUR9+f5TznY9R1mlO7lCJlcRYCRKTjdKawy6Ugy9fVx1aj4mhSIQAGx7P6P3dhNa43/b
+f4/1RWqKxHj/7YpQfn11ym/lX/9PxYlGJHQRXJQ7YOSTEONaPdv+ysFIN6/uOFXeSNgKDyD1tAf
DFcXp1CosesXVLkI/pfhqrr/oiMHdmW13TVoQ9t/w3A9w2aTt1Ic0ntaFZBtDo+5Nqj+iCeLmdtR
7ir1UShrRwW/q8YOsLJRN6EZm981JYkeOpwsqMi1mX5MP1hYmDaaumMgsIzenEwpGKdiiT6MjRsN
njYW5YuTLh2ZZtE9x0KODZjWun1AWT/+DrAl+7e+3v/vPHYeseP/3nmfvpX9t64/3Xz8F/8hVwso
1DQykLgmXIMV/M/eQ8TkXwgmoR+79lOZO7O9/mfr6f+iNQcOCZLXSi5cp6X/Q67mD4SkjIM21EcA
7sSUvyBXvwpe/HmV4QOxCjGu4FqEKiDTnm69dNTsrC6cZj+Yk/XZCWl5Siyjd8oMMaZz6MTFia5/
aNtMu02aPr1vkG39Rl9O8ye6sxtFaeWDmdrLU2S4daBH+vJE8mnvgAQj0MwW/P7H6j7/+6f9yZ8+
C6mcYhTqWC4mV/zPOucZRzQtAI6AEQdpvAT5tCybocIDskLNZ6sinRq8/7xXnYrzFQKvtnpm0aq7
oBOkrYlWNNflfkhc8cmQ7pNVLLM3Fcq46Sfnc5YbCPKViDO6dgJ5omfqWKIDQe/DdrxaGR6yDhOr
NB9D37Ld/sMwRu2m6XJJw85pkRFN7a0xG/YuxbjrVo+1azKJ5+UxI8EVjcWYBNlnwH1rNvhneFGx
M8rmApFgk3aOW/REjDRK0KVu881MG1OkTXurtP3+/aW7mEvy4Ndigxk32B/mJacPVqZ0KJZy6vag
pfq7WdGSnRbVyX3Rd/2d2xkNWjBKf4sHynhTz4oS4PTVBo7TXFMWfOuX8Hxmk+C1uArOi59c1fQ6
zGW/N0uzvUnzSv+AOvLwIeklsy3TaJ/pu6nbrhXNrW2m4KraDGOWiq7qlTV542MwslrFSOkhr4YU
p2tSg+JTRVkve0rKnnlVPvvu2I9HyQ7a2XM+HZqpxQ10EhAvyYoeOU3ZpkgoorDTCW97MTgfx2zM
PwMi0R7yth8+OUqeQxt39Ssl1sUMcL0ywZ3hFYeFBmo5Zx9QL2w1z0Ga7x05Jg92LOsfcY2Lhlkm
7UOsI0WkT421Q1S83CMA1txZQ8kWm5dS3Yoqm7Z6ZS1b/jGGbSAHnpSEDOj9BV037+nxhC/CuSQi
wixGl+V0PZU+kkZED39vJK2+S+sZF1uN/DJ1s2vU5beWA5UDjpBNrASse3aQmBLELiM5bT9Iwy0R
eknKxYN7CWWjK/JE81NFKQ5D2ZnCUyMhXmgBTfY26ec037h100BLVxOtRVwC6/OtHUnTusd5Wv08
6NjmvL8wa+Q+XZj1F8K0xmSCzOIccdOajbl0sarv82JJds0Q4hhvDPVOdLNEQSrV7mW+zLe0V8uA
vuFVNNzFRqcvRmn+Oqs2Ieiv//yPqNMbed3nhu3udXUwv+QzIMk7sCAtTjulIfZg82fda0ucNMHK
4WzjyZxuTGBjlIsImmjNr4Wbz2XQ1ap7q4a1mXuTMoVH3cjtH66I0XObWvMerJ3d+mi+Ddg6W86E
5D9qQD+SxjJgQ+HeHm3awukfeLwOu8cd0/a2ASVSw6+R0HbGJVMRq5iGcQk6NOcWv63KovC1cDIO
gyvN2ovAtXbIc/XZT8Yd7k8bU8LQQ+Y2ynzHydqDDRlyAaumLr+w6gKbHY2WJoPamDHJBjmXiR1I
9oVheV3nw9btatRdu7God9GAcJnvoK4HjUtboZhLDqR9ow5ro3uWDZYxc68i9RYtTXrPjFkBUoFB
au4V4MeyhxSVZtgPdqtnQRImILbLtj6kVoNjg9tHWWCojc7YuNG0cDd0TToFMltS5bY2x/R2FF1T
baVWxE91WzqdPyKJLvyyHfNrpdAFwp09DSiEoIcg1BpUzgJfVBrtmKa9vbeKyd0wKRQevvCYXCq1
8bWCZPIsGt55qUxzj5pU/HOKc+NKsLhIHhCroXQmxUbzleBGXvXnnlQx/yniqrP3SiGznbZgu1Ay
oPGGqKxuClsbryQPF8GJ55H04TfguhZ1+llwsut0mTstdvaKkiC4HOdZYFaRvaWzfo0p+MarIW0N
NBNLAtSezn1wiLGpYo6Lu2+qGDJEbEZbdFrJU1ot2hYa+Iz3w8sbr8Y1RuJIXkTaeK6HDni4py/r
uPtsYXK2SMPi0Ga/SpFrf//RyHahPrKUKAacswKlAVYsLES4H5nq3CICGAVRrYQ3AxdCMDbhdK29
cg4vYqfSi1qbKyR8oEvOegNFnQkbUVNlb+RadYNH6ipAm2cMuTmlJYLb2wQnRE9O5bKRuTRu3Cyt
r+yc8x6Ps/4IWNVcbCtHDNjF6VYNXXVom0ox9zNkidyTCqDj20xK0QTA65wwMKfCIJSFBoNpsPzu
6HdsQmQFS1s/Lp2J7JuN1eI1IvFlKgWOE92nFTJLeYwOz+kP0/UCNwQZunsz6S0f28PbOnTLW1Va
6l6HYXxfDYntuXo4BEKxGf1X8/g4WLF1ZQNeJubkc6veAdueYoi6/vSHEP2kVSVOdsi7QvkRYuOH
E4drPMlY7372LMYcqHMHBU2m+fRNqwhzvugTtPFQ8VXUf9zWzT7FXd55qW5Gn1Ikc6HL25TdDxlc
rKOu8YJIuNk26sJC0F8Wc8Ey17mhR34CreCaxcflGWaPI9MEAxFTIsg4p2/UN3U30R4K90qMizqC
qrrXLxaT47jst3ABr53ht57HurHPoRngmnmWz/R6boliscK9qzU3ebUKS9NoW5ICfTanv7Kj3/he
Ky6QaMi+wQrmvJVO17TVYhSl96Vj5PsKycsnLYzgNYRW7Zf9HN3GslUgCGhNEDfdGOgTdYHeaz9a
IvND1AH/xNFo2OWamd+4qYXDZIyjvF+EqESjL986tzZQ8U1eywXwYSL/AaN1DZ/+1pqx3dj39H3A
Op4HB1IH0dOQIc2LSlo14dchXX62g/YdrMTmb2MsK6YDMAQDRiPgFc3zRwqV6qUmR8w99zpwLr8s
9K/xWMPANPUv7z/ojUPNk2gosxUYEjHCO915Y992xWy60aGKZfdVztXyTTfRLPUqYxoVf5Zmqvhl
GrYJhfYwLF6kdtZXzBmxlipAc9RXaLhvZAv8IJKENVGgiDTODrdRdmpS1GV0yK3GvrGVanzuIHz7
YwPiU6Rtt+mkyD8A76g3jhs6T5Ql9ZWx8poNnGTQrP2KkSflJ3ehWjtblDhNnRZp0wPD+/G2BkO0
MZP5bzURuNtMpIMoKugQgXM7O/Rl27RWJifQKFkXBzEJWJCAPbhy+t7YtqvVOIUclRxBUz99l6Kp
bEbTjEK6dpGAnts9+C7673II1H7+9f52eiXLna4ctSdXKF2vVfvTXFf2j407l5am4KSTHrixgzIS
JY3Jqcf9FTRLo+6auDMfjXxgjh3mWIx9BBivpH5Tq/PzSKtSbBa3m4+5VrvPg6NU37WyNm6t0Je2
3OmFhT1WrgHc9iEUNDfv//b1/J79dNCWHPDX2SUcidOfbqmD4gLlSA+twJ/LYvYLp+2Is/C9MPMf
aKUW3vsPvEykmMcyX2afAWW9uMbMNM6WuNXTw+hMCUmFgmtyjpJ5HQ7ulU3w1qPoOdJshuKylvWn
75aXZlTovZrhtzK7XjzhW4zLgenNKu45f/9WqzD7qglowQQ4C5ONllqm2XI5k/+mwSKraGdhZnwb
a+pwZQFfxaLOPxnPoCOoEo/18+HpFAP71o2uOmSG7D86VqP9Ey2O/R1Tb/VLr876T33olYeIdzX8
TJTtMW4UsCpFhuQK7IFEOQ4Vy56lDUOysYmqH1m2GJkfKSk4BSRiGo0RkSnJA5ex+xDWGOEGbEl9
2Yxt0j6XmVkZnCMjhU+Qd80XS6mt700TWvAf9Gko/aHpAIqlmOGkniLU8UnppH2bxnORf4isYfog
2giIyBJZeG8Uc2PpAe44egShMR79Ylk0/J7cSZvvBVN72+fydD7CbwAfOGhh2W2bdLVpNqxaflEK
A6K5FsbxV1FPOryGtGryjbS1avCQJ0KNd4x0ri3Zb1OFjqk3VK7Vekpf55FfzHP12Ch1C/cI6gSp
fTQgh11YmSKDJHXbD7rslAXZgml6zFR57JQwTDe5Pc/3eVeLr+/vo3P3HPJg6DqrwBaNX/KGc5kh
Tc8NmalNfSiiIk48bJrzEZPkIZ0AJZl2GKhiSVE4mh0LRs3kZN9Dq5kxysyb5mM1NCMRQ5f254Wc
nTlt2YktsPk09oZwam8Zmeq35RzVn/JoMH0BkOQxa+IKDnmvd48D5OR80zn68DGxUvdHizRE6+Nj
MAL1NOzslzRFkqDenmuOP8adOm3iwZp/FakWXjtRF9RhVoJykrVgSkQL88LxCi5cB0ysORiZ5v4w
y45ruGn7tPDUoa4HfgVmTSgEIoWw2ijVYmcpY9d5+MZrrm+oRbV1KyB1tSublh2k6N/hT8S1p9jM
I4OqkRoWJ7r40k05sjmggssH3gsLZKMmkffwq8HZCysJGtldHqm6ZxRm+djxFTz0xy3r9v1PfxmJ
IadRBK2ytMjEnVeYdV+ldti79UFMmrJV3TK8i9XhB7+73sTObN/bGRSc9595GSHpj+PiwLSWfidT
kdMIiQBO07lDWx1UWteBxMxoqxWGvRHNOO/ff9QabE+jFqXd2kqElcUU+pzC3AzInlRqKg+RCofQ
Utt+407TciUOr3nSxVPWnqW6LiLPOX0hushmZ8ZSHiZEZYJWOE9xr8hNFAJWi7v5pZRUGuaQTZv3
3+6N+pXhlE4RjawVze7zoDyrRp3AzmoPLbnHN2Ev4sGuRPww28hUVIuiPtdZl28sImCQWZnzSMPU
/YUZj32TNEV45VZ/8+dwbpjWrgO1i2u9GzpSyNzqDkBDp52RFAetaUDmmf34fa5j9rhw5o9OpZbb
xrT13bTMw8cizMSdVifllez2jU+PAACyTsgcrUoIZymflcIIxsKthSgPXQVX4DgQ5XAN8PVKWj37
9qSTIA/YyCiAnxdcMnIgPyXDeEA9R33Aj3T+gTYgmbObG91m9bFCWUmJkH+pjPau4LfOG9SZ4sSX
ou+hhouc28gSGdg9R+kb5xZef1d4cZgsP/q8bfvAtBR99K1IxlawzBqmHEKZi8ABR60FWjzU2U1T
NOaPMOlUX+uUwvWXuUmv0VnPkScgzZBfgfgm8DWFx2Gdpbe96gxGlMzTAWRruNOGlqsTuw15K+MF
QxK33GFR2X7gixyXckiPRanVuwrukxczGtsWUTrTt5DV3RSWwxaLcPVujMIqABk8Xakq3pC/YAMh
r0HPDDqmdk5DdWfVSiC/T4dI2POnXE6DD4A0z71ktc9p2lTB+UDcLCnATZW98gLQWbltnbq6k3bk
Pmmx230BXX7NpPg89q1ruJ4NjiyAOlxrT0NFPfRxa1rlfJBlHHm1TIb7Xlv17Ps53r4fHd56FPsR
xgtosNUk9/RRkYLtGfK5/8XeeSzJjWRr+l1mjzZoMWazQcgUEcmkJjcwskjCoaVDPf39wOqZzkDE
TVzWenpD68pieQJwP37EL8b3MqoQaFCtatMbQXaQhqhXAuDyFpmfiuEHQoWcuFlE/HIptQXBZ0Ej
eT9fj5vOEQ1OYoG7CeOqO+Vp4p6wh61WEu1ltTUvCh8TiQrmHlBtFotqXiUBcXQsWpkpWPrB8Gtz
UHZdSFNKrcRan/kqvLHgjG2hdEcfCUzKolRFLTJtG9mq77PGG/cGGcqwscJIPJZdbW71JKgO6jxR
mAaLpkinfejqQn5Af8c79XlYr2zxG+98JjPNuvDza1+yy2XpKZwtU31PzzLZdBEeqgWNB7/vM21f
1fqws4Z+XHnnt2LALGMPiBJABYzrOeq+KDrd2jQSvXSn91agKA+TZ+V+YkYVVjFhy/gRnntSBJSk
dZ7u1SlR32N3aW1pKJUPsm9PCjOPB6s21WdZKu2dopbTI+l+sa1s5Y/lFEgk2PXMK5l60nRZoC7Q
QGK+7BTT+1pE2ce4kPqcXXn7umvKlaM2b7WXlwA7gyyDBNpga9BTXuyMQhsIwGaqvTcdOd0xqhjv
0hG1DyuF2hKOnUqhUQy7IUjalfxtecuRrTNnQaQFWSzmf8uHBE+i0oD2pvd2N6r3ba2Pb5D5+fZ6
JLl+PNjmxC2XHIep0u8+0ouPPiKuR52bqu/zMsm2Hf/3U66ame+ZRbI3mnK4r6usO2dh261kOMb8
kS7fLNxfCvY5W0Q4Yqk0MuJxCc4RcatyMsdt6yrm2wzUOBwSDGYQgzSjpN5O06R+y5uQzLkt5NBv
W6Q8kMlTM2fHIFNVN6XbQcGaBlF+0HG3Ow7M/+tNgV0Q5kCxdzacArL6lI/Tr0GHU7YpoUEiFBrJ
dwhWfLGsKX3j1sAX9myDEM48tMpf5mQVDx6Akum+jZxwANkQu5+7aHAPuQ0DaWNksfkJX1LGqGFT
KOfUc6CqGOBWqpWU+nfH5OI9ze7zcPrA2OElSP2yOJdpN4/j7ORD3KjVAyQuVW5jqxgenTFKQ2TZ
0FZ8UhhdZDD9zOw5c7BOgw6QodBioPkkN8OUYXhoVqDk/aBVcryQzOqbksl4ntzCIkNlJVL8Ic/z
bZx3g4cJXp8VD0rbgp0YhzAGOZdV3dsJIZVw7+mtBbcpCFtfwzEv2tD0aY6MU5BiM/Mq/vL6Fr0q
3NicIGBoF6O8QCtxqYdfKFlf9EZbfXAMIR7KMpNHzYqLaBOHdh4SgYoi8jMhqzNlTXwMEbHr4Vza
xbgxK0Wp/ALiidjUozAS35jS7hjCOdqlXeUJH6ULzdrCYsDaqkIl13e8pCi3rtKL7ybDqXbn1km8
7yYaKJsgd+qnpNdoNGb2ZLZ7TdXMlYr96lhwFIHKz4AMLj7O/+XnZohRdknoFh+6rqr3qO8RZ/hy
4h7nC/PALil2meU2RzUUZuuDRKxW4s5VM5vYigY7vGHaKbPRxuL2NREkbqQbdR88K+mPSZFVu8Jp
kyO0R2s7hZa8U/oEmV8XEUkk1opNX9jxs3Cy8fD6l7+WlUEF6O8pFTiMGYN1+S46dYiQpSuGD1ji
tl8crXeBzbXCSmB1unG6CUuLIdKgl/rnSZ0ojEInCZ9y3JQ6NP7S9jkzOmejJmP690f6/3DN/0W/
/sVHuvLEefOtlN+Uv51xDjLKf3Lf/MzbqB3vfvyfv//yv5Gblvcv+i00/hFcYM74H9QwWgP/AsLF
0JF+Iwqp80/+L3KTn0AWwjaVvc/fmmGV/4Fuatq/uC9oUEITg28OqPhPoJuL6xWyGwh7pmj8ge3o
FTaLviKahtTdjw1JWOy3NHR+5YjqHl+8njd/x+mXeMvFcZ6X4W6j/wbsksnkEsKQBVOBsXLpPjLk
ST+gXDltTdTxznWZ558w3zQ/Fa2i3xlapn6iCrRXNB6un9JjOEL1SroEitZZVAoKxlANmL3wlKtT
e9ASN9tmQ//29We8tchvqtdcKpO2zu/gRRIhVKdNCy0UJxo2wUYBdsN8oV4b9CyKHt4kQktzSJqD
E3/Ov8WLVZRpDANvjMRJhVELCzbPdpM7ISrjZmtu7rceCEvWuRuObRMogsulElmxrWspTvEYy7+8
wlX2KkS5dOVqv7UMbtHcbjPSi9zxcplWuNboSZ5o6LJ2x5Wr+qmVrCm6LeP5/OLgcPP9+TqwLJeN
z4h+nKJ19I5CrygRvywgRxnqLDii/+ybAapzY7s7Q0p334+iIAucil2d2d6f70XIrYiDoaAAhmjJ
OEN/wAwUjC5PonHkvXABW8nJ+Xdo/mv43+HP4saBW9SOv5+WIoYHJZKAUZp//mKbeGOeBQMU21OV
qD96Mgrfs8tnq+RqH3VcEf9469OEYp8QqmDtLBuekndeR54tTpE05UHGjAuyBj+q11e5sfUhOah0
sNn6nOTFjRzUUWfrWR2fjGkIDgMZ37bKxp+9GqxpplxtSfp0LinWrMULfGbZWciSWoNvHWenNk8C
BgJsnmPgNdpKxLj6SEzRwJ1AKplrfMfULz8S2n5Z4jolEWPKoi2pa/IDsaPWt2XmPmPVvsZGvX4s
pna0uPhAGntvud6oGU0Pzz46BROIQBEXCFMbSLW9/pmuV2E8TEOSYhEhVOzRL5+qSmVfuTEKDBQa
2t0UI8NblMmaoPD1eZ6n0Oy33xrYQFMX0QmAn2bWTpCdSttEPXpAYyLWq+EHGhfeXrSh/jRO3bPh
Vs0v2hfFU6AzQSumYtz/6ePC6+U0g34BbKMv3d8jKx0LTeTiZApz3NEX/xFgT/CnB8ycMz+A3lT5
tJ9/a3y+OM4wEQtZRRwwL2jlLsjraDs69lrD6frLXa6yiMRFEwZNaozi1OqJtxG6OYBBdeuVZ7ne
9YwqOFzkHSamOkvBpRFiiNOJIjs5vVUdkXpq9jbIxjtUDsZtQq76N6novw2FV2GDK4zrhfPlaiRO
S88BtXB7F1k+FEEyzX5nGKILfBAx7ccELb81cZzrV8hVRhikVWKj52XNv8yLD6Uw050ypSxONnoW
D20bWL7apemKLebNVUDAcpDnyGEtKgIjGYeuRZLi5GoUs0YWoRE6JsnKh7p+cTzLPHQheeU8L5M2
V2CNpmhWcaqokUpGxIrMHqqpCcLN2GL6ulJxzeH7RYVPpJ1NIWbV/BlZSzPk8tU5aGE13ZSUJ2DI
mrsLqin9mApbBvvMndxz6Ezuj1GR9mkolahZSUKuNyUJCHm2Sm8XCMty8RBp7MIYnOpUUO3n2wSF
mdBP8zr+IkQKYipV0cR9PXBcvV6yHRqMhDD4Vyy7iP460mJNFWbNKRwAnjEmCd9MXgxKEGvClf1y
aykbGA1Zz8xDX+YchhNGVi6LltxH639SdaunajD6w9Ap/6bw/c9PGwAzxoRoveGpBxJpUbj3o8T7
Ik+70zQ45p3ZOP0hk014FzLg//z6C7z6ZmQcc2uY8smBAbfcn4WX4MRl1fJUu1mzBWKV3vdDhRyl
q7RHU2vdlcztxlucZ37QzklAroEvyCPBGfMaeVJ0HmjWVN7mdd5vhnJwVuqlq7MwP9rc7CEpoDhU
5wDwIoyw/epBTaQ8kQVp33o1jTdKCBF9sJz+nE8YMcP46pCrRtR7JVxexZZ5aRJCWIOzi8USugRI
JBFto8lTn+TqvgLb9jU3xLQyvJwj1MVhX6yy2Px2FVWh9HR5MjL1C/i7YaebkXfMlCJ4H8Ny20xB
3P9p/vh7TfJrQD4I4S1brUZulJOO+8GpdxNna0bKZxAcNfYTY7iSE9zcKbOEJqW9N/eQLj+frQN3
MVpHnrwyw6DciOCooAu/QVpiLf24uRQx+rc07DwLvFwq74sBS3dbnqa+K+60QlU/q4E63UeNuTZw
Xs6H5gY8s1EocB6IFk7CYlc2ug3rEC/4k6tUaOiXYGfPE9YI95phhydVDnp+HErHQl8cmzfTL8NM
/+lUdf5U1Yn2XAtrFdZ/Y7fCqqSMgn5Nm3FZDpcYWahcht1p7AuEtYLevDe7KFi5mm6tApgPAD11
MCzwxfecoklpp5ZVpi4NMFOAdpWQfu7+OJ5Rz9Mc+W3Bh1nn5aeMxNDKEbLXSe+5biOuwYNax9Ud
9Lnqs2ya+I/jGbBKpsgY09JFog65XK8fPdEorTqd+hito5gPtcH0pNogBLZGRLgO1WwaILAUBdQE
/HG51Ng4eTEBbT7Fak3YyppG1/zSoI+xVareCTZpPGRr7q7XQdScWX1crURr4OKL7Ro6WYBAVuid
TDnQ2I41q4kOCiTb+m4y3KDcNR3aWW9Sz0iKU0rDxVm54a+DHNUd0g3cGLYFh2d+Ky+iuBS6WmkA
A0+2W7v3PaK2T/iWN4eswdLcjxtlMLdxE0RrBKXr7UoqRek6y2w6jAcX6SFs/wDGdxGcJoa9OzwK
kVcrArFyR12vMt8OdDLgftNbW0YDVQ/GwS7c4MTQb9qPpi52SG2uNaH+lnq+uCogt8MQAeVAhgaa
e3FVWKViwpXw9Keq44U9D86gmLvG7S33OfTyetjPTVLdHyqEoR9Dr9ZN9C/zokCDpvSGbB+jJ9xt
Mi1Dg3MKJtXGJqtG6E8F8l9KREelQUPEMHtVuSOhqY2thU9S4WcGMvVbS3bBR8XOFdo0IzPCY1IG
pb6tO6XgQ2oYFvlBVVbNVg6RNmxNtXfhRCOvZX2t4ykbN2WQTZ/SXI+SNwlAhXqjR2VjP+Sg4GPG
ZkNSFu+0SHp4yJTMuJjeMpH6FiVd3+6NTjeDN0IiH/eUIAn9y2pqkK8MuxTxmBf4Ft3puSfbZ5mG
JVZuIHNbJlx2qh6NNlOTbWzK5nOYTY6zzcBqhI+uG6QYXAxM7nwQ0AIcTmq7UJgB7z6q6pB+bEFD
Gzt8uEX03h5RSdQKsuZvgzGm+lnAaYmesPEcxh20VfdrQ1vpk6LTwDpMHtDzfYMAfniYgPfJT2lS
JcrjEA+xcze4AdaOO9TLAu057jWrAmoI4uiJgYXS7xEtdr4Z5qi5W5Gh+XZX5M0svjdAmz9WTtlP
MDujAhUXjHacGWtqtnedGUeM++o+dveBrgzvkPLS0m2pVvHnus1KaOrSyYpdY3JVbQxpmNk29ILo
Wylm3bMKHSuxaenk3iltmMRbrQGu7ZeQ8mNgvUHzPeh1+23bDzQGSSc7hOha2Ny7sjS9n12buhO+
MmkXbaKWquEQCNic2wnYrnlS8s7q98nk9Bq/RUOeuBM0KpynzFDsFnWEVDrfuQ9RHFUSR4YocaRW
5e5KZzKiTaF4xXcbGvt3uy5KfYO8Zyphk/dh8pzUkT4gkZep+teBdpz4yTyy149KZLmIuwVq2uyG
TgDeFaEt5H4Cs2ftoaOn6l0wIwj3DQMtDTHxBMYpMmtGMu1gu1bDPUStxr5LWgNzBN9KXWn6kdfB
ocnbykDqPFGVdNtMiG1umqRN2gcbyyhcjwDJyq/jqFXN3uvxwdxHiVFHOwO6fH/feLhtNf5oWEP+
4Fo9CtuVYrHd467Jooe6AT5zAgHWaj96lA1hYsRuLMqTHFILjG6DRxT3RRXodxCi7ehgxUGpfLO7
rMj90vHSDi6JWqSHronQHEQCxX5miiBcsUF8WlN9O6hC6872BAxGJy2L+jBJtGHvooS/jISBG6W7
qW5luCnbXqj3M6PO3tqMsKGgK2oU7Hqplm/sMO+Rk+wZbjw1dd0mvj24efk1HipBy46xQ51/nLTO
Dn5MWpuHn0eqpB6ZyTQcSgTdVUazd+WUYDDoKwhONt/KtLLatwmnfXwE6a1ah8TJ6Hu3pUHfwI/F
EJT1Np+q5odEeZ5tkceFSszaq3ne2OJ+sozxaCT9L0QYvw/ot28SLW11v5XlfZ3r2k+hWV/a2nkK
PZFu7RIWYD+w3wKolk1tqTvHarJfjRwQ7cx1iRogeP4c7dNMCeF8RkYtD03bnOFVfMobk60UofdQ
xvpTGymm41tTEn8YSVH8iJ76vZTlIbNFs4NIE83CsplvBGF5Diqt33uTafoxlKB9jIwoSoR4ymiD
qJ7jQGnRAJ5cP42qp6g0W/xAHOXoygLbw4h2nTJauCzWvW9F9imuQ9TzAkt5m1WFeZfq3pORB/mu
A1N9xHTx+yi6fps4yqNhtc0OMc5yb9HJOrQSVzVjRqWPxpD7KX2nz7bRHh03LvduGxnvZV88etCw
dsOIQgIekvGRhLbb5Jr+ZjKRBJFtrh3GLoHDETjzP8Zropnqg9uMzVOKZj8ZcSh2pp2XJ4DSX43M
0kCIjc+Vg4Gv0iHpj7FK9UCjI/wc9HGyzYfxc6PptNl0tUdxQNXvbZHmh7qK95Ob/bRNaw8UMTia
rR2MApBbNWjIfmTQno6aRGN3U9vZSDXI4K4v3pVtWKFDFbeyeNNnsTcdkYw002fTri1vo1SRptwT
Jz15b4NUj441TA5rY9fCLZ7wDezzv4Ypn4Y3I/RPC+JlXbjDJlajvP851mPR/UqiUe/egg0I23Mc
mxPddzolxqGsFaH/zHSURlvuMWua3o85Yq6Tryp4sdxXKLHUfwERUus3apHlEfi1QI93Dex+7z7D
WZUoqavpW4V97hzSfjLGgxbLDGOqWKNk62gbWeBP0rD4lVVZILWN4K6N3W2GvqInN7h6Go9B6Jh/
aRO8228BQRoZacAiEtnhGJ+5Indh5OAzGLXGMUZDj24jJ8oqNyVOIelmCByEXnUELz93qSL7R24v
J/BdAbdmq+hhci6awat3NKpcFAaazvuYiczlwkV87ofn5aXuu5Aahgcva9A8HQo7w8hu6F2kXyv4
FEeA557qt9ZUehtPZA6fDQFgqiXARr/yNqgnv8+sSvMlGWmKdVccfZ3JNrWPmE2Vg9mR4l7UOCag
8mxE0VYf3TTbV32qIlmNHh5wewklpZCFYr43WyH+qrI+mTZqx63yWIF+5xp0uai3bt9KFdR9nuL7
mkd5s+W9kLyN7mCWlAFh+aPtm0DbFpmcSrRfR+ZigyJM+00+ZFN99HBURidxUKqkhWokvPFQB5Mn
HutBqDPlr9aM4RH1mpCmeIHUzzbTa025cwfYKRu1Noxmk3eweZCarjD787N08JDEjWMNa1pZxVxg
dmZZz1U9xOEm1GT+tvRo+XAzA2V4Erj8DduishrzrczdsH5TV2kMVCqC145PQD+ixVa3TXH2SgNn
mLbuPYp+q7KrY6T1WnDonaLX751adAoIiRJnv6xSy69kBfYbgahF6Od633h+HA4y2qUk+V/J8tXs
vuJIUtDrRgxDWKjVo4k0rlP5kUj16cBlYcWbViZJN/hGEsl2E0yBlR+GSkfxu+hEYB6SjhR003UA
GuENJxJXQY3bxDeGhjxdceNa7AGN9fY2dTAiE35Ttbb6wGisH31PodO3r4lcv8ZOj6M7/nXMkM2m
/djU5VB3fjfMuYSohxJtiTJRcHMaikHfJpHFrrHMOlPe5kYFmBHCDfdCBZI/RctZawgTXC0lEOw8
LX9Yc6J513W5g5hGJGIGLQNoEzQJOab9AR0LYzxp6hAW+3LKjekQML2VBz3rYo4FyoHZJoszIHV1
b5fJnQf59mPkgCREKb5w3uXIMLk++hlVcXBl4P2IIg3zuabGvpZtAR/dr8sp/EbbpMqPIzl9vk9j
tAl9I2zjNfnMq2qNhps286UpFZkS/3awfFGt0a+PXC3qxDkXdniOi7Igtmj5ExdZsMv0Fk0YU/bG
SuP5qn/ze1V8Tkj+GDouR6ck9UldINl6drjG7mo0cXa4RzlbTMvXHvCqCJ+XQtyBBgOdxSs+JQ10
TSvbSZw9Do1fK0gGjy466H42Bfqm1otoRQPhqkJkQZomkJyhalOFL9omTohZllXo4jxkhvM5BNTw
JQFSudI2ubkKk1q09WZe05IkqFaDhKDmiLM26VVzVKzSDp68cVLX8Oa3Fprbv9ADqAMZjVyW851t
dpjUttG5Qt3+Tk8hiWNQuuZLc2tDUFa7AHxg8IO2vVylbBuhjEUTncGshEcPGAKZZpyfnNRea5Dc
2hBsBwQ/5jE0c4jLpdJ6JFnv++hsqfXbNvUIEzlCOqR6Xxjvfn69u3Xzudh3uMBytui/Xi4WIyhS
g/SIznmTmk8qZrp/Tc1Qb4xRX2vU3/xQ9LMQaZk/1xLqkac50lxtSnNSM0IuWWSLmo+K54ju/evP
dHMhmq9MOggbtOovnyk1oyg3WjM6B7AnKTUUx/5ooC3S/oMtPmMFQDDRTgafvliHW8HMlTjGFyiR
nxxUkNptMZVp/qctHReYFN0cjhF/AEG7XGeq8kCfYPucHWHJbSg0fT86rnj3p2+NwSoa3xDJ1fkr
LVbBMm7kNq2Ss1sPw2NadeojxNB0hT5wvd8Q9aBbBH8MHykEWC6fJe0Yy6he55xkkYJZBSizIQlC
vzxP9T/+PJdLLTpUapN2LpJhDhNtqZ0w+nKfGE6t6Xrc2Gzz+A4wIa1U2raLA+SGZQaZsvdOZaw4
d5XsQh8w7Bre/vq1AS9gBjp73MHuXo6WO1hdppbW4bns4AyPRaZT8gMgHvy08uKPf7oTEITj4vPA
pABnXDZInc7BEjnzwrOShmr9lIMRzE6MeM396+vcuNov1llE7smeMk8omTi3eocPRK7stOYnbFTp
O4E17RsXbsfrK956jcBCmJwjvDMHh8vdlwytG80J+BnPwlRu9KTP7vFp1aNjb43ir9cXu7Ez4OYg
+I12PnKWzvzLvMhcRr2PFRyHxBmupHZ2tDZxyJLxbH99metnol0MpMyAjIP0ylLRaCZIeDXZ6hmW
efxlwpF1b8mCWj9VpjUzgLW15t7+i0eK3dTFyWNKzl2kT89gSs1t0aj9Lk2TNVfJ67c3t5Xhd0Gh
ASGyVACSdPuCcBiic5sZwUcaA9qe+arzp8MWiFXzlI4xFd/pahiR2aVh1lEWn7skapydZveefAup
Ju42XjK5xp9OrObl+FRAey2gKMtgoWLS4FjSIIvoezoCw9BsWk3aK8nrnItctOZdgF5csdxMM+Jr
KWOjz/1+S3LRBpBCKAaBkVQEJas71qpbPEq3jx9jRShn0ywGuh9ahpvtH29KVJcBtc1MOULjYqNY
TUwfaKzis9PQMqdkm7ClhvRdfIIKjEXU66vN/7WrB0Z8fp56kKDNas4vt6UZmmUvlDo+m9Jo9lRB
DDntst3M3hX3dizbhzBv9GPtMfF9feUbu9RF/42RDhnu/L/LlaMuirwU3/ZzPKbp1qu0aCd7fVzZ
pbdWgTEOlg34EnSTRSSx3CFRs6qNz9i+dJ9sNRbZln8YhZvXn2a+4pfvEevFWVWSnJ1E7fJpAlod
gTXwHiH+Tu/s1izfxU6ItG1A1VXS/13Tbr0RTxBhIEoCqQdovCRLZ87YT2GvRGcM76HruQrUiEbx
7ls81VbSm/l3v3o2gjB6JQD4r6qePJ/iKjYDJCDCBsEt0w3Bjp7KTlc/okXQbeOpWxv43Xy6+YOR
VSHztEx4e7rxUJei+Gx1mrnPqCTvHWVQ/NpwmpWL7dYJYJpJAo/HBHnc4gTUUQtuYyCOyahN39mi
Sh9Q8sju+zZXtx2MJMuvg9K7h5m4xpW7+ZTwCOYHpR3yW8HlxZ0w0BZH2ziIz4NmN18Nr41hDDQT
6tKjEbRr0/GbWxQCqopkFosutaOEyKoRv6f47EocEYLSKLHeTZJd3mn5gw3P5svrR+Lmtnmx3qLu
y8qaxhZ9r3PWjybT+PRnKBXkZbDKvmdwlT1qSZqtoHBuvVGdrzlbHjGohkpyEc6MPBW9p8ydzSDA
QC0Wbu93QuZfAmGo+krs/M2iXB6Ml6sttg5tJ6ZbsR6ftbopze2QV5iIdUrwJpbxcMjjXDBTpBE8
Ihvn+I1j5J+gjaxlFks61XwtuoyTyZNmI1T00S8f2gvE5PURbpNd39PxzFMn/1Elgn5S6xh0bLsi
7FIUGhkaMsIq+ufa0oM3MirDY4Z7+d1Qq9NO2Dmarn++A2aZd64xApW5FO5zMRWzAxR4zqMmBTTj
uG/2ObIeERNmXSaHPne+c9mXK12am5tglqjk787IqMXGA5oQBFIyCJcWsx5sGz9OcaCiSWkrK7Hj
1u1CPUaWNcPrQQhevvnKVerAbYkdBlxMpHPyeGvDHV5J9m9FKJpbjG1/pyZLvEBbYALeIJZ8LgDO
nFVhN+9S0SHbYPYZ3M3WezACsz1qVRD+Kcxy3llw9vl2cOjhb10+n1knKgK4WnxOvMTaeWik7UK9
M+7BnKzxYef/1PIsAShBYsEiD0HK/nIpLjAZzWJP52mof2YeW7VtqulnUxn6F3p/40HAAv1SuEX2
k5lns4IRvHmGMD7RoY4B5Ebv4XL5VA0rfhIk55qa4IBeNVLsYorxztWHsn6XlFH7CffDlKl9r/0Y
MuvLmHfmvnSl8a5WFaa/ApnZL6+fn1sfHhYKGvsYzJL7ztvvxf2QjGNN65gUSS0Mmqe1pk37oJza
b3o/drTq0vwrU4XmrYLEw8oLubk0iC3uXhu0yjI7642k8woVOJxTBL2zEbEDqRhRZQALdab2+VYx
LAa/Gr5sxTbNPE+uHK1btwfai5DlodrNIv2Xz64YgaAYaOKzjhL1UwW04gP8ovikoQSHYI+wDp7o
jPEfpHFg+OGu0EKcz/TlqrgmD3Tfyvic5mYZ+uiXFfPwSihPHZ3yOyPXlJXDfStYmfSSqaVI+3HT
ulwxHMWQMNGKz+hRVyHub7Lw8G9QsOjDtC5dy3ZuvVbUMCjaZhA8mcflct0Exd5Fsf2sidplnb76
jt8juB30bcS+73vvl6DS+vj6Rr6VekBWoGzTmQvY+uKGgi2DpDUkybPsBuapU5hmjMyZuR5mgqTc
o77XfHh9yVvvdYZtz11gUtblex3auBhxBGTJwcifHBEO47asw04ARzeT53+wGN5O4LYBlFK2Xb7V
KHSndsxbinurTj9aEnTgvhii9HsNcVnsXl/sGrVKVGYxFQEwmJdwyS9XG7y8qbDmmN2lqWOUGKdc
BRzrjonstLG1cNOlpvYcqU2ObLwutuPkMP4JG8TKlEGsDWHmZ1sGbkB53BCgpmg2LHbU3KaSTpQl
zF5l8iXI2vacFILmJPmOezaSoXqSCHfavsHc9dFyGQKspBnXzKn5hRCrIOJyUxHDL19IBX2oshR+
hTppzI2nNagTTZ01buMqmp5KZI0RkBdIpWqt+ahEjuarQpMQE/p+rQ68FTdBSDMHoiSjUTufhBch
uwtjAau/Ts6xKdw9jSss380prB5k6Y575KO8v8whS09lgYvvyr6Yv/vyS8ysYLASOsrPyzywqREL
TpUkPedoRWCAKhTzc+vG8rPSWnG9scemORjIGSEM0ZftbLRZDRbgX5jUK0HtVpShmqKLARuEjbrY
E3GfpUhFyuSMiCrwvqhmvrTBiYIR9DTS8d+3SRj8UpRUnVZyv1srOwzodMocIupysNDyXDmmr+mM
8dEcP8QHWOyk0ppvUwk0wa9FX2zk7Cq48vZvxRsYxfPIE5V0ZPQvP7w5eMVo9go3h1Wkj9pQ9Win
5dXbTo+clbrj1jPC4WSLkZjxqIuyQ7EnEQHlYNwAuH0fDO1s7qDZd+B+lYcmEx8R+1BX3uvtx/vP
mov0rLFcYIFlnpxVOmMP/Ri+BUuQPwRFmd29vo1v3RV0LZlZI88HJn/+TV6coAKIX6WCNjgHReUM
fq/j0H2ocim9jaPnofR7qdQr2c7NNSEj4kYAzw1I/OWaAbLsmjWWybnHbibxzXaSis8Jhz2VGN6u
6Jy1a/9WnCChnJMrlx2z7NEOChY7iaEn5yECtxZkJQ6aeh5UR11P7IfeiUTrN9ySWwXpxZWtenP/
kFHRVpmzbWP++Ys3LDrQW53O/lHC+r5Qg7MdI7BY2PJZiYJmO2ZrfY6bhTJ6Ef9vxcX7zT0n1dwh
Ts65Dn4WqSp125RVsANQXt87TdttJyf/kumDd9DR7zxEQuorIelWqeYy/iG7h/ZBbL58aHq2gGFL
tpWe5dYBz6rSd7H6XGk33vysMzHtNyqBruPlKukkjKnKmuQscidBTApj6iax3W2odOKxA7K+79rR
RVt0BHv7+rm5eUJfLL34qrZwKaACjWEG02HF9+xUfKhcMI++6swg4tdXu/k6Z9WB+dAAIFh80TBq
UFBr8FcalQkLALfryKzKqke17/WFbj0WQLkZKQ9KwVnOaPSWhrwWzYWZi2q2H9vW0AL+1TIaCrUK
Jv4fLEc2zkzIRKZ5OXkq9XKK4tBlp9pMHPwoT6tPgGCbX4odyDWjgVsvkdpuHk3Pk5rfUlovDmKK
irGSTwqhTqbltgGvv5kwfl/ZkzffIAJCM8yX8cmSJA8zoClCL0rPLTMNdWMKsLEHIxftu75x3Gbl
e90KpaSCMOHhMCHssUhOlYYpuSfr9CwLI3nXmu34pUY88zOyLKa7aWgh/IMuEwUb2hAaxB9q1UWy
EeRajrLFlJ4tR3HI8fEP6rwWLGIKNH1TiNF8UwXNmnvcjbeKVh0q3nMDHiWrxUlvrSB18fVIz+Zk
BL2PuljK8BB8mu8qjb5SX9zKcD2gBXMxjiUm9NrLuELERr5Zp/tTo1a+lZ3d3Edmmt5VYz4e7LDW
960eZI8xyLPSt2q12iowVT+nWpOv7KYb3xcdqd92xVA5qUMufxO7CZSUCJqe484cyjtZByAK8aEB
K1pHk/G+zevm6+tn8sZ9hd7Q3J6H1cW2mj/Fi2NS5xAWkBwkp6PP+l0rQjgrdaTuMrUznqB8BXsA
8M6afvqNw0nbcuarcjZVVKouV21E6aFMp/KB82lUtrVwWjCSve4mu9cf71bviQiHEyBNnllmZ5Fb
QULEyCGvs/NQj2ay02qPAZytFyl+NQXlMpD++Bh31SburHhH2pBtRRXCsEZ15RSkTXW080F58/pv
des7z1Mzi1NMjrmkXE21F1RU0NkZ8JO2ayusfnxFK6oDRBr1DjJq+eX1BW8lCZigzM2/Wdr8ioyp
B32LLyJxigwIKe28RRS31EeYDmo/syowCWYALKHAgIpVeWPvVSXJVx771l4jVM7K0L8vgcW9xnwJ
eJDHsaatOr2PqukbLoLjUTE7510JXn/PdluTWJh30qJuQzRrntbPNue6ubi5B6wylZ6p89nNjPGt
DFV7eihp39cbj57CFoGiTwkjqRGkjwyxrvI8Y/r4+su/9bVJB2llwytkqL+IoWUPscT6L87Oa0du
ow3TV0SAOZyy08xIw7EkS7Z0Qvi3ZeYci1e/T80Cu2qy0UQbPpANA6quYoUvvGHmVGdYYDpHey4t
82SRHv502nLsP3jLYFU7L8WNWIkvTe0LFiVp+1rDqm2N2M5MOw86JR+/6umiPIe54T5XSYIG4lgf
+1xVnmIogef7k731jakJwfWjiILwzip/mmdLGG0fFYGjj9UJEpdyUUUC1zhXG+gnSvpdX9piZ2Ot
9Y1ll4ZyJidJIoSgjcr75pdbTMn7MO8VqwiMNKn+oOCbABp3pm/tUk0X1Yiag5sI5KetxVfMMDra
qDodaOvUzxqGhcgVVualqiHw3V+Mm7cPaqgU9wm7KeOsbp+wUhLubbUIMLoznkal945A86bk4IIL
OCga3K/QgCk0JiI6mtio040QPizQ8ICneUsJOE6f7v+mW7uR1IRsmjACMZrVTxKpqCc9boqAVrMz
+fMIHZXVQbzw4CVqy0szinLPie/WKZStB5lR8+e6ZqH1VRyiWlgEiqi1s4Xs/7MHbOYZGn9zni1w
A56r2IexmMMIC7FJ7G2QW9sSJxoqwQSEiE2sroE8meKypPMc2CaCE8dpoFfnj4YBlQBM+3LxRGy9
srkODSxPdGwoftsQMH0uFlyslax5SbtW/BvPAKf8uXWrfzBzryEu6VP+z/0PtH0bOXUyy5EdR1xz
Vi8y4kCtmYbARIdanYYDjAntq5G35rJzUrdBFmxf2dPkdqTQue5CZOmMrorsr/UNlTvBf1o8hFgg
vGg5kqI/H54VbEGAgnLbMdhq2zXL4EFZsAH05qYdHZu4apYL+unNtJNk3Fg+QI/Ae7gFCCDX2A2j
LgscNeiMuxn4TSOsiiMCC3sydNv7lRcFN2x2NLRTupOrC0c3OmZLiYEmeJUAAXNr9wiUJBn8MjHi
b4VSYjIAZ1ZSUVUvG/+6v5zbA8X4NhUcCcBF5Xa1SVxiC+BhSRaAtnJ+82AvLadSH9Xoz1ppa+qR
0I//7hQn4Xnp+647TUolHmasS/Mu0kHOFLY71jpwbmK6Egm6poGTiPyUZzYash0or4wTowlQT43L
YWlyfSea2V5hPGoAECSQWkrarw4z+jRRRbhCatfOenhAE22JTnPnIqZqFQx/jEezfhwVyqCgXU3y
Lj77Gv1QIglZ6zNfHGXr5R9KgsvBGa3xYuZG85HkPPmz8UZv5zPfmCkAeJp0NFukMNUqdFCUyK6H
gcLnMJVq4SeTa4SHLC+hXhqzl0CHyvFsvr+1btwLMiYlWkS5G5zoamshGLksFVSrAMrqXEr5sNy9
eFgJw8HM9Gkn/7g1QxobElHJhYc++fVBaqgIVKFbkGDakwFduITjtLiz8tXt+img4t4rOxfEjfnR
hUTn0LS4XgF4XY8ohY3t2gvzQNN71X5eerWZTj0tmPobmg973l435kdSBV4csQ5Krusu/2KmgyV0
owyMfKmOKjoLwVi0UNQoZ11MOhVf73+9G+NRmMfiATUymjVrrJzAjQjb6xw2bGrnT0tvGH7h6eJn
aXfdfOjhs+5dhdunFZ1FKQgiEV46Mfb1euLmpKXJMpQB5ApdOdZz+BYi3oF9k8ifrHHwPni5pu1B
9G5c81LOHqdCNAqRTlvtG+oVMQDapQy4gPSvCqS5/zVNLJ7vr+bNUaTYOivJR1xzXrQ2MocUiH5Q
zVV1io1uxJVk2gsTb3wz1g76DusnIXmrHYlya9mYzVwBzyAnPpsJmCN/SqxUPy+6G+vnThdatnMM
toOCgYUViEwPyQl8lOvPZsRRmwydVwZxn1ifnXgxsVJty59LHFpf8mqw91xct2sJS4nSH0BRCXVf
U5VSLK9CqhBVMNi2chpqKOIhFjk7vZRb00K6lco7nTp0A1e7sYxMM41tl1EKB3ainsMEL6oQBm5L
uXjRjfOjO4RZSSgHMBAZcKy+XSpCp3dRCggwvjJe4x5CplGJnWdge8T4+3FIAWpL79Fbq1f2ikKn
rc2aYMrL9KUMl/wURuPIO1voQG67ZP4zjNxQ29ki25tSDkv5BDFc2DHrfmsdgtecDa8OEFEZ36wo
1V5ojyMKYNtephwfXkigRmhFGSBiAIesFjIZyOH0KG6C1h7/HhCsv4joca0bVCTZefKkIR+42R0N
9HDhjVMbpENTGj7l7+ZP0VH9O92fzI1dSGjtSXtApG4294YISzPKKWoFug6lbKyd6AXfkn/1vC6D
Wan34N7b4biBqePrQG0BlK0vEFGZCG9kyxTEVfR9bjDrU9Tuk22NLq5pYo8IuI193+/79xiM2vBa
863om1JF32IOtEqxwayFao25RNpnJ55v72M5FrGHmleDBv5UetNeK357GLgspQWzCpaMZ06Gxr/k
+m4JvL/MGsEJR/y5dNs/em35FoGpOjTW9FbWanN+8GvyqAF3lFgXCgwkZtcjDhaevkbjKa9x60B9
n82ToiNtEZcu79uiPZqgv4+GNSoZjMb6rm4wTe3godWa8prkuvpEgtZDQ0v65YkH3679kPthZ8TN
OafoTMD3ngjiDbWuxibzoFbYNiQBcm6LfZwrRen9KNSdf1o1nq2ds7F5BxiNd1smTUyOWPp6NWnE
GiApJINmFJVvzoPyyRzEHujw1pykTj7C5xwI/LmuR5mx1MS43kmCaV6Q+HCFdnQLV3lR8nJ6NEhg
QpL+xnmXovjrJyePrbREJzkNmmquX0Dz5CehTfpOG11u66tCJqMgtSnzOQKfDU2V2z4cLfSYgoHy
yu8VoFG0XJO0tf2+iMLyf1OZZGrud6ixRB8GI5wr38laHa/0+4fh1sISx9LwYvmQ6lstbKyoYZTN
4OopO4bVadCbqjsi9WCNr6lnD/9hswDRJJ7lHqWsKH/NL4fd60ZrcKyRbL4EbI0PVZUc+6rs+53X
59aseBEkiI5IjLbE9ThTKwoB1gZQTe5gakq71/0ncfXloIWo1/ynwcCPUIAjtVtjqMM+1GB1MBhA
0JGqgZdGJxQD2s9LUYiHtWrfZ8WjClhP3tarQHlCbae3J4UOZdF48K2stk8QiDDSvyGOY4duF+nO
DtkecNaRhwj1cGoTWIder2VRI2hC5aoI6CVIls7klMq5LyoUuu5vxc2zx9Rog6K8znMOx17+kF82
x5iWYWy1VBXbvB8blGS0QvERVarE0RnrJPKbRlYg7g+6eX4YlN0PgJUUkmmu9r+9kD8mTREFUWUq
QaIq6llBAQtdlrZ4WuruO45Kxk78d2OidIJ0ecFQQ940sVIaGGkCLjcw0zk59W1tfq+8ZvrMnZ4e
lRBdxp1Jbo8DzkHS6YN2KPjktSFA7Vb4gk60DzIctdyjVznd34oaid9bRaDdcn9Ft7OjU0F/BJ4F
0SbZ3PVnbCrVjG1QbUExK0p10PVWrY/YReNC5PZOjGCUVTR7zhjbz4i4AHgVCcImA1pLgaaemdt2
0eeBt1jhC+rKCHjlwuw/6wR2fp9i4OaPQ6Lt3OI35gqSEvwgYRPdrrWqrF0CY1scOn+Zs/zsjTj5
Ny/L4ZuLBxQgTlrPX+6v7epD0lslDUINUaJnYWqvz+ICirBT9Gp+5R4KD5rse7koEh3j3tlTqF4d
ezkUe0Wn5QNcFN+p1RWqAjpSa9cWr6Xl2l/apLKpQi7JTqxyaxSaF3jP8IspUa2OX7+gr1T2Yn5V
zY4aA3f2KTWNfGdLmvJW/OW1lZORR43KKpgOSJSrd8cKp7mtYku8Sh5MdjAwzdVPpdcigZg07OIj
jr3OfHAaR/wb9Xpd+UBE7I8RCZURTOgZfteiysGCsG/mU1cWho5CWh4ipZR0OcuPiJPiRyCpRr8r
gJE+TyrSXC9mlSr9azeydw/VVDT5ma6tOV10YVTxWcW43n4b8Jcej7oZez+nkoyU5lEZowomTCeK
Pqa208WvWe125cmrRTsdIrVVWSmThOdJBa4inkuvKb5mWewsftjWxny+v+dWe/x97YDAEylTFULc
fvWJFl2rETdy1ddmKDvajrV30oocjTIvbVAjw3nt/ng39jiFZmAxtDHIj9eVDK3IFBO/M+3VmBrz
oBm1dZKgQH9YjHRvX2y3Ba4KhAi8pzRX12EC1XystsMFZ9us7/0hAi2wYOm4867JBVptPtxlpfIt
WxBR1tUCmg6qblk7G69YfigoE7ZzeJ6cTjth26wcdDH826eaXZ3FCPXs/lreOF4spAxKHEA/m3a5
oUxjkcz5/NpYZXEslTL6pOq5s7NDVpcvO4RSIFglil00ECjfXd/4HATVnhEMeUWh6nc7QXxqdlUf
D9ifEXIsvgj3soHttEz8KA3aahJ4QNvzekClHCa7LRXtNUVu76lLy6/CrPeoZDcHeRfCoLAgA67r
QbyqG/rUbvTXqAf6PkRafOa+WHY2x3a3U0/WqXpSlcF6dK373Od1byj0m18BD4TVeayXzvIBJVNT
RsV1l4V341NReIJMjmovgNb1pBynb0L8Ss3XOfa07wOKf88GdPIXuvzRawOl/TwDa9h5JW/MERwp
w0L5AJy0lrlSLK0TCNyZrySSyj+m24ZflymBGIXfSPMY5oq9CBia02ZKlxu6O6sWizUJLWlT13xF
XAtNcMXKjmYdw8pCOu8Y0sjaOWHb25HxZNNKahBQS5C76JegNStsXJ4pYrymYTYdZ4yCD87cob1Y
jYOPJOP86f6J3n5AGau+e2XQrqNZdz1eUiUQ7tCYeCVKdcZDKIy6f3YUt2yfNa9zmg8d/BZA7nmR
7VnObu8xy8DXBy6ACaKeYsb10L1K8DUtmvWaIOV5CGc1/B8AYkBG4IsucxuJzyYswMOsjXviWzcW
WaIxgbSSNcOuNK5HTukCR8JFY4ce5HSs07BHiFGEPihN1y/L2X74o1Jp4Ka2KN7L12G1idC7bmoI
pFSInAgLYNbyki14PxtJno1+M4rx3/tfdXvXMB5a4SSPAE8J0q8nKLwlNvOkV15ZfdPv+xI9DRdr
4fujrKGRHA6GgXokJ0avYKPvMy9m5mS28mopVlCa2XLsxvqvyVL/tXrszt2k/5LEbnd0VPE2adaT
m87zTioi9+f1Y8hPgPLBIWW23HvXMwVvDVCSyCYYTHuIQU+F9vQlqzhjSC56bo+OKnx8fLy9LA5/
DpqG2qKjIkK4sxbbc0TeRfOCbIiEk87z9e9YTL2JsySLAq8JPV+0Q63R2+7qv+wa4mqdwvgz47nZ
K0xsp08KLdMiqnukK2tZ+tHxZpqLRRJUtrCfANV34mTWRa36XazbAlVI1f7L0IVl+fVi9F9LrTF/
3t8F271G+Z9ipCGbNzzWq2PsOK3qJBOQrhhxptcu09KTVTbTzo7eHlnqL7JcjkURG26NS0pnJ8xy
cLZBqeiqP6XTC/0W1/dG5YXe+14Wf2NOXIlUH4kHTHKJ1YHlsuqbNOqLAAua8ntmlObJ9dLp6f7K
bfzBQbZKaATUcjr4tLhXmyZGg9tcdKUKktRdbN1vWL3Mb1uKiZdh0JKfVWmqy9ErpxrZTgUx8ekl
QkliOrolKo92reLFahe4DX1BF1uJfUtMlIM1D9zuIe3UpjoKzYuMZ64cJ90hPdxaI0q0PL/U2mW9
/XrHF+ngVOXgFUGqDfaBjrlycCqkce+v0fatBxUkrQdh6gDU3VT4ZqxdMEYuA0fRTYwwXfs4hbl9
qMEPn+8PtZkQ5XQgT+BfiTnJ7VYB2hAudl06YRX0mpccpjFWDi4KqzsdyM1FwSgcFjYVSRBNs9WF
hd/7UGr5VHNii+TctAaxRCtsbKRDXGp8UOTjebD1eGev3ZicFIIgYILnzDRXO9owptxGAqQJertf
Dp0yQFc1tfn08BKSYJEQYyhLQXFdTcyLOckE7gHBFGrjoe/6iLyzTo73R9nsCdTd5DVL+4wHFcOR
652HLLqVNMnEXNDOfVqEnb7mxDZHijJ7nbrtUCgLvQebEFzhi62WbV7wUBm9pQ6WqbMv3WA6xzGy
4fsp8cMvCBEQnA14DRTWJGzselaUYjIDWdwmGLRZ/4NvkyEfglffKW3EnPjNNIToxSz6owGuHBbj
KwwQ3+F3qxmqfVrqcd02QaobMNF6kaJ/Hi7fwywuzl6RKw/SfKBDMiCdfmJpki0iiOt5Jn0jSxFl
E6huXj+5wJsvcZb1pyFzHuyVvQ/FYkrAJG1WCnrXQ82WNph5qzFUotVPaorGZZeYwymjOPQhRQP1
0/2NuT1kiJEQDVG6I8XDN+V6PNOpU08JjSYA02ufqsIqz4WmPIjM/L+zokTIEQArTw3lehQLWe4k
H70mQLtTPUauVvj5ZC9nSxf1TuB6c0LUIekt4fsKC+x6KEfL7Klf3CZYLC38C3jS9FvXi2Xnjt9e
iSzbL6OsPhN9IkwH0CwK4FdYh8R2+vlgpHqLoQRg0H8Ua/p7sMf063/4WMi5y7uKT7bO7BqntDQY
0W2wRG70MkmpcgMniMdXkO1OnY1EEnGCte+xZfahErd2Gwxo4nKUU3xI4kQ8fCMSkkg8sNTsgq+3
eotDVOyb1mWjd2GaHUx0VwO3ieYXB13/3+4v240bEettuk6SsMsTsdrjI6oKML6WJohGL/qSt4v6
LLT4QySScefJujkSRQUwpBKwuq7lJtTtrLJ3GmQv1eHodohDanHqHkRC6f/+pG7sc2kmxb0LxERi
nq/3OWFMb4xF2gb9HCmHotbLsx4Zn//DIJQiZTmBluU6hC1Ue8DIs2wDTab2fbFMfi+0vcO0CZTf
dwKxr6RYUIVc3eftiEB9PYxsOE7qc1MjkN8IvD8I1prnqCj37JpvfSVdoktkGCv9IK+Xzkkoa3mD
YFZJOKfEgWJQzqWS9G/DaFXDzp649aGA2wHhkuobVOyuRzPgaIaFWFp400Z9SSIVt14L05z7X+r2
nP7fKGtAVejB6UKctA26JGmP1PnLQ5Ni6lLF0c/7I92aDy0EghgCM4PG+fV8IO/1C5XJNmiVZHxO
p8U8RN0cnv7DKKSIMt2AdLOOYiK9rFDw89qgRhPu2Grib63AjuE/DCJVZmiHELGvI/WkbSYlmrIu
CPXYPEZTP11iYT0epBM88/LxcYDVbQCzSPa53uBWXQDKwP2hGaPlPZs4XOqX/zAbmKOSHMZbvs5q
8XDq7SUsOiRWceH1vWxWbb8ty2ZPc/TmDgCL+k7Gohsi9+IvBb/es3pYUAnLVghxJDVwfJy9Hk5o
ubPJNiV9FSIrb971KPlgzcloosmGSZRxCusO1yUH/MLDi0aOBttKajgB/tdXo4wAiq3WRvktH7VD
mibK0aiHx284ghFAGNKWTv65GiUaUxvvTQuoPR4Ov+lJov4Nfcz4FC199jxzCf11f1YynroqMVFX
Yj40+qh3UVZfPa5uOVbO7IJgXpxaHZ6SYpiyzwVWS8VbOImqeS3nMLTPiYO99RM94j56OESndEgp
2CBGkhrnqwlPBUs+m2MdZG1HjTaOIu1nnWPHeIBSpfyJMs+wdwNuXxGyHkaUyr/smXVAYXopJlPC
5JgRwQyHslTM4gzEYLkYFi4ivqMXxV49eDumFIySSGdKN0RKq5OgDjAsU7BlQSTUKT56at7Yf+SL
MUZfFbNVjL/qLI12ihjy77z+ttdjyt/0y+mLummcKfr2QT+o+kcNL/ujRUHxh8iIQe9vo+1Bl9cJ
Vz0tdw21u9VXdN2lMxXEEQNoTspxboEe501U7zyQtxaRrYoIOsUyNPFXE0pGrR/VrhkCYWTfCrMb
fLynPg6L/jyk1V5we2v1pE0sTW54u+hgXq9eVWlLRk13CHBo615Q4vofcGBxcRdcve8v3mYkeXux
owHu09fiibkeSTEo/dX93AduVSvHFJlNWDxG5yeLaHeG2nwn7i1eZCDGJuHMhrBQiKZKbAySg7BE
LitLveGY9vXeAbsxIaJAUNMgoCTkeHUhd808agmOYEiGJI3uR33yz5yFBW7hFt7dDy8e5XEbxAJn
mU7nak+YWE03k6uP4IPsCnp3DcET7yBPqw8Nlo97U9vcl+8wdJ17SubB1IavvxVxk9V2hTkFujvx
DAzg88oDNhN2+4SNl0XfWHQYUNGrG781pHzDTiCyXVoCUSljyTtEsWsDuBTYXvCJ1cDO8+Q0Umo5
dFo4XKbF2hMq2GSulIjZmLDbONs0XlfBNrijJW6mwgAaizsnJm4V2YmbnvE0NgM9b53/5UaYPNr+
pGPG3cybJDWTSZ2v19eN5oZWbusEgwuh4EILKLIuiJlr+N+OitiTLNqeB6qu6Bazd2iX0QS9Hm6e
hjGL+sqFETyqhz7WbF/Vd2/H7UeTbiF04SGWcfbWaYtiIAzmGekS5DF87GPr9uxOp+/cEstEFLd2
Drk8Xlf3PoqqNK7oxoHDlwzX60nVWiqdDYQR4OFtHuMKzJMt3PasW7OKHXOjH7ohoaFMEfipa/S9
t2Czb1DrexeephvILbPWhbFjQBzF4CwB6mhtdHanliE6o+vzD/S5WgtHTuKL4xJj1HK+fxlsTidD
gxoBnELtmTTKuJ65qcUYU4aVhry3W9fndDRi7ezVcayfOKnjfOTZtdyDFc/5cqqVznxQpUZCpkw4
sRRE+NKoD6wSxsYmiqq00QzSBds2K/Pc37R4WF7jqdO+YGK612XZfGpwZ4ByyBX4h1bo6qbth8JL
lsW2IBYp7ZOuhJn9bFVWTp+SN/KUlQmOd1PjgI0wex3LMJNM2TjdX/XNIZI/QrpxS4qTQ2h8veoK
MIlC5JlFgQHFGq6k/GUpLX2nt7A5RODm0V0mX6HGqoOYvB6l6OrFHV1UxaZYq14m4WTHmrr/cbB2
/dtvDiX7reDNuWS91QGiU0LSorlhYHm9Kc495ivFIcKzbzmYA0Kq/qPrhxYvVWr+IQymhHw9M8do
nGIeeyeYvTry7QiN4iZJ6p2kbxM8SVU4kj1An1RRNprSte7RbMpcJxip0705bqv/7YBkea4nTL29
olR32K3bRWRTkC0DvGQh+XDXs8pHxVj6wfWCWLgZ3A00BA50dPNPNnplj954vE4U3WW7XhLg1yYe
rW7l+GN2YQABvUSeXBHtUanb+qR2poXPJt64YCUVt9BPmhLbOarx5rKzvjfmS/OJlqfUS5fNm+v5
prXl0k9h01SIpT9V2jAck6JyT6MziE/3N8w74frqhscLgmI8AA/qlHTlV2PZRi4pClP21oZa0/sx
DdL6kvLhjbdMbYb2ZCdcuEd8CDEbaYkU+rPatq15qUchlCduxNw82lbUQV+YpLFmasSp+IowStme
lTSZQl8vezv70C5GOwLc9Kx/266xKr/COEHgwJoX4+jbTY16c5x5xvCtFYnJKCiJt8d0yIf+KPK0
QtlIcJpMP4tauIhQo8rw98w0w+lJzSo38lsuFMWfNLu7CArU4QE9HtO4ZGY/v2kF6P1PoWeH4XM6
gJf7qE1K075qUdO2x86rEaGYy8Q0nkvdqlLsOc2+AEGXm8UfkMLEcm7NNpwPIl3m4vfBgdF6aSM1
ik6p3nfLUbXIi3w3t+e/EEUp04NqcCBOSVGgrFensF1PbhHNrj+5i9F8yjp9xB+5tS3lCTnecDxw
zqbozLqq5mnJ0Ln5NJS07jpfE2LyzmridO0f8ZChd+3nZGMGuhtN05tvrTI13we+1/g1HVu3+DHr
w1D8piQtdeCojrLw97nBWgw39nCOwxfXSMrht3DWVfHZM6pOAEpJtOh5mVqt9mt0neoLCCeL+JfI
0/4Ectatnu5vuu39QW2XWh7AbRqTxDLX+xvwaYfFXpG9EW4aP6amWb7FBu4ERu0WZ0Wty51IcPuW
k73S4MKskN4M4pnX45WztqBgNNZv1ZRbHzRe7PEYogv+B8Xn+GWiU/sK9mr82c3avJM43xpaVhR5
qiQGdZ2QZXlUYA5qNm8ljLTxqS5zhCUh5S8YdwjDqS4C4n7/Mmnz4l0WCt87qN5tBEXzi5QQ329+
AoyL66mHhtmJUZHvj53rRyyKqt9bFVXdUzko+OWYXelZ1LzT8c/7n3h7hVG6Z7mRymLrGmsyHLoO
SYuBUfqmNOk0HzR8mA46qrDRwcX4eee+3O4nuh9osaI/TzeRNvT1JJsqM9WBl/VtynougrHS839z
mL7fOKGAndpcs+rTw/MDOkqlkGzeRQt2FR4asY49W2Nkb0q2VPpZxyw9P5VwfcePi5ov7tP94bZx
EakYeo9S5UyCilcvYFJRSHJVVA8KtKlP+Si0c1g8SmYn5ASLAJRHhr38i7c6l+U8RQs0xjDIDLO/
1AA4P1fDMj6pCNqdMnAaw8PhCgPywaQUiOxWyN37S1lJN1MzxfIlDODD6RcvxZwCq6cHHRbltOBJ
giThRX3X1LoepaBMVtp2kr55HPU3Y4ntg6NEzsOfyKU9yqtNtknLZS3rPDoJUVNl1G8xFhGnDlNJ
v9ajbmffbTcCmhvwdilwshfIN1dzsbqizod8eqO6OHyqC3M8pbG+1zq/MYqcBMUQQH8Ar+T//+W7
5JG+UDqwpzdTL8ULStGhX1CdeXjFMM+TSTPZzTu663qUMKOSb1v5/PYO8mwKJfk51/Wyp6whl+Q6
wqHwwFklbmSPIfZ9PUwJcAxe0Di/pW35IQ4V55D1UYrxDNSa+6d0LaAmq940DUjLyV/ACK9LOrVt
zVyLqXjzLAWwbE8y415GfVrc3+ouatUTkYfV/DZndq/5EyyV6a+oUKicNdNSRn5qDYp7wuh++mhN
kWL9s2BBU+zsoBvLIelFRHuwbPmRq6tEcfJII94Rb4Q+sgaZq0+z1g9vrkMcc389bmwjhNm5JCWM
S7Ygrlc+MtRxWOC6vcG/cFo/jEynPCn21Hbn+wPdmhMhDvkcQjtcyKu0xwizdsqsdHkbs2F8gTpY
HAQFxaO7ONrO8t2Yk0faKBnsiNEAmbmeU9hmSmT2WfGmClV76qMlPkRZnu2s3PbZ5snmvkIjntIn
udb1KE6iGosSzcXb0IzDk56a9TfYi9ZJoRDoe+g+HvNhEDv9k1tTA3QtxcUR9dnkqlI7PZq9nkFr
6Op1UhYHnaLo3iG58bGAXlDCQl6Eh3MdGkTtOKRKWpZvSU39wKNzcQF8VB4m1ch+M8VS/xigyxc+
NLHpErbTy6ya0w8zjfKXHEfDD7TL21NUgWuzzWJPA2KzBlQnpQyxBIlAv3uXIvzl5kOEWOjCGbS3
sSipClhu56uKoz/f36/bUWTNHCwocB6KlOuDQRsOSlmEZW0sQOkuSaadXJD2O1t1ex2BkZNxn2Qg
SejpahelJLlVpvdDkOuFsH3PJBT8iRDC0H2MFqtRX8uBHPaJHrSAhLc4bn3JFXdxX5qojPRDOKRp
f8KzfJn92Z5G6iWLKPbkzzbbQWoPEWizy6kyAve83uq2RldwaNsh0BW9wfHeAFiH9I2v6Jm+s/W2
yy6JBdTUQPtTHF5XR4ANkHHBqQ5onbSH0Ymri5Fm3vHRjyuPLCPIQaTky/WExmKsXGdpRjQTRHks
UnIa1J/1R0MnyfaVQBygxdQH1za+qpl1Guh5NVgUW3upxqw4qoNQdrbQJrJ+HwX+B4VBfBzX4OUG
FhvI+JZRyBr8IbX+NxjLU9Vg0WKH0Z616XYrULViI9CQkF25dV3OmlKyzdzQKG57YeIbGQQQq2si
Stu58cf9r3RzLNkclw5OGICszkYVdpA2EYUMlDJFh7uNzUOl8G54NhXe+0Nttx3TkuYzaHuBW10H
7zjL5QNSBVow9ZF90NQoPCZLs9cW3jwZfCrAvlCG0engEl89tkuWT72+sHi4r1XHaSgFBZlB+dIb
kHVao6rPmp3s0b5uTo1SrSqzrm16Odtu3FEr1IJFiO5slBQB42zYq8ndHIVIAtYIgGbe+esTpQ19
1MWVqQWxYReHoSubD8YQ7VlA3B4FzAwy3pKmsSqA2/0s5gYAJw5QvXUI07R5VpRuj1N1cxSY3dxC
UCY2cMrMihGyFC77rnVQuk+5l5te2cN+3NwMMLYk2YX0dI0+LERW2iPliAC/peWgF8mbrYa/55Xx
e1rVr2MZPmZqSWzH5vv/463r9rGaWjjJ8IXSuv9RRpiCDF5UH61y2IN/b9oUciSSLJrclI42JjYd
IsODKRQtMCZsK0fdfUqi8smJEeUwmuVrs1Q/wiH8hDPCg2oO73NkNeG+kovTxpRf9pfQoMtbq08T
9gfa4OFFH0YBqNgrn3KKSo/Gs0xS4qlA05BKUPG+Hirr2RbLwiaJB08/YCnt+pVnUH6c+r2c5dZ+
5MIF+c0zQkSyugdVKswd/VkdA0wP/z6vUF5seNOX+1fgrdvWpvYmcW/U+9ZYpGQ2B0u0jR60oeOe
MKz5GYKHOLpRttdVX1uP8ZmAAFHJppELhoQuxfXawd7o6nColqA0shiVzxmwkaj1Q1455WXC+OFt
WOL5dRi18VxrfXimwFk/lX00Ufd09vSGtssLKpw4EmkMpEehZV3/mqI0hGUu5hLMViQOZe4hSb2U
xsOBDUknoCsJ0qFhu9ZlptnTRohx6kHJsh6jfvxhzc2eIMF2KlyL7EcEcOgYbLQi6fFmlG0NEURK
rZy1aMQxzO3NnZ2yiTiQEQF8QX9bUsx5nK8XLAzjQYu92AmSxv4oXOt1hLzpx4hc0W/e2yybKVm0
VxBvhhMJCAgMxvVg3ozo5ph2VoDwlHmcChODmMLYE6a8NQpESokppJ3DN7oeBaTvmHrzaAVWazW+
rY/e2cyGPUb0zVGogMJUBX8ApON6FNdtQd9ADAggtifQhBUDL/go/HL/IN8YRapRyEcSIQA6ZNej
1OAszAVaaBAZ1XLEMl07jb0yH++Psrku6MFBfkHMVgK0NyH0LLy+m5XURUeq6780OW2ixMj6v1FC
GXaOzq2h0FmCksnnkZjM6wm5CbLHLT8kKIax9KtFHy+OSVcx8dL20bYzswLBJL1CiYnIfq+HogaZ
o+pU0FpUsviIU+ngCxUV765Y9nBgNz4T1kCSB0pDnW23Giqpqr5QOrqYkYo16hBqw6vm9uLRV19O
CLoQBWkSHVqz1xNqY2p7iZEwIc/8nmCg/GwMHkID7vxopVBKNQBFwmyNWBNJg+uByh7lliQqojdD
0YaTW+t/V0i37WRUMO/4a64qhWQCVL3J3ajdbSlXakkspduDG0xtK6pjrbvRbw2ObvNhoDlmgmvW
K+eNx7TJj7HIpuhbIqrZ/eTgpqi/RJTtpz/yRM3KkygbJMhswsf6QFdRD+o2G8M/tGmqFz82ejqe
laaMlq+no20815bitj5y+nBT/N7uZqyFUeYtL1iEZt2x8ITI/cpVI+Wo4yYzHzKbiPgc9nln+5qe
TuapUufJOBcexNazp3VTcYnwEZxfhtG1m4vnhMU5QdrLET69iln/LIpqmf4E3UZH1W5m9yXKYrN5
QqrUi58nL6v+zTmDPwlgDe28TKkbffTK2EzOUoZ96P3ZXNTkONUAWD7PM3H7pzAz4/giJq2lRqMk
ov2oT66FKQAVWBrLZZcJSOZV8qMqBjY8AaqnQvLHJ8FPqrLA1x7E52GuTT3zKyR1y4885XN7bsx0
+azmnfM906a84tfmdXycF8X84ZoUD06uKBf9iz0aVg/q2M31A1wvRffRg2iQAHbC2tZPNpCF+p+u
GLJPQEM0DeEPQq9z2VuYyhYtXlNvqYbm2Ito62m6zB3GROcshQj+f7g7j+bIsSRb/5W23qMGWjyb
7gWAUFQIkslUGxgzkwWtNX79+8Cqmc5A0BiP27eosqRR3MDFFe7Hzzm+98kOsXzApKy/HyKp/yZM
XQs5hrtQSx0rFHz1BfgxEB19HtPpT1qaGbIT07CjdfIxKxsn1WPfeJgJsaxt1atl7+RZP/c7Tcq1
eN/qxogAPyumQbjlSkTAqNZqcCyYouiHZQx+shFBzcJtZSbK11DLVcVBzZeWG2tIMuNeTKYUfXfv
hw/BIFipU+pNKWC0JFaV2xvxILIwul52hzEM6bqJWlu9TpI+ka6ywZ8iEsXJio8tsuRpr9Z5Mtu8
DIG6e2NUppMh6Z8cqvtx+Oc8Ba3pWEGd/fSDJn/QA/pz2RqxVuOUwRA/dJMyip/SuVNuJ3FM6RHM
SpMsvMF0MXamXBMKl8ajxXxoWzFrMfe35PBem9U0dttQFSJPUlMh3sXklsEOWogebmahMOXNFLYd
NIzlNXypSqmRtwAEsuaIcTyU27GIS3EHKaSTHSkxwsqmwm2NO6qu8WSHUTp/x1BP75fGGOwnW618
NXUjnGW+9xJ9fdwGEkRpI9MfZddUKklzS5qna5u6bUT9RZKqTHRCpZYTCBmWfKwUMdKPklg0RWIj
wWq+JuxbydG1JJChi6VSuy0aVfz5/s14frBzvEANo5aLXO4Mn+yqIAJclSidD/kDfVHDJwF/yocP
DsItDoguATAZlJjWHBgKul3UJ3Pu9SK127rBj9yQhcF5f5Szm1cHUVq849EmQw5dAxbSIA5DKhS1
FwBhbVurjPZaJMif6xbj2/eHOpu1JVih0QOspcUFY93Fjv4cWig3Te1pZavvw37IHKWXFPf9Uc5C
12WUpZ6FsJsbZF01y1uUX7SKrr2KPOgKCnuNxJAsB675FnvwX++Pdv5MsJTAMJk54nEivtM7sRIs
X0yHuPOsYphwINMLWwzEavPBUSg2UjxFmEk6uhBBT0fBu8CnxNG3XmL1puZmwyBea6M1frDpNzIo
5Nwg7yw8uCHAwKfjyI0yTiViNUwo0WOWSdhnNizL+InaiLoZoRRtA73LgwuvbEkGT2986nVYCMF5
XJr4rCUjaRSOfjuQbVRG7x8M40csDfQPCxpUvElORT9sdVuuOzwjPjqvS9MPCmMkqtgXrSOaQMT4
aS51/S4vpXGnLg3TcE96fH+Q86cj0iTZfk07NKiOp5NaK7OSLb5jd4rpC1tdUJXrmLKiq5Wmuk0T
+TqNsJ+xmkH5cLxGjEu6i6slQQ+x2+nASldxWyqtdTdUzF8Abey6oR3ahXj6bL/h6QaoQBayNIA7
6/NHXlVVgy5Yd3Xnx/dWYsRbSS2FL21I2R2jg/np/ek8r6csSCfer0htF7uTNSUXBaXRBRxb3iRk
+WBLQk6bqaoMUJb7sSR3dmIqZrhpkqzLfknWtHiqJoIPhy4ZiuYmT5Ni3KYVSvHbxEi1zqb3uX+p
ind+rPIhgdG5GRdu1VqUKZX84dC3Bo/TVyRqqWM3JhS2w2681GH1jaFI8KguEf1zDq3LrkHA2w1H
sfMybepdnOiSJ3wyleuyELoLtck3hwJhhqZIxRBt/+mKEsJqsoZQ7bw6CkbD4VAA0tGCoCNWFOtK
31541ct5c3IwAKIsxbmlnQrJh7p8nt/AvqlMW1GejMFreYsI2ORQoInUnGp4QJo0QHOajl875Fpt
yHah9GL1ZKp0t4XOWMYGJtlSFOzpHU7FZJDC6BIWc5ap8PFgaXNmsgyXxqynH88chLaFiN97hiBF
jjLExK2U0W4i2ULHrFXoMUfhUoXhjRsHQBLZDxpzgDV5+VC/zUmoYOsxUXj1OEw7THRwSj36zMmF
uT9/1cu9xopadIvnGfmU4rSZZPPoyR0lYUcRitmjYakVud00q8GFg/iN0f6SuRgLv/gMLpyyaJbA
zmYPReS0j6IO1qpPez/EPz/eX1Pn72yRRgKzLtkyNlSr09gqaAGbTf7ocXML97gzBtoBzFx288xU
si3+L9XkpMlQhxcCrTcGptgOiszR9epge/reUiOAaQI11QN+KF0gdcEOJWFwO9EqPKmq0v2wxPPv
P+3Z4UwvlCXoAixfbjpj+f5vi8WYMcgu+mDy8nSyHqJ+Dq5zQbMw6Iv6myZL8F1/f8A3XiTgJAk6
RwQdUdd+qZLaNWSGOQMy+beBEWNigj/3k+9f5BuebwQuN3BKXiRYv7WuU+q5LymzkU1eI5rhtRwn
+A5m0aV+Am/NILcnAmH8S8+htkJVAonsbPJUP5w+G1rUuIGkpTuxi323w636AlX0jadazCIRRFBE
hDG1emONVdMGM8pFL4GG+si5ltmBEVWf339Nb46yWDottuYLM+90XQAQTbk/VaKXdhmWe0pUbq1W
vmTX/sYoC3kelJJyIcfkOgDJ0jTM8Z32tKFVD8lgTbfAOJc8Hd4ahUMYLA/kkFxsNWND3jRUpmvJ
awyIEknajqhIx8x9f8ZeW4Wd3kU8AcAubq+c+dQNT6dsMKJAMA1f9HrKhYrrlwocuQLMBcfAYhR/
CKMJfb2F4Xs/1WFlbaH5N0EAYFQK1n6qRTlxZN8aP0/GOM3P8pCnxiYXjU5z6J85mF4t52LqiDpM
wqvEr+ufhh/p7VVRRb35RBpaiviIRRQpFS0M4+0U9sIHe6iTmVG4WHoZQ5pjOtekiRYntrTPK8lT
s8i4I63BXj8po4V8KElf3p/QZb5W87kIG9m9S6/qs+h0rDPOj1iUvLQQ0WhLGuRTGx2dcgQjrptN
ncayfiFWPV8qXIfsKoCwpUnbukBqtliVjWNOYxUhkXeyGUFhmtXmwlI5C/gXIBvJNNO4SHPl1bJP
ZKnPEwwZPEsv+h+p1vRbFq7ykM9AWtNY619Uml8fpElUL/Dcz09fEjj4ouTYeE5w85+u0c5XYAuF
rFEMM8qbtJ6kz10C82WYwC/ff31vTCVDUQIGnkDqtCYwcte0QlMwlK+kw63CUrmK5M64QNE6vzQJ
BgAlUI9ygOD5dfpARotBNb3SFQ/Mt3ZzbdC22Zibt6NcB49JpKe/LBqsbz/6aNhv46AGVRWVJwzf
00GxVU7rIpcVjwKM5dA9MPpsWqH24Vh6IUHxlvB/p4K+biE2lbE6FfRW8uh6GN3Qupatbg76rV4Z
lyi+58sCxAWaKYck8TT/Pn2gbDSsUqD+6Vli+KOerfYgduW0HcLmUinvjVMS5zl40ZSmsCbkwDwd
KtQV2l5XiubBAk8Emv4i5os3SYzJ00FSaYjoRupQojSi65B0pYfz3LiVXhWeaFVmvZGjsZy+RNFo
YUvaq0txa1TFeB8YfXSspiSY3KkWql80RQ6iewOKSLCXsdPINnouRiFyJJOOyFKXRZYNXaXykTql
zXQpylkm7PTsYoOjucMPjjUAznT6lJix5/5gFopXN9GfRVspjqF2h9JH7CNHzfPUh4cpqWn6JVyI
Xs93HYId6nEU8XGtIXc8HVhPm3kA8JY9xSr0m1kVhOdUq6ULG+CVgrd6PorsXAL4rzDOGqnrcV+p
Z7PWPORPpgP0r92lpt65Qdy295LRNJ6IZe9u0rrCGaehPNJjIHILvb3USO185S59fbnTiSepRErL
+fBb/Er+1kVYDpieQY8JG6BScOqxKgDu52Tz0V2/qPyWzcgFuDhrnQ7V6kWQ+ZTRPFUwo41CJwsK
IlRF3h/ljQeCTQxvBYRtYZcsGe9vDzQFYmuGeqaRfoStM6e5aBdZJFJo0q0LCcf5NWQsBXxi1gU4
PCtFY+SWWF3ZaJ4UGII7BV37pEtJ7wS1CeghmSHqv1GaYndU0vKC1ut8nTI2+DgHN6sVRPb0Ma2s
JuTD6tYrhSJ26VEa7Mxhmi68sjcnk+YFiGxBwzGmPh3FRDxFC4pe84YSSl/cGr7X6XG1rQorvnBa
n+94HshYOOBLXwZIY6dDVbUw0nNU1LwJNiY+odwRD1aUNV9Clq2bKEr2K63j7qsPFBjYQaBbl9xK
33rYpYMtfS6pOJzdF2qkhn1ZCkwpjbsfRyHsb/FVDL6wmC5Bem/sf65cjPlgmUDCPmtMUtQqthS+
rHuY9/TGvq66JLBLnyYztmTEseEUVjh8Lpqozghex7TfiVYTVbd6LZmzW8HFynfv75u35p+AmVuM
5J04dbWg1GQycPusdU8NmgmIPeWTyNOnsqk2aqFrduNLPxor2EpF+mFTX2jyaCRhjEggUJDyT1/9
TH+TYWlH4xE6m04fiT5k9KDeRXXbXXjKt97x4rHCHcr0IwA4HaqhZgKKGhpen4+yDZ1J94RWx48k
8dWH9yf0nKHFY2FSw4IiAgHoWY3VDjQtr4LBYD21veB2cz+8xGmFI2MmZPP9IDXTZBtzl3rTkESj
i6LWT7Zt0XYPTZzp405J5PASSPLGucHaJvACQAA9XFOo+jxom6oITW8Qa/WugMV9O0Ik+/T+s78x
CjkOZo14ny6dmlZvVI+CEvlIZ3nG0I3QTfKm+N5r+vTxs36RMKB3IsvmZa0YR3oRGt0sZCY3SpbA
OJqmh0GThq0U6uqFJ1oCjtMLG0iJzBRu32LSvQYFjVidja4XTS812/6p10L/GmYdlVsjFW1R9bvP
H55BTGtgAqMcodCprk7eXCgqGTjL9HTDT+2yTVHxmu2ljuFvbAcKn+z3xVKTe3k1gV3fKIFlJpaX
ZHm38c2uc6TCyDDfFesLIc8bS+JVmAYfaLERW/urorjs4GmllqenUu/2KqUmn15EF67kt0YBKkae
iN0l5+rqFAtEoRYQPrLwEr1ytCiyHEVUuw9nueRjbCPCGK5GIvHTU2SUwpz4IwmOc9lpu7wYOltU
/Eu6ljeeBR4Vq4D1tnSRW4VmOt7BWGpg/1QOSup0kZEcEk7IC3DYa0+Wk5XNPn019KViTHC27iBq
xoNkZPScPaqZ2c3uxKE1P0lJk6e2rlEePyxUl8pV/Vz72WfSrB8HLRNHJy7kvLzHsFweH2gqCe2C
CKtOHWJzulMvjhJCbGucct8iEX8Vu6LHq+XS2sni30mXC/vUB6u6Nc2hgMohGjkVlUjTsqcaz5Jj
y9ES0ZBWb0Xb6gYctzBSmNIfBR0t69vCwD3BloIgfci7pJs+DTl++Ikt67GqOjyB0lyXtQ8bSAmE
CDMF+l1adiJr8c8hof/mQxRrbbGv5ULWNiomRsP1iH2VYYsSGPG3oRajGXsqadKvBTWSDC+y0qI6
RDRN8BGgDJhI5fJkUVqcm3my6XzRl7aAG2lSuwFMQfWH1NJ35+WDh4IBqfgVWufMO7fS6okAMAaZ
TK/j/nd1JQvcNsMx/v1Rzo66ZRQkPWjjlvhkHYk1giDJiKFMzyy6+KjTmsjO+kC9TpVx3PhD2nx9
f7yzdb7Y64O5GuAqKH3Wp7ilVlbBdyUv7qJiW8m404a1qn34qRalITEmsAOgtr7aTRpyDRGPCdmr
A6N2CyMut2jRhGutHIWDJleXtMXns0gKuWiY4UVLYHCrbCeLRaHT60bx6LWkHul1Z4V2CEv7c+Ar
QmCLHQ2P35/H5QlONzIwB0+GOcBCwV1jU1NjtWWi9ERwdZYZrmaU1QsEZyHZyVmrybtAlot8rzUU
Rvbvj/zq7LcaGkEOXFYYzeiM1mVLeIRL/znL8rJm7Ka7crTSn4mRJ19rY0iCrZHI3XdaC1HDS5Mx
GDFztDBS6Sy/eynbrBEOVkqbKFvRU8FyWZMmjEGFuvNTqJuNvCNfrGc3itDVOkM1tuU3xcgCPOO6
eNKcMqm7aFMA9tRuF2lF+2gRSP/py73xBVmp0tvRhBmhLcJBfO4birYXrrbXa3L1+NCVqHWh1Fik
96u1JQnS1OlI5T3cPkq7otLmxdagqXY8WdoPpZ8+52bvTljo/6yLvvmm1np56Rhfv/wFvyOkA+6B
4k1gd3ol1SFULvwLLE+Ik2g3tLVUUzGWg8SZ2iS5gIKeJb5UTxRgu8UJHnxmzY72B4XUs24szwog
MQ7kTDa61e/6SKkjF6pdnsv3gckl8P4yOzsoSAwRWMNggeOBBGzZcr+l9r1SI0EBnfJkFvS2bUhJ
swC5yEdHAQ2B+QAcSm6vn81kbWSilkTxcYiK7usgFKmNcbH8+f1RziIvk1FQS0gQLXiSNbqrVTMt
vJI8PjY9G9TIJPEG9WSyBeG6lF6dnUTk7QwEUgBiAJq2PomsoclwVAN3SS0aR+jjtzEJDMdHg992
fXjhFDp/MPStC7bFPSVjrbAaLQjzsQjKMjjWQ186PUPelGmp3ElZ9+H2g6AfMLPBx3koQCX5dD1k
44ghHu0qjvFYUOOp6mzbp4P64VXHU+CXCDYBGEnSeDqKAFZHpFNxE9Z+6hB3hIciDqzdR9cD1QzK
eAvRgfKuusIdq9AojGQIE6YtUQK3LKzyuzkj5LXjJg9F9/3Rzq4KaibctDyRgR0wBY3TZ9L8aNCz
gdtd1ILZ1jJM1KxK+FmX/bUQ98UOLukli8U31gU3IXxz3F2WG3g1ZMeJpM9JmxwhuJcHX2upfE2t
kLK7Wr//9v7znZ8U2BlSPOG6XzSIrwz4306K0BgDVQxK/KGKJri18KH+FKtZsfn4KNReZW75xeFp
PYu9PIFIpWZ2xBUWF62mtTa9NV16V289y1J9xaKSbQUkffquwiCWciwLsqPcmf4WZYr+HNBE/vtH
nwXfKBWC1OI5DhK8GkVv6H+hDH521P0xoXcI/dKSFi/K90c5vzgYReOlIBPDuXK9Y2dDnOWiyfNj
kSrzLkPPtbGmZN5i3tQeVIG+tBVW4ddtlemXCDDnS55E77V5BBnJIuU4nUZ/kEqY02F2LCSjHx7k
OtPjO1Qx8nisaceVf5rksvuhl74Wf9jT/bX5Ap4pmBaCbq1XY1OmjRQPTXFMQ30wnaK0aDpHQ92P
bzGK59SECI14g5i0nD5iGk2+MZtBcfT7OcddgGaRWobPmZXqxocPxcVsgfuLmwuL1nWsqcRZAfe8
LY55OXdbwBH9WMRtcQETPodJF08HxFEY2hC9wLA5faKoiZVOENLi2MfJsNcTNdmGhuDvyMWijTyU
uptl8GaBx01npMfUpjcH9S7nzLtwPJ/foej12eqUtZcCxnr1sLdTYEqjOJZ01dkNVa7b2RDmG0Wo
fVdKKKO9v1HONz3jodYHNQR5P8MximrSKi2Iy6NfRDEirWqif3B+KXB966lIarmwFzOQszpsLqcq
x1dXHtH1BM6sWLGTWz5qUtkvN9ksNvv3n+qNPYhAEOIzaQr0xnVOROoy11NtlEe2iuJwPSmbiOr2
1krhN5qziANC1QbP7w/6xlQSHyyQ56J4AsQ7XUOc2z6GiosdkS9bjo/xpebIRLDmhVf2xmSCbIFg
o9+iG9OaDCzBax61SayORZuLf0Z6XjxkiZ5/bujmt5HL6MOsVERiCLW4S+mAiAndKi4x5XrgxDbL
I+xc5Wqxz97Ko0qVRlG/vj+DZ6UBRuJcAY7k+CJiXWGRdV1B+Qx4MmAYZdMEadU7ZDtorCo5wcIk
SjPxSZ/QbFt92B7quCwufII3Fg5gMlI1WGicoNby/d/u86aTq36e4+bIGVcoG87rWt4o0tBlV1Yh
ldUBVwPhIS9ErbiQDbwql09yu4U6Q4GUy2MJAddu6WEYxXCCOu2YVvTMMLigtBLDVHwPyuAKr88q
OlglxKibEDPz+s/SGGdjJw5Z3Dzmxox4zk4Kfdb/lPSmqK6FUbGmXTvKVbMok8T88P6rWi9CtAss
Bd7Rwq9YUrTTieoGmNb9LKXH3sgbt5+Tq0Dwj7kafKF2/NFMaRkMAg5Y0ZINnnmqylLRScYc58ew
aCTau6Y9DVfFj6YvjIJNM4fUQmUiV1o9UpOWcpvlbX2kU6HuaJpg7VhqT5pVFg5MifbCnbNe7Mtw
MPbI48ksqNEtM/zbUitVSJumOTXHqBSMXatyx6RWL23QhfXOYI7prpkGc1PXeuDIUxVeOEXWpxXD
o8ojSCI84h5f+92kbdm0BF7tURHoM6OkUrAVdAR27y+T81HYx68mD5yKHMmrs0NvsPpV5qA7YlBj
3lZI3rL9mFXDpQj5tSzy++6RUblLICLYIYCX6+s4QW9SIbe6bjgCD9ExR1bi0dw11ixe4S0759vU
nONvqiZU0n1Y4zUxuyiXsIqFGdBik2SKXVOBYMioe9MyiD7FvSLOO9R58eiY/YC7zNRjNINQ1Ipj
u0t0c94Ffqb/SAwx+xT5YBN2VocxbZXNwPo64fuKqkEUnhS90eMPBkU8LLABee9iV7SAFKdLR0kQ
LI5VPh4LS/gu92q4C4tYv7DDz9QZyygmpyDuAQzFNl+NUgWymUXlBDLbS9KmHrVWtStIb5M7CzmG
T9Y4gooJY2vhzBuMQX5MFXb/LtYCs9nS1DrGi6WGWmeP2NoILoUmZfhgarT0WWAls20p7IKirLK9
sjIHQL+5PPaWSbCdScadkHUU7l/X8X/9HP9P8FKQBcCzz5t//zdf/yzKCdFD2K6+/LdXvuSPbf3y
0t4+l/+9/Or//ui/T7/kN//+y+5z+3zyxSZvo3a6717q6eGl6dL2dUw+w/KT/6/f/MfL61/5NJUv
//rnz6LjUOKvBah6//n3tw6//vVPANLfNuvy9//+5t1zxu8dn9Pnojn7hZfnpuV3FfUPaOYUal6h
I2Kaf/5jePnrO9If1AZek0QNEGFRsOUFGsJ//dP8Y2EZgWBAG1NAgsh8mqJbviP/QTddUA3M2VRi
Mn7gn//z3Cdz/5938Y8cU+UiytuGv8vC+89eJ2WE1gPKRHC94NBniHcvY2pfFMZ0A22jdWmp0Nih
alIckSJcnMuptUuFdtQRXLLfJujvD/L7wMtiOh1YY2giPGhxS2OL1WlmWYkeT9lQ3+RyFzu9Huuo
KWR48TIu0u8PdXpwLs/IUIQ2lCqw/OV6Od18fVqFUzfk9U3hoz9O2l7fjpoeXXggdTkpVk+E4S40
08WhloBy+Ri/XUJR0AQdjRe6GxNtvS3WZrhtRC19osVnf9VG4rDVklSSN209AuLJMW6Jo66GqLRV
a3iO8PvYDGqj6+4sV/VOmGW/dXSpKAtbng3Zq5QOkbJUjPGvUlEouYRGZeftND1J/dR8Sfpq+NVH
ofDNEJTU1ubK0uxojPu7vhYKoKIxnB7iTJaf1G6ovrWBZFwH4fhDa2LxnqZogyv3YweHxxer3PaV
bPxuzZLwMTj49V0s8QAxNzkvdteroFCWmkxGXdveVFFe7Gchmjd+N15qanQaUf01CruH5cV/EABW
r0KPRQgxg9ncaHP4ua9cpbujx0u5U3T/EuP3lRGyeu0g91iGL9xD9JLLQv/ttTddMEZa6Tc3iNW3
1SQ6cpC5la9sYxQz3c8g3payRvM5NOgYCk1ave36lnhEtM0Wl6EaiOg5EeNDVBUvgaBuwsEEZPGU
ZrQH+U5rLHyCJiccFFfLPpu03umqzB5m4hrlRqqPfXQltk7ZPPhibIfidzX6EvdXTeGkuSNgZRAa
4iZI5A0tfRwz7rZCH9vxvJPCktX3pfG9uJju6d1L18ebmOhljO8n/cVvP09zfD1EDxxK21S68umq
WmLZZUzOoG8VM9jI/cA/nw0l9TC92OfdQx3X7vs795XZcja5pPALIEgKv27OQ/8WOrc1UnNThJG0
48utbubiNk7ylygpJihAUnSjB/NzVhXCzpgtypBtH36SkuQuyktxq/mh4Gahr18XdTbYmS/auTUp
uwweipP1eX0fN2J09LEeo1/tfD0KUbppQ0VxpGaMHHOQfqWl1h4SQ+uvraI3bnW1Yd8R/Lg1kp5H
JdHLQzJGA68nn3aU18MLwcNr/H82CYBDi6MYML3JXfD7CoMmLJZxp7c3WmMqLvqHaMshNF3N5aw5
aq70f1rDyLltpL2NS6HyFfMD+ZDjdWAHg6U7va9XdiTFkqvBo3IEwj5bEnvLweChc3xOmP3oN/zl
xdBXVamGv/8WV6W2v7YjWl9672GcyNW1in6ELtTC1pDam2waVBiJQeU0gaXv2nJSN4055LvUnJJr
AvXRLqXuC9LTaff+Z3jjuoHysRiiAy6DmK7S4SFXezGRk+5GMOE2+ZYQX+OOru1Mzb/kWvbmUNyn
iyaGmHJ9D+RqWFXN3HU3sZ4FTqqEtZtVEpA5dZtLM7scZOulgQaLRAsp6MKdPV0aotSajQad9SYt
xfYuMzPTBeZT7oe+Ha6ZDMVOwtl0jKFObkJJLDdlV6s2KCCUza7Qt0ET0+lxCrMLxcbXlOf0gyFj
4SaE0Mv/zzQlgYGDS4NjzE1Q+/KmAUO1cZ0NUyojpYlfBx3DjMDEraNVvvpVpLjoRP29lg/DNoeu
stPTYd6DItJgb+5FWhhOlwxXzyMfoLrX6J/ccXFmO5061Q9CyGdKeVOMLahPXhebMBnTK32u850x
hckhxpPjRqJs+qFEju0AGIIfGlQkwgT0qER9v+/nKhClzgjz/Br9ibkxpqR0A8oEH416wM3ghxP4
QEUiLllFPWVvlX01xup1JtbjVswi5t7Ihe37++rspiW/x16J5JdojiN6ta/0QNTndOrn62ySdkpZ
1/tuFsEVJKPCueVv78H/z1MHZv6//idEP0sdDk363Pzj9rluwuc0PU0h+MW/UwhD+gPJDSxn0nHc
9JZE4e8UQhf/WIjsy4tGFEDq/78phKT+oVMQJ7jWKUVhdM4K/zuHUP9YkjxQXVy8AeZQZn0khzhd
A2wdNB8S1U8AYsYCCTldz4OUpdkgRtlDPYq1I1WSPYvmYz/oih2OlXnhJD/dt3+NRkV8acKlLWra
1WWix8EwpkKZPdC2Otlm9/IceIMSI3RvbwsljGzQ+Wj/2yt5I1l5Y0wOc+QCTDHZyrpdXxb7odxl
Y/LQT4Y3RhYXZjvuyibaiH1h7CI5uY6sS6Z5b0zra5WcxBCg+Gxae723ukJK0wd51uZ935qHdrS+
tIKJNYZ+yTqe24K39J8Tm3nF0RO0Hdh9mVdurtO3SMyem3Eq6g+Wp/Vb/FSUyDWTX+JoS2NgN/Gv
CEJ5nn/tgkcphvZ1Z7aeAjUpsWvfEQNXRrghPVuzvSiAw19m8MssnsaKxkBHsT+0/Z+KejDjDR2T
2nCbxp/UxtPD6xQhjbaJescInTrbmc23uQ3sPCA6rR35U1cfmtBVb+L7ItxMyq+p+KT2j2GOC7M3
G9/o9zaXO9Pc+dqDYmCKdi+qD6YW240UgHPL0FzuW1HYYWnXGftoN8p7IaDFIkxA5cH0D8rOuFKo
o4eZjXma9Xl+1kM301qHeyD6pn5JfsilkwjHWfuZCtltpJcOataqOA5oxNTsxRS/TeajZj5X1B+n
vrMhV8rVD+jiblPE9Nh46f3vSPGIOe2g2zbKoS9yfMRT/GC/+vO9n7tYpYkDnMuu54lBgKavRpza
kvJFiK7r8UrXZ27A0raka7HEe8ZujjndanykYk4RBE5gbVkL2NnWybXqu8bwrRMcXd3hxhYVB6hX
72+EVSj31yrhxlq6uL4yDldwWRUHdZARVD4MUVY5uu6r9OmZfBfVZshC8NWt2UTKTT5UMAWE6lPR
qpfkuGf7gs2wlL3h18LbOsNBJ6OFHDXp6kNrPrdTGzrt0MyOXg6WDcghXwix3hoN5sPSMgMWE2W9
022hCXjUF1A6HtLOevLDMrQNvSudvI9vxjpsL4x2dtDA8Xj1yCZowvhngYp+Dw38weiFThnTTyOh
rA0w6aqt8WSU/qEdsmvdip6mOr+Ej7ySkk+2PqPCUaBcAmoPRXWVwk5+QDeyxEg+1ZP2rTX2YYa2
2mrJlSIzqTYSgZBdh/qIe8ywh3HLWi7DT1HW3+tDbtpNZyqHrE2KDcUWqgnxw/uL7rVQe/L5gMJo
tEsXJYzxFwTndFYiWUMqIAfWY17eGt2Ot20oTmvuNdm1SNQiWxX3U7KXtuNBHDalj6+cHZYb4SVh
EVrQNu0esttju48FJ95mt/W1dFUdtCsDUNruSBkrx7rVO57R4Qfr2ub3pMGt0F87WFcBp2A8vBXt
GMxWtIVfwk1zVey10tbvmh/BY3glX9ff06tgG+78TbWR4RkLtmzYUuz6D9q392fj9SA+nw24tYRc
8PLXF2BQUnGbqsR6NJ+GyVF+kk3F+LywBWqwO8f/07guntLWlo/pNRMxYgAkuiVehZZNT8f6Mw1z
hMqpHsvb4Tp+KX7wHEZpAwu8/zlfG8q89zlXUA8t6AZgitB6jA/ljTrZsCjCQ70trou9sM85Rv+U
mNuvyd289e/7r5KX30xX3cawfZo8yTtK2v5teLD2VArkB+WgLH15t1Gxt7pNkbpC5aahi9ninNzE
qmOOT23o5oo9VPbY2lrjcIP1pp2Ap9jG3rj2D8NRuh8fUL22hl0CoVTuCEIWulW3S3VbmT11vJ61
bePfWsVxwmSr+Na2D3nlKLWtfk3vfLvYqnsaEN6Xt4WHb0HxWN/Gu0sR9WvIvJ43AF/0R+CVi6rt
dLUn6FszenWZj9Fn8UrypMPsxTfNXXZn2dpe+KJ+buzsvqtYrXaS2MFoa609Nw7OvYJEcu0M37Nx
A/pjFk4zHurhWNe0znByCbc8h99L611H2hFtSX/DisZgrjk4UedOMdmw45d2lyNu3Uih09zE11ri
5t+5d7DGFsKrqmTTbdPv1aNw1R3ML/F3/Yt029/RGu/IxaPQJOOeKk9GM0EOj8dOtDX10eoPoeay
H6pir6iuUNB7kU7OrtVv6EYltnYW2vEFqaVymhlzUXFmLLbJGG3QegBmzeksTjExTkbM8+jf+rfR
5+5KOYRPvlO66U0VOuK4EdCYFtuwcVCSwQTLbvX/S915JceNbWt6Kj0BVMCbV7h0TDKZSasXhCiJ
8N5j9PeDzrl9i8lqMc5DR3RXMEpVFCUggb3XXuY3u97PDsUh3tSudV/uJk/2VV8sbPmZNnh2/Mpp
kLkP9/D3N01DgmKQQhCQmIXozlXcrdQSUf+gnu8zcxPnm1LaJ5aNg7HOfgwzmfh/SKvAbi0vD3dh
uK/iXWbc68N9UuxEaw//oa1eVevR7PYtqmLhUZsdUXHnYJvETv2jMv1wsAH4dO/zXRS4EM+V+6Kz
G9GWJVv9mda29R2myruse335GM4vZnMnTR6/T7Mwm+0kQtXdMXtPM5xxRBXWb0o3li9L6ba1O4/7
MrllMNBkbhBvsshHVqozCnKbyMGi2LYUVCz2g/gIUhZ3ytslPVb1JqLbTzRu7+LEsJfitlNjpzcs
Vy4edQX3E5eNOQAxN/2629C8TM6IePZvDKsV/ZL2h0T2y/R+EDb6/DaTK+oFnA9w6Xph14bipag/
IRZjZyofkZtRS+b+DZlg4gS5LRAjFc1hiRZRCrgccRxM+TRXb0Mbw127MW7y6WxEp6E/tmbsD+ZT
bDwgz2LnCU/rK5nJ6+QCnpBOW4qtDhiWEupqqwe53KKlH4lnLD3R2J2SXaDPilcHcgsfxvji5Ph0
NXpwTI7A1SAsyDDqKrkQ80TVyxhFThovP9uG1E1J08QWUerkuJS/agFd70DGIDQ3ABms5eEKHPy4
A5l46C3wkPBCH6y2e6mGDVAUPxgLrHn+HtdW0YmNXTEMyk2IGCywC1ddwgbfVmPflMpXTh3XQ9gV
4UMtRaFKasWE+xpqJ4yJGotowp3xPH5uxkjzSRxpm+o3odLTnwuDTadwqAo5gn0CIu/GvaaXOdWI
eG/MMPv/fEBe53rcDmkNyo5kXQC6rKvMktg0hUggLmd8pDYq4uGROnYoCKORzODFXfIysFdU1hfn
8sf2JBIo2iqSTvoAMAag/DVodIqVzoAkJJ77uGo9MW1FZ5DCFnFjVt5/+gnXyTpZCiRhHvx101UI
MzUKUVQ+d9iI2GXgdRPzRWYyEZXlN0VJdDeVVP/PFyU5vw6rEADwUVrd7oj7jLI/LrypkSulqSr5
nKaIhzh5sovUn1amOGl5u2T4mmx769YIv6NzbCuDxTiEoCDemuJRs1K7Kl+1+kHtzkH1VIinaToU
02Wunub2re5YJdMlym7G7i3WD2p3Q7acFgdEtsx5W9THedkCXpBUxi0RRVxrx2ruvEDs6fLBSXZG
vU3lkuBHhWfeLYz6l22T2FN1b8Ts+lPRHzV9m4uvYk0AV4Xbetmq8zEV3ktqjgVB4VaObfQyDY5e
9UUPz711Nsqn2qAS2hrciHknhL6s/MjKJ232yum2Dd1R33LGDcZ9Ju4s7dDkrlS8W0ZCPnAD69I0
+NC5K6DeFQ/2gJPZbC+CZwnPZvIoL7dydKbCNnQ34DPFPEVhL6u/gn6jDd+lEiuL+7h+yChvkWVK
pE00Vu4w7xKelcBB27iGcBMz6apyADhm4CraEb+E/kdUClgZf5fWzrj2DZMDlJvtSt9kkhO1iGzf
FzPFzhZv1lLbVaDx1B31s248DP1DxI/Gqe40yqWdncl86i1fUjxZ2dKjiAMK5zVWt5WnMMP6SqLm
06lNWrbiaJG9oqvKfvq4vBhcjiEuK+o5isOMgh3bn6oyO7vAYNOeNaFxYqn6Crv7KZsGloEnDiN/
AimXvc4VoiVcWdmicl70n8UAPmbBrMMT69A2y0Nav7fCLSgulZlVH94r3T5E5bfYSMFRrZ+63Ceg
tNOrYPqZccynI+qfsYzCuXZvUgpo97P0LQgdVbUr+gkkjc1+zBgb2o2+n6G7qAljBZ7svK9Lf7Dc
YS8bN4WdK49kdcspCBzdureG3hMjex1Uhv6g+DKkS8FpzT2eDHYl7gtxP7W/wsJXNa/LvPJnoG9E
np24t+6H9Hi7KHYz3kXJSzlrtpY1dh0jZ9Cj53JfGaVtNE+Gsg8HJ27uMsU3JruIv6AIw/T/FDog
v0Dy+T0pouN3VbOYLYqpc6HI51jZM60lWxhush1Skl7mjO8DyvjHZbCbF9VATscJZjQt4Ivp9hDc
i8t+KmsbNXPFmYxjFd1k6tv6PyEeXnH+xJwpH9yssJfKlRU00hwE14XLfFsu+8Q4RsXxrqTXljpi
X5A1qzuVs1mZf00D8m3KS2/yCEp+YV6xy6XKhyJnZd+s+PucHC16PsBkcWyOLxEg62krvFUnqT0i
cSKFh3BwC/0pmB+HfnDMEPnx+Xuo3ivVQKF0xCJe0O8qxVbIA0Qpd/KRgNDczfN3s7+xSpGC6SzE
0KX7m8EtayfozqJAz650kFItTBkgkxtqNjiwRt9Eip2HD61WMtd/kxiLJkJqa80DxlLrI5upB/t0
K3IMNEeZ4jqhho9tcHl1Otm64c5P0k0vH2tlI4+2Lt6q8bn5PqIueBohHC+9bQrHTFftsL7Tgtsg
Gd0Yrfrmp0Jsi45yP23jDkH8UbspmlOrPUlhsE1DyvHqru687xq+O1r/Vk7aDTJuO3RDbXOq7WpC
XdnNjV+iHtk1fMB2iVDN2BQNqqm1b3Q/oEEaeUBc93HGXkuhACWjBe3+hpiZzragPuTVPph3E9aM
PX29vj+FymwDa6uyn5ryINtYzAvTRkuZY5Mzb5PVo4mzgDTfL037kZe5Kb49yW9C5UcQLQJfFN3k
LDz2oiv9BEdgUrzUPrAvq3SsFBDZMY02nAfDfXc7LZTAPooVAEidJNsgtZT4gbEpxRgpHa9O93Pm
Vo8dXvcOBVxmL94ElqyylXAnurC9NiOStZgAeWF7jHsvMnx9a7mtR3yIXtE5Kb+FB8svb9PvwqmO
7Fyyh/Pk9btxC2ikvevppeo7g77LOfoWFvYk2OK2vsQJdzernGVOvKsOybNqi4Ez3zeqqz5/ZaV+
NXRcUxsUPVfI/8o6oIK+6hOV5PJ5iqXDOWmAbw9xJdoTsGcKxMjWFRWRVsnyErGQ2aD0tcKsd2Ex
H3BAUG0sfW4jVXpsBeOmFdMvAKqfcmH6hyCRf8OxQSJdK1RZ0NxiAaDLOYmy3gk1uXTTYvjKa/xT
RslHxwQMVI2uAmq8hqIoXRzUZjKL5wRlZbvS+icxEk+4x1PkL987cTmNifVFzERQ6Dpm0qukabka
V/LkmSF8PA9B+whykszSOQcBujii4ebilkZUvBAJ/Lpw6X9PCnyPbSHfJsImYp0uTxkxli58tTN/
SbH7RvipurVl0WcHQzqHCRJaQJnq2pmG21gjZhzm6Fevn5bxl5S/GO1BzN6G/gTFr0yeiuF9MX2m
3QMIqQa7ULsWbCYNaeIiJEnOKdGFt43aZw0kkV/MTjMDufRKMqlkHze7wnAnEFC9k8UOO2aE1jzb
TB6ibG/SVvbBWWzlAw2NLYnIfetRTDr0C11aVxvJn53aG/zWC2/N++Bb+R48pu/VS+lpbnlgjsLP
MTXya0/3htf0OX+TXuuDtJO/zfcCv2qnEUsf4EAiYxScl12+inC7SH66nAdhOxc7xbiZxvtiYyrb
Kn8b0h9zjtjfQRyA8xzF5K4bd0Jb2Ig523G1HbRLUt+I5UvuFvUNG3yR/bjeS+nBookT7rJ4Wyi+
lW6AW3BgY+4MSpp/D2fxoX7FaCJ/nWlzl8i32QzzBJUQaGeTbbzGb3/O1Sl0Py8eAC0M4tcOyOdq
ZO4AJZpZv5wjyVXq7aRvk+RGVX1p8gPLI6nk+6ruyvGOEZwtVg4LW/1m1W6jekP1UBhvfXlLL95c
jh2JNd4Z0maI7SryosXXYjukfEvssHLac/YqvFS5U962Dsk1HQK0Mi5d4I2Sm+SefBdc5hcdfODs
l6Wt3asvw5P0Hp2Lp5zVcB/eVFtuaF8fIz/lL7C+ZaM7wde+QV7LNzzucVc8Vd+1p2GDHVhhC5qT
Xgj371pjg5qiq4zpcyy5fWXH3OA2ujO2WWWL38H8G1t9V+FwJz2gp+RX++hbAYBLtTOv3XXvdAI5
OCW7fdWOKbd2VI6aZzmCl2/Sje62fnij2xwmjuhDzUtt4XtCg4YNlTgKCj62eAluggdxpN9B10f8
Ke/CTUKPJwEQZtfHcj/eKtthq/9sidZe6ctv8nNyQKpDu4c0oT7U4KZe2FNF5SWLm6beOO81eqiS
txRbkZnV8LMy7udhNyuXqFo22nRjRX7SOvweMh7roVDYxll8LZ7To/7aj5i12uExf6xrmy+j8viC
kqULW7308SmROrvVnSh10LQbudy4tVbbnoM5HMtRpFv30s578PwG8f1t2BobM3e6ha69N0YbsCTD
PXg26XH8qf0ajnLHFMNu+JtMO2dGmXp0kIRh2+hOFjoBRnvpptU2cnebZkfR9A3V5YfL1ClUO/oV
QY7HFy1xpsQ1Z1fs/UDbB5bbJAe8hzTJD5SdJPlmuY/G+5QWa7jV+3c1Jp+6KIyIh21cb1r1iGuX
0t6NlCaJ13Uu3+wNG0/jsnS7kVBnA+VK8d/LXIaII1MLxndMIr+o/T+3QLAdXCc98MZU5j3XnBxV
a3KoVflyznsDif+RHR7EU2anA/MOuHL7Lj1LzY0u96ei9EAbyq7APw7selq8SvpFl/ZTR4rb4djA
r23VLmHg9fHoaJRmQocnks7SiwUszxO1iglryVhjMr84pxj1fQo1AGLIDKzV54zWwFWzTcwCBVeh
ajlPbr6t9/3tdDM+AYz0LW88sTXi2l4kJ4/2/fRQpQ5kJYkW8aN8Uh/mxDZPdMmT4YQSWELHXKAe
oRL2UdRsC0eON2Zkmz+WR2CdjvY9x8NFs/XOyQw7w6zL9FvW9kk2vLy7y1pnHDwjXw+oPvGm0m0o
yzpbPCXv60a/m1/7YaskD6F6Ow+eQng+zafqIL8223CX33Tesg838cY6pxvB6w7zSXXTDb3VZ37u
jvD+VHwfb6pb2R+JS8otaL86uTVYkoHbJp62YMiyn+NNlx6X7jSlx1zlPlz1NCUOHV+1XsNhoDD+
8gTjXuLIkRzV4N0440l4XGPjUTxx++E37LnCR/HEfE18Ud4FYmR2oE9shHbwuiwucxgKImKMflLO
uqu7pSPZmr/ckN/6qs1568r+8g5xRLRs4bF4g8qIIRX3mz6O7DvTrn/xoNdQs132+kt0bks7figf
KIWEfXWf1WzQoVhPTeundRoFR5WAltl8v30bCFqMklIKDLt/L73iWN/FL7RN9uZtv7e2+jn5FXI+
j/vmJnvQfsx7+Zi+QfIl7BonmsL8Kkz75FFRGCu7ak8JbXfSQVPWrQowLBvu2+Bgtrej5Qp+Wu6z
YTtPSNbe990pVo+h6sdgfXVXUNxK8mOToEN4cDNhY7UbS3GFfrvEGxy+4MnQxVArR/9Gw1pvCdxu
3jpawmqx02ersFdkgWDr3tydqv4oy9u59+X5LKvHtHUi3Wn53MWN0B+zDmk8mDXa0Yqf4LoFrW18
0df9hz3LpAIQ0qoUAY3xarBi9rg/BFO3nBd0U+4EJS4OKExNCINNqld32vwfxwhA1UhpAW5kVsLm
/RgjklKfk3EU0jO2LbrTxSYRs6n3pZj+nE3hK/Dmb/fhDzMZmjvkHCDnYHQRJ66ihJVUCm5mZnpO
2qBy8ZR/0+SiPyk4WcFp+gG2LYhnqqSoK6HBg7iIpgKsdcGRimCv0+Xw4TmtdGsWNtB2MO20QFBb
Yfvjz6nT9WvgydMNWrvr4qpiI181OesJNkCX5PG5WqyS0U7PMtX1zqXYcZZR7nd/vtxvPsbfn8t6
PSilzCRXGASyJB9fQ1pZ+VK1WXw242U8ZPV8MyWB6adt1CLys/yodSqqOVFibzYXBi2Rafi0hgun
VLPmMDTUjHyexhYSNdgik9bT1quMG2xBvzjjfqOJP9wpUhwIbYF5g1tDbXL1ZNpcqFH0UpaL/K3n
epINLDp7EO7UjXYJNuY+98p75qXRJdyXv5RnQj1D0fhbljpCTr/WboBXJye19BHGoV2TAYDob3Ma
LrEvxH6auqQkWuDKtH6kmPP/0qu36rC1znlyCKVDETga7rNICmVO0ti48CiabyGRuXiaOSAntcNy
q29IInxGn9ZIfu3W+bGQad7eC8F5JN1PvLj26AmQiMwH/lMR7Pit9OZ7oP+1AS9njRJ0MgaFFokT
ky6Ry3EePXdEPzBWhgMBPUrchiQQraXxi0f8G/Ry/YjhcDDW+S0Apl7FgFSXDNqvmXhZKgg8fZ66
ijFpThZxUFbCJNvs2u9DwflZpWRXuXinSsF7gnPjjqHI6c9L87pnp2MegoHU6vGJoAdMgY8rk1I4
0tmyxUVGPJspTnanquOwCeIf2B6RtT7OQ7lNxukrJeHrPvDv60KaIjhhuIR0zsfrFgpefXobF5fB
EvxOAtRVTclix3pg53Is08zS2y8GKp82PR91FbKkYGLCgYTxx0sKqtS1klLnl6RMBq8xDjOMFoo8
svkkT/0/P9d/uNi6kdBDY5aO1ORV4EXyS4srTeO5JvVLHBUk2Ir5q5T6xzmLv8pMr5Mz/nqaCEAb
SAfXY+UqE1SwLKS5HY6XYElpuRUtubbMyObPH+n3YfFx4SJERR+d0dDKFr5meyZwPVup1ocLYvk0
s0r4Lg9RYo+6LS5sf5I+x6TojbdmdtLwNBE95KA1AK3FYx/vyuKQRGfBuqumQ6V5SbApLc3RMj/T
PDmHBev1kzvWt0rzULVuhuR6u5kE11K3bep2MWSUQyfh/rUrrEOoepAfmmVrBZ6lMaJ2pXfKSabW
WIGQOeK9Gz/kD9KTMeF+4SmxU92Se/H72VM62GJp15En1Q6KavLg9J1TMjLMbiHadzG04NvEQMl+
LeLhAJmCg/Z6gwS04oXGJjl0+VYMNum4GY7F5ivX4usuFK9yxcshB014MD/xH1RRyLG0FPuLmC6O
pQ93zPjsxZInZ+ial14r79BN+ioirRHn44tFdpM5M8toXazXHh2FEeEcAsPgAhkhoQyc3Dk3Ig+2
K9iuoVVdaPG0hIZpWwhd6NVl9dV4+fPHXmW6FCDasIhV4/ex9DcemBgumNpqU3HJBPUpi/PYadQo
cJK6qL0ukWU3Kd+xLMy++OSfdykhGDzm6ksI+PranLDtkdSPh6q5zAgX7jtzI4DF0yLNyaVQ2Px5
+3xCf9JTJAcA56+vRjzgzK7iTyf2wdiUXGw0L7UobREcTRgJvEfjqRQK1DQlBMMWixFSVpVfJIL/
cHWQp6sQEChAStdrHmfJeR8VePdehEK0mFksLsrIR6XXahfR2ON8M9ZJwhAwfGIy9/Lnj/75MSOa
B2cRCTs40oTej59cVuMqHMyiubR5e6jb3zR3i3jR6/ZktV/GqU+rmavRFkP7aEX1XzeyrVFsgPhp
7QVoRbelkTV2uwk2n93L+pOyCkzDM5sZMKfmF8vpExYUCDifkldMIxdUiiJ//KARn8YQKiZgOR5S
ctqIDxF46KK/9J1wKBqU+waZkfTUGQKkRiR8QIiaEIR3uhUCwawy0e8W0TdGVb+0zNn//Bo+pefc
HnomCqc9g308GK4O+6TKBMC4oXiea7x+w2l+j4a69fWyam05ZbpPMmAAXWeUacHmoa6miK6j5y6W
GXapuep3Zl96uU66VylnhGV6r8lBvFXJF7f6acUAV0VOABkjNiaZ+tWdDvja6FOhVxerAr+9tExM
rKqWELNJf+AY2H3x4j4doCsmGwlEFqiEctK1aafV9q1UQLu6YKSkACkHt5IFffbFHtQ+xVlEIYDQ
0LdhEAAS9yq5HrVGKVs5iy81YLXYzi35VZGmcxstu6iOyxtdBa0WzgtDYLWuDrrGfVhCphynXr8L
xNA6QcJGMXEB3jMZ2n7AfvK2wqn9kKJobOvLi2rmjHabRL/DvRrc0NLj8S3/MAHyClHwZoWRsOM2
6JbSFJaz6daqNbrdOKs5WPuANhBJVDpV2AtpUJ6tvHATpeMFLIu6qQyxve/pjgadOdwvhpchL3QG
VjAjLHwyalzou/iL9PQflqwJSYrFsCKhOJyucD5tjDFc32bJZenyxAnxvnEGsS5dI5NKR1xo+aXJ
oDpiC98bOWdQu0qZM3QVrV9iJx7RdfKUSR2eMT9wloZWQCNbjQ/9Wf0iO7oimuIfwMtdBSdXof3V
RvFq79dyEfaWWcQXbRTijTIOyp3UlYIXDp2M7h8rqg9KAAUVVVFJ71RhwCg2bP+orwW3UqTUFdoB
QCASzku6xLsFIcncQCYuVfsNljPtjSqEhy6Q5O2f48Knw5e1CCUArYRVCo9N9zFqKX3RCJE2Diu0
y9oorI4bhmx2KIJhN62xtDMTs+P//JpESsQsMc0CTXp1zVHWgOqaQ3OWk+7HkrW/8ih7zoJ0l5sB
pyEDMEGM/D9fU7pWV1tdolELZCWR7OCSdH004KnRyDpubucidpUCNvLFsPAtmZ6KAjPb3g6lFy0/
Qkjq6n2uA94BpBnbPBWK1RAh3tqLY6w4IPbMuSNCzojN1lUo2doZgEGw2OECJkN+MzpwwG86erCl
cmjo/EECkoe7Ae3YTN0mBdbpZ3m6HYD5VOk2mE9d5hqzV6QUnVRET21WO0P1mEtvY+21zPF6bYen
vRW9g//NIlqE+iagtZ6rj3q5NZ8L3R2LF0U5jDBuVvFqpz1pptfPjMRA/jAv1T29d34rxkzvQnXG
f8LOa7eY4GYfVf3OaB4DGnn6s5qpnpneIaJiN2esaobSr0IMcmjJ3s6VO5u28Er4ZfIVa7vA8GEq
sqlQdk4LWBaM4UBEbqTqi/j8+TiwqEQRd4L4CQzzGg2ZiTPO9jqy662iAKGY6HIG8W0IvrYch/SL
pfkv3Y4P+TDLZN0JFscCciHX7NZYy3MxrtXx3Kv+KN+Xuh0sd23LyxOR2G89LaNjoL0Y5nerOga8
xDK4RN1L1O9b5VVRf0nqr2mk11WdwupXJhyjAIlkT02flx6hYoZuh0BkGPMomY/z3KMk/BwOstP1
lo2Osx8zLxMSpwsYbYCuGACPjOku6M9jdCwRtTZfegusVPVTbhsk7Ghk8IbaPnYk9H26umI9P1vB
fo4aW4PWM+qaMxc02GmpTG23GyLBU0YMQJwRJJ069vRQRrpzdJjTzp0HcBIM1awSYkOCqP1Mc1JU
AQojNpSHtqD8krSfsVDZhXSyXiaqqgYCmACiv6BtEL7UZb4ZuPWZxnbD78pwmcZApNH6BDzGFmOs
VlqOlZRJ9/CqfYNDMNKUb+zkaQC1lDmyed9U5yT9qTJFTmWLxsDOhPtshQ9WeB83r6V+FoHORC8l
IB79UFuUvDCLQLzlyTngZlRrZ5WbvnoFRwWeeXIzBRgFK7bf4JFtAlCnJV3vTNlenkoOPyeIbMty
aLgwUOsf5XfpMkUuo3BJBeWV3shQFlTH4IYjr6/uhXvGg8ObckB5g0Z9vCkLR208rOdpSWFj29K4
AcYmuyWQPk5L0U3Nt1F+EiyvDD2GQnnkDpi0pl6oOMhp6f3GSLbY21gUycE+Bs84frNaepM72djV
s580/rjS8uYGZAg6E+u3p/kOzSyeMN+fnsVoZjD32pevEwNd4Lhj5BpP488FH6HY680NLEMmtY38
YKV7NH0LeR92L6G5y5ZvxvB9YWWasFhM8o51aN1HXkocY50wHrU2Ze8ppmtOB4DxhEK+iuGmES4p
EKl0R3E24S6ZgSC4yXsvqW51ECNF+5aug+XJTttdId2r3LxQ/Ryk+yG7BNMlYerYYkQwHcxmp3O0
l+ljER2L4FaRNnK4ifK9Gm6C5Cbt90m2r/u1zleWLTDJYrmTioMuuYXq59p5Hp9h9CnDY5/5+a4v
72ZzM6l+FT80KRzBs9SfehAAwTNOCfYy7TTLs8wbEO25tkUyB4mHCDzUXmcy+ZUYmLqe+VeBxAAO
R7GHTjl536c0tsQVt5uH88IkMAZkmiWdbaA748+SeEmSbNwttT7eqV2t2m0eoogtx26AIuUmEmmn
1L1MgzidViMHoHN1Sh5sDErnGHoOoCEPmKXYvTU8mEnx0AXrIFcuvcwQgUGsiLAC1FaXR9OmnkJa
MQOaHkPLMZVZYupo0TMCApJdGXkNbBaFQ5IRve6cONMBfi7lJh3AaH1xBn/KgcmMoB6uBSG+S2g5
fkw2hArNHCkSsosciONJjwa3VgpXVoPBXgaJw3iA1WKGb1PfogMkhl/5IUmf3gk3sBIFVxLkWoav
N/i3VoPWS4OxaFp2oYpTb8LqRFtg9qtOfY9bMIRd1/ewfOgSN/M0OkW6/IQ9zvCpYqH/+Vmsb//D
6ljvBOEbmTkQovK/G8V/u5NxySIrQ3PksmTia6gtnN0zpVdJzrvRUa+xiOt/vuLvtOrTJXUMdsDy
a9SBV5V4kSvY/ckqPdB27FyzLEanS40fSmWZp1wNYVD08k5vihxgbBt4gdrcNZP8oHAY7mtzBtqn
548hQpwwCOeGFKgYnK5JbUv+ZUwcWtCgpy+e0m9418d7hm6wKnmR/QNOu06s4yWI0zmuU/BwrI9B
KqLNMImyMwb94Epj3HlVNiy2HFI36cB2kaYOTx1Yi5C5Y19kg6+GlrSZRbHfyL1qazUCPykmH34Y
tLqvFaW1MY2VDJMnoDLart20UqVv5xL4FWqYP+bCaG9mKd+Ms/wfal3zIlYZd4IEfCv4HNda6+1c
TUGpLulFhl1ho7r0MONN+cVb/5TgX13k6q0HoZbKchqAqGlFJh44XPux1FQAaviXakL9M0IZWZyM
nmyGtpfeWi91f1dMWeUnBsZIeFU4Ek4ikwlRaBzAfjF+ckQwDe6CcDpJLCfDBIkpRywWEL+5rdQQ
fkIlGL7l8naVr1L5z7t47arLtLOwUQO7eLWLq9jU0cVZhLPegXBCmnnxanGgS2CG4y6qKFp08oI+
vNGmtc8bhg38WlMHqTWaXyzQa8HU9R0ywtBBTa6zjE9SyZ2lBjNlknDu62yjdcqwqTueorCou1KT
YSvIOKMuwPPUFCFeaVburLgjSYAw4YUaSZiWM3JJjK8Qjf94Y5iFrZJhNDhRq/gY6opqLJKsaYRz
bc2L04XjWVnqHflB5hLbYAEX3evQB+4U8A7zSDiINBQcYwYuNWBOiKZcdCnz6eWL5bjWdlcbmt0s
s5N5b1T1V7Vf0yPIOIdVeMkCs7hdqGd1pd8EmTkeliLY6QFCVFVqhs6kTqKj8lOO3lb6QdMkLxEO
U3mjMC5VRQyVwrbLyRX098KKZr+eCxHz0PJfi+0/Ek45xhiVtOV791Fg8aNQ4/93yoxUwn97d/8o
r/K/Lt8LBBu97Ffx/e8CK7//6L8EVgT1L8S0GXRRMoFHwuuM3fovhRUBHRXUUijx6Ysg7v13lUbB
+EtXMVtCSAU2F2q3OrnAvzVWBFX8C7UrjaJv9Uxm5f63BszpXyvpX5qY/yzTeNX7BrhkavI68kNU
HY0VkFsf98Ey5VOcl9FeTKMh81sDm5jMLSCPFtumkIb8kTFeVb6FqTrBGI0EpSG9l3pSqUQ2IkD5
f3uI/76/v6s3XqUgjHYgEbL2+dAwUtaO0cf7wRJ0Tk0LMmmGbwNQnbonPx+SKm8UR1fmMv4hDK2J
0kep5QPYhHbRrHY7tYsiZG5sYPEseJO+yNSljfUVROWqSaIznbAosXFQX+VW8aW/urvQyjOLJLO3
SyYvQOOrvK9J8Dsjwp6XZFYATxMxngHGu6JOCCxaZtanpMgmy8eGYMU9haEpfgGduQJRgEVYZQyA
n9G8FtcuwHok/C1dkhlzFigD75tCy8rZW8RenW4EDGmZFNf4+OJl1ujyQrHai2lRPxHh1GGXSlZs
mI40JIFuOsoozAuQSgtHeqCxc5s85FJmPJN1ZtPgpk0SA75uBq0HSBRIs/hvB5f/C7Hkocz5+mO4
+T8GpfV2/rcm7P8bIrCM3f+2Sz6Fmocy/ZV97z9EmPVP/DvCMLT6C1VlznrszWWNCcv/RBhD/gut
Lg30Arj937Hiv3VgBfMv9phCf3G1HkLtaN35/x1hrL+YOBKYKAMwdRLB5PwHIeZ3H/p/zjSoE0x+
SOMZseEsCJZCvVqcsBbmRa/EiyzdK/VdEbqBnxT3s3wo5cMY7hTxXIU3sKPsAIa/flvlXpv4y161
7ObZSp0FxpO174tNWe1DFnQw2eE7IFaQbA+U/6VLBjYkJ2O6hW3aZ26o3uWRM+Ecoq90a2vchLM3
KTc1IseQ/fQFGbGEesJmtybBY9S8irGTV069gTvVDeaDoFduB1FSSvZacYrjb4L0qhd3k4h5zH+x
d17LcWPZtv2VivMOBcyGe02kZdKbFKUXBEVK8N5sAF9/ByhVNTOlEkP36faNE93NlqGIhNt7mbnG
3DbVVapf5YwSqijaHetCSw6BoM4FoWgU2xGtYnCHXiRZVldNdcYS/mdL5I/ryR7DDacfgwPp8fWU
qt4WTpipd01kPpp9EC0xuLH3xmR/toeOHoVL51RZy49Qn80L2xj7ZSzRDb15Bn+1Us+37fi2zi1p
OpbIoti7Tg1v8rxxSqMR010S6get05xbM1CjPVVdM4of8Wt/skrxgDmkQt2q3sCa1D3TSMc7nEyX
5LMPv/88x4E8V4UkkYeL5pEzfx5xkjwXhaMHo+HIu1qv1XVXRu66mcRja4ybLLbOZge5Haq8H3yr
P1q0/tug05zrm2v7i/Umn201vvOrZ0j16/f/s9oYH2g6gSsjtWDOeyaO/x3P2KwbJPxIOFlTaPRw
i35QpxXN/DB/NwsUQTf7lU7C//dqo4sPgARnLJHz90r0B8vNiRSd9Y8sAy7zrLVkXls97Y/auLWZ
YTSYD4NTuOeiLZqdG2fKMo8ZazbZyrZ6oub3oKdhMxQJzDWR68MOK7naI0/CNrDFs28RavW0enMZ
f/HKzI/g2zeG+Ioc3QDOQU4EKO3kxc2GUg2CSGkffBV2p9/SHaisSrtGN5Ssa0Wk698f7/QNfT3e
vClohgGq5LScE/bI1aYx6B/gtnarVJaM98aN9t5CMOeTp6eFwIpoCEwf0/gnlbzQLxPNz8P+obSZ
4cgVt2AyKXQUSDuuvMVGFj5P7ABp1S1j2dpN7ylV3V3//lzna3f0ISB2YWONwAsRPsWCk8gsSmLR
+K5T0K6S47Zpx+DTWDGaCLm0+6iIkpJo4ftA1AqVIUFU6L8//EkczcWlM06hil1z3mypIPH53kRg
ijCbSSvmdlnLhLhfoNTv9MG5NtRWuyxMu192ZqzvjaoZLuNBPHbEU+/ciJ9uNyBHcsbZTYuRQJR8
xx8hbxNlatKgPdS67jPMQn20rW3rnaPMJ3J8oTkK7y8pvc0bRvpxdKLDEMtKC4f2UFlGvdOjhPGf
EOPjOsbE+Z2Lqv90LOyOIUnwFjNVglr7+FhT2UsNK8/xYJjptJsmhEdKwWCMSopw1utmGC6KMmTG
o1UeLcmQsBK1CWFE4OuZFxmp9c605XFVcr7JyAjZJGxSACos5knHXVANjrOulgfLUD53iIroSOfb
eDBvIEcuwqh8T6/z88UmK0N/RgGMtZEBzOMLoDtYCVtlOh6gsyMCBE2xDLC/gCsY2e88wT8diryG
LJAEBxshdtGTp6etzLEheegPaceYchYxiT7h4MM0b/NnhFwuI4ei7OYYHG9GyZ5s1XlZxWXoy+7Q
KXm2HmxXOfM7q/b82jRvi9FSV5pd2zgoZ++BQ351klTUZkHC7E5wWlKM2y4sRVIPB2DxYqu1nQKh
p0jXwhzfs778abHnJBEMAFcgZZxhUce3bsD7MnInfTj4wj+3m+QRg/h0MdgR8NLG+PL7N+WnB3NO
SgnxeUfYZrmoxwezSx1Gd4/vfDKUTL0TLeVegufCthyz8nyKlGzf5Qw4/PFRcUCgwse6y/6in9zH
epoS6r+hepiSzP+SSBg8UY2+I9KVrdLN4O9RMb79/pjzZTtafgguKAYjw8dRlLr3yRvBpxB971bq
oQ9ANrjSJz/gB2z/+CgUXUiLQKMjg3yFZrxZzfNeUtBp/elgNaG7Cs2mXTjG4K9/f5TXhs7JyXDd
TBKsWdlK1HJ823zsq/rS7K1DXDoXGcOLZcCsblvibAUSoV5pBtREGP/xNkwPA45osTpCiB3BGhA6
DIfff5xfvBxzlEDZeOYYEb8df5rKCEvc9TLr4CDvb5ifmIphqePL8/vD/PKsZ5k0RRQDP7tTffuY
2OD7aKofwPUgtZJAS/fRhXMnxcpARLXQd9Uz/MTghQEl/z1x/a9O8u3BT94U/B5TN6sb65C7F6I7
t+3LIHxnIvDnQ1CvIzsjH4EIxQjN8XXsjTxXUyVuPwLKTzfphBNtltgg9FMz+ePnlIeUF5+YkiEX
fnV8KEVmQoRJ5x4qaclVolMyY1iofKc1NhcXTl46/dU8dX4yiN7Fyb6n2XEd0TV0D47TFwmjJkX7
NcB13vf8GCUEc611DPvAzJNd2bbhN+yVBm6gkQD1KCohPqld5lLs960wWaJgyl8yMwd4m7caIz0+
YHsK2k4StZvQTG2fsfAkhQ9ntONelFV/jRqWcReHKSRUuoJB9k4p1G0QVTwmjZh5ogY8yG9OQSnz
nTXu5/WGUzeILRkipxn5mm28WQlMLalonkn7kDdpsSoz36Dd2bznkPRz+IiehnWb/AB97iz0Pr6R
OUZute407mGcDRMSXwPF47eFrZ/pbiR3xuiUc3nB9LtVJ+EtxH4yA1SbNPsjdem8N9OLf60582HQ
w57kKBOlQvwplOBgSt3dDbSal7qaJFtFFvkqCdEy/H41+Pn6woWloIr/BFNVFH+PT5z+XpVpdZsc
1DpIlvYEu83KmIX6/VF+yg5oQblzIYw619zwOXkl9UHzh1hvkkPIXo1KzShNbFQqCC6yN6/zoK/3
QU5/xagGBIlBUL6zJPzy+HNSio6QBPh1SXzzFIG/Felk58kBK5LocsjoFitqYG2jgjjHyvC5l8MA
JccolMcq1N7rbZ/Uree7yvkzRGDR6oLUd4rSGFLpKGFoxYeUuXMJuJodtt7b2DhSGBvL+zgMYOWM
aEqYwsw9q5rSbTVq4p2H6xc3ezaLRwiOXo3hn5Pb4Fda0Ro+t4EGeeL1DrhQ5qbHP3+kZm94omao
LXNf4/iRklPgVpXNI1VULaXEdBjOSjV+D0P4y3NhyXXZuN15Tuz4KKnMMEl2kuRgtYwCShmWjDfb
zTtL74kq4fXOEc5pDmOS3zsPx4fp/B5D7F6ND1E5pEjRtTj52ir4+ixSO0IYUsgqvEgzN3vAw1t9
Vl0A4iS6w8rIAfbaQ//NVjvkzoO0UcYpUz5+0xJF34jBmOAntfW4SqMETpoPZMDvNTRyf/zqcQKM
kcxnMGfoxyegDwENT7+LD9lEC7izecEx50UKpmioqUZdeIpffMly/absx/ektCftpB+XDx0JzTKs
1hgeOj56kTFZWpJqH/K0NlddlAHFs3r7zPVFv0pKLd6MxmBvJ/zbLuLC1zdF74+3g69G6yDxw/+L
5x/I29x2psklTq+FRbHHlVkeH9xUtXf4AxXMUol88/srPl/R46iSnYSQ4PU4VNVOQuTetYe67afo
MDky8fxkAKDqBtkuyjKS6MIc3jneLy7yjG3nEvPW0dU6jZZpsdc8onVzcGX/qbThkhShbi6kZo27
aTCsR63tH3sBMbAvZLzTOhW+hto3e6MuktXvT/6nnXQW7xB4EV06szh+LjS+LcSEUYaSbMxbivK6
VkGFapsz8qNsFbhNuOGpbz5y4fB7CgSazTKch3oq9Z2H/qci5Pwp2MZpr1KQIc09eeorhfucGHY7
VwocmhJV+5GoNNhJFcWgVBkMznKqGaLO8vWIfduXtjPGe1/Rv+Yunntje4uhl/tOjcyen/Y3Twbr
/1zCoFE4gwYJNU7eBq2QTo6IvH+02eLPg66MH62mQZvsMwkLR8x2IFc2NQMfC1TF5kXgpNWjVY2i
BTk+QTAbUyO9rPLO/xxq7cxas1PzwrJDo1n0kmk4qGSpxUxE0Gv3mRhQQytjWFy1eLkgAkda9wht
vRsWUyvz+wq3Xqjn1HauG9loN1TYEDtGzNjc601pDMw3V4D+6iKoPgdRGj7D7xP3aVbEgCemBtXt
QHaGZrackA7qpl/d9lLJP+dZrR1Gx4XCbXb4ey2E4dORRQIcPulqOyFQDhN3XwxWfkHkGjxjbZWz
tALP+mJMOEEUWmi8MIdkGIs4yfQvRu9E0M2sQXzR3KC6EZMKVbfM6XcsylIlkJ14loBRGuFz6doZ
aCBJTG6Y3SxMdN36XmkKxMJZXLoT2sIJfmURlvEnNc/87xnBH/Uj/rX3+bb1+d8nyDB5if7d7+Yj
LjdR89f417pruxM9xvwv/+lfWHQb5gSNyQoKUf9xvFGAD8yN1LmnMVc1/2ldGB/Yf9FvkM+xwunz
BNTfrQskHPM422xjTlCHFEL7k07piSiJ3Yq3zOYdtQiIiZJOF9JA2l0UaWr7EHcxj3dtZOnlkEe2
6plE4pt5fG8RD0GQrKZR71ERAxZ09PBrTlv0CY1se5kORnZLb37aNKzK76ytP20slAfQGfDRcGtn
EnVOfN9EsRKJm1qThT1UMbwQhuDPgNY4qAmzSuze3Lvr72vSWx3IT9HVfChqEZQJyKS5W8eHantb
Is2b2odRGWG3yTpYBWoYv1PPfS1Wv1kQueDkAuRWFJJQlvxEbpYojJUaFfCBjanbaBZS44yR04Eu
gcdUUcW8WwfloG395F5LR+dyqpSLpE73dejD4dGCnN0smVawts27zOGKK5qbLONxTNa2f5vYjKol
qFe2cUBtuGxCf8NIkwmh3lXf24Xnje30XHhodArF6jwvfHLJRl8Y9Zg14cG2lfDF7nLjmqC08Vx9
3u2i0kXkr50NAmhwJ8Zy06eTF4yJusxak7k4+Fppk9VMZN6boo9XfRJE32/q/65N/4PZ1Zvn+6eO
6t1TVjwddVTn7/9nRdI+UNnHfFefq8VM8bzpqOofAKrjv0fqyKTn8aqEzRvAXhoRiMEgQB6tSiwg
s34D4Rmz6ZCE/6Ch+lrdOXqwTGyxNEzImTFkFvB0MiyoOiXLnEkDVx8hhqyZoWQc1p/KlzLy4eG1
prlQAi0YvFiWaeE52uQzQ4N51QxhVyuJuUaZw/qyXVCGUmbTokkt61qwE+JoohpN4gXJqNtL7BmL
u3hSPtd9Q4aT67L4opKnjDMDmaIL053KLQWUKZyLRn220NN+LFedaoYvmVU6xJw5Cij8BWqwjVmb
lteRIbJ11cq+8uRsRLsqo6pSPjHU515FQ8A+npFg7ZK0p1MW5GDwqnGY3gm8flrNiPUZKyZEpqQC
1+MkV6y5sxHZj3afqpEParurvSwT/fLNM/WLNfOn5ZmjgAxRKcTNs2DGSXad1mnbVWVE5JWLZpWH
Rb0ejAZnVua6V0afvWco8qp2O34wOBU6rjNonuBslja+3Q86Pcsng4Hye0stRwooRf9pMBzFWEvf
raxFSY8zBUaWRBddHRj+JtdsmS0ao2SCbyio9patz9xJZMg9xCNmP8fGuGQWS8Cpqxx7iwi4sL3W
lkyIBmMh7kSEk5inl2J86OzRZNLXQBK4ikpE+fko62ZFnZFhPjbqpFhOkzZai6STU+uFpZ1bC8a0
46tGa8A8CqMc4T5iCaO4TAIvLVFCQvPt6tYK/eEztBcbbk/TGU9mZNXfRJbE2OEIBkIWgkZL9k7C
8NO9m+v/0K+ERp1xvp7HlxKbVZpRgzXct0H+zZ+KfaBwlSbd3TJtHK1fH5T/XYf/B4IDiyUFBWYT
eTQxCGCX/PeYcfZI/Av0all+rdsif7tC//In/b1iq+4HGDmzVvWHBvc/KzZ/xVqM7J30G837LI/5
EUhq6geKb7ycNJRmifcswvkRR/JXNCRpc8+RCAEPU5V/sGAjADwOBU4vwmkFAChY1EWdiHddtg9F
vLC1rxmrpaCIroDM1MZLRgx1uRwrb5weqgAzmhXC8thcOVCs/TOStRAkDO+eWBXJ1n5OeHfgYFu3
VXVt+ZeTu0EMLNKtPX0E5R3bLzO0O0cbH7XPlbjRxLkf3Pf+LgyWge3BHtfMpyi8c5JLpbu0y7NK
3zfWdeGci/iaOkDC173i76foqhk2jgP4zN9rTBnq0SUm42BOJ29qL+3Zfg6UePLFzrc+RCv3YEZX
BXZcdb4AllXP7QAXNBbszfQig7XV7yxt3ft7qOFWfk9CmBiejoFovNXrXSif9B67owKCmN94cXeb
jXehcT+pOyX5qE2f+2Rnhxd+s83ancUCJzd4uVpybRHPMc3gnlsavYr04GJClHjtgJroahg3VkQ/
+Sp0zzW5itN9U26H8MyQF2N/DcWx8RmcAV3/aR5Xhq0La9dAvKhgjb61oYdOj2DutxAC5/8W60l8
DIebLrkvJblyvM8gepmXtbirmjs/vYjDLTzYGDcqZxXlM1I0mZYtVS3rrFa22P3o8Bu1tV5uqvDq
z1eRXwtx54Xo/zGJLQsBqwHMIDxKEFQA9PptwPbdPBUzs/ope6qjfHZS/cp7/LX56+XrX6umfXop
mr8e8oj/O1o1fnWYH6uGbX6gf4QUwKH4Nxdf6K/+7bVqfbBIL7FqIWT7PozyY9HQnTn5RFiFISkM
jqM5ANYTKEicFPUu+v7Udew/WjaOoxSYIqxos9ErOzqSXEpnx3uQ3pFB9pEVfKp6QAx9HZq3WhNf
ls20V6rqa5W1myrhZRmCtF3j3bmMRbZqnapeMH0mV3VuvLxZjH8R0BxnND8+ENgItFVzc2jWE76N
L2QNbWMc++BTlpTVWgksnD/mLwk86qWS4BeYderH3x/zpH44T1zMoCX631jcYl44lw7eHrQx9FwZ
lci4Hy1lb2r1KstkfQjGsFq0dZiu6moQXl6h76ryEH3Ae+6sPIdv0jjBtkLMzi4xSwLmVPvkLmRh
3nFJB+d2MseFi3FKWDGDKXAOtJQduQK5WmRcMm037X5/5j8fmBCEJqehzo46/Of4xOsmCFH5Gcat
bikws21gYDLCVdTw+zu3ketGWHemVm6rQnz6/ZHZBY9OmkeYG4x+l/uMiG4eyjo+NpgSk6pdmN0k
i2QBpnVxcfF5t8s82ws2NELPzUt3ZV62W2dp7axdhCNAvccV4FJZ4fizdD13hVEFfz5/X7mtt/m2
XVzX25Zfuit9p1+3CxyQ+Mbn3nu+tpbgpT/Ve3clljZ/HX+Rn0bwKNNmwMiPsueuXGmX02Vw7j4M
NxCo4sV4re/6heIxouz1C3tVr56v+aHPzy2/HLxuyXXyouWNuew8WOhrOuMeHeyVsYDPu6qX6kbd
FCt106/rdfYt3oHuWkrP3bpbcxlvii1SVBCt04t6qe3oP1wNV8oeX86Vfa5fKFt1A5YaFjxsS36a
htnh/POdlblT1sbC3U7X4tLYzT+pW/jet+2+WGA/4dnL+dvcZbWt9s029e6yBbVPD8O6DSzJHb4E
G/e+2crFe26ur2rLN5nB9/sJJNOl84Ja5zQAiUCT+pWppDfr5dU9npd7dACb4Kb/EkHLaBehA7Jo
BQYTY8RtsIJtuNIWAOjW0zZaFRu+dUWwvf66uTwbF2AKvLtxIbfBkqxywR+s4lWyJCf0Ui55Pv/v
YtQ8ubgJ2SEXeF3lD+41lO2I3y/lVlkG69yb/+32PfnFSaA1nye2xjZcGBb270n428WiFJkkezQy
9H9uAAdEOmdDX8UwFvKNjCCYFmM8e7k4X1q1rc6/f4EEHXZZuHv9XTPKT/Sfm02VgdvEj6ZjHx97
TxtKzCf7gqadpVXqztekV+tDcfb6RYMME+rMQNsdbygtb4viPUsDr5EABSiv/DxWz3xevDOCwR9f
8mIuzfuBvfzPn71+H8xXx/v9Kz3XM94sY69vNFNcc02DFixjbycJjT/lQzziFnGDqvFMEcq5yMPb
uA3Pneyr0rZ3mm8u7Si5NBTtQjcnZhmc9TyAGbirqak8He8a9SUIcfwV8t6O86eicG8qO8JtwN13
WfuxY1jDbxAP5V8iIT8x7LgtQFOYYw0eubt0C2sTaQdqEfSYDfcaIuWmKgcY1VO4sbCgxjTjfGiT
Nd5tKyn8VRFemUkHQ71c+TAUCxsmsNVvU9wCEN8thWj3MdGmkRItVuktIp87iQWixMT195fuZAd6
vXQ0Kxmaee1eM9d9vBhmsdO5up6FN2rCVtPGSIfoptO2/6aint6jktHMa/RTa1qr/R8enFvGHWML
JBshGKHafXzwobYbs2w1H5tOTKn9KoKQAhKNfp2K92buP2jDTZin3W0tAFDy4d55cE6emzl+Yg/E
g5lYjWLGaSJsytppBggLV3Gjf00yonk4bFCfAnwUgsZcxC0A9Mml5+IiZd+8c+mPj051n4Iw/nU0
7ah1ESyeFGpK0WFZ3JnYVWgJMGwR3MaZk+y1DnCJ6ivpmq4rzpdmcVGUxS6aou4iMXGu0siz6PpC
TcqfhJjyZdBOKRaq5XMZl819Ztfvla5//UlRJaFrYRJRP4mNcofmcUoccd9p0ScUr3AZVSxFI8Pe
5030qUtMYAkM6adT+t4A0kndB3kSgAhU5lQs0Z1h6n7SB9BkVjs67tU3ad4tUyn9VdlPuzXjlyUT
xzVk004PxC5LJtxloxA1sQ0sl4eGGtGMvKk699wuWPnxud73Qnt0xlzetFKvN3UNePz1t1aBh6wp
QPbnI+PfrUrNJ6AfYpjqlVOJ+MZuS/9BtJdTJsfzODhz7bC/o3VXU+zBvDYWo7oMBzP2Gpn3ZxOi
vCX41/bWDvxL1erNJeNCD6/Pzx8VVn6dEr3NiP7rOm9z4P3vRZTNV3qk0dPbNGj+B9+zHmF9IJeg
Cw/dE/EVBeS/kx6mmFWNsed/hn74mx9JjzAYcGYlgoeJSoLonx/3o1IitA/UvBGNo0eklEoB5k9S
Hj7K0TYF1JCqOuPGDIzRZEKeMv/9m5YWen7XZp63Xk1OWyWbdIzJx6VdWofIRFm4Djtfbbwq6A1r
bYl6eND71HniEw873ymwAOhpi+OXHHYCKzDmjrszVbXnrD8x3EfketCb2zZjitGJ3MTc5EEiYU9N
fX816HZTERvoJFtZ0Dif29QyOgoY6oiXgVv5F7njNnCMZBvObqKFUnjoSDE0SlQ5nLetZvgLR+t0
L7CZ0b2SvR9vo17l3apbH+tRGYQEBHH1jer7bJcWqk/TNCJ/Q8yZfCrcPDWorKQSD5U0VC8jYDqf
2qq3H9w8k9EmpGleYHwUYmJsjQHeMr4UdrOQaTYRuQVZ8wSaXXsJ80zD0mCKso96y6a2UEeOjXpx
yrDr0vrKXzphgxWzBg3l0QytaZ8D+bZ2CvoM9uj0Shc1bmCddOszPaTSusmaXLmsUxNUhVvE8UsY
JwqiZyHGs9oqXdbivrUtHLjHJsWxDAGGZ+otPm6iVvp+iby5iRatnxv0/hVmHSjDGAbIlrwraYUB
2Gb5joIepHinfxZNrsWLwkrrG4qLwUx2wuIobif0KmoiWD4rvXWu6sSwFJxdnHDyqqwBqUwrTdVX
iiLqj0Zhul8YLUvgZBkJsoAmk9pTj8Sp9oIQycUyCWV71oe0T7c+yDYUq2XMlKqm5y1MnUpUzsLO
uunaanSNFE+Ostw6sYibRWAn0JwUmetbquZSX1qqTB2vILJ5oMGd53gi64Dch85sk4XTaiMBsZ1H
yqYbXHz6hFDs6qxqSnBqqamSSFZ5UcGwKmB7etSyS33bVhjADcIF8kO1welXoRvyw+qoxrDCjWv9
zpGY9eVDG0KsmhwUUgNBfKTnxshYPs8Yg21jgyNW0z8MST31MMHikXvudpl1NoV53HmxaounNBiZ
tvXpgu8rp/Pr1Wg5Rebpjj/DPizTzlZmVkKlRiXhXNhTYSWekLYzLnSGzgHHpYqF+7rdTNM2rkY/
WIiIsZFt4UBvBeYGZYfpmASzwlFow+e8HdxPpaJjTC9aJ+X6NKKBDeCOPb9O5bhWx9r9Uk8tP6nq
wMyFY1lfTEau4TGkxeq2zXrMxGVc8N4a1iB1wGohBGhXgRGbDOy+djexq0GjbNGLxPRDdqHlEje5
KkvEYlKr+puGksbwYqTPyVID7zgroejlLFJDKVKvi3zzo50VeeIZYogh1bmi4mIKUR+aPEq/peha
PmdNW2FDX5f+17YscTjkDZSXZq9P8TItkb55XVNgiI3aDZp/4tYpyWCkhR+dxNWlJ43K0jx7CNXA
Q6PddV4SacGE12MMUJxR2RjOvuZMKo5QOfzyZH54vNyMG/sMF+lKX4g2FKFnJD2+PqVA30QJVJmu
nWGU+F6ZYZYtVaeFMMo72uFN5Sg5DPmwsdWd1Tgy3rTkAzilp2gL1sVU6HI9KgFLk4W2yNiObgJA
EukT66ERiJpSy1Tn0C5FyXD2VEqlxr6QaHjtV6Rba7VPxGNh1lgAOs4QHcxOEhqiNIwVTwOOVe/N
VEzQ2Lu2vXeH0YrwL+wTa9uVrZ6vjLFrcFlSYlvi26YFJauOasTPfJSh20VWFg1rjKbF58EVOEtx
0t1taCdBuMpKpZfbuugmYxOkk9beijrk6VCU0bSua23IcXB0/bJY5OjJk7WUDda1NlLEFyW2KDTb
lbuOMwuwexncuLExsAJXXYw/bWFnCa6P5TYntV6YPmFdPUXcUzQM3DvThcdmxv7CMrNNRAvtfCrQ
LUqygyrzdyb33cE2xSnGa1c3Vm4wgpzX5ELLusskAAHFO5yV/ZWo1OemjG5UkyKPEWtnSd1tjI6q
mu/LRWhl7bZP5NJwYMm9RtrIJg0XzmMJBi1CHd3U5iMe1C9jk98N1NSFLAmC9SctuO7b6iJLRiz7
xq3RhLumjXclWd1IA2ICKKjhozBE4yqrwse6d5Rla1bV1q7lfZf7WrSIo2FrWJgZ5vktPcvAA8ML
cdi5yEND99LKXKlYL9rds5NFmA/3TAO4HC1VMUqpIXdK3zlzjfijORrhuk1V5i7idKlDjlUAwsnE
EMspSbExG8+iqUzORGMoZ07W3YM4yRamaJb4RBVbmWz1IuM1HetdEgALDXNnWwfZOnX620brdr3l
nrmUwwonxuB2+DL1KjhraY87/v1Hvw4+NrFoFn4u7tIkOuvtcO8kxnnSj0D2nclloR03fTVQ1Vf5
sWUgbsJ0eDaVOF9lfdi4njS13sbOtMEuOljkGW9p3a4Uoa+Z7OX9nPYxHrdpru2lpmAwlcOrM8VV
F0qeGpYbSB+7GeMFpcCpHumjLDPEw4XlgoNKt12sb9XROZTNPDQyETaPpDqHSYUYbJVXjU5NJkIB
NznZBQsRhiBDFq3CIS5W4YSuNMyxECjafNFqcxiTts9Rod/WVYbcsS1cr5vUpU3GVBXVfa/Hj6yl
HrrEcKcg9e1nJVPbFiwAEWZ6omLEZU3gc1fZxb6q0ic9DT8OwJQhD2na/ZCH687EBhLCjotCB9aZ
4gwXDULKZeyGIGCL4aYHC0gBJUtWRVdhtKgoutgzrfnsCOhrhd1rF1LTxkU7PIoS/xU3tr5yuGVM
VyqMapwa29508UbzCdAy7SLGbdsI/WrjEGss9VJ5mUBkAo5aTenkn+llXd41wiYu0Sf62TMX+lrE
eCPkxm2sgoNL3Q6PVN2Cf6v24lNX99P5lATLpKIymFaQGvLxRhdyncUgNXOdxpXDPYxzcZ3lJanQ
ZR30wQ41/WU+QRVX2l2d5i5XPvoyReHFhIvTxPybMQSXimXu2tG6ttvYI7qIcF1XlyDt7nQTU8pQ
4ollBatQ2Diwgg2f3VSCBaQdumlVqy8F0udFm2TbtlMXupJcjHWwTxLrWtey25yJnMbGm6bpN4Hq
XutsMiaJeaJp8Db8ZOtWPGxuBWZjicHRwkg/hwlWeHXzQITxGOEA6YbPeUm3L72JRlqANY9zcdeN
xpnlc/vx+yYCVLwILJmBiaQRTPK6Cw4I/jxbo9hZY2zjvihFez5iwkBt0b9Azr1X23itpFTindEn
5fwqNQPHJKGtqjDBqiscQMEqLOxg/bBrqbstdvSrGEnKsp8PhcXKZ98trgVTd9rGN8DgMxaxDBLL
XfcyuTJhpqWuRZfOZ2XWp+ekGnHLSMxpSRe/W4w1kYg6tS95A46I6fplPMHGkbmAnJldSrPB4b3O
l0nKctJEj5lk6p9Tg3wsE7CVZvVEXI3BT/E06HO731JHhjct9GifSW4x1Awm1X4x8N7SpF+FJAVt
CxNbUfUG6auj5usi6eoRx8Es+Qy2EjOg2EqdeF0XeJBGTatiNFpYUgLM7ZQ1Egb2gqbsImyFZJN5
fRSJHARBJp5rM86eNJHhC4eS3y9Xlu1jUu2XWUaZDSQkcVaeR/USQpq2Na0eyyx3sNgSWxBXC1H6
zb50Mg0DtaExzkhfuq9c26Tf6ZZvR0sr8sGKDqVj3cRBln1LTQ1eStar4s5WHIyUVKeSeK8zC/0R
NDhW8kEcdwOiXWk5l5Yftdc208gh4xy9uCv1QHMY/XZFSoqfCXyBxqF84QWD0T7UKQCQDJIlI/g5
NhaLweH0lqXdgnfV2CBupNSbBjfIdrxKlRIfbEaQaOIObTbILRuQ6gCBCxBpSxHPHxMzivRMLS2E
KSF6S2JLN9WtsyKJlI9yKpRLYpOx2iejlayyZrRfNBTPCGDKDuUK7Mfpy5/XGf4/FfnOPiP/Xmu4
7ZrjSgMyir9LDYpmuXRYYWzQS6LiTNn571qD5n6Y2WvM7CK9QFI6V6t/1Boc7QMqU2QZKCdVCEqC
MsR/ag20XilEUsgGAU/N9U9qDYju3lbEZ0nIjIVgPmIefZqnAo5LDb5RhOrI48Taq4oA+qYaWV7Q
xXX3OIi2TCklxGXSrouKkdFrFaG6des7ThxvScDccQ4sS4PhS6aRnGwpjSTrt3GGrgXdVMtsd+nX
6k1SuMWBYS4Hu7GMOQgyySQyKW5bvnUjQtP314zVK9TktDx3ajqZplIMzbpJMLOA0hyDUVhVld7d
UqNQyXV0Rb3GnqR5dtVWwS1ScWO2vkFjyyNNJlkoIktsUMXjn+qLznzUOqNFTB8zcbJUJXVEIhXU
GKb02ZOTKGKKQIqWeCLv6FEsrMgOm3UcmcmtwsQG3q5xX6ZrVe81a6cydZCK/8PZee3GsSTr+okS
KG9u27JpJMqQkuamIGlJ5b3Lqqc/X3IGe7OqubsPZ7CAJSwMFJ1Z6SLiNwennZiqTPg112PnNyGZ
7KtV9Ean+a1vA2aWBiTFVOWnsPw2tSgGgzlzE0QHwqSB/dA0UBrmyr/LU72Jd5fDrfh4ai0oThet
j5d/4EEv4wUxpWxL74DmJJwOyFINIWodCNRY4y/NyHkKzF1cR3dlUU7Z79lv9a9DNbbfp7FlCUwx
JfIrM7AshPGLOHAVMxKaFn9wzNUvakMxJ2FY8ABvE/p6O0uUxq4vZ4FoU2KOMzrcY4Rre+a3PIbq
QuJ8mbvhtZ9hqAr7/3YOLZT1VPcB6BRoezRlbPbw64Kc4xT9LLKA0kGEejzypXFQGh/TIo25MaNu
1A5WIIJ6Qw1fS+9k6Jh/ND2rd7oUBmC/tDLmnyb9NP+ZJe+hk01VJqqLTer11cy5jLXEZ6szx+jL
GMxT8NseZIuVnUb5yL7WBuXoWI2FjU6tkioMVUaY7suxaIkXTXFnI8Ae4y75rxm+Ur53IhNro8vr
aYkeVJOGhgBzhqKFS0fgZbm9qmLahRmwOgJqbJErO2dbp/rkfkhKPHm3BQKP6Nnzer7mx7XeNERl
y2C9jWWEcqZatYpyb8SwA7RkuEF6iwQpRcrVdMoAD2O/uXnnCFHDhoPBdkGgWkPfdjmVIUTlzEiz
HuCvk8kK3VzsS266qRi8W9pTtnHX9VBo/Su7YolLYGLphYHUwdcYQWzrDAxCb9cz8zZ0eP2Es4Om
XJs+5kHC273wg/ZZn5r20IE8pjr+P5fa/8dxpMI6DmxdqtK0WNbOLrNBS6M0LJuw2jzXoOdG+dB7
XtVvYgRxfl+OprbUYstRlIWbTJmesNx3q7mFKWsM8+wm4WYWaX/TNJV7DHrTPIog8x9bpIawNTJn
jKil3F4OTe3yLDhtc0r9Ohh3ZdS8Ch4EaW3Etcn6aQNZFeE29SnIfm4bUp6fGYDZ1kftgt999OzZ
BTqQhgpVrA8iQyQ0rVALAYnYdo4OpyptnAkdwGQAEDCYWH1rRY9YXy2Fw6s7S40uwUS1n8v501i2
sjwGfOD8UzkXZBjOqE+U8jEiq6fPVac56GYHjnA+zcEQz3/NuK7s8UZrnRSc4zC6GsjJeBDDH1jU
c/g0WuNAcppMXpI+WGNsWB9i6j/1Jwh9jtyGRlji9j1mZujepRpCwqh066MXkK4h2fmhDUvQVNKT
dTMdwjk25n7b60WMYzp5jzOcfCvMrQqHc9fPnqI5o7YdyXDWJQ/byIIXZM5y/t57RowC4mAXgAHS
KnTI5t0+Et6pyrIRg75QM6MP1F2K5Ehimls3/B2hPx8iIctg2GKuYyS/siKig0APr8FDCCYVR0er
OcIrP0Ru4iX5iZXrynFXSVv6u24eMIbDV0EI4PO9awT2PquNXJqP+PfCHvxbmE4xNjd1lWci3pUm
ltwGQmFWHbnb3gwmHvDhNEyUK+JceH98kft4TTRjSoXVsSs33Mgycqtfwq4QEcQyEtuX2JRt1O19
fRTtH142brcDJholf3w/y4pbYQa8SaiaJLVxL2RROXixhnOEPZKuSbQyrC5JUzw+2r7cGolXZN8s
YyY/ahxokrdG7+T+zRiOOVWLsOqGU1QMQnwgRQu5fQSayu0XEvGpeOTtUv2F2uf5n8NGjLgm9xWy
Ed+pDYQRdzolKAoXqZy0B16FsYF1DI3Vu0FObXkwe2Oilp86sX3rdbjNObsYXqF8ogotb0LfDdJD
hQQWv0tPM+xXqzwZ7dvILZqvsZbr+GZApSR3zkTYO/MvrxAoHWwqPlmJ4IhXWulx1Fuz6O7b2oh0
51gVtFyqnT+m0YymRohwdCbcMt72tZvat7LN0+w0VlwpEpfxLu698NYLhe3WezfxreQrSox5/0xJ
f576bd0kWnSCZiAiVq2n5/KQGmZWYdmgaaip0yun8ExjqLe023IIByffDDi5zBTGZWaX46ZHfc81
N/3YOeTelshHjH4msMumHCoAV5S6KexLKO/Go+dMTCqJXz1bv4wm1OMT3zWq9lYAHXWXh02KYEZq
8xbVxlEm/5JGonkHmxpU/6Ey6IPdz5OnTw9O3lOzpr4l4IWkxli7NxixDPJ+Kl09Onqjq4cPuu2F
8bObxWHaPwxJXnntHp5/2U1b1oUlT1WsdYH3K2uosj2RoqaYs86QY9A+idyxQ8LDk4EfPbWDFcc3
jtVWY3+bQ7FzTkPqpmZ48GTRNcbHZsoEVSct79zyU0k1uxW7rDU5JCjw6Fb2YyJjBfIici/exLPQ
tefc7bX+ztXyUp5EY3bBgwgiKtFytKzfUwcx99pduHxkkDyBUOWcJXWBXgLhcfVGDgo7SoWHr1E9
0U2hWdGe2rysd9KFPl1Jd7hyN5zHM0jlQA9xMfD0XtNZEiUh1g+Tf0iDMbqBztLelC72pJ7J+TzP
pn0l3vIaVOMz1Gtc+U0oGOIa+SICZxi60fMPVVp6YH8ceZDRMNM3Ctp7pCr0TZkH3k445jWNmVU6
8BIakjy6kAbnpgHyZPm66UueFJkxk5v1URvdppwScjtJQPCaFtXfQCtMpwwhNSyXm8behkk+5oek
TnB/dcpCv8KKPHu28p4E/ALH00EvBKjH8tfooSli2jXB34hG7m3S68bJVrJll6/+s6eVy99tAwsA
TeLS7F9FgRvdzl2WN38jLW0oBrd5le0lPe3bcXQFAEAz64tDW/oYfF+OvE51QDcDRKBAwHdWedgK
bOoE1IpKikF/a7basM0obKXHxtASeSBHHyGDxSle93gIzeSnwdSdvADhre+Xf8VyefO0JDrAM6RQ
MVuzAX8vZ1naTh14ZqQePhHtUPNYyRDDyG2ReWbzUJMfhvkGXW+zfuc6d3yQVY7vcnwhYk4mugyM
jelkGDVeFCZg72QTRND0j57R658LjsjoWLYAeKiYDgDgKM6bV17yywefWusaFq/8Dz0QoB1rQ2Zh
hE6PCI57mGDw3GSmUd+Gxhh9CAoeSle+9BuxKOzAx1F1HLSF1JZ/lRdlRjebCWnqgTe2f48nGgJ8
UMMeKyeR+8uf8zwU7E21nFjQgKLWmoZZrw3jZCvZ5Sh0ASVLMCBhKWgMa2ZXXdF7X+6dl/OCWxbk
FUUr9o9jLsc14QKOf3YYHtuk8U5Jk9IUsIqGFnkfbOnaac4GkWXzyrnwRlSoE6QlsBjRv1wrGoZe
y+PXtASu1Fn3qTSM8eQ4SLYYOM58QWMelo8Y7ObKN1zBIRksPH0Xjyj6HGDdACUuB+uBZTBx08RL
zJ1TDTHnYeRhD1M029CdcGgbhSIItzoaLvM+y6q83LaT5o4bX2uS8Jod6tl3pjQCV5zfRH+T37Va
UmE/BCGF4PRIv1aM26qHdvk89DUmsFMdd++dcg4qUkCDowJu8Jn+Z9IgswEvgx6U1wwAW2Ha0+wG
CmxNab7z6Cn/0zux9x8lfkBob7tCLM8mppxxkYByKnEhURRdnU3WUAOlrYP2OKYSLy7TGD9rRTtC
xO97saF241yLuDyTXyIqmWIKJSTb+hnrQUt1Yfa8AY/hqO+NJg8/FnTmj4XRVd9Y1N8NKyk+510o
70PedJ8u7131zf43AVbBESH02U6U5Dic1jkoSGstq52gO04lSWeaIX+SxmX7NbPw9h0LYAKjqNyd
TFJ55fuudGJUaAOiB3k38vwk4OvDGLSpCKNBDsehD+dj7HUAMmTu/27mAUnq2MJGb+zSLY3meJ8N
/XjjgJw6pmDkQE97QM568E59YMDzvzwnZ+ucZYSaMZ8SlVY4y8Zy15WVw+XQNdNR1BKdTbuvjqKd
fw45DkeXI53NPpFQLUCiCeMzEMdqMb46pO24zvuynadjFmPrJgtDAy/UYu2a2OJHJ6L2Xk4MLwkM
UVwJ/dYgHRQ3KM0T/IXE/zp0aYVFY83+dORRxkPPHsA8mVn402du/7k8yrVFBzhHZdYMaJZCCzTP
tbqmJZDVo/+mHyH9wFPOdKBWXVMeEeRJT3UGLqQ06E8ZXh1+kP6kH7s2cbae1mhfkEhzDnNWf7Ny
o9qGeEQCetNzYBYp2h8C37/Lv3X5RXhy8wKmseJA+6cYy2m//CJdntcE8pKdHcNWu82EtOZ/CZEB
QOzDIP3oVm77md6dUwJyott85auswyvjNwscOqtBmVesX8Pp6Mkhc+0Zawd3OBWiKj7Z9fAz1aPh
SAUh27bR6N8WaD0fLo97ecFxx6jAjNniVUQG4KzGbYPqSx0AUgfX0ot/MpGO+S5yGw1XCtOtgPZZ
zvAc0y56uhx3edyquCqrUgplPrhWqpzL+daNtAzdZsK1IPaMI0V3A7FyaRyzCPtMqFfZ6b+IBzOH
jU2GxS5fxqsmU1LsoZRuB/AJXGTCHgAmWcdmTn5FutSuHK9vDY/1hBCfTusLKc1lOGFWQNG8WgNA
W/ofC5y+7S0ANJuWfVlRdnMC68qb4c2IlGvxHOOZAo1gGRGRQT/Web0fRksDxOnXxnGibLiHypZs
cmmVV+Qdl+fIvz8guiu6whBzjK/bOZmFJ5GsDCbUAsIWRrhajvyX3eBM3n8RCpCLQTBU0SnBL4em
BFp7ywjmAxobdMOnSQD0L6W3TwMZiHddAv8eF6cj7sIKpk1vdRkMIlE4WV6sH5JR2vetHXn3Tt3g
b0u17vPlNXk+hUrEhK3Hu5aLcN33yUfHmcfE1g4G+nV7P/LTjYai11Pa1tdcnM63OWBIpcyLBBop
mOr4vj71Ox+AaQIL9pBinba3rd7aNWGCScFIyo+UCACnESv594+PtFp9OT4RtYtl0N6JRm3wOu2A
SK3rA062yq/Sgj104l2Ut/vL0c6PUAcOC3IDqimE7Z56br26Uw2/T4doiI1D7Iq+/qiXbj1t4qLz
Epg8TWvWuywy8NGhCupNXxEnkuZ/RCb+zzfkG7PMcUpFk/FCXV5LkmOriJ3U0MM9n0VLew4cSVFh
mljz/91WCfBta06ydyVGasEiffjScoMGohQnl+N25yw37JGgtePi1UgJ4BTSdribYhdUkDnZu7yf
mndvSSW2w+vBI7FVzdNlUCa3h10mzUOcON8HLRsP+gRu1c699t+U+3fNqXoosXzpl5ARLCOJNpY9
iGHzoJk8xg0YNSfyJt6IWTofB6HgU5jI7i6vpTd2JrK1PFhwItDVIJdBY/ADiT23JrfTFO06B7R2
X8/pTauwmJdDnZ/bKItBpkSqloYme2UVyqSaK5xJPyBVaWyjWJgfRjce7wMpos+ZAbTvcrw3hsYK
BdSlNEPIbFdDy51yEGNCPKMEHavPnXy0ovyftJbdzeVI6m/63xTjZWGqRJYeMC8q9AfUL3m1Iekd
jWnaT/MBef7uu9YXYPe0rEiu3OznYaBmUbqjkwYlldLAMow/tzmIM+xbWy2yJromlJi2RmmY3y4P
53xzwyZlAb6cZpq+frNHY9p3EZz9g9faBUVzO/2GREBxH8eIjVad9VTLAtWmy0HPDzWKOcB4LGrC
PCfWUtEeiHsBplY/aBm+rNgz+4eZAvQ/WgQ+fAjQy6eoNhwSAMNX7sHzdanwQaj7GXS6Xdw/ltM6
e6JD8nxGSsQaxaGozb8eXYl7MRg/cEp0dpfH+VY0aqJ0RR3UKji+l9EKkhU9pA2FelNRk+a5fbiH
TNNszSxzb+t4ctt3RlR1fQtDE0rglAVJwpcRA1FjWBPOnTLvibaDr//pDfdWOoi80Pser8zmetcR
zaHWzp6jGIii2KqRUOj54Jeaj5+JGLRTzUP0KPIyyDY52MXiyqJZT+ZLMJ7X6ArgVEbmtRyaTX5c
Rh3Bqt6IjgbkIeQK+/p2HtAr06rSubLRl4UMVdNmcFwGCEL6PGfWXQsvRlJqGKyOUnZnn4qwmj71
fgbZeerz5I547UMwN8HJaB37O3+q33mkqfjQ6jzWD7rq6Egsx9umvNfGROBtHmZySxE3OUw0lXGF
a+Yrq+bsO4L74OspwAkgEF6ky1DSHwJAF2a1H1tn+jEkWRU9VnXfJreoDaaPlzfFW8HQxeCWpeyG
3+XqZDOByZl6bPE2q4rkLvBSFItK2rKd31bvHxc1TlX/sIHr8a/VuFCrtmrHqvazHiFuArN/AKQf
lGg0oLZd/OvdA+N1wOYjQVLRVh8s7Z0A9Bl7L6SPfyA1857T2k92XQRz4HKo9alNJYfiAogdTZU8
sKhYDgw/GISIAxe4a9B1t07rnMhnrL0ylEGJ20y2VTWXV9bji7T965uPoLD/cYwDWodSwlqBO/ZM
uuJZ2e7dyi8ehc0ygWHSdDfzSGcZ1XH9zjX64ADsTgu21AenfQ+v6NDastjSf9O+YC/VHIZOFl8A
d9N0zEr4kO+eGSSRlYQdzwCQeauPIP20Q5wOOIFhIZZZyNnPtrWFk2pItfDGyZv40GDbfY3qf/ZB
+Ov4DBQ5KHvR91OH16tXQZdYoQlYZdwD2JiAG4JrtBqIXMDG5pPWNdQ99O50eahnG0nFVEhHvgsl
r/VzLgilkFFajntrytK/sdnjk4gozamstPa9S1uFolXgqzVAbWM1PDNBfdme4hF9BVtsslxR4Ias
PkHoTq+8jNWduFhlhKK8wJZFEEnniFjOZDzPNVqueKC0lrA+JG5TbTUtGN+7gVQU3FS5JhX7fV1X
iMypM4zeHfeuWQ+30kjrQ9+m/m7yo3obpVrw0Ir6Wub41iJ5MSq3YD+y3NQHfbVITLvrzRpG+96o
DXPn23O9qQEOfYpQ39zo6QhBoe+L956B6lRXyD4TTShSqtWLJ0Y1XtcB4O97rCF2mChmt5xK0143
8vpweUG+MT5KjDTpEIoBfrYWPMIAvkPyiLLyaEzmP0gZyHyb4F4AWyDuvpaWJo8BKfKvy1Hf2AYv
kEywb5T63LUUuhFhwWg2yFbF9vDX7Ev9vgdHQ6HPmq6Uv96OpMTHXA76s0a3lReU2G2TDRdr4c3s
CI4Wv4VoREP/yjG2fiGbfDV48f8TarXh3CASASJ/497z0gpZvrSoNgPUjK2TorqTTEH0KIYw2Yqm
HK+8e87PeRXbxnsamj8lnPVZ1iQe8g/9PO47DBAV4Wk8+WEYPWaulACc83SADxm3GLw5DpwKx5v8
R20I5EcNwfk7qjTJSZEmdymeDXSlK7rxpNWauDJFbxwUNN65/tCaIoFeQ2UDElnfouK5h/3xVy+y
CXKa6105J9Q8r04jyshkYmR7WD2sTcpmJ4Pu7fPJ28FNbyuyqIPXBOa9N0TmXpeTfqXsoa6ns3go
iHovOYOx7nMD76o4XQfi1bAD247uutlb8YHDRN95Xt9CL5Thth0hH2SVvGY48dYOVprg5O08gO21
QHBvzWkfxIDqakdmD3qtD9qxdSDouSU6vBuvzPqPnd3Z1sPlPfzmNKPXBoxDte7WJ+OsZ6McNJYc
rgT9juzau2uhI+2cPIOolHrXGhNvrHGskRQ+h/taGWuoxfXqKB5a0JWzow/7Co5igI+fk/yh6mp/
hZkhu82QNdZhAg/8z5CMw65q4hCtSc2q/5STnmIYHVUdNI8g6/aDJuNyA1a73IWe9H5enpjzI4fF
QO6INC9tHEqqy9/ZlkNOXXyAyzWQq1YzRid7u8GedAtpxgyuPM3PP4N6UNDHpCiFw5K5uqDYbKZT
gbfbmylsWyA08w+4IpwyQRcxWqG/+0BVW4ouMfVbk/fFKp5eoWkzzIgU4N5nNNuY51X1o+0TH2wY
X6h8fzglh8hpQScefP3qUO0sGvu9lvR7GNPpceat+w3rpupnYEBR217+cOenk0cipaS+LQue0BpF
Aphv8iYtm/ZR1Ld/jMEyQS2747fLUVaQCvYoeYal4G7YtQCrPzsvrLEZnXie9hBe7V3rdtF3vdGS
mlzHMP7WZuuKB90sUTedjFD7E86Z/MT00pC//EPO1inPKdTh1ORSigfrsFynkAAB0/EuOKC/GqFD
T1ZQRri5TSSc+8uhzhYpalqoK5OvUhJX2IZlKEDBaHRwBmH7lQwn6RX959hq3BtTbxJ4m1p8ZdWc
Hcm8n5QlHykXTQ1mehmPdCrriikxDngJlR+NOHQ+a2Zq/g0t+CioHCS+RB7AGKbbsPe1/KaNxbWk
5uw1oKLjg8OR5fs2+dfyJ1iIw5tZOhiHsIjqHwXtzA+44fTftbYrp20qEwjlPYRXvPvqKyvs/MNS
/GP5vnDuqHau8ik3GnsrcCbjQHNFsZtslN9t0+5PYT5Z/pVP+1YwxqjSVIoQyL8vx2njwDJyKBuH
spoEJEzRjrs6a137exkGmnfl0jm77JhVLKbRfKP0gX7Q6g6oTCxvrLkyDlC+i10M8vkz3+9vjkIO
wr19cpON+jUbqzcWE5FwJFU9VFbvaoTS9AVKWJ15oPAU7yxjQjex9qpdqZvVF7Mam4MWptnDAIUN
IQSj/HN575xPMOOlPqEAg8DbLH05wRE98TDRM2AweT3eTFotjwJw9oG6T3vleXa+TRUOhy1DYsr9
ta7IF1ZvQpcwEAPgha4clZOfTuOK+1SihxTlSLe8e2ic6zxZlfSbQ+F8NbR66nmfjnAMSxrSdeMU
eytqBRoDsdi9PxTFJITlOBdA1KxC5WXV+UXdWocaSuZtSgHyRG7Q3gxTdM0B72wWVQ6sTEBYD3RV
PfVBX71TuqIh54DMd4hHUM1oTOFt4CAu8Ki35acgSYf3Do14SrcP3DQwF66vVTzXiDt37vQDpYXg
SVM6jADki3ZnNQ0iVZfn8exYIxiL0CMt5X6gGr8MJtzcKtsk0Q+TUUxfsnqYePDR0SwM+P6xSLsn
cgda1uU8X7mdz7Y+hygXCPp3FuhVOsTLyHkvGoD/DBMYZHVfDb5255SufeRAcPaO305omUAevTzc
88vaViBs3lC8N5GNVor2i48pKt+dC8arp034qBui2Vqx2ex0B+mEBDWAfZnPcjPoVnnotdK+bQrv
2lVydgLwG8gV6FzzC6hVrt5AWjGGQjgIiYs8sve1NgygAVA4zKLgWk/u7AlEKBxXSSdwLlEe4cvh
Vr0wggZqx8EI/PRhlFN4NyeQna7M6mqL8IpnQMDkgDpR42BMyzBJAHFIC6vqqcohO23Cxut3bmv2
7qZtLa9FdbmHbdaJzA13VTE19Y30EiMFYFqKrxTUk39qpMV+56IrkCtCWMPaolnSH0HrjFdcA1/q
sq/SO34rSCh1KvIvdrS/Ov7rNLTbuY6mL7w4oLJiGQgZwY9jeEVIvbWIE8UhGsVtkCHIgcebLbaj
b2d/rUHk3ykHt9PdVJXlM5BVY7qCFTufR/gqLAqeV/TmABQt57GGymZQQ5RfOtpSdwGOFZ+N1o4B
SxVVfrKZ0eTKp3szIqbjClGnYMir/VBYfjsUopdfsjjIIQX3UXDvo0aTbvIyLuINWIZM/lcxOdjo
PVBeWV8ToClyY+Ci+BJTe/xMlW76nnbV+E2f0oSN6Fl/Ly/P1Rn38sVJN/jeUCMUBng5q1AuPago
tvxizfZt2BZtuY2dbHoyKlfUO98U7YYV3D5yYVVXKqlvhebiZaez0CjFrKZXqfx4adNOX4oqbW96
D80bf3Zs9P619pD2tnXShtB7wmOme7o86NUh8zJoOPE8rgDiqYfzctBOriN30BJZz+f0E5JSNF+a
Sdd3IjSuYdnfiIX0oxJ+xG5ZMXuXscKKYmZuTfOXtNfb77r0urvAFV2/sxBAMq7cG2+sWILBcaXg
xLNm3dAlB0IYUPenL2kFj2jTeW2jn/K87xEJ0vrooaG0at1cnsw3Y2JKR6pDoQu02HKAYwccRA4d
Awzt37LxxmqL9B19FUiyloFyb1t1V14Bq+tRfT9eG7SYFFGM+sPqSPUaRez35ukLp2a8RRUw2foN
NNemz92ngG7PTQ2S5Pflcb71IV8HNZbj1GPkHOOkYW7jrkEYpvxYIL35nE3Tr8uBziYUFyygG6TL
MJXVH5eBbFQ5vCx25Ve7iSE5+OC5sKdPfbtW9lbYlSNlZP7HzfH/BPy8PK1fH/3065T7A0c/j0bO
utU6beuKKpfrVk+JLM1q0809uCbpw1na8DbGKRSndOMUGoh54RvdioM317p2KmhT+Efks1s63fo3
16mabyFuW49WXbQHA9Pl+3o0tnWH5p87QIsJMPHst7l0JrTmkbAUcMFtuLp2GPvJtsfyKPoSWoG8
QSexbrZO1GKnFFZJGG09BEkezTDyxhvyreZ5iKlFbrh0xu9oc5nBP6PiKf8sEhR6ymHy7qUxmKib
jUmE6nlleOmVpf9yULyeNOrfFo8VcG86Da6zg8RNW2aVoaBE2evOoWl1+5s/Y8F2Ww/t5B5wfB+H
rVfPZOeJ0O7wVlfQZojn0a0yXItvfST0KorYcfczF0N5baesCH/q9QqCCyVNKPec8dAtlovJqgY3
mGqnempsgaU66ZXpboxuksFRbwbcparKFmibmfPwiyJh/iwQQ3UhvyNzetOgcpm+84JDmFd1hWkK
UhWizLX6QVpVRa3rBd2TXow+yvld6VGUKTCODvJ5Tnd524xXjgtdbc3Xn0nFBKFIXxD1Ql5jqx0V
Sn+sx7IcnsZCR2Exnibob8lgZcW2GufR2rt6OvzjJwhGbmvIRw+hD6n3MFeD1d+gQFMiWefmSfs+
1pj6OMpAkSyNCiMw9HXdRFZj55jBWD253ZA/hHMf3KBDjFQmV+703tcMwUipKZwr/RW6JqsN3vSR
0waVaJ9wwzN/BUHv/aYpPFKa6boRtR/XG/Mr+2N9ThOSsgU1W9oFNGbXiIPW7Cgcu3X/JHJz3jYk
pc9A8bVD22bj74bjs7zLHAwxr8Ak1Y2z+Ny0OdA/4gbkEatwCMs1n7exDd7OEl/NxM/bI1rB7kez
99ofupvQIcq5ljhQCwQAkxnpkisL/AVhtwzPwnYViBHUGjtuPdFBXCrVV/erlqExvrGll8kfaN6A
CbUbx+2eaAwhnZmPNkuuDJ546wr7Zppo624Nq0t/5qEZ+8fR4h44Tjb0f29KsmmXGq3e7mdrMIpt
N41WQYvWNhLE30nCt3Pbe82NhWKpGDcWYJVRHqMoh7+3D6oWMpWe6mO/kxV4lAOUbv/Jm2ItOYLu
buINaVCyF9YQpUec8DzUx5y+xj86DIzgWGWx6B6kjPzxo55r/h+Z5171BzzjZH2ZWpSiP9ntZBF3
aKYO9X6tTMPmwQk0/xq5ZX03gmgkIVZpFIQCQF2r0kas9W7tISPxVS+iort1LRF+bWSR31VGXDlY
i7FQrnzPs0XsgyggJ6ImpVDGa/psbcxlGcR1+YQ/Ll6DXRJZH5GDyfp9DmQNeavAlNpnPdTL4HD5
IfBmZPYqIFywG9DTl+u4t4NZF8FQPHEvj+wUiCEaJL2PbqFrH4oEu1o9C8AKvS+qzfWk805l65qA
HNZvSLS4tdKUpXjqU6exMIsxqp9JH2NIhnyG/CntKfhSTz56qpfjrt9XL3EVcpXmvNJwV4f4q1JS
1AwUs2QRPgs7qJ60sTR3OfIhn+IBnPzlUOtKB+UcxgjxEJ00aPBARpaxplH3qloX4qmRVXvXtV31
cwi0fC9iQ99Weh2b+9zLYcEjAqglJ3ID54TSAVKpl3/I+qRSv4N6K3kI/UxuxNWYU2sSSF3I4Gka
pGfeAFOfv+ONW+zLakTnFyN7K94WYT8b96gE69eKLW/MA0cllDNySRDt5HrLeZBzWdeDLpPnnmNm
K3OVluCVeuiT9CMKGLT1cjzUG6ez/5IMF8dAn8Yri/x8CtRP4KBEnAc0zbrkAOJEOWXl6bOV2hXF
vHH8ADpT9JsGcc5NOgh0gg0npcLn98PN5ek/exhwFZL6MvG0WDks19IAgL/dscu69LkOM4yTkHm9
p4UcHCKZNY9V7PunJM/Kg+RU2g52F+97vXb3WpZiGKg711S8zncA00DazxucbJGS1PJrpNEUeB1y
4c/hMI13Arj/0ZK2foiCvHm6PPK3Zp21T/JEiVthHZehWgxxYjSQs2c5I1Q/RHb+o3URnRROkx6L
QZ9/QC2Z9qCR02s56vpUU3MOVoHDmxIuR+oqdF+PwtDAwT17oBcOeeMnCndXQ5rI7dsZx9RvNHL9
K6tM/aWv72SCmpxoaIcBVYdvuHoSSIkomWjt7NntEDfcoPsZtxt0ZTqk163a26IbTIIxdBnmA9yd
2Vfdkug8XZ70N76vKgRAboCBpDpmy0kXSE5w15b5cxfp/scsryE4whZD1gjx6cuh3phkfM3pxQFY
YMBrACakylDGtV48N+lQHXtTg7cOdELkmzzFHsmJZt5FnsyuobnemmfuKjQvlBYCj+7lEFNARyS2
dv5cAk7+Vx5If69bEd5YaVKdIg83zopC1o/Qq/SHjLr2lc/81rAVCoG+swbSal3NYvZDUXdO9mz1
0IDuZN94pK/8p9MMYt/eRaS1uxo132vdnbfGDSePJ58y6IJrvRr3UCMnaEbFsx7Z5r2FyCuOas1Y
HcsaHDb4K++HHmVluLGjwN9pevH18vd23ljfJBOqvgQeG2fFZXxyuCRlAxXP7qQLbTuWBa6JRSv/
BF7rZ/tynur/4rTiRa/41HBoVL1+GXJEEAKr47l89o3wV1hUokJzLJsfa5DH05UL+42do/qtAOs5
pDmvVsuq9UfsBEa3fBayKZ9mHh8oBvtduUW7pDxdnsqzlJnyEp5DgPVYqPRe153BaPCQAIsRdsfN
AeEp7BiS5BiPXbTvbI8HfRln42MY6uIDDfZmOPJUtm/dxkN0jZWJGseV36My4sXZpX4PtCHYnrTa
QIUuJ9qwYXk2XRR/w4PCzJXo+xAcY3ZhtfGtKp63dCtjuffTKuZukl1SwTKU/HI043zvypc4W+iG
wr2yvQ1mBobYKn3HUiPwBpRdKHPgDDflpXsfjVUQoFIhJwmVXKvbY9FUiAf1jpEkpwLV5f/mN1CZ
hv/M0wExo+WEmFM20CTO428NraHdyJ64EVWc/UzT4eeoze5TbOYJPt0BBiphnUbvPWSYAkiPfAj2
O3ntauGjvz2WdpaE3xDLdwFA+nWyqalH7Yau83/ovajvDRoEV57H528VwqqWONhjKihnWW1ZD7hc
JY14xswq3ZUTTSdE2kjYMiRLnlAJc/eFV4PyiLTu3mrKBNHKVH72Qm38OLIwr7Rj3loItH1V24Bf
BNJn+REkqQfKiW74DfU0He/QwtR3ElkL7WAqtV0zn9x7KPzNTTkhGcx5NF9ZBWdPGOZD9UlUywqu
4Jpvo9syhUs+R9+QtAu/Fl3qPwu/sO4z18qeHGE5xi6O6+y3nNPx+fKWVDtuuSOplJKUsS2p4DF3
y7HPxjRno80K0GVb3nRwBfgSNWUjKFO39lB5x8vxzq41g2XGsa4ofVSL1mxFE2MORIpF/I3X3Pil
17KOSqKhbdHyw2rMDqzHKGQ1XA76xiAVoxciPcVNINrqTH6Vj6Ve2oFXMJJvfu86H2EicazUuvNl
0tqPzSyuNdvfGiMoAkM9WqBPrZvPE1mK01IARIUy9O5NTcxbg/pC//84O6/euHWtDf8iAerlVpri
FseJnXGSGyFtq1CVVP/13yN/N7HG8CAHOMAOdjYOhyK5uLjWWwBIDEGEMGeJtlIRXAiu6yQ2K8lp
WqtTnOdzyR+tGbMgnnzxXFllgzl5GoBnXfSjEQsqK+9/0LdmiPIxSS/wITrcmxNj94qQiqXLafDw
6poonD82xuxEqHF7V2pwBA9sPf30/qBvnJIVzQMujKyTR8VmFZfU1Swdd5OT1ms4fCZBLp6tEQuK
pHCGHXVCa8D/pDZvvdz1LpzQN25S8lxgyasQGGXorbosDha6mTtufErwIahC0x+QD+0KaaZRo4z4
O5qncpci8lSGAblxh1NU6VNwnWa6rV0xXjhGZ4u91gLZ0STEL8+szQKk5KRz01mrl7KGU9Ds+HmY
qQEN/qIb/hVg5Kyld+govC1pcXKKNkEiNuH2ToNKT30isj+LB/AQ851hLKO5d39mRdKZFzbY2Ynd
jLi5mKRpJgKcXXrytSzYx0OpH9tY3PRVhcFA2szB4/t7663xAL7yaKV4QCF7/fu/IoSOFGkilZ2e
IB3/SLR+hjvliSeVJwCqUP/8+u/DrX1GvqxJIf9F9v6v4WhQ5zmFxfykdyr7bMugROIykQctpoMf
kej6l0jO5xuGp6pBXweiFvt3izfGoXyk4NbkJ1fvl7ANBgP/B50yzNBgyHZh9c7CA6im1doX/Bta
N9zwr7+mX1ZUH0s9P/k5sU6DWRnfVAP2HLtJlvOCBldsXRtpp4rDv35XBl57qjzMCRXmJkQYMzqm
CojPKZ26YYhmJF21nWZnwtgPMPm+jIaxNBeS7LOwtE4WWq4DWZY/bHGGOjCSxY97cerw5kHRFMl0
ZM2C4N7TJv8pXor5d2xJ7F/sIhXDhThwXvai4rYSFDmVFBtBP7z+1HWHHYkmLHEiuYm/4zEqPpVl
aiWwg2PnZy1Flu8opJsPlpfKMlSzghNVIY72/od/Y3vxUoNiuib2yH5vzk8cY87cKy8/0YJahr3M
HZHsdTHOtOM078IL8SxfW+dMvrpmkFAktzgEyWWqgkYTJ+6DmHhbTeqnxZcQoTubeNZZGd5etdU1
36sqiekIiEac3p/vOp9Xl+1a6OTtgHUtdd6z+hYGrYsPGlGccrPvzU+4A6VHkdAFiuZhTA76UhSX
FEbfmjU5BSCeNU7xp9crbdC/mDTLwW2q7aXatUlA/9X1m/pR07r6ypcq+JXMXtcf895Cwi9TcXoB
VPXWrFe88Or8gTjJNlEuJgGmttSKUxvzbg0bwys+1JVeP3WBaIGDirE+vP+d7Te+M0JP8MLRJCde
bu4BIWtyNxkXp9LO8xcfInO+anu7/B/W0ycSIwOxGg9s0bqAS5xa+VN5krbqn7pyMXCjNPw7XRPi
ajGtS7IM62Jt9g99XB5B6MWS728jZB3YgyNNvzxVpl9NodP55bXxIkktLe9+tHvtmW18CXf29qgI
e3o++kRnaNpetwZ/MuLypFxD1qHCKfNeiDgfI5yh8ojcPP9IH/VS8+f8vYdEGEeVF67OpUAn8/XW
bY3JScY4L08upIjkh4jxEjvi3tFb0ahZySPZsrR3OplL/1Pv7XGhwycrGcXG0F+rqe2WvdaOmLO/
v7neCFory+Clec3zb/vscnGTTMqAz2FYLS5JzYQpE8AFf7idrUpeku1/Y7SVN4liGTVxWBWbSxHd
vNTqG3Zunaq+/ZQUreeFlJA98duJTTu7cC29NRz1jReqClfithlBg0/WugTA6HbdIA6axTMywhtR
/adBSPr2/pd845gCXeKMApsCZLxtQo1KOJPTDzW1UiTgAT4Ywr42sglvyfcHenNWFvqtXDGQM7Yi
rlpu1jnRrz7NjWi+GYHm4d6t6PnXxnDhlnnjXkeFKVhZmRRgudVeb1oMsPt5dGV1cv2lHyLbaIdb
/HqNK5hU1Cc4Qk+jWeWHYrH6C9TEN+IsdymdQ+oC0FO3UPQKvrAFb7o66W3p6qHtSg6AiD1M2ZLs
se/yfwRpc5MGBHTkvdZ+JbDZ9Qf9lY9O2D7aVkFR0tMT83OQuKvXo2NcQWISH9K4aZM9/T+gs++v
5lvzhFNPLKKEQSjcvCuMru2y2WobouCMk1vdZ3vcmuqdNWNF7GrLpVfT2XisJyR0Li4fJT9m+3qa
xYxjdDsXxsmm0X1bm7UCqmODIwiLCW82lXXGpf7s2YZlSEo7qyQsxRVwcK+H1FAW8RO3NU84RuSH
tJjVRxx5SpoXWOhcKjycZ4MsJE2wlWtDNZuc9PVohdWh9k6aesqNWT16VTs++KOreYeyBFAVjaJx
2qsBkvrBKLTiznBb7xrswyWxmrN7Zu0DEwuo8pEi0UN5/TMs2rwl1591GnidXgWLPT07SMCHhNbq
GvWjo47hx0XM//rmfXWnrqOSjkF1QB6CD/B61KoYa1pQtnma/L54ztMhP06+8h76WZkCaMnU/tQn
awonXMKeqwYK2wTH44Ovx04UI4TQYU6YTn/+cYvzoyg8rfqga81rC0GohVC63jvWSauK7OegsiLG
128MzD0JXVJe4RYNlOX9Mc/3HGPSxkAkF6wc2enrD9FRkMjrybVOTeV7P/K6Lu+hz6CsaKfm/v2h
zgL/Oj3Ppu0O0hNw1GbDmUO+rDeofRrgA3VRhxtWsZOjlh/fH+etHUVxdmU5kKGd0WUTv4cRPCfO
SUes+g4Yhf09GRDvVomhfjuYLBRhb1mXroDzeEFcpJMPi4vqLI3e1x/S1eapFvyiU9frwg17ZxAx
ebUchtBW3tepD5ZL0ktvrR0NfEiAQOZRJNoMKbuWVk0irVOVNfadlnh2e4SxLaO2RgnxQgJ0vnp0
hZgYaQLBibjxen51BzoBg0vrJDPL1O49CYpu30lsa369v3xndykvQ8AwrCDtKOCbm21iez7wn8Vx
TpmlJ1gPYXiNTZ6I9c8psexQ+anp7kZrSY+T53vFhU16vnkYnbi4inGuEpabb0pltKnS3nVOTWZM
R6U1xZUc8U+uqwVvUSyNtDBw50sSHeeb59WozvayEW1WFKbGqPo8PKZLUF3XEDvhwZjOf3k7LxeO
yFvfmD1KNQBAKjFn841lZ+Sj4dYujcWl2BdYbu4pl2Jc7ybqA4Y/LWrQBhWAIOsP76/uWzNlrhRA
0CRBm2wT7vMhaZapX9xTojvF3itsrHRxulFyXwe9+owjxngJ2fX2kJwQOpt06LeEi2HygiyRhXtq
C4FzbGDHe7uvoD0AkHRB+wq3/fn+JN/aRDRSgR+TxYNp35wVbQZwKZbCOXWN6z8PcjLLA7iE3ozy
xOycvVHWNYALhV3PJd7V20MzLC8nhGW2FaaJGbXObDsn2A9p6FSxfEiFpEMqpaGuNdxqTwmcCP/q
/Rmvx+LVfQqhZC0p8XqAYA8d73V0EPOM4VWXls9Dm+hXjj65q/p2/cenbdiFRVE6PFlHb+camBWX
gfuv+/mF9UGhh/CLnO4Wh9APne5Ok9Y891lihrOtumcjM/o9/y6OmqG0vhhytm69UqYXRj773oxM
j4qKGbniCsF4PXGrnhzI/GP7nCd5FVkKT+t2HOqjNWbZNTTm5CZbxTL++WuvpgVr7YwLFVzo60Hb
pvEzE8T4cyrhSMk6ae+cOJfHbKDxHRSZsXctTJvkNLef7bHTDu8Pf546ghBYO6BUa0HQAdV8PT4u
ck5QCUs+u0tv9mHnacEfHD/s5aNuzYt99EiWSpQNHU2RumRVdaUZnXCvxRxrF+L1Gqlebzy60uio
rz0AC8eVzadoJmGzAEI9w1BTfZgsVmgvc/YDJXjnwg14vtTkqCsLnvc/9fFtO3IpEKfrVKyezaJz
dksd1yFO1nKXpZq87vrmntynuUCGf4nE2/mtDRXIeJQB6AO8/tQJVo+0UGz5XORpE0QJqfTjPHq9
sa+sQN0VdmsvYWNK5JwXgQkpMB+1FvTSzJ5CG2tkFQm3oPtCqIXEg/VnkoV+rnkPVupo8UGoYbyp
OiV1gFK9g8M9AhEi0u189jDhy/su8kFseRh0i+WxUPKSN8S6QGcTRNLGwBcCHt5WrBIgKvBXL+me
7aL0oqDvcYWa6Joti1R73W/+vQrO5oXZCN0HHgbl/3WZ/3q/AtAKZOwM3bPTm/Zzo2izcgVoh8TT
tRsqo10bDX2b77HGrcoo9a2+gvOffH7/DL2xmZgxy7q2PXh8bW7gYVBxPelN/ww4LP3IL/3W44N2
HOyp3Ou9NK/izryEjju79V+km1GmQ/6XBGv7hJ6SnGR5svvnog3iLEIi1Act42AV3M+6fTN6pX+0
TIHfKKWnr+/P9wXTu1lnij68uPgfNqrbFGcyG0U1dSieqcOnX0aBJIc/yd6L2iqhqtm0aj7UyVSI
EHv28W4yAvk97Yz0P002w3DdK6OHrTho9e9xyqaPeRwXh96p6yvX6PGVbx7S+qBrZnCFA7R7zPCg
rMP3p3B+x61wSr7dqrFv0VR+vXHErA9YPmfFsyPm/Bs2yfNdhySnGdrYsO+1wih2Rk8LZfKKNGwX
y7x+f/w3TgpsHrpHFCYAx2/dEwJs0upEr8vnBlurh3bU0/tUM9rr0uyCEKr1JRn3l1xss2RA9HiX
UxmEk77NhfsCP9jBN6pn4ALyTpmeuKoHTPcyd1mGUJN2/TEIkvSpNb2yD+Nh1rWo8p30k4AsfF+Y
nnqcFzn14YgO465ZvPZET2LZwScIdoXjdjsQoNonusOiD2tV9CKanCW+kpZZPlrw8iIMJ90qLC1u
uaxs7Tv8OHhPvf9ZXyLMdpo0OvmioOxwNd8cxUkLLJk2ZvkceKp2QzuePZw3XVlXYeeo8TuosOAa
wXe7C+lIWske3zLRXE9uVlmHOU/9LiqHJvuplkb7GiypLQ/QAW0nnBoqHyskaM7CgmN2AzCpBS1n
pu6HxiyqS24CL8Zq25msKlGgSbgtyMRe79A26HpZF6Mg+cmk3NtmbkVek5ZVZFI7vpq9oJ53UPad
e5o2OVasdGWuSyuJnxKnnj+p0R5/WDptwp0bB4XY5eXiHkx9FdRLy//e/+ybAAj4hEckjaFVuhKN
iS1UV5uCyncVmidtndqHNIvzSGDHdND0zL5N3NK+jSvnkmb+Jlt4GXQVl1w7grS2tyBst/eWzPOR
epiAx0d9URU3WD1k9GBxxXx/fpvT+v9DwdpZqysB4u7re/qva8aPYQyp3kJVAm+7XUtNPYKHpXYg
pjLe6uYlFfm3vicOGS8vZ8o5266qFePYyGE2DrIW5kcTqHdYVEa8p5gTRBaXTdi7Ij+8P8k3vyfV
B/JQH/rsthVWmrPL6zRAuMbXQQN2QoapqQV7HSPYC0O98T3B/63oR4gC0Bc2pxTvL2itMjUPTqHN
ddgU6BCFGF0E33AttneJ48kLRP03vigjMhy0IJL8bVekdPNlbGOEiMYkmXZkYsuR/MU74sUr78w5
/T7T/7zwjnrjg9LiQ6uW0wt5datunXrt4vasMkIvRRK5g50fRs9PQzeH0ff+2m2ygXWDMi9qAGg1
0lTcZgONPtmmCGKAi1giH4TV1DvQ0xTUmwLNt6ZcDspfmn0MUfPC0Vi3/l9h6v9H9tdWGgAa2MOb
pbSlP1dZX+oHo5nVLvGW9i6B1/4/bBiCIRBNSkZU1NcN9dcBDHoflqnA8AS4Dq4g7bREeT+UH82U
Sr6pdZcEOt9aOuqa3JU0S5nUZlYCf7Okn4ktybpn3BkDgtiOyyt8An6/v3JvjsSjAEsFShoksq9n
Vk616Y56rR8awx7kjxFar/tpUnO67AJhaReeIOcHjyoRbG+qtvDxIK6+Ho083LREQIxuKAEcNDsQ
+wy5taOas+JGLxDW/tfZ0WcljOku71uKVJvxusmFLW5W9qFPdefKLtDpT82l/e76cfpvSTgb0QBL
DdERAQcUm88ej8PStbUmEA9N4thpQ64ekfycXHspd848JOUezVUMh7wBVNCFbG6LEnwZfAXIrWhq
HA+2GI3ZsDB9znobkyjbq+4bO07lL3f0ikKFSebJ9jhMYMoODjzl6t6VphBlNPVmOTw1Po7nV+bo
OZeURt9YbMrJIDWdtYKOUtjrxaZx1xhTPDiHRGAGyA3imzdVavoHvLTbyEOoLHp/tc+j0EuABbaP
6BOknc2pKbJlRPWyCg69qsWhn4fsK0j76hppS32ft5r6UFpxHI7xUF8I7+dThVqA0BVMRBpPZ/0v
QP5E+B45Vw0B18fWXClfuT8IqK3esOzbwg6KCyH3Jal5HflYbGrnq5DPeqjWr/FXTEq9DrJKP2HC
lDZ6HDqJ00VDi3NPXvbNj2Wg01hWGEtnTuXe6RNOYe3Q1Md6mcYn22unfRks5oVD8NZ3gB1GIQdA
OWCPtVX2128asGy3MrcmEbPr9NYxVb8Xs6xu07pe7hvH//T+gp8HL/rjq9YS+jcURLZ5H4sJCQrf
44MlqNiEpaqxKlepWx8GI0guWShs4SScMiA6BGVwFDQ5of69nt1i6FQrEy5UpTK5s/1mCl3Vm5+n
bql2rhq6nbNQ3aBIV/7UUv1rECsPmQ7UwJ3arS+s//nFxy8Aj0zoJgM9gz6Uwjem3pAmasFldyy6
YBZUhLu0vnCozpeUcdhiXA1AOM+Afroyh6FIUYfMqjl9KnUvu3ULo7wtseMJncL/+f6SvjEtC2FI
AG4Uvdci7OtvrIRbJamNP5OY+Map5jv3flrrD++P8sbGYTZcC6vk3qrc9HqUxu9oHaDoeaiL3H7q
pnSFT4txvO0rKusXHoXrJfP6oK6dWF4oaJzQWdu21uZWzHQxYvQ1VZr+SLXA+YGXZ7JcZwOEyn3j
dJN2zKQtmgtL98YswRqsXELCL1ng5jR2htfxJjfXF9HS3zo8JrNQAwMUqVnTv7z/Rd/YJozF7UNl
kTNpbs6Gb6AjONkDN9CcljcpkQsEZmOH5MLpPvVEeoF18OZ4ayWTZUR8bptxKt+l2w4oCPAfr/wi
94sbD/3ba78V9s5E2mH/P8yPrg9ZIHc8j5/XO4aMVrqym+0DvChEEkx8qGqQMZFY32Fz7HYXbpTz
YEMWweEmeXnBVGzbapaYU8tvfRQo5eLJQ1N13qOWTS2GAvFLNVN5RpivrdNQQ5wi3XmFCo7LjJC5
Xhn4DzUXQ87ZfuIn4RFHwGVXWe5W82vBSwkJnMY5VLz+UIE35301YTFQeLPY/ePnZigaeiD3uFJ5
XGy2bprLBeq4bh+o3DT3SdOjxLFM0AdzXAAH6i4XttNZ2GE8uIqrnqlL/NmGdieLY63GT+DQmRKE
qSpRaQ+X2egusVzPBoIPQjTg81FbIQXalFUmX1NugpfZ0cKv8ZGldG5w30svtBfORyEfoFe4Hnud
gsEm780Wz8S0DMCLUWtWuc9EDrEhjKdiUv6F6Ha2KWiM0/ZdDwUiH9z5rw/GYhV2N9Wdf4wBwfxC
Ndm9iqu52RlCHy+BFM4OPWNR4wbst/p5wGJ9PVbhGcBlrdY/Zsg+REKX3S6GnHMXW91toWvxBdjx
+VfkYUlWsRaaQUW8tK7+zmZEL9DvgIpmu/O0t6xluY0Rkrx6f6u/6IT/fT+gKcQNjlzBSmqCEbqZ
1eB62E3VXb0bNRrpISLXRSWvcfDu3R2CSmYyhEPveOMHTguf1MSwMD6ixZ1aN5juuQVse2EGRHbl
FeEoq6KLCkGJEuiRmuWBLqnxve2d8k8K1+RxbBb/I/Ad68GJhV2QMiJViE1TfxsL13wcp77Tw6Sv
fCPC0N7MKLgiSpdPXdPT/XH1D5OvTz/SERDxrkXU9RYmeGlDg5pFii6QGSw3FJaISsJuoOdU3hxb
oetJ/VMymtgRBibWxPd6PXTDXdx41rSvC+H+DiyFf7aZ2ulTLIvxR2kuKfL7HhWLu0ShyRMSEtru
Kna65L6m0dQdUKrThoPrtNmyg0RU1gfPTso2TISee3t3NBPjwZeN+j32dVkdewoz+3iJDSMcnGkZ
f1sJTsG7ZOI0YnpjZWMfzdIRpR1JGBPFrrDzqWzg/ow+qZVLc1ZcGQ4gdwtVwETG1c4MRF+iYVck
6T6RiRP/seypz/ckAtKOMh0S7XXXTIsf+WnZovcJZ0K2fDy750VPepi1h9IaA5QxdRjTsXYIVJpP
13UFb/BP2bTo1Y3Udoa9Ift5fh5izxJLiHCSDMCTDJihXtiLm1QFqVyHMwYTCSk28J+brYgW8WI0
6ZDssySvj3ljd7sSJ4IiTBMbSROevSGskwyf56qmdO3HF8bfHnASbBIyDgTBhN+yfUQPi6pn7LTz
fexO9U3nqR/x0FcH19fag2fW3dOF6W7Hc9F2IHcG94TgALLZm/k6ZpwWS+rlN7DCm/gAPK6Uh2WS
KD7VFYie3YL803hNL9Z0rj3V+t1e9TD9pkVHss+bHNM5enaeLYchbvV437YS7Sa6C/McJgptzu+1
Sr00hII76R9q0FzxI61L/ECtilTzfp4S/WbsLKsNS/pFLYfYLj+VdOuH5y7xQIVSbDe7nesJXvKO
JSYvlMrt9MgpRyP+WA51rXYg2isRjl5CZoLscCW/KdwtvEMmtBSNcdxlnxoTZ/qPArO0O0Nr2jrk
EvR+AtMZ7L1s87y6D2RqWMex01PjCoVC8Z9h58KpQr3lyQMUGCGwh9Ezm88K3M03Vqp0I2NYlg+5
obLhg+doy36kqZ09jqoU+i2/dcp+Cge95VMCIXW565ZZWcfYar36iDSzh4NPJfDTvkKaxr2eDKXG
h2yqKhS7tKAusE2frA9BbczZbwsU05E3dtzvBKrJgb13ULHWwrxHXj2NXAd34NA1cinR+MpkaX5t
u6SdmqsxS9PmykcPMjt6eZ4YT1OTBB5N7dFFrZXuSa3tBhm0yYM15/r06NIr+t2RZhm3vLmN5NjQ
eUk4nmZR7uOgtZLIlq4/fH1/J/KU2hw9GheIRcGO4GJDQ3pbvFBpNlKE8eubJC+NVkUtp8M74I7N
gU+1uqYR73Ds5cH3SvepmOLpvyAhLDw0VcylLmqcp0IlTZxKOsot/dXiVdlP3a/S+6TmCt+Xgx0P
ET3/xt5nHIjECqWpY0PdITtghlCLzOoje3zMowqYnAybeTE61kuv64dBS8bmE75dWnlw/DKu97o+
OggrtZVFux+Sn57dDRIRwLCb9aXuIz1FRPJQT/YoPmhlnmX7qi19MErg3lL/2Z6VvXwDa+07X01Z
1D99lVoe4pVGr679LCmSsM9BgPiY1htmcR/M8eD/yeY4aAhErsrne0RKauNm7gUyYtVi5ocgLQIp
+UyWlYFRsAr1HS1uL5qLBrrWAOahu8mX1GlK4hkaXOEct222y5ahhvmR5kl8yCmN3dtmHah7oCZV
/M11y8ENK1uf2+us9+r5kCec7g9xkTQjQLeaqkuM0sVNrKTWc3OW6Lh9GilP9aGpT4t3cDIcCYVD
deiTHMfqCv+xSUQICff69VxpfnyrkXJ/guCU+iL05TQqLklTzlqUSq/LvwgI9F8XWcb9HCGkMSR1
hHNZKndlAZ5xp1uZNu/iohHOzqtXPWkaDWCzImVyy4UVph0+ZivWXC6YEAzNMIZuWmf6R6jasffL
Wyxtucpnqy73XSr7UQ+B+eXFJ1IW5zQhQSqeUgibO60ycv/Gyf3kl4Rl9rnpk8G45vPr8671pvxr
x/lJrtAQYpFzsBKttoudxTwi6JF74ejWWMk3U2J9jZWVOWEa99mOq9Nqj5lCR+hHBeTI+Ki03Jt/
NIGyWCbDnIr7SaQFTc82np6S3vfyyNS7cYc9FULq3VBUVwmI+nQ3j03CPo6z1MGO3I9zM0RhoCq+
VNocf7c1aMsfAdovLHhOv/vgqqa8ckZtNp+8JZ+zOzX6AXWcZqizp9hSZW4exwJH1+tAsvtR08o6
S7Y76jGiRENwrOanBYbRH5u/1AqgQjgohVZmkPuFcMQ7RDwSrrmrpDXS2N3PtlR2lOfNkv/wFtop
z2McI76HnGupptvU13L7Jl1S3zvQ8rbupOYpDBwaOAwf0qD1rNsF8SEDonXeDMjIpyIJYQMiD2TW
vVn8pp81BLf8fzmkqTGUn73utd6xd+ekaHZJlk7Wfkg0xE7qtT8fWkKp5vtgtFaxV8o1f+kx1flf
Q9NkapeWS5d80npLniCg4HdYuZM1H+fRtOsoaNLsFnCNmD9IwDETBSFul33RGdo1NQaNtG8Y1j58
3wYBkuKzXvUHfbXFmyJ3LNOv8HmK+kM+lv2XtgpM7T+yLwtldpxtmxtLy0YjnCAJ/070NL/U2Da3
WT3FLKqF6DivcQBm2OYFZvOKEBOd2hvfAN207626L67NHozIrpJKkOrVKvtRVLX/xa6ctty3pdd4
D749W2SvE9X9O61KMn1NxxG+CmsXLdbPPAxynC6TxIRuUFaltdcw0jSelejyG7tuDOexsoX97Dud
0YVGFmAH7jZ9ecnxZNu3p1aHcudafl0t7Nb+0es3UtAhr4TIzXAzBvPUHIpK1z8gIwMOp5PVx3zW
RbDv7D7PwiCZ4hTLK/UNkVqkAme09W80f/4Gjtb+gzNJ0YZzOQ9f7H747cejecl+9+zK46eC3jVX
9/DV0XNTU7Fp3UkP6eGb0Z3nZgTjoPI6TPKGrmY4wSBWkZ/lOgCDcaoPaJM5xYXGyVn+B34J9Rte
yTT1eMWuf//XC8/uU7pqsavfdPStvtCk6fbg3UtATDnBckpKsq73L/rzEV/8IbBLWFXxz4qBud2b
g9Yq/UYTU1EcjSWekejz6NROYe4ow4jAXWja4/ujbnEp7ApIQCQdJo033GS3KonJjCdFOjXOjeC1
Un3y5SKDOaJOJn9ZZpq6944cljjkm6faXutlOR3BenCZAvtzlodg6ojYvhiX/5x5XhB1rKuhA6fj
BOhCo2Sifo6jGsQYduOow42r4LAiStiau3Lo+0FcKPxvEWAApoDbURhanyqAmLbMTjMXSTtaTXdb
kW1aH5JYxXO4DDndZ/L2LH5ohI3uPr2KsoziYnF/oQbZj3cUyNP7QAPV+bsTZnuqAuJoiCxieuhx
u9VvkNUrtCNMNVWHdVoiIthYxfA9N2Ve7LNZ0w7xLKzqQqXhRdTt7xoABcwXwduVuwQibOtwyQHo
Gl+r3BtwJLkOugMLiJ0/8Fi69Ror9+/xLyv1aEgy/0YzKerMoZxNb4mM3hOxGVq9DLxPYlBLGQpV
FMNTnrt+jpuUA1tlGvvMjMjIi3uXPzX3sqAHdmFnr2+lV1OgePZSwXgpqVPPeH2W+iLxhGNNPhYI
/njdkOB9pM4f3Ml28v70cHMi/gP8N97f2eejUuSl5vwi/wnwYBPNA6tvY7OnvNwUXu4cZS4DpM1H
b/AfkmIu0icRWJ1/5xuZuVzK2dcZvZ4xL22CF9PgqaxvjVZALWtUuZryVgk9uPNHX9WHDvPO5FNG
M/hBa9uxCfPWslVoqMYxP6aiVc7BTua4CoWM9eGKxcvu5zwfZBXOrXSK41SaxdcpMTFJtPIGZz7e
a9V/ijlah0bETfD9/Q+4dmFfT2JVC6IviiYZ+hUv98lfITBRKu1NvdJuPLc/zLAbfoxON/8hODkP
3O3JfjbS/mOtHOfPDKDuQqHyhZK3GR6nAbqmYM+JTltirTlkTbWgL3U7LFZr7NIgGe+KrnWpO5FK
lbspEwLvRXii7aNHObYlk3HUgzkszhTFjSi9bxaAs2RveiTsMUpAZVz+9Ms++zB7sV8fxMITOqqn
2lNTmGKOo+0Lbm45h3bvm93DGKTO3WyuEOfJtsGUD3oDlTqs0sb+bTuazct6mt3pkHSG2+0zGLLJ
LR2xwLztZ3P0Q9SbG+1b0/H0z69ta3T9iOJboMOYMMB0YiQZK/34/qJtUfNrqTXgwrNo7NDo5h+v
D1s1LqAzHD2/Hd1kWkIrmLsbQy3jPRX6+khdI79FE3cIdSP53Uy+cYPpZvfj/R+x3Tkr0O6FXUhR
FimSrTpPUDdZErv9cFtJOk3XRczlFnLGjfyGniFVWsvKXX1nG3K0DppT69mtndX6Je2VN34G7W9k
xMCM4cq93UHTsoyGX6TdrfBmae1H15uivtGNKXLMtDTC1M+6vZMI7cOAhGk4D0V9YRO/lIn+3sR8
CVymYGuTzgBr2TaHZJBSXMzS9naMl8Q/pl3QLaEafOlfL11vZGEWT0N7x5NR/rTbzjf3pWvX96JD
XXOB+t96N22RJCP0kk5Th15mg9xJo3UFrka6OXdX/qD3+QFDbnWHPlw1/YhZ4+BmGGv/trLjeAo1
r2huVJDIkceebBv34PSLdow10VcXemHbkj/ThVC8TpQrmD7Q+vd/hYyRTuOSaGi/a777a9J9bdjl
qXhO266xo/f32FkbbB2LeghoAtZ3VaR/PVaedxh58F69HUbt14Qxqx3G6BY6+6Gds2PTU+UNM7Qr
6oOsuvLLGKfpDrZ8/40K43AN5u7i2dtmcAR61GbohIGNxQ5zy6KYKdCOcs7lrYZgVRahcpCEVSXa
LtIdSrKRqbIluHDLvRhpvd5h9D34CCiBrcFjm78RTlwdPYr+NluhCbeuUzTW1VCbargaRWfCC63b
cshulQ4K+nHGVLf52Nr6shNz0RVfl5SC29eAws3HLA20ZF8Fhbz9P8rOa0duJNuiX0SAQc9Xkumz
nKSSeyHkmt4HGUF+/V2p+9Kqaqgw89AYYAbNLJqIE+fsvTYnVcun1TuK+afTWsQ1+IAy0kPJHEJG
m5f5RdJWVel9WdymZs+y20K590RQVuoJTw+bLud0+dlwusIo90PTWF28LCzVNKIcHdxj/MHB/8Yb
8fLUwP1HzIW6x7vFCLPz/vlG9Co1nDZbugueRHm/5q6ZITKZMFcKJqAk9qSVyJLRnYYtamfZ/yB9
UROQUZZqJVaHl/RswUZJCowSRdyXXv6x7rNuPWq8omXSr5Z9WtwUh8AbP/xWirx4hrChOHxibIPN
/tLzI1sEBrnqxovv8wY/TB07+12R0+0WYu3qy1AJ997cRjc9GFbt5g/G4lRTPNtehY+lrQr/0xu/
yHr9i5jk4gLw+Yyx4t6W1n99yNaIH75CbcHSafcX7S1INGdtPwrRPcxDkD8qFaaPnPys0+i6MDrN
Xtv9TSmrP2Ujmsw3btF/fFo3wtJN03JTOr/M19B5k1Kl1/ZlojFO/2rzVOSLdjs4A3qCzWTM/cYV
X22kHCRuslzcmawuJKK9qB+7ealFapjyYqslG2MFj1fHtmwKM+FhNn0bjY6ypneC7Bm5w4Lo0Qmj
B4amp6pt940n8voG8OfzIzweCge1l79G+U6amdgFLvjQvOJUb4zzEjNzFu+7n6miT6aucYzTG6/B
6xeTIzCzR+KkuRevXNJVWXebZZCqRbhQNQFVGsRDWXvDFOmiAPAHqWcrziTDLw8kjsztky0VVj3A
O2X+kdqrfWM/fbWjU0yzzBFeyFYKqvVW8//rtXQyI8yHTlfXiiPeWLF7btUWm5WYbCYhkiNU1GdA
QyzypFSiVj6kqDS2xn5Dg/G7ivrji3V/Iy3oENwGUkhV/vwhkzuGN+h1eS2hdQxz3HZqUp87t7PC
GK5cxfBy9UfpHIuJM3fUTsxyk60V8ro62SwvKhilmyfopfJUxGjiArOOjDkUo4g7uzGDX06RaTr1
Wdpd/X5ca3oAWdcST7Ws4883HvPL4wprDpZWUurw+CM9MF/c1spVg2l3tX01Ot/o3sE5VHgs0zC/
hE1vB33cp764DwkArtGGFoFBN35rmtNUu9o+/P3H/PYO/3Fr+TG3kEqBLp1ckJcGJHMJmTHPk3Nh
SOXoNm5XHaQMDQqKSgacjWo+lL2f5wLjSEnvwZ6qeiniOlXjNEVDZUkdm6JMUWlIL/tMscQ2gAk6
cPeFnZd2sriyujSzqYN3FhO92GykZ5iRgnpsXGTaDl+sYO7eGZLBbFI1oRyvRlqYdRel1trAChgr
+70uZEO85AzDIxZhaz9IHSDWqudyza50J8dzAIx82DEqzmRsL8KudjiKC+9zM81ruyeGQd8x9m67
g6ywM+9RD/b62aIN+1EuDNwTyWDvh+Fvpn/t4ECKuJy64EdQNPQCGsI7fjbpypKLeps4XR/zanPo
CADSB883+kvduUzzZWM5h6miBjkybamtxE/LtmHSUhIyfO09f6IkmDgG7r0aQuDFyDpjOKjBF6eq
D3GP57OzvMUb/42QfvGEWcxvOWi3pgZzrT8/nsZcXZQuRn61xl6WJyXLthccSFBSReHUl6fcUmlx
njkql0ZEIHhu9dE4+nqv0LZSygC9uCIBktauC2RXEjbgtOmvZcNmelfo2V+fcRMF43cOh7Pcb65K
+xMKhep9BVCsPfCcTaoYF4hRleip0muEhZUhZCyK1MqjfHJqNyKOww9khICiRD3x95f8VaWCqAho
3W9fBC31l02qGQjrkMkwvPhkcvzqEZscvK1gliOc9NE0EJxEi62cMtJ5G76xhv6W2v55+1Gh0+hm
TaedDjXwz9sfEouwITQKLqpJMfsRuqPcKZ68sv3u512ZPXOgqX1a7KH4lvnSLZ4n6kjvuxvA840K
mrNL7BmW+Mb5X8oxaoW/PpB15S/iLEpci88cDILBjOqgXmYdM1aDkIs6gBaumzbZfTrkZpEwWQ2I
+N7GRe0LZ4AwnYk8fAjSzZ5iOfBljpGX0uAymF5096gouuo46XH4roXumGL9/ZH8vucvbguWF4f5
GzyXG6/nz9uyEWpoeb3pEmzQ3wjjLaO+8F64JDXpZhumve0Py8FtyrY65C6RrA5sVObliCWGracr
PZXhr2HMyZ0z85yoi1bCGf0SjgNTj7Ip+Oh9SmYrEf1g6jJuxtKc3+kxGKSx65ios5G2FlnSkWhq
9gwAupBWILFmTZIqHXpf3aYtxHsx6KC7C6oimxJ/KieeoBtgGIx1WTin0Tba4T1KxdZ+rNAwLVeJ
63IhGoEwkliJYnXhUvD3qajpLZFYc7C1h7E1U/WeKTC31fEX/2lsODzch35Vvmtbf0jniCC+8RY+
2Q/pp640y4xVdh3UumM26ZSfvdTmtDPx5RjPErf4xZatLtEnQYU8ps7Mj13bcGUM1xr9+E9RVAGT
ur4wso9/f46vt2acYpTpUPToGr3ezNpmxNdK/XEdusKZf4aLsr6iiQ6WQ02YQo//byN8RA5pC1wv
5CgT08lG00EJW7qKw03LfDBH97dFig8xO1dVIdbDlnWuTpwSVwzjubD4uN741vduFnT+cR4cjJd/
/0N+Qx1evpCU3/BpsE8ROfpCP1fUJvrfeRaXup+KJvaqMfhG7zqrf2yT1dY/RFC2eSRFuu3Qa63F
bsVCoXaLz5eczL7IM6zMKaipu3VcKvEw+iYE7HKU9nOGavXWpG8YKHztCnfx32c5WMura6oBRB7c
m+VzP9V+/mPIl3EHlsZNw11I7nkYh7Jk7w2yTb8Ph0YUtPzLZt/nlIJviH7+Y5nkN+HO8ciRIlP2
VhT/q9xDcRTUJEWtF8+AQHwGLjU/Qg205zsWD8u8OOOC1CVc5mK6K6W5FW/ZK2+Fz4tH4NOJJsEa
8R3S5RdrgmKICqdhEZfZA3hwV0kzuxudWS63cDAz361lQ5MXtdM27v/+9F9fmfLn1kuhGGIg+fLA
YysiMUY4CFfIbKi76nGEH7Cuz+VkTVZch75ODGY0j3+/6qsZ4e+Wuc9BC5EXL17w4g+Wrjnack6D
CxxKfOiAnzM7O6Z1hVSJHantPs8D+uFY2aqvYnqj0IToKxhi3wBzDqakhm2mLsNa6kOAOc6JTChz
y1PbtwSc8t6qpkaH08rsf79feJzQgN4E9ZyPbq/Sv14VU1RBmReLcal1EYgDo1uzifwND9O7zkX0
PHnu8lHMN9Pj32/Z7R388xW5JUmz4IScERka3/73f124Ubde7LzlVwalvUrwIs5Hx8wd74CLYTvK
SotPf7/irY3x4oo+UCMoByj0yaq4jbH/dUW8C502ZFlcg7yc9Qdgj0wozTlDuEf4qHYXO/r7BV9/
hmgy6OqxpJqcusSLhSjTkCrysuBdLMPO2fPXKSdZqJ3TR8rooHgAWCcIQZZT/n3G7jQ9/f36/3GL
4SWBdHNunTWINH/+wRy2IB25U3gZ5rY863TzWLj9ynyagQTdWXUKJ+DvV3yZPXujEdziu5C008ik
pf7iTyZKrYZCnvkcfIVPl1aX9UJYXjNOF8PsxuEzhPkC6IkeCyRDzHdk7LZuHjyqvvezPWX7Olac
BJHbvW+WFd2HZa6N91b37z82OxdpJTLuG7GXRuCLbr9pKL8PvTG7wtqg4I5WgyCTH2hg53tjpZUA
S6DYkNG1BNNWdd4/wCwJb+IsmYqHvO1lm+1R8xjy6klaU5FnNblxH7a1V8Tj2gXT0QCZ+t1IhTEW
ycxDaEGYNEv2xpjz9XLnOliEPZzXrHjWS08DDP1+m4wqv3ZaiDOUoxGJrwnz5ljktZBTZKACrndB
Hbb9W+NJ56Xug4d9w/twAOYmMjZ58bAb2y2rSpf+RdWqf8Thvnx2g5akQEhlrTVGfq8yVq1NmgFO
HZmmHp+5cgr+KboycX3OUku5tuv7FcnbSBk0t823DdTM+FwiONk+orGe191EckD3ZRhW++h61QJ2
Tqr8drSXGY3qXRgwP4711rQk0CCSmnaTCg19HUQztz/GgRie8SFX+QTGLDeWEsYVzNnOIIR58Vr/
qm2/dz8saKFPzF16Zz81zKIiq7b5GzbcdlOE8qP9xrcKcF+5EEzirNLGVwUCT9d7EMi3Vu7fv6T/
eLBwPLEP46nC4/RSdFKhAbsdw7NrwFrVJEY4cbYJ8s0UTKMdddgmL0gqeohvRSH/x4Vvlg163reu
OI/1z0WDYS+HqQwVOs4kkB8UdMN+BNPITzBGTpVNU14ZPb51svuP0xWBOZyusIQjV36FivLzhjp8
SbdLgCXH92Nked64Xxnb11FXB8svU/dlGi1oOcNz6gTb3SjbVu7SSTlG5M0OOidVlMGlLNdgt1De
+bfemkj3W4hWMt7MsEGJZzJe/pRWFa3saWrW6Y7SWwTHlA7AeskJOPYuy+ou8lu9ogS+N3y6t++2
wam+LZoU2wP06syL3RSRm9rNARpTL5mcKm2XhN7qW3qe31vEn3vWTXJEJcsOwoz0JZBPWo3h260Z
Xly+GHGykQSMiS2rdn03tF37kU+FkqApCZ/lZNN9QX8IGDwZ6nKbfOQbbt4e2rY0fuq+Rorz93f0
P34d3z6sHdxi9JzoLf75rkzLaBAdF9RXXc8bwK227FV+cuCbqCjcqsA/EEA73al89tJnq9cNlTUa
foDWkRZz/iFsaCYntGgL59uy9mPh/M9fEU1YShsThgm78MvqRvq0WLXdwBl1VXk2gzIdknHkqJOd
HMmLcgBlArrBUXPZjm+cQ17vvrcDMY4ODC9gkV/mdKgVDs2CtBR5+BT8gzFEISgfC4iGwYx8wesL
Z//G83jVdsYrT1+Vyju4aZlfzrQsH29LmVrN1dVeSfFdp4V3DFMVHMaifRLdvP1T0f2P0L+sH7xR
ga4YVNg9mcy+3grTeNVyZvdnqkezBtsB1daLwtIv/X6yioHGrbeZKq4CC2/RaBnNpyxDlxMPMmc6
BGSiztZz0fkteFvhGPPpjXvy6nf8NonCs2Sw6L3uOFeZJpWqnuS13BZjLWJr6c0loTQNNGI8Vwvn
0WVA8DCjMjFiFKxu/TRvw4LfpmhWYzOQTeggR9RtTkXwfiDozvEickKk8TzVhpM+sRga+Wna6q0/
3jR2+ePWjoP3VqXuvXqh2AtQtKPIYVh6K2P//NpqZM6NPRTTNWuDqvxa2kQ7Epq5BKhQy9A6O/5a
dKjJWLYRJzDvSxZCstXHMVPVviDWaOKj9MRQxQbt8RZJFF20mKXd/5IKv2nfm7Vq35nFyn5DZmL6
Na0WP4uGjg0u6fomeC78uQMkQz5UFZW2A8ZctHVNbmUHNsepGeM4jjq7XVXYsZGn2rZjswyEIROJ
Kaw5pnPaBPtNWW721cNptSQknpjurupEx9iV6JEo3awJJ4/rtnNzn7m1HSaSjIWvqSqFcZba8qZ3
Rq29W20G59nKxy6IkWNYxVG6IJgxsqEUPM18HkMklCNl1JsZyUNiY8Ry8pAGpMdcC0Zvbm1R2qEQ
8O1bvuq2ffMq1J+/wSA9GdrpOFpeXHtV0FQRUuba+OQh20PgmdsjqqO/v6iv9l1g3reTI6Uz5EbU
F38+XbhmnovTJLsaXivm77m7BLGZSoUlTc1GEs45VQdZovZbi/irUwoXZodhZED8NIeEFxeWec9s
JPCy67qRZhl3rpEfJ09Zwz+otIvpTGJr7x9HVG5EorCifXdV633Z6qEaZWQSJLJ+yVyOUSFNnoU5
dqSKrp3pG6N1PmeOACJBvNZaf8/Zyd4yLb9WM/iE1TBmw2lEMsKrQt6C5Go3wPuvoXGDDgvAiEDn
Xefet8f0yvAG4Ss8jpReYK3qA7CyLo+dUtgRTUUftTxa1Te6L6/YISw2t8UPLjoLDgKwF0tfxuFO
jnXTXHnn5YobxHHKuBfd6F+nLCuMGNcG5QLOAns/ZcP4vfXT8Au6fzzzht2p+ePfX63XSyCFJFxF
KrbbMfTlfJ+WsjdJmVpkoLgdX3Ve77a5I83a2PzpM0qE8TROzPBhIxzLQqbv/n753+qVP4oYH1Uf
dEzOwogqEDb9+WprdCMUBkZ4tRakwL/W21TsiZdSDXumZG2XYO7rb7qvKoewEmG0zWo7Xlt0p2Pc
uqoTwP29sLNL+nJEAj03JSGipxw4RkU8m+UVoor//ptfr7WBgJrlksoGgeb/vUX/6hV0ZCzZsuSB
YfcxnnEnuWf2C0U9TO74AdypfIPj8+orxCoN3g7sI2Nqh13zz3uEasDqjVm5V1877XmuOv99UMt1
jCzCFN7D4dBV1MyG8dAuuf/GVPb1QY7Boc33w6gcCRI75YuL427CxhHaV17aoK1OxiT6j9IxO6w+
KsjwT0gfICkzxX4tGmvnFlPpppFeR7w2fimWABh14M4RBYdJzBomhe+5DNburod3Nz45Zjmth84i
sCFiRtla8YjG6UkNi2ZegADQzuPACOet2ompKtb3pkncwo9KjNUvp2oLLGhWsVSxaOw1jy1kxR+K
fvV1BLvP9XcQeuYywQMlw0trwl/Cd7hM4TZFTsakM+4ca3AJz1oCQySrabbZF2vuxqsq8yFTEWTP
0p7jDDX/k7ZFHbzxLr1c2Wk58Z/bseYWH0E9+Ofd9cgEDVrgxufUrQiFDUX+s2MAcCys1dj1ltlh
Osw//f39/Y9rotwD6U/7l8XxJQ2TjkCn0slQ53pYzGOh+4XEGKuNfdtVR0GdERW2v7zxHr1ssPGJ
/xYNEwPCSPYVHaMvewSxwTAfW6bcH1w/9asoZ6Aio8lkyvHGbX35if6+GkvK7fvEvvByw/RlaDDV
NOdjjwmbvlZbmNhjJr9PVqFznnq42G/JaV7dVv7CW8MD6QKMUVAZfz7KzFqgzSPUP8516H4KOzlu
SR9kVXvv6FJicDPG+kMjKZ7eOMgwguFf/e9FlKcITRpaBDInUAQvG9tzi2OKDJvtPKqwvPc01vbE
UK3lAezOAysqZGufXb6HMnaGvtaPeDOzf6bZRm7SllXrP4+clD601jD98rpQPdsaT+CRHB4PUp83
tcU19Ju8+NI1qtb7lCl2eoU+SftlsdLqCoWzyT7mg5P/0sXN8uK3nvpoI9ZbEPBb43Hd/GCOeBjG
P3mfanE3THaarxH2s354oPCYr8RijeQsTBtOxmSa5nn6sBaYv/a4Q3sXQ029mdaBw7AjIpxebvOt
6QaBdZmh99dhG9bpHqEIuJVRrosVUzHZj7Nul+65k25Gs2uFNit3jT255tGx2+5XbvriQeTb/LXV
Algp44/lGclAkbP5FfofqURvvGvcsRqoWOzB2oV9tyD+c5iXG0PqOru59tW+S93M32+ByPeWnQfp
OcQXSesIqRMm/SVc6g8d84jyYRTSVEd7dsd7Ra+02w3+nLtH5W4yP+BI12lcjto3dsU4VM3dWFfp
yXEXAJBh6Q3z0+oNWsSiC7s8J8umr/bZNk1Zgh+wL1EWIiBOCrNRz0qmTfvgFALzIvEHpFuaweJd
Vscd0tgFFn1yQ0Tz6BGmjjyUTi8XMj2KJerWLfjackjw0WMNGo6oCLs5yaiivlBOO2ZUKjmtkevn
+vtsUI6AlHXUr0ARx3u/ABY3qOcswoXmdczuCfyp17t+BIMWddCyALhs2hyjZpX2BTDiRtvKBNy8
K1CVf/Ww6D+pfEOGy6q94nQBppbHcwd7AR2PHe59OAgOUbcOr4iqGZ4eiX4h9WpcFifKeNMsMBVs
o/vBxsF5VM1NpqJrBWZY0J79uazZ8MM0e7fcYbEV9aPjI2q/cmBzxMFY3EHchelgD/Ewe8HHbXaJ
kQwXr7giv1QzPoPaFtcK+s0P0t2xn274YHMUnEs/8a7RunqPVK1ffs2DzvpLjzDZxGBkN1+LTQfZ
P62X5tWTixlbcxTzqgphKIzwBKuolx7tbOg53MxV+2lAyJkeFH2TNF5xAj7ONsPunWMjcDituOKa
XZltHvFCfAN9UjnDNCXIkjs8yaTvOCfEY9g1MzGb4h0frmG/h0YCFtxfGKLHNTKIHzk5fnWSLTct
CsMjx4q2uZbyWZet9QkIVKsfJ1XiwO9qU3wo8nnOSGoLDC9ZfVaWz+WaqklA7M+88Gxlm/OTYpz3
ISATaIz9amuetq3wnhtwDVVyIwI+m0rq6tlaahObqOPrKaozVEmnLitsolgzox6NOHA6JQRvwFIu
CRaosP2Ghm76Fkpv+4op1vxpFg3t9iWfw+GrnAgPjMxxCg7hzdCaVHaKoiAVKoUvQTIyYhR0ZWRG
bgv/RyeU2Yh0P3MKBrWT+a6uNNAZqaV7VWYjqLn17A7JhP+3vQyjtrfYQamYBNtkoxbygUzErMTz
g56GdnsYzHFrvhjTaGgIHCYfWukuaJP5Hsb+SgxeOu/MwSd6iFwF7zRZGKLOodF4c2TrRn2jU9Oj
ZzZCjqtoMcKLmB097jYsNe4+bXuXvpmAA4uWYUs/TwXTyXiw4DZEQobd58VZe5jnhRo/r2HPR5sC
z/1kF1n4pZwXx7nzLY5eDM7c+WyMZN4zajJuvqZpbo7CdOBxRTUNsnO/WUV1gG5UlkgYjN6Ca4eN
JF6E7Mt3Im9X59yxh+cnCyrAaXA5Izz1hSl7K6Jlhm7Mz4LiLnSqeT3jKrfOxlYx0W7hdng7kHjL
x5BInzyZp4ZiPp1IKmFF7uwveAYGbP9hOTUHplWlnwSrm5txrlH5YWmaDKDm6yhqE+PY0nbvw4bt
7ZNT1Fb72M+TP53HYBRrTHurbx4G1h3j2MFe+ZVOrtjwYQ0W1AXZCEcntpJMAFBKgSFARjUEn8PM
Cj8Nxs2nyyyp8TnYc0pKVt42Gh0Z7pYTWIJAMTJxbJ3c+hUdjJYZZtPDyrmpu59Kb1EXBEn42uPm
Rlkro65oJ/kF23NfnKBcAPsPwqq6Mv3V58bMa/PdEmqH2bvTiqgYLGNOVk+i19rMZTjZgtFgMsAw
a079ssgyVq2twsTF//FeZ2P47DAhdY5jt/r5p7QzS/WYTaP5hQWk+05ctHG3FYVdn3O8/ONnmrSh
2kHeYDEyfnuag56e9QfPTsVwnmFzHgYGysXORA0pvmFzN2iIWENHLyk1T8bciAXzu9fhksDFbbmM
gEEeIdTzi60/oOzZer5k7VTyullr5t9vslXjr9nL/V953XXdPtC9I4/mJuXPdcoAxXd9z1SMj7w0
RlIgiWNMpLPx36F7IAvh1Dl+n2UBv9YLaudXiOo1BU2gcwERDJVjor3MFT/6nFSSa7iFQ6oigdek
/pQOvKfEd1jw52kpWU5U6bT9pGu3DY5ZsY1ZHNTNchQ8w+CE+9n9WKN5LqEarKZYL62Y8ovvrtrd
kU1p2MfV8AcnVujX6wtNGPUNrijswdI1TOOSD16dXZzZB/kbZoXjXzlImIcCk0W971AFms+mNkMQ
G5zSyCLoCEqmeOza7xnrRIbEdXAYqfuYp2LdSts7YL9wANHyOL1YT2hiGAFL49A52vWjFhNlc88K
lTEny7July+yXU6NsYI1x0A5SS/phWH2h8whddSwyy79ydHRSfdNa7PhDzT/9yJDC5hYRWvlB3/T
K4F1AZ3PXYZfv4wWkfXrXbt2RRgbKhtnckDqbE48Kd1POlRrFtM59LoIEahf7lQX1t8HGM9iX4eL
tA6yqP194OQLZUzQpVRo4RAetG2ECDFXf/rul/gXQDJk5vyP3/m5OHWS7Ogjo8lMnhf0NiV6kE1Y
MvKarbyr2r52T+gGi6ROb14UY9P2SDOk9Va6eP7kcvTsbXjZ3rg2dC4rD5HfbPjFVw5vNbVurvRD
hXZyil2cOnNStMES3CPDmPIHwCjl/H5djBY6NBl2uxkvRHgw5OS3bQIIZK0QwMJTdkk6CCFXy2jJ
hP+YSvKG72id++pdXcryY18h+jrqcAToRIVhDYmy+/Wz0RFJ3Ue9VzdWvDBu7o/GZC5+Mha1a+wY
oQxxh96+T5bW1QtHalRlcPxaiRi+HnJD/QAywkmUYZft7Hi5a/8QWM162marnTi02Y33taqcatyl
Q6kqViqGhom2/Mk7Dmi2LxkupyzGwDvdFbY3efd+PxcpECQ9uP2l4wDo7DyjCyFgUJdx2DVKse23
2rG3yLxRGu56d+zHJV5SAwh+R3HcXBHPdyXvbG14J392CUiyvNVon4ac15Pi0RkMPxmCYmBlZo6y
RoYxTh/02LpVIrqgBXrk04be2bqdH7ytNNYfajM6RsJNqU6DWY02mj38wbiNEeZPsc1OYD32oZqe
NjObq6sBSAa5+jSFtEajAq+bed0akX/1GDyNp3QOV9attO2sd6jt4bogIKf2DFm60C6jjMqXKKNx
i+6hGyzvVEM+t/fsqHOTBGVYN4nEvJ0lbabqo5civL3LzcX9bjFshMEiQz8/GMikj4UdapynY1WB
Y6GPal7VRuBtjIIRqCYdFdHsm4J6LdZ5mn7g0sB8JNFgHf3T0VMHXqLB3ed9qc04nUK7eljrCTcZ
BvUGe1ufD0wm9BLeI8qiXHLyvBUfm602eUPACFTnPB3X/FlX88R823T7o5fVhbmDvMABTwAzdOKu
gpSfkLphqjzqfAv1deQOaC1ZyYawjRdAIA2liKzU98CgIIlqGbh6l4VhjTlDZG4fwUyZ1hP1iCWP
WzCIx21AJxF5RE+mkdU0EtovJ/qQV2FqrR28LTd2K1REd20I0WrHXa6DU25iuItkv3kfGs+i+uxI
58kwoTQTNDHpuVcxS21HcF11wWKF21TVwZZ/cEhe2YdU+RlSPBWOH/2UZMIzQv/iAxpMf93Vq1gd
THzwUNzI6uey2+mirXW8jPNYHyesf25EleEHzEwFnBwQaqnU0QSwLY9TXUkvbgrP/ZJua1ojTd+M
YDfMksrZXVtmlNEiN1LAGvYNEecVa0RHs8Stq6suEH7fGZ6FjNTCVXzElx3gcg28jToXwamk+Z1r
k+fWwI5dljH97AWzriMPOWqy1ZwKI7qk/hD3Srf+OcvpG+0qvSxf19lBf7/Ylp52VCApd5+GmPcx
n7A4gnpRS3VmSw92hq1h4wqGIr9GVhBiDNlG5PhDVl35ZWhMR39s6m6+h2Ds0T1VhQ1CMBzWO3+i
V3RQwOu+5va2rGezCQIs/kZXyacpHeW5cUbRJbkCoHaspGUxnIOTm4AuH4pz0/lZZ9KjBQB0WDY8
vlD9146NzC7mGgUM5JXgA7TfZTwrzl/fhi0T//SFN9QImp3ROdgzz1azkTW7ULs46drZNkAB9XYx
DHmEkEV3QLvwuEbW1M8EfTaaqSUtfnPPEK/ezq2/aLn3t66/RWAuroqdeuie12aYHfzfdOXXHXFI
rKSmuzmfwFPV+EkWhBs7UWDBSwa6x/FsonH7RCrMFu4bAhG895aljOl5MHBJwy5qgO9lG3BX1AdF
4EdOgSUgtvQqtq/pRJLZPZuwkgkrN8FpC/ovTr6ueZO9VAZAFg0hCeVyQOLuGa29rsDjsYplMYI+
bz5UDK6mqCwdcEkbsE6AYkNTNe29AiuoKBI9oO0cdExM2hlWqbu5GqenzFim8uChq4GPxu50Vl7d
Axaqm5WPFmnucNgELbA9eSJmf1fx8XwbCxYK6DqIwfflgNKmjORQVMUutVFb3IfeIP2PbLTCf84K
QbkfEWU9fhOpO5WPgw61uBKnzhaAAnbY7vRci3Cv1rUxd2i6w++srOxjLZzaPhroJXBIG1bDgac2
iG1Xz8ZQ7HWZmZ9gyzpmPM55YXAkw6YROavKfnlZKU3OcZ4BzBzVQGq0b4xiXjXN6NcxGUI3wfkR
Bt6LrroOlxB0vJiPnZzGxFdut+2Dair4WiVY9zeadK86kqggcWXcrP83/fRLesHIvkvojCpOjaPz
RFdeuQsbae2BVn8fe+buf+/x/tYA/dES5HrhLfuCkT9s0pehpnMTqjlsN+84YsWkZJiHNZvn2GmL
hudXCkfFPmGO24NXrP15rIzeu9bQMPrHoRkRwAybyL4ykbGKZGwMAxCmtLFTlSFzhsTySvdLwJns
G7QOInLWenPbk6e68kNbluL/ODuTJTmVbIt+EWb0zZTos49M9RPsKiXROj3uwNe/hWqiJGQZpjeo
qmuyugI8wJtz9l473zGRBcEx9UvzrCamqTAvzbG6K9vAVccgLUTyMaDU5CT7so8mKmuUBu3oNYXn
ZfyXtAHGGhSAVT+rTaMPffHKSdybBCU6ymFbwZKVbAusLQVe4DTqqdeI4dWMGjO91bU5KPaQZrz4
c47+hGj5Kq+3DVCx+ASrTTYby54cegtU/M07RUd4Vy7bu03bWNLdgIWTVYP5x+LY40DQt2/KiTIF
Pikm7Q9eFuTVz/d/rHV/x8dmTOU48APEmEThLW/qHw0lxxJEpNi2dypxLmwxkk+v9RQnB7drxH1N
pXEKazTqxxx98JVLX3wEXJp6MaG+CF9xI67akTM1+S51Cvek8WA3PcS8XQqE8cWrGvn6/lOuddAL
+3Hp9SG+p/i6NJTePiYhXMkQOZl7LvGjGmwk56DLQa0gjUbz48DCOygtlvGJA6dsWJ/MaZA0t6Pi
u7agqXcQIMHHRAqHptwJe+5mFDsl6eUbadexu3WzrKmz0CdqzDQOV+5+pZ/h7pfPCPUqklmiB9ba
t0kyc3v27J67wBVPtB+DDMiYHQjOrMn9XLnimzbMcTgzo7rHuqyKZ1HX6ktNllN3RT60ajUs98It
0I/z6TbQ/V/9asOkOwi87OS5jFm5w5ga3CYpRuObahPvJRlHbwc+obhCbV5NYVyV6hEeEAo/CzXx
Ink76zHcKynPviqjH9GQiA+R5s/zd9wxXbUtpK2mu38eda6JdpVYEbKfLgxEpYCCDbpPP0/8NsGp
HpOpvK3tqvRFWEbF4s2wRO4eoi4WVcfegZXvq4bSYKaGw+l1RzlDZ015/7ZWTfNlJFyD4AlMwzSC
kXG9fZPr2Y6KUXbjWc/nXe8Vk0tp0Dspk6LZhuNUeRONdo/dLU1K65gALG+vNLjW8jpkIHQn8Lf7
i4oqYGF5ews5nr2eUE7jXDbkdLLZlal7aGs0SV8sFelPSw2mpJEgObd1ydQlH6NcV+KmJDlIRwOU
oKsJCYJxxDZGd6JfY9v+htf+sQBxg/Cw4W4tObp0Gtf6v7ZqafHpvQuImBU/u3EHN2AhEE1ST+yE
daHdEWspxxMMPhJAQ2OYPSqsrRu4Z91Xgdy34IEBUgI9t7GKl1ZRvpilFXe3OLfKEymeSv1q8QNQ
y200sICA9pXoFsGjYuM7DBnSAODNZjRuDLvtX8Qokh7E71SnPqtHzalwizfUOBpictR+NKZAPEaI
oekoBHGWh0Pty+nsL2e0OtT6pN/hq0vULitiR7upIgIYN8Mwqw9oQlNrV8g+4hwMxop2H7010z7X
OTWPKSy0TLlPZTdOzracGkBSbhLVw9GkW3agUqprz9xV8WUR7/mh4gctNk6hUnRPej6JG/oJD7OG
j+0pqtggXhNrr0Upy29lEM1l04gOWO/WcsRaq4DY271B113Ju5Kod+A900RPP6sNsSntDJtrXuSp
2sfM4VtzVA3I3WTBberB9OH9r2u1HHI3SANtjOgkNhK0uSbd9JXCzl3ZzXM/R4+qG5NjANxvo4qO
81QZ5b98nKlHQ+Li/n9cGJ6WgSSTL3xNP9GUXZtUm9rnMbCTo55llOZKCPj8sXjK/EmjAq/xh62b
i+P7l16TEZaHZnKFOBL8dpGu92sJXdlUH6fkuVZeEmw7tuQBiD7iLDZ+7+Ybt48K60MqDQ+1cp0+
K8zJn4sgE1cmlsvBJwmAmzF/a81Ysd/OKxrVjTZD//M8eLzpdmSYv88R1K6n9qDbDfm8uptsCuzd
n64MwW+R4tspY/m5UTIyFLiz1qQbPQWY3wZd8awWmB19Cquh2zyWFGYLqntLSECFW0GEc0AAa5gE
djm/jKMDPKSfaLAm21QbM3WnNGm6R+x1KjqbTDrjrxHG+JT95HQSqHsOfQ2w0Uyo5NBT/682lDUj
hMr1kDTo6HNzCt16HDEtz61hntu8bG8rFVd0BDq+hV0vU/1e+Jk5bYSuj8QDwuBlh0y/taavEMn2
PiJMMt8DIKvkHkqQRl8laqjPfGB7VD25ZC1/i5iHorNTNY17GEejK3cElHDsbBZFzKHz8O9ukPn3
i05i0L3XuSf3aBNj4IvoHDgFn2jfKv5dDPjuE9VMcVdmyAEPkwjwHlemZg4MFQPW37T0PbxtDf9r
2HoSX95GdCalGwc+Z/NC7kvWPZWR34tbNTpETy5KMYCnlcP5uCTlXaQAW0cx5nuvxeJPvpFXhR5l
p8853GGQKl02j18dVzjfFjqNv3PV0D1BxS7dw4DFJ4NEikZgkyip2j05Keroi1JTn5RNEzfHCgTq
3LVa7U4pNlqhX3Ns2KFTzkHvKSw/rbkJjM7OfrQK8OlW5vT6y0M8NXbzzccm7T4tKVvzE/kgGlL4
KnG6ZDMFHpU+9iXWhr2UNTfHRpX6fcY8mDVITefW5nAzsMjM3sSHNVa11X9tXUPBh7DdAmQP0ICf
pLT5TyWm8k9mBTchNGEMl9u4rOpgawq4xLoszIISDq5ckOEIdMEfQGrcBEkCVpigNf+GKkk0HRzl
V99o32NeVv6cfQaSUgTbSVtI225hldT55thspwMSSz37UlnYnw+0V+qJ+lwD9h5BaxdsMg5OEVYi
RSNq51A+Kk6TNRb6ibKx/N4UIs63CPOremLqkv7HDoyKdTegPfQIZEu0hlZBLz1xpBtgIglxbXmL
yNezX/oJpkKoT2Co0q1N2vv0yItQiP86k83GQzSalTpp1Mmd0NHQbhy8AaQDeQAqF7cwc3rnA5lN
sbybG93pQjkm5us8Tzkfl6oD/VaZwndyzK0pRZ0okaLYjUiID8JTtvFBA3g9x3s3Tci7D8Dym/tl
a8G+Bi/AR0LiffS1hlvjJugip9pnfkep7UGgSqm1nZNMrbWZs7w7S2rTxZM5D5MTDrnQoitiprWy
1EEquZwEFtUju297rYtFKWXo2JP1Z0EXHD1zVgQALFEC/qSskJ7ZllO4gTLRHTLsTh+GOikKSoG6
9xEYoQh7XThXZs/LeRtfNoJSZkbuDoXV23lb+HqHxtVyzrxtM/3zwR8RHoQuXxBtNppKhySahHzA
8EBY2Laj1JP8+xpGERzEyCJFWiIOV8Y5t6Nd4wKxeS5HnR1EW8T5Y0dB5GSLJnqxpG4fHWtKj24/
e+cxII1J61PtykFtdaJlIeWrIePdwqmEXHotaB1R0BSBUYnnwhEGhbUyrfP4Zm7bKfqIadX1riyY
q1PR7+stCsklthfoxHqfW9CjaGzk/c+4dJJzZXjJT3gn+APJCnnUO1zQVw4ff9mt8aKwoQbnwjzv
m6slWtYEoDUImJ47Ly7Lo1aOCASApVNca6rK2+Ke8f0HOAKfSlo5ByimHZESHJ/uWwqXV9zNl+8d
n8DincCxay5v3tv3rqZcHNRgVp4V+cXfur5u7vgmnI0C6XubgwscNwLeTqhGbbiyT1z+6rfbBQTD
BE06nLtRFV6MvMcCWoxN9UzxOKM3YunbUTnDf6PnY9oktnknaMw9v79L+ctFDdyMREg4C40uWNVq
yN6B0e6m/TNIenNLPIW/Qxah3016lXysBuwVNa6XK096McistwugKjBR4RLXu/q4QS3CVqdo/5wX
YEMFUeYf/MyvXgOvA7lYsZQbt/OSUFH2QXstJeQvF0eYipYSl5TF5LL6hUlQqoDbyuxFeFlBTmnn
NEcNrv/BqJGPekFaQf6l1AEbnz7Wla9rddJeJlraMUwrrMlAH397df8ojeUZJgeBP+3FdhK17zSd
X5a9BgmLRbMpQTAcSy23Hi2rsm+0NDNe/vXXZvGj1rMc+Bn/dQZXUZvoyESlnX0jGrN94chkukuz
NrO3NoFcWxilkh+groJrB/zLacWxDLLWDCqDtDXWoIrCaDT0HYhv8InHT3WasRHSVIXbZEzr/cCB
Vr8y1GvKMzMZGSucP/B38ppdLCG0z9kwdpV9zlPaM6iSKouykusn8hizuTIO3eQU+xlHvrXvG7vU
WMKjJOg/s95o9V3t00c8xH1coSqxCyt7oFjEviyijfbCnRNuxPIlZtSV1WQFPyYPC24e5tOYVhsj
Ip+9C4e0ZTu//ccfEYk+5f2lDuHy4a4tBkUuvEYrSN/M8rR4tsgxOuJJmyPSXmznmOUyupNzey0q
+eIHNA0omvwXblnaDOsDHYr5JoIlZz83EaCN20la4i5qBBkzVRPkR9Vqw+v7z3mx8pm0MpadBwRP
1r916nWiMRkNYzw9D6MmPnQN1DEvNbJDUrCjf/9SF7Mgm1iDtwXRhIkLYh2RHscJ2SIqiF/qpG4/
V8r8qlLfvS052ItwiAY6AFqd/evxnIuSI8nxFAcwjohVyasFk0mEQBM9p50V33JOxARlIFMaVeQ8
uPiCb5uSrSZdpEleKX1eDi1XdkGm8EXihvpdjftjGpppXox5MSQvFVWZI9lrRGQYso0fo5ZQ0CsL
vKX/5XIIupcSK8ZZnN7W20UVT5vNuS31ntlRNe0Z/rBqmObnXCjCEIXd/dQ9cnXBVPh6QiCRISg4
su3PQgwhIwEoy+4hWZRDBnFOmEd++E2Tp/suTcUTig4R7S1wyjjYtSwl94P6UnLT0PyyipDmVY9l
Y+iTDuBtgim29xyZthubtKaTUjhFnzgBGMOrgcypeMgdPESc7HLbGB/7BSAb9hpZlMdBoRsP8R80
n2qRio9NViQFEQOpuxTJZTzv4kFvXg32ynjz3Qxl1pR1lsSvXeYPXYsybctmXofJnZTtT7+zaQBN
Q1f3907faV8zx5bDAxqH7hNGP+2Lj5T0tZgNK9sRxTY/uY6I7E0sE6e/0xFdP9sgp17JEeHAK1qE
d7mcAoQY44iLPDVNeEwFXZd7ZZkpQga9mLKbXmTV8xAhSDiVZTc7W3wqw6YOADXexFMly3DoUTFv
MPsqsdPdcY6P3jQhtFuc6p+Qa2vBAU5T/UtlPnpftyBN8lD4iDBeSqoF2s/WlE31hL8r27JTrsa9
E2SVfhtRYLnDelIgk5y1/hf/IdGGfbN6DVyprJ3dD2kZUq6RHzVFB+1z1dblTduxkuIl6S36OEhg
s+2UGMNXi0Wk2hHpRmwvpbtOLpapzgprglg4C/DnLtCq1iE9xMzBgD1MiGHgj+qTGTz5nNDGva9X
U3tnUy9JP9ICFs024oQ5bjojtorjOLIJDdGlSG/j2JWDNrEUxoZaY1WFQzVk9sFJhRjum4l6zYYu
tiE/IcDMoxsfi5Apd7MZpTPuU1QF9TdhgrRGnhKXnwDPRfl2iuVwkJOfAAmsFiqxZRYthGb22EnI
xnuywsQMOBRrRI2M27Sq/C8o7AP3tWmJH9kiQO8/NrEdZJvezLwM+YeLt2zq0YvcCR9214l4nvS/
IbY0d48eWaN8IK2BZqOsVfYac4L7HFtD800UOMRDJHblHpZ54Dxkaezf4/Xwyh0qxMj7QuG7qrcU
7VCNzGZNcJ3H+5+EKVlrKdihwfnB5N9358FR48Og4Qrekv5Au2BgchtC4fb0w9LKMr5gn+31p7yf
XVqAXuq6z35EuR9ku6DK1cpAP7ILZRahDpGrZgizPmkwZeRpkz5CzxrHfdAnsfexkiPS55Bs3kSF
3OqkZ1tX0DzaOIlWWvsRFikoxs4d5LFOedn4bnIxQlfsuCMQy5ZznyVt/6Ut1fA6w47/URi83BvM
8fZ418mg+1ZG1ZjelZHMqtOIWoZ45sl1UUhko3fKO+GIkz5GmmT5L9MvzgAM5EfU+vA8m2LATGsO
mfnaoHSJjnlN7zqEX4AeTGHmSrdGQkfwRDpGgZS6UMI+E9JTu5vcalX/GnUTEhjZN/H8kg1OYRzL
ZurZozmulh+afBTIgfqagCXeR2KRfFaLI1q+kcZi1SLwE4nM91mdpvVGJzhHbg2OHCNzgxcnW13i
DzhpyZDFN54XlTYjaGZT6GfCjKgaFqmx7aMWW+k8elO2zSonTffsj1yKk3ZRf8GJBfRgcCJVDSEx
Qdb8debvn3YYbOiAL7iNj70VDcO9jCjhbYThly3RBC6qCzs23U8qasiGi+y2vceTMCGwayYCgW6t
OkGph3YTs76tGRDDRsepdxnm+mKT24SSbsgeydznwB0aJuYgg6G0GRsayYjwciI7ShIAd/wFZnNw
CcX8mU+p+jlndfkRt1E3HGXAD/QQoYAaSVbSsc3paYXYvVwk+TWSJOeBRCxPspdqCxPFfW0lN1Ov
a3BFk74Y0QCOdWUeNHLl/HNSj+2vCo8SrJCi0n5qKM4l2UaB0+waK8Ls8f425bKqziEZVonDxvL3
QX21ZfAq17RJ6openArbPYVMF7VXGdBFRCAKPnGvKiwKIMm8DzZF1iQ0LVU94pCzr0XeXpaMlltB
kcHejOqZvu5qeE7dW00moxe7HBQqZrt88P2mJreyJPbGKMp0bxqltlWxHn0tzKjYpEZrfUumwXiu
/ZnI0StjY66Pz7R6OF35nsv75QMyervJmHD7+T7EnQ8GWZp3OhW5rzjXEpI00bolpJt36bahrc0W
3Zynmzg2WKPyYI4+O2atf+8BCBzev6XLXaVNp5cfaumtcvSz396RjS0lhfhgPdOIj++6xMnqLQKF
8ml0pu4Z9WmOQLAa1JWRuNypc1kI0ChmKONw1nt72bnthNnFynpWScDeaU6SPXO6/5AXs3hw3erl
35+Swwh1YJ/y1MUxCwnbVFpmZ6FKdbtvyK+hJGbxAKhAUOcdnLI7No1e/Gudhva5C3WL4hwuU86V
bx+yqiFvZzIpXpyB80AYBw3h2pWQj4AreuJspxrnFo0t8vw6/1qq/eUpHvinSRTTAj73g99Uxj+2
z6ngHXeE9J8HVZNuRhoDUSMmJp7WcpJuO+R2euxmCpY44Xm/lIrMa1Wzv9wCyEPEt5zKFoTR6m2n
W9+OEm/VCxYkLZxUPlGTMhaEV9wENd1pvIexrrwvZaAFkkhfR17BcV2+Zv5SpPIRf0HEYt/79heg
hqPLvPG6F84Z1oF+nkLg3hn2Da6b8rkz2/Lj+y/aOuaIL4gruksQFfoeOA6r39yra9w7rmxwpSXJ
eOpUifq2IQMd7hYCgiJ06s79FedB+kh7QdPIZWUvYpR6S9t9gAewI3k8dzZFyjq6cxpb/DS8tqXz
BvwXOFvQE/eQpa26gy4igiuT9+VsAIRtOTxDinT5h9UhKEZPW4Pybl8EkLOa3foQ4OUz/FBzdcwF
NnSTLdMFGrD3h+3yTfnNi4DaiFaJZvjqukGrawxcX79YRK1ysAnaShz6wSefbYbwwX6zhxaySeWk
vqh8aND1zpBkrtzF5dtC4cBcgjj4WsF1ru4ChV5eADeoXubOML4DxElIT0hgcAxJpSE4nfXT+499
cUGIPJRvmSIA8TnGutLW6F2mEWJjvmBBS+8bRc4kphfnhuZfc2NlvrxSlbkYZogTiKzRXlKxX1bp
t59DHgVB0xpJQddHb5Fge5r/H4J79c1OZiTgmfwyOZ11hDmpn6BXIT//t+c1WGpM9if+/y5vrT7H
YDIjpxiK9owStU5uSIZqiyevLsHzEaI3U6yqHZLa3r/o+p3mogzzIrdbxKcY/t8+dBkv8svC959y
Erd/9D2n5kPHn5oHExaq2rmjaIe9hXG1fXn/yusqLtMvvQnUYqZpLmrD1XDrQ4tYTaNDgYAl+B71
wr2vq9mwd5kZqGDn4MD4Wri+ZkP1RNR95eW66FnAr+EL9gAR8g8LPe7tg6PVa+GBOfG5KpvxvxFh
9W4qZ1FvrK7Iv0Iu6w8BSQTnADdbiJVs+FgPcg59NuDXalcXm0Luha4B7ZqFbUNt1Xx7L+gp7Q6V
Q3E2AEjf+LWBcSA2s2PUtCCWjbh1wyEIYqy37AwOkT/nn2Q7R9bx/V/kL/fB7pMzKCgXhoWmxNv7
yFLDGtCWu+dJ6uWpRTv9YGP/5hyIOOkVFJjxn2eP3YuFUvUnBcqYGFLnyhpx+Vq41LXI4mCDTHFu
3bILcsJ/wXA650HSVt24JZ4J4oVs/WOr9/a0TWyYHOCr0xIevukN5u79Qbj8IKjJevaiwSZVB4jB
2zEYcCVmY6OP5x4f0zk3RrGfvQEHCb6dAz5l7cQQXVtZloH9s3FkQAMCnmihUPsNIl0G5Y/tSKQ5
lqxFPJy7fh4C3AllUIcKO9aJyk52eP8J1/PqchnGlr0XbYTlE3h7sRSlQgvR2TiTRoGIGMcvtQrR
Rb/SUY/2sWVfQ4qsJ9bfF0RGglbMomGzBr11YsS37SDmsuc5OI5yLu9d3LTTA1IPeeI9zj/RPXd2
1HA9vrC5SPwrP+rfHplZnX0WiD70VKu1y64meEZ6o59n0yTlmZqXnB7iITawNKeGcSroTRZXWvIX
LzLD7NikA1oWz8zbtBpmNC2iyyf97MRDSmB7P4NZzdPB3oA+8Kw7qkjiCxXBSGzsKkp+vP8j/2XM
l7WEKZ1ii+WvaacVB3YBSsA64xsJnJDUuvZzDfl3n/eD6I+sXtmhTKhSEbrjbaISuMv7N3DxSluL
aI62DZguesLB6i2j2VDrk2aa55mOWb+101qzTzl2faxHUZxu3r/ab6n2my+ImrWhM3GZPDYtjtXO
sktKkxpSEJxL4HIEUjfSIamnr2x1Rw+0rw5DlxMCLqKkx4qYuggyKwcs6ncELBZpIbGU1nEoUZiB
X0vz/QAko7BCaScIpjaNXXcQwLtJr72dU+ESoLuYQW3JHA5ptTf4YW12kMLFRMh9OLtoWYsNmzV0
uLJLKImndY2Uvxv91MH/v5w5+sDuH1MJieVKa+B37X89FmzpDd50NjS2tZrCOpn2Fd0k91xMIyUn
WZ3B3402yVh4haoh4jSR4Im9HdK62nVjrw527Zb/wQedsJ8b8oBqVL92U8vvvbqpRaHMDoPW4dI3
efs5JLYJ3pMw+7NRUuw+EAnQBneDZorB2BRgqw4MON4x9IRNsKt7UKJYhh0zfc6wC14Lgb6Y5C2Y
OAaCSoZpIdQsL+8f8y16u6Sdx2o+m2aZFMSmJ9EWkiCRF55RO1jaqI5leWRt339L/3ZZAkMDttHs
eS5U8sSMeVC8K+PsVanunDS3dVGpVwlVa5AyUrvrkGLtu6bvrzSq/vIxsp4tUDWqEzTIlvnxj+cd
W6IQ0RLqZwRw+S+39edt0pK4gWAp0JsrT/lbYbH6qRePD70pJAnMKavRZbEr4RNK/Rz1c/s1Rpww
bAY2+iWFviLZIoGYs1uE+2qbDLVn7sBa0bAwyqw9GaiL7/zWm+QTnjL3C4g+ywwbbYGB4y/TtwDN
smmnaroRLwPSbDIekjb1tpXvNccU0wzImLwuwfuptHCPZCIsqndj6vEEJRZpv1c27X+Z5alVLY0x
gt3wbK1meQOu5dDK0TrXWRDv6Oy6G9dqdD9sLas+UmIuyhDmn/dLKxP7+P7rtEbV0fXT0cP+b5CX
LeTyvv3xs9po9fKui8yzgdW/o2oa5FGzwRou29OERNp66WSmDiMRwoSAa055H3CGKwCDOPptnMz+
tIudXjmApjVH3GedVI8Y/nzzyhvxl+WXRWYpdtCjpWm0mpyx6s4Rnl/j3E6e/sksoyzb5HBNNvi4
inILLiN9eX9oVi/8IgCCQIVNgw0++Tv66oqm1ep2HsQuWKEi+IQ7EUImrECQ3EPpfnz/Wqun+9+1
aM9wGRZab11LEkGEPhf4z6ku7XqvhrTCZl5SFVCDOrhTMFx55VazyP+uhzOLUp0DXWr9McMFxoYw
Gc6ppFdkharJulufctrG6HRiQ6coyzeYs67lF14+5gJng73iIrthWFdzyFC2sOhwkZy8NEm+SKNF
yzcPqKGtTt8AUjeuvDTGxQURDLCoo5ljTOmw22/fbiKwnJ6deHkztrJyWGB76EzG7OkHysHDM33b
+T5zUJ3EwHtvJ2cQe7pd1VGvganIROWHXMXJrdKd8S4bDGWFgQiu1WYubpJCEDM6AIPlB9Ht1TFS
M2zwufSRT1MVG/MHM8kMJiCh/1RjOw8PxZSbV7Y6l682Z3aGg60s5XKcT2+HBa8thFCnSE85DJoH
th5Gu2eR079paZ9Wu/ff7dX0xru2XAyhEe+2zv+udnGiqnrEe1N6MjWSL8Bhg5onnRTuTJRD0I3b
eld2KD1DEELX6iF/eVCbHTQuEEQrnBpWv7+TKj8SNM+ww45RuHD1bmKjtu5BqVxzAi5/1R8r1vKY
S1nLZ7/OjhWnwdsxLSJnhu/bukfIswp3cJWRBm0uzdn3h/Mv1/EX/RQKCtSonrN6JCPoMARWKdwX
Ou32Z6lL5dyI1taHa4awy0nCxNFKH4/zjsVWZ1VSSFOTbGFC1Y6cPaJHcoPUs46tKglFWc9YvAta
lYGSxfn9B7z8zUyIz7h8OfAEy3XfDiT85IR+H6c8TyDr2nsTa9heWlF3LzUCTZ7//WoIAdlQcNBh
SFdvJ0ElogqySKM+5mf9/aQ3hC3YpHM9TGL49q/X4vXgJMO2jb7FxXHOa5ymoAMenFSvd69qFNFu
mNuZo7M36U//ei3mWIaQ8wq6Iiq+b0cRoKzmx55KbnzcqVUoR4dwQbLr2m2PAezfpzA+ctTC3u/T
IprOt1dbglVcHBvRqS4C+1gEU/ekZ1OzpRLhb01TdFc2o5dTJkdi6lxsmKgBemupuoFcaJyHmfWr
cT6lPtQOvTW6G75ytcEhIw/vD+bqJPx7uVzWZWRh8KYZ0LePl/fYeTX8qcyXGmLR2bVDbUEdWgOo
g0jXQJuKft7GQ1AcosAS+/cvvy40/r4+1U2ujUKXLclqvhYu2Q5aD2aEnnnyNfGb4jZGjv5VF7b4
ijO4PzpVYOaExpf+Hai66RAhObsRs61fuZXLOQG//++COjODS5nt7UgEc2q7cDmtkyxspAQqNbfY
yhAOR2VEiSCKiydtMDt5ZdK7nBO4LEceem3sHZy1IHthdi2vsc37JdODETfOye9QzFBkdq9MP397
wgWWsmRq0TOwV0+YQRHqZC/s09S0+q8OG/fnKKPIh64I6knoesZ8T/egGrfv/8hgXBm7tysI2Q1/
XHm5sz+24qIyMKJ0cKmZ/RWITgBzp7p14cgagtSCcAT5F4R21LfOQ1UJ2tVQELtT01tef9JLOUZk
6aUgnUZpKmAHFkqwFvMN3jwiCc25CLsyEwBDnL59BndY/efXjv01zjxLbS190j/w8Y4dPql40ogL
jZVxSmMHaZxuwYzbzTISzWcTVPp0p4TW+k8SA1mxw9pXO0d7asp2OxEkb35ZfH9yY2O9sm9ms/KK
PWItHdlRW8/yU8cPbL3wORlAqAQ5m6AOiRsHBFZEHyu7XBoHJWKUXQWl7lNZGVqMFCiF8GKVJRR/
HvgBY7BRP9mR6520bAQ4gwKvIIhc2s1LweT7n2cK76W3I3RsfNEa0tTY+oVpvfquO7LTNoRogrnR
bPTVUFhJxgh7ZB4nbtPuoRYNebMjniEdbuKhI8R6Fqb74LuCdbfFWfvopXr8vERffy1ZLMBGMHyh
h2vpJkOolgDoA8u8IbfAFx8No8xlqHJlfyHOpE2gHxpzs4unqLcO/lCOt4MYtdcWx4W5U1rjGFuk
SaB1+PeG29oX/r2i3hGElqyK+jb1pgCOT5Jb8t6TQdOEWUcw7b0f1ZBL2Mtp0VPtJqZ7n2DQxSxH
juLL0LTAN4XMk/uWNnEb6rjRXvPYoStVIjmEFhFrr5lnEOXqm1bxNS4yH3uPaltKnlpRk7jkFKIo
nmDV2tr33Grmm07EfvBdBdCt9piiGrGVEurdRjX1GNxodaff4TWiTNZNUyPAII246gJnMprH0iNr
NhRmXdh7AzrvTd/qRnVwEkwwjzFeZmcjG9mQYpPIOD8owozGTerHqf5aG8DV70EBQD1sqFy5v7og
jZONM8tseKxEbyHCBKj3q6YrVBw8Afja60jKgb7Ud4bzGDlQZjEuzRXOP3DdW/bf0fBJL1qINxsb
R+Jdz+GlG3ASGo0iy3EatZ+iCeaz7bf9/N+ASHAqdyIaxHeOxVn/1Zwi7b8aEmi3aZwWEW1YR+Sx
k8RL+aIIacaZdOKrdqh6UpsTPX5pEssrt7kG3+/Wm8qKXmvu6hNMTy/NAazOQHBDPclz7YWvUbbP
hVnJG4XPlCC3pGu917w3NW9fztJr91DAMIuGnN6Sz3mmxQkKdERyIS+z86ojPWiORa8AgFfQckIE
SuZL78rZAjWLpTFrB8O7cTutBtuWTsXPtkkbe+vLutF2NGoayb11Rf+Z7APV36ChEUcv7xMOS5NT
+bfxArs6lrMRzKgjbXzlNRlY020xNHb3w0uhp/+Qml3XT0leJ0RDE8Yo66PfUwbd2GJoTyUhk82h
nKSaQkJRSOTTAoWcj8wRp74jkssuHnM1AlnsLGv6QbpOMG6LlOoxORUTkB1YQV69Y2TN7okQUdvf
GqljfG5bVT6ljub6+7hF8xlOJjo2Kkk5jmdQG8NL6dKnISMDs0OY1N0Q31NgHTXAKD0ZCwYQaPMn
r3/i3+ax7t37cUVetCsBCZ5QpMUfy2Q2XHJuYv4PgaVQ+3tujO+z4lXZE+xV3LQ2dbmQWrJ5K7TC
Igyh7Aux6TqtzXdFNIzoWftG/xSIWWu3isRl0OUp7KGw8FJx8i3KQNuegPUmpPlBUBR1ZNM+AGLz
7bumid1vpRj9Rw4ASPw6exhQghSAZneeZBy+tyobMb3WQyw3I9hlAmHIsCDZzR0jK2y9pov3tdMC
wq2yNlWbmNReymWJyn5qaDB+KRyg30dXTz64rQX7bNnfVmFtBOMPOWTMPsC2ptusj5Pn2a1cJ5SB
YuIokiT4pGnSKk5momfNAb7NfMp4TevQiKro8wh6CbGGP6TfxtzT770G7fBWm+vhPjFzP94kaALl
zh+08RQEXfWl0HB4h2oyay/0e63/FCMM+kUJsiPDw+2aZhdhA6RMOHrpj9zW0Gm3lVcFSwW+YBIi
q05L/o+y8+ptG1nD8C8iwF5uqWZJLpHstL0h4sQZ9jqsv/48zLmJKMNCFou9ySKjGU75ylt2ZWci
A1iiNLujW5qOa1l3ioZZucpHmhqZPIEqcSMqcPp40unphMCzrTZ98sJk+CINkZ7iCFQvagp2VTyZ
MSoNJ8NUvHFGK4qg2aM1LH7LcZYgro2kSk7pMFnHUfY0phRlzP8rAzl8V8PKSrYq4kH6FtBZfR8C
mHBo2IFMbMbE1vy+tSuyrLq2xA6xCfveyTVF952hyF/SRihvFCq0aj8An0ZQqILR5Js44xF4a266
AupuZysDM9p0WxWIafkB4ovDqg9wGLszOhbXT6Kof0BgyDR5cMzsAX0xcINBqaJcU1neATFnYSGP
asbZvg6qvtkbxJpyQ/W1VaHtegp10bhNklUaN9W9EXVpvUpmpitgZaqrK6vRPc2HWGb1Dxber089
YX21jtW8gVjVZMjagWCL7lNPeKCxkYEw7s0Wec+4DjSeODeM0FnrM4n0ZWQ0ZzcznW4WYEzjzYBu
y1sLvOy7NNBB2oA9kHfE0OgHehj12TBxreSURUhSoOGmpp2vKQlYcMvjY+2ivmvPiFti303RQnsa
C9wYcfUmqPYS3Zme8tR0e3TGOiT9NYpWuT80hDC8OHmBLQzgasU3E006XEOe9tMxo7zHkq+XD1Jx
6x8KsKvk3lD75k3LyCd9uPRN9qxmaSz4pjmCxmgDNSutz7q3WNGGZI/ys5bf6TDhxZH/w/BWJYBt
x2/0sH1yhyiJj27Y9L9mMTRQn3ZlyS9aIRM0TptabVcYsBjanY0qdw0HYsSLIjI1tEujyZVnC6Bv
xASRa1qjUu+6fhQEdbAHR14+jm1pl4ewTlBKlXS2jbeBUmu0A6AJTB1EcrfxigbMd2En3VvHeyK3
hTvMBEgxCPPBSnobEwzhiG+e2fS1X9mVHoNyJDxBEhW1GV+nThHuhwIZkZ2iuqDIa3gS0bHVRqDH
YKGC/C5N+nCDBqAV7FKnMb5EYTUVG3Qiair07Uhc5nnT+Iwh1FDtooEwckPvxSbpJE4DqK+gJnuX
eV5yVtC+M7YC3oi7KifH/RQLDTVlVGW0h9IzCnFooKINvjFqZnLXJsJ9Cz1A4JSg6s7eosIXI3sc
whPhfcXHaw12m6+ORH0uDyiOZIhowUIJ0TTXgLUXQavtVPR21bU9EuCtKRTN8xknbNCH0tayhwCn
qGBXlYGigoIPonifBELnIPba0PtUHTB1ysfIhquA9H9xtuHr9IeQTa8iM1YFL84UoiSsI/DeYk3l
Fb8wY07O2mARClrQZN1Dr2MS1fazgGYC8OeopjZfKAkos0B+V9t003hCQUy9GriJrHwipEurOEef
mD5yVW+dlk2/tiO4NvOmRoVDS4XY5KYbqs/RUDjaJ2/SksaHFhJVvupJ+gDoWiczJXZw18PUJE92
oRf1Mct0iYwiFwdqI4Xk/DYlOLMXS7Zes3bDkl/goIj8OQfib7yopRb04KxzyQEAMo/oXq0U9FqN
BiVdEtFWgyJYlHJ4QrjQTPa6hR4EsvBRFnKBh+VWyK7uhQ8aDO/xWQCPKNvRAfL7qGA0Xwu3HhCV
rNxOrLUujYstBp6Ot0EjUzklXpEZ/7khf7NfRnodwOepbGVdUhxVPsnS1AgNuLngP9Qlw1atnhUP
GNQ0hClZqpyrArkcF8WC6GhVrUTcREGcTkGfQvORNoiGVaLIvLjXgQ4ke9PsVGRgvYIvV2j9CN2H
0gMCCKjj9g9mkxHOUNaIlU9E1oRelqhy5xm0mfIdOx0j+G/qq/pRYmsnd0pDn+hGm9W+rjDScMfD
jjYL0A7e+Ms8tAfgWym0hvfgApz43oBnYayRhAiRYkd0CYfa0KUlBYqx0g8BkvudX/adfpdYSq1v
8bzGuMYmQPiciBB5B8F96viUcqJflPtYEhut5nu1DtsapaLIfjE9xCzvEbzUftLqyLf6GI7hg2Ml
rKSEHqNQKSYgWrka+uXn0okj/agPfTbcoxSSgLky026rApSIV4hR508uehzAUBX0SYf/krI0Lb+Y
XPM3Mi1QHrQsdD+rVDTH+6IarK+2BE3l59znvxG2IiPz7ECJthLlbtQNdLeMjhyYShLE1y4GO0kv
cUAt0tpFYd/O3V3VsjEPEcSfaT+GyMdv4VhPx9Hu9XyrjVqobUJ8ET6PntuGn0sFxYI1+Rn1aLNN
kP6cRhncKP7NNYpFJWFukaEtps5dj6UfF2CSshPwYvbj1DW7ss+9aq0MinpAmrWMSLfjodt8XL64
rvKzaWgPu/rcM6NGdLlpUESAc1L01p4eir6O2lDsegtVxTAyw4OujcOuqcE8IWyV3ajgvlOwoRsO
MEhXVVwCl53BRhswNhvoZXlSuuByRPwDodCOXq0H0KqiZoPF3pTdKNe8N1+g7lCLKYTNy3w5X0PP
AjEn2dgghq7yI009I9x2upeset3pizU5l1iZbZ8g2zhO3i2vzXeHR+KQf9BLAAB+OTwsn0kiU8Kk
oQpucyBLR3cY+09VL50cbbQ6+CngsN+hf+Nmu48/9XWditY8vViDthUtK33R6cgH6i1kQfY+Qd3M
8eNK12igpfgE+R5w7Bgl2DZbDaBL0OHs7AcEONN/rgeC+tRnQ6S5bYaw1eX0i7YzvCZ0rX3TFPo2
GyuxL8L6PnGwr/h4ste1VwfIsufMXBsX4r4zf4m/qnKN05eNPqn2vqXw022NnDYWJ9clu85C1Hjv
0XuJEjSJa/xyvCqJqxN8BRlu8Ypw7/tO6241b688x+FXcDXzDWjMgMRYQk9sAAHaJGJw72Vl7fSa
l943CQ12dupNx8EN6vgQUiD/5KSVTI+tCnfuaOa2OR6zSUcbD7IOFQItqjdI+EPK+XjJ3jmQMzsJ
NQ86EPzUResBfbu8aaUw96JrDlOXymddq/RV0Com1/T4u+kU/caWfOfCg1lMfV5nVyCtuzgOuI4P
qEcm9n6INFAakkcR4u+4KhHZeQmCW7yT602BHdZ88OlUIVgMAPlyU4CyL2kJBNbeBlx5p0dT/EmZ
UD9ap7U9ftFrWCAOj8ZRj9pg8rvAITkDjGoe1EiZ3j5e7neuAvYCISXQEc2E7nP5W8jXdE9CXdvL
auru6rLVt/HgzmxSD3R/Rjj2X9Pqr3j6BM6/X4Kstq0iscdW5N6/HForRUEPj7OB0xEJF3WFLTF8
vUXelGAVi4r2m8MyHR3MMLYfz/q9T0BjCzLIH2A/QKzLsQ2zQhzMGRHqVyTifYjHOH7XZkG5Ll0F
OnMSxi1MTuD42MoABPBBiyDVKAlnH/EyS4cbYdPVrmen8wLhH448McDF+c//uiewxa6CAtbR3g7z
8KHSqQ2v8MCx7mU2avcK4tKr2rWju4+X4Wrjz6NSLp+BAzb34GIjUtzMmqzt3D30eucTiHMwejrk
3h+Q7QvXzxLTvTHi/DdexBaIBHOwUZyguka6vrh6B0hkgTvo1j52Rn0FzDgL76JRDfyQV7e4MdjV
3nZAuQHGNJBLda77fDSVmh7kUXhQvNw896hB3SdZhMlKjw0RrTbh/BxlUe/CoX35eGGvp4lUCQA0
PimsNl7Yy88p6BdAXijiA6Y5B2C4wRuGwd7W0HrotB8Pdb1zGIq66KyRyFdatmo9t+EXuG18SMuO
Ircdd2iaR9UaEQH9bTKLTYeE2C0plndWdgbigIyh7T0baF/Ob2rMhqZOkhwQlELzpLaF/giwrzqG
QqTTvoH/21KYGuPwTiAaaf/rzUGnmO0DWB1RD4D688/767RYKoZPvWtiUd7PVlW5q5XInwE7RWBL
q+5iWM/04a2g2yjC7p4/XvDrubsmiCAeKNulm7ukIfFS9vqERPQ+EDV2vzpyoD6KifRroKscVCRH
9mAEexzTEM7//fHYS8HoWfkCRK2H2DJINu6JxYmFnmiMZQYcRh3z8TNqYnW+UzU5kM7GAMAa+Jrl
/ZBXNO0bCPTBl163aDrDHMkMqjNtma1NiUiDWE15W6U/NHyI9COER6Hukqw27uw2Gb59/KOvbxmi
axMwJuceQNWSRlXmvUJB1Sx57oJ7m8rPt7EM5Va36l/d4Jm3pFuvzx7DWawPIsT0Op3ls9INtGcr
u9ynAhV1k2r1b6lPyVbiYxT7H0/t+vAxFu05tiLMPHrLlxtRhY0WD/jN7YUZNeeklZg3qwoSDL7U
UH3b9G6nvkTRTfGV6/eLFQWewcVtgAcBhHc5cAsdmEiy0/a1l3XDgVK1vpFG3j1EPJvfERTuH2oU
3XMfzess8JEvbd7qApD5CrSguIGnuFpxDgGAG/jStFIAwS9iiBKTGzD2lbHXCnv82tCHfjINYXj7
zDO7/N+EvlXMq02QS5RVbRfc2zJ4wjC1R+kbNAUVQ9RG+0TW2l3ExnP3Cu4/GrJudQJRqcJD+wZV
7WojI2jHi0JM4rH6kPUuF72SRRXlFCv2kz2kuq9zdh6MnIZfoXdPdunc8Di+XlaGA7KAopDL7lq6
MQgFHhCFym5fx3a/LuUYf6q5THdDjxHPP+5jZsZzbMOTAEfKrXo5M8tE0iua8m6vR2q8y0w92MQJ
kJBMUD/Gg1h/zDScqP59UGh/QIhZT5d4/3JQoCD40Vpmt/favHfXKBGkGCqlKu0zusFmeiemqnqL
q2xI9x+PfHWFu6ClGXeuN5D0L9k4JSUwx4W3j2EU3GoTgdETNXAd66WgU5vDGDlOBQcqU+C0ekGk
bz8e/urWAMcFFIfoAHY9G3Mx8TbLaoXI0tx3+BtWvlQdvEvNtDhIfIQ26IK84XQnb1xV17sJ8JjD
fQFGGNTuMq+K4HjHgOGsfYH64yHVrA5lUKoN9Uoh5wruPp7i1VGBogzkE4wPPuY80PMX+OuFRgeG
Lovm1MeyKvvMd6OStiAaWTRl7bx/o1zOCv/zkDOlEpAV0vh830UWF+Whi9JSL4+grHCtA2ZOQxMf
MnpAXjiIQykqeWOWJrO4iGaRO4QCMif2Osrcy1Qa34s8YCO1RxWtYQ1fKke2+1LShX37eG5LRs18
0QGYQqMK5goDqotHrQZPgZWDOhzjCqT1HjEeO19F1MOjX6IZ7GfXQkndW01DH6Elm0fud5X9mz3Q
pIo/0fruo58Fvmy2r9qF098IQa8/NtK/hKDA6wlPyCguP7bSON2AZ4V6LDMSdl/HXsXXAWec3Hbs
77Jm/PTxalwdX89BjByoozlrY1NHuxwvgZ6nGoNHRzwdBufQOJP5KCvr96Bp4Q5HSK09xZWh3sVd
f4u6eHWKPEjwsxy8hfLjzH24HFoLewvDFMc4QvLqbJSJ0K6QD9YQ2Nk95u231FquN9g8VfCzFCfo
rjmLmU7SSFzkkoqj4Ra1+UVxCkwU8W/Az+xfl5SCBM5FFg1Mj4RlcXjc3KLZjUDdMSWiicaNxNYZ
WSS1Tb5m1ugOe4XErT5ljpJ1P/GuKr7/0/iAcOcqKNggnoI/iouX65qRL2lZWusngp5JPLX52HwO
dYUO++B0moSLrmrfgU6FYm84jfnl49Hn5+2vc/xndFoIs7oklyOb53L0UXZGCUldP7Wzp0pDOfgn
BrXdSsnR51WqzF2jxOFtuU0yBDft6cbiL87Pn+G5s1Cm0GY90eV7wCxNuGiTcQK6JDddMeOLrEz/
7GEvoK0Aashp8/GEF9v4z4j8hyP0R0N0ybNG47r1AgVdyyASeEEkjolmWhGjpWDivXrjuC6eu/8P
xkklcmKRKV8uVnfEpbwpc+skxzBwHwdHKr+RnqLsAqFlADSdhC+ZlN2NR/69OcKx41/yVGiwiy3N
ksZKxl47KZ6SvCqKixyHxCPgYCK5fQvC/N4cZ01Wh3IDXfBlG0FH2aqXBHInyr0QX+JBUU52F6hP
iISLchXCHF8XTTvciEivCfPsWbId5DQxAaF6uXgXdCAOtV4E5qkUE/ip0cQNCJ8Pp1xZEea8eZ41
vxp11NHTUaJNPlliA5dcv3F63/8ZzszcJ5wzENy+/MRKga7ioDjmqTMUDSVaI9naeEcg6y1y5aiB
JjnY8Vj+pMPlPlJ1DxCxiG6RG5dJ0bzReI4BOBNvcE8sqy62NUfoMC34CE1b7bUR8UAgO4bwNtDT
kAXu6tD+NCU03uDQJui+eX0/zRdKmN4hcFWNp4+P2TsHG0gu0GOiawK+P45kf0VBZm3maVIn5gnH
uuiAyWO4xcpD38SOl9zLoKxvhPHXWx7dUVgyxJSMSsZ9+RnCGHZwYrUBLpTwGH0su8uvaorhZV5z
e9+4Q64vzVl5mYmppKA8UfOf/zU5SGchrthlctLAe7RPso4nYzc0fbc2bCXMNgBt8HTNw6r6jkdf
+s1TO0QzbwR91+eOihfPFZc34dFVoU0ao6UU+CqeirbJXvk97SruewMgUZG50y4AJnFMgn78t4gH
TjPQUNYZAgEFBuowl3Onadh1goLiORnqId96pJ3otOwtvMGbbYmI741pXm2kefPQq0EKjPSX5PNy
PDyS8TOO9OBUJBim7suiCL81mjaEKC6KRm4S+jU3srN3h7T5wiZXGkHd4vrMMROiEux6p8aSZUuF
2Ip2Vep4+bq08qHfqfAYkhvL+qfPe/EQM0+yBnT7kaNg/y7ukdBObS8tMnFONV3YcwCS198Qe3Sn
l6EZzHhdN1CYDnrlpQ8OwgnjZvQEpjyZiro+WPaqrjZdb9P0//ggX+31OVujzuPQteRwLa9ZLxyt
Eq66RwAk289J3Wff0I10kS7EHNF86qpE/QHYr01PeZfl2Bg60Y0GwTufg3alSeyJOAnR7+JzdID4
C2McxbmLlf4A8kH/HhSoRLuyFskqAWtj3thziyibPY7wEcVGapzU7eDBXe65IcBiCAkz74Q3zKQc
CyPN9mnpupzmAUopmUVp0qDPwmQ1VytvadJc3WWmBaBDZfNZcOWdJcsw1TqZDIh2nsNKBvG2T5x0
1+BbEO6sDpbVx9/3eq60oeZ5onyk84zPq//XXdbBfMiDvkrOsaLIfcnT8jJZlfEfAgDfKMYic06B
F20A6Ju30tbrt3P+prgczVruvBRLXQKjwLPAQbL9HCPv9wWfBHOnjYW6l71Sf7dDq0AWN4pWkqaY
wPgl+j0AwL5x2N85eLOBwly/oyRCMDF/jb8WALKIUmAq45yMZsBuxS8NKUFtCcV6ctMR2SEMYIhe
IuR5aM3hXBDcgZFNBl+r+jhfjXqog6fRp+nGtv/Dsby8EbjUKbgDWaMUxhm8/GGKmnllOMTeScbq
KIDiOX3sA9aatjSyi3yLs84Y7MpQqO3RtfFXXmHJ12woAgpx52L+hmpo3AfximJQjI5tMWRfZVkV
5ZGmI1x9U4you8ea6m1bxxt+Q+rtPkkMcqZzX3EDrgJbrcpNWhnG+eM9dx2ukL6ifudp8/VK1LQ4
YHGcTJojOw4YIlP1JhKGswKAOVtyOhL1nUjgZKSZCELRKT+moz7uJqdO7h21u2VxdfWM8lP4IbbN
cz7bRyx+Ssur49jBEJzGxLCyO3y1BABprXY2jdqLzsf6OBfYEdXx88eL8M7AvGkQmGGUzanI4uDZ
2PwUATfQyYP4gPGbnopv0KqTboehyrBCrqN7AQamTDcO/PXtQkAG2geoES0sLGIutxX3gBHDMxJn
KS36NyqskhWa9ODLLG2I/xEFwlXKlQ20CRYsOR6EvMvR3LKW1OoTcW7TVLyFgdMkO9nFhnzqlR7H
9xHRw9lZzlbkPSyTsHhGpVAp14aWVMa6USvlxrF679LhmptfMx0lFPXqWAkBrLizw3PU587nksf8
sS1UBK00A/X0RILQzNJk2GPuTCVyUrrB761Q7j7++vacWC9ONyxAQnXyfjoWy8pRW4WoUErhnXql
zcu9Cb7BBRBL6dlvqcNPmywqqCihh1Ojy9w51jdhNegol2Yat3dDoeTB58AAAgcXKx3fht7AwMz1
KudJx4vz06SFYeanoIerVTAO+fOIPZS1cjG7lY9ojeLT25qZeJhEmL45LXEHnhe5cV97sCG2Anxd
9OyqwNFWit24KEBbiIKCEEjw9+A8B/ZB0+p0Y7UiqqF9KdG4CqrY1XZWIZVdm7q4zFgB6RIyIGrg
rdHTK6KfsRZW8MBarPuSeDTi1QxpoWwWNY27Zcc2oe+5Y6IdW6+PVZ/wNv9UjXE33sPVg2zXFkpY
HVRtUo0fGK2b46GRpj5uAAnY+ICFLr7jYFCnJ7PgCSu9XPN88N/R548/3p8u6/LjEfzPx5cnmt7z
5a7u2iK1aLQFJ2nm46/ejuwvEar44RpIm22vDeTYzRVUQ5DRwyjBeWaNm7WvOs+Z8IHpZuk2aSBQ
+HVXyUcTAgfgdrdofxpwICIf5GW6S4KiudUxN/TrXTfXpDWSfxIHzEwuf3iUD12iCU85hVMOGFu0
uYE5nAhGlR9gheGx07u0ehKyUd2dQgW/xvUPEt2myYIOlC/S62RXdW90la/A/TA3bPL2rk0b4PlT
b2ivU6CyI4wUX3etj5NnJ1Njc4OMuDqswaG206YASvVklb2N5HViWwzcZHHjg5bVK/Z7l4D697SB
kKti0fwy7MaKDl92S6vpOq6cnVxQFSBPRYZomVnY0jFp2hn5OQkrr36CsTR9j826ix5r/ILuIGs1
rx/vm+sRHTouOI+4qB0g9TffCX+FGuFgUFxMvOwc0VxS8QDUiR8yB9abaEa8sYvkxl3/3oDcMfbc
DaaTtixO6GFN+T5oynNm9+4dLw5+bmObRr/KoK6B3jdB2dyo6F0/aygbGDTTaLfQAVlKlaRCyQC7
t+UZS5DG8s3M+d6kxqSt2iyPV0abIdtMm8K7Mex1mkI8MYN5qIzTYlo2KLNiUFwrcvJz71WB8xjV
OnzK2BuqXxbuM8+DbrqThwsCdof+ZCkdhAFLb+tbEMN3FpxzRbJEh8uztKU+TOd04OCJGM6wauhG
zFQL7p/wu23CfiuIvW5Er++Mhw/RrA2Dmhadkvm8/7Wj5CAA3yMPcy7wGNxlRfCfl6OWjVZ8swOV
HZ4/3sDvPJ5MjY4/2wbEnLfs+ufoB/bjaFTnIImlto3H0AWqD6Uj8NPaGLc173u4IabQ9CNC9CaP
ANzbCL5FL5Mbmel7c6cbzSXkgNSmf3c5dxVFM1yGYHiKIOh3Qp/KeyPRjIn2ZfGURSo6Yh/P/k8u
dHntz13EP02oGXuznD0CIqZHOTw/25GJx3UQqtYr9ajBu5tKh9I1fFDQ7WMjGFoFYRb5pKjFE2oD
eQ6XyujlSqeLheWFmkMosfGH2xXegJo7hh4JGW1lmOW6Ebmar9R2MiRvtIe/auC2BrYdRQLAqVbz
0O9d7CPWSlw01idvcMwbxYh3zjD7l4KaZwKURa7ycmU9M1aMwZbpuarb9EUNU3ubZkrGgEZ/KMsp
2fO67D9e3HfyMIcGJrhkUl7aS8usV6VOjpWtF5yijLLTDxIQHC39AlcD4dewH81veY4LFiSaMVcf
nVp6h95Gw/YwThWWJaugk+WhoBh/q7T4zi9DzIpEbA4aaUQu60GZntp5HUzO2US6/MxGqyEqDcZ/
VV/rO1tp4q9ID0F+91r2gBBQwio8sADuwsmCvR1q4z+fetpFOoxuEldu2GXsCEM5chpYYmcRaQm0
5NG2NhmeosNGg3V1Xyao5d7YEteHba4rQxieu3F8qEWaFEZln8Rd4pzTLs4VXFzQqGcRxs9RrCba
ypP1cCPIus5TGJGCOkccJgZud5ebsMcIzE0lIybBNH0PI2mu0mmC11hX+S0SBrUG/raLo22BziIT
5GXmQr3SkgqspEIMJvR4P5yp/RGasulsTD3SNH6lHgMEdiug1EOiLCSoiCHvE3hw+F8L8zN3Tup9
Q7NWgXTGWa/GI2LZSn0ChRmnSIzYqfrGTdDYCOvFnbsukt4VP6SOWhhB8hRZq3gq7PpuCHNxGFQc
5e5VVxJv4dky4JOS9eaLgEJrPio2svF+aaWC5n6txa3xg0qVpRUH+IgjET/qplq6Rk1MGQ/g8fQH
XWSN1a5orkOeIrBsdXLL0dM/KyT+PFGUGPB8cLoJPzsTe28rM4ItXm81JE61hh6oxIHz1emM7nEO
7ZO72o6trdUPoVxX2Gvm656bIkVeUHjQtxUVO41Vjxmz+rmtDAkLj5AzWJV9PZ1cpfKcTWp53Wto
4p29dq1Cfcpkrz5rg6WNNuw6swv2cVzMeLlQuDrhvGadMjdoAHTpqfYVtDpMqqrQgk9xMfTmOpuM
pl4XhtTfiEct40vOMSyOhbCwgu+SqXqdwrL+UUMpcXatqjVHzrOi+LEuygnGXzFGL3VB59Xo2/Qb
aKDqFJmiGlc0lIJzllCZwq4Drm7WUa9bF1XaHDHpQDIigt90tnEJ+hKIvntJnCT42SUeBFzK8Hm2
73QhvpUIn71Ro9SCjSNBZz7nBf3OVZaQDPhpETfGCiNFmT7mRhf0j7HaF6+OdMinRg3wk18ZXojF
UIrBmR+2+ih2I4XDch15jSp3VZI3r9NY1u4x1MK48i3FxVoP31Uv3JIuQjJ1p0B6JwSrcB2ipmQf
XRTzPlP3LOJtY3r5kQDS9Va1jSsY71XYRasxGquTPeVQlhEWFtIHx1qWpGnzBeBg1QoxUmm9/4CK
Fj/aUu+TRyYVrqexc9vN1AfhIcCWR/fNXm3759GF6rZGmGEcNjWMybcyQHSbQFTtp1UROG36uaWN
qH+uRIHPjtk1GuQDtw5ee5NE97mlwt0dXTVRqpVTtkG4CzMRpZRmxq5eB1UxTquyzNBs8PEilmxz
2m4/aklfZNXQRcw2Me7X8/ES5YjgCQDFdUvfHc/gIdRIyLwSp4+IWpy6itUKUX9b77RvXY6x0net
rEz9SeDM0T4bLP83ajlF92qGDgRJOPtg/sDjpf292ml18Z/oIc8id0GcgHRJjR+0ApvD+dk2Iu5/
N7C67McGoe1piwRRPvql7cpDoUbe4E/4xhp8IiTRraTxnkozqC3UE2qwL23aKeQKdZjCRB97sqZ1
gDHZI8RIKzvwP6YbJJyqwV5BzaZOmRLFzcYWRDF3bkDa+SWzkhA/ZLWU+3SqeqJgKcfJTxEtVaFK
ZpOzHiezcs6I9YqC75s07lrJVCSJZF31T/U0TcjaqIqys7vY8nZhjmzKWgobm7ioHaNum3sS42cd
+CGWNsJtxN6evHF66czSqx+Zb1B8juN4IJtMawR4IbfYn0wphbYxM5m9SQWfuhtP5VUow6sN5WpG
NwCaITm4fEUMCidlovYjCmy6dQpQOE/QdAiQnO0C2R/MydSiXZAGyS1kw9XzRccKkLRKU2eGRy3z
IF4Y4Xaknmc7zZVfSSFeJMWLaK1jbtncCEyvHmcL4iCdI9qAc2b5R6D5ryxANTF6tFLDPed5V2yL
cspeQ5Kuyg9Gyzrrsh5vhN7XeQBlD/pV88wAwILCv1zWiRpTClcd3zqrdzeI0qmPEJ3zX21oa49a
3QwHdGCMnTZZ3bhq3DaoEFcyv30cMi5zPrrdKonEnO7xr7VE2kW0O7OwcLJnfTQK3TdK2mFaW0Sv
SpHGWwCjJHkIFdQDjmw9MtF11t7qTS231/wT6AXblDgRNIZucLkOduwqgUDb5Lm1al2sPUN6K0er
sLr2nFjeQ9WtP9Gryt4+nvmyacOwcCdpUCHrPMeBixpu2JfdWNd6+exiPhI8BXlOg4RP1XydDAik
pegKsc5QDc0fDDiFXz8efbm159H59JS+yA5s9tty0tALSlSAnylgQILL8sI5Jane7e2mQ0rl48Gu
9zbIPyJOOjNQdoheLgdD3CsGAKimz1rZVsFWjfUBXZmW+SY1oc0BC3v9Ri3huj0B1JmSLPA6KB50
YxcTxL+2bUzu4XNjRIWfWig4xE4lHqqmIvrC4bp87PMycddjkzavZYHIBa0FhEyA7g7iXyNvbrDZ
hoU8l3D/CncXo8qTCT0fzi5C/phianI1ICZi+qolnZMnFXEDWbP8vAC9abfOlLgZSkEH/HLF80h1
prQ1xrNVphPc/9C6y4yk/wJhKLjlO7b8ujqtblROMd+g++eAK7wcy4HraaCW4jzrSDsOK6pms/aS
PrgbGmr6qynKMLyxoa76aswIijcDcjXDgV1SaJDjRM2p9qqXTDGQm/AzdbSQuLJzJyYsqzJx19Zd
r30p1IFYnXh+8tYgZ4zXQuj0QGvwruNqaBJn2lABUDtfDLEbbxFl1e+RGbB5YA2hNKswc4cHcv9u
Zj/ZmLsVRt93vwB5D19HZDy/p+0AfvXj43J9Ic30HMpgMDPI1JakRs/ir9TdXL60mHD/ztB4vq/J
D14SOYwrZWjsYzT18ZePB/1z3f+dPWEqRebuQsSamaTO8ibOWuGWk5sXL5nqoSOR1UEmVq0TCVqN
iH7t0a5CtraLMwHnuLacA7QlvCVRcjJ22Hp0SBvZ7VjuSGeHOxSB0uFOHxU5nD/+nXOSuviZTJ5j
RHQ708bm3fjXOxlZIGOSqtGfxzovsWOgiiN3Rir/USbYYjlQKWRZycEpgi7zc00WwgFJqz93VROP
SKE4vyygZ9FK61TaHf8+KY7qPB9wmrTyLyeFJV9pNjgzPyu5gjVmIvJw70xGNd64FZfXwjypv8dZ
vDmtq8Vpr2IJRS5QuavCA5Dg510zBmv6PyDKPp7We8PNDAUDbOFM41vc+3hDOuXgTsZzVCABV5TI
SVhWlP5E2i2/VbW93heU5JEgnl/VecjFWBEKIk4Y6WQaQdJ/75UysP2Oeuvnf50S/QYXQW2WknbV
EtJcVapex3STX8RQabict3LiUqfrtsJEXn/9eLCrEAGoPCEJ2A5YLTNVcbEtTNFqLjbPL0aRIBiC
fJ33SuKH7YnbmuM9cLHoxYri8vdkuuYtWPzVLTQPDlaI9ir9X2PZ9QU2YEwJ9YgXsiaYWJ7eZMYa
aL7nxyidBjtZJvleC+zpRhHxvUmjpktBHFSce8UIjQBzR41Txy+hrAOKh/gabnKnFS9TPJUvRTKn
9X2r2pFvWpX9r6EKp28uo4DFg6YFf3ve0n9dLw5WunhdV+lLFlPGNfokh8yeKz/MBppcGza3anJX
R2Qej9CaTQvK11p2IQF5BmEGvvAF/wZXOYS9lpXboQ1SYDRJPno3Hs6rU2IgEQAGy2FDYN+1LNDq
du2ghdpiNF4LmVE5ycxf3lTe8rq7srCgLT/D7uawZybrLBm2phmmvLPZ+OJGlEf+y8DUOusJ1jpm
unXXPtgplbQ7vbW9YGPQUqPGCoe8QgbR8sYD2n//4+y8ettG2r/9iQiwl1NKsizJjlPsyMkJkc2z
y96GnZ/+vcb/k4gSROTFAjnYYHc0nHaXX7FQ0bOHZn4MYqu1t1AGJneX9lCiI7LeSczH2q4z8eqi
p/RYqiggI1qoIL2R9jNW7kJXyOrh1pLRt3s9zWJKNBXWBWUnkl9RjITcSoh3tZBQenkxPigIwCWW
X1YQpzttEHWvs6044DJG511Dv2df292a/sn1UOwTyqlY7EEwu0I/DLMeDhbhzyvMoPY1ilJP3wwQ
ODEQtrqH+1fQdaQFWQSfBAnSAeblWosnA+BtDBBfF6/d7FrRPhib7NEZTM/YmEHciv88tU0aiXSZ
rX1kdNU3oP8zdfN5pNihBU1egt+d56hA885RvkxqjhyGUzcj8IE+NPE2NsP5dxK69Egau9P/s4jW
HqkCTNWD0qboHCdK1NQvNULs+Qqy5eqqkZ5aUFQkc4IkaBm5csRFGtt596o5DcKTGo5smOZU3edR
F+V50lHVNI183CdUnVe2y1XQLFdPCslglSbVreVB/eOe0bwckjeez6+oa8ID1bKKxjl+9mg4ilit
m30ehfOay9PVlS5PI21NzA84oLQeLgftsNVonUpvX7Va68a9Qq8VdEqVYOlEuDZ8KnCwe8ia9K+f
EsYl66H+TzTgkStcjitQcYxjQ/SvutEks8+qqsfImA8uviY/ejZ4TOyor1VUro4JAiwEtMgUgcQl
glvs3D4aRQKLXnktOmqamESD5fC9Xsnyh2Bwsmp3/6RcZZx0Ux2brgpMYtgimJddzhLUEfi2Yore
JkDrp7imSQ7hKnmi0vcci3Jvm7H20iRN84lCnfXYMeVPtRialZ11VdcBX82E+RlI5EiW8eJrF2Oe
s93T5K0Jm3lnohSb+9hwmfiNBwLUToWE7tNUocfnJxVsAlQhXa7P3m68lU9ytd/4JdAopTIbuO8r
omobD8iR1GPyZvBep7gVBdl+iOdor1WzePf6ydgRvq9dj1e9PtJCritQIVJnAdaZcbkQTSvmPh6d
7C0t4uoFtfIUmWs1Nw5iKOfED6TwtR/hP1/5Zlvbe+FCfnYBUEWbrkJKlTWk7Xt/d8jN9kfaAklY
J6SBVCr1stgni7RFhfncEskEx0bV64cgmLQtgOlyx+UqNlNTO9ve9Yp9ZyjBJunbeGUlFtfNx/AU
IKhhApGk3CVvwj+umyTImqHEo/uoG2mxLwtkJlItHxnUjc7wStZWfnGzyvFkPZMYGT6llOq6HK+P
Q1UAiI1OYHDzH0aqm5sptaCO6LKgH4gy+UXRa96bSp+FKzHOYtf939jUfUw4FSQCH/ipP+aajrWC
pxNj4zya+CC66iNCi+iWOtX83g558X2MxHi+v743PjBNR48jJ/c5D/PlhIGlJu6UifgUBxxJP0Y5
/as51DW33YjheoKKb7iypZYHXU6UCpeqUeRCsZA63uWYTQON2AvxAgvSPtrRBQwOgMDbz4YTt1t7
tLNHeDPVpktpHmxEOyA7ScC18rVvrDT5OG1FYHRUE5fF+QT17LpBE/NE0dI4e6iBviiglE8UzpHB
t4JkPHqOMmwtGjRrN92tsbndLbJaPGGu+KUN7SgNhEVyitAshQOFziz1p9CE2VrgEPMmMgAXKHyK
EQ3aap4PpDOcrzRUkOdth/53HAp9eugmNNzxBcHYMB/sx4o63gmNxOQX1oNrUP3rzSnjfI4iWaQM
+Bf7RGhzyhlXxUkjQO5fEvQgEx/NYiRQkZ+v9sLxguZrbiq4Ft/fodcjUzHhWgQk58BKWMKabCNp
3CQts5NRqsUDDfg8QZKZkoDvxEm7b2iK9kciItxM7w+8fBjZpwQdEEPJN2hQu0tL2JZeFHa8jIze
C1pg5YC0qF+HlY7aRRiqCFg7+T/hmKJ3qwOB8OEE2ptudJv/aX2Yr8hS3Pw10PvRz0Ijkj27PDXO
aA2mpaSn3EVYxdfyeT62fZ+VvtVV1VuNsFJ7mlIBHb3R6p+JEyX9FmEaVMc1RGvvf5urHSxZrDxS
LAyycQRJl0dYGacs8vQ2fIp7K/uuZ3NywEDe8EuTdjOd74oiWuugQ0tv/G+fBAnUoSaN5gD1BYzs
L4euZ63uTPRljg5ks3d6q8GDYhoI5ZpGf0Krfs276WqqbHxKCVCyQCVB1l58d1DD4VwYU3ocorrc
RMNgvVhAAJ5nfiNbwA7QA27PQd5Gayt+tfMZWQIoJFOBC2rJ4B3tuGiE6WXHZgQTvUsnVyRfDKub
RgTrESiZtVJ1NqghYOzpRmMBhHyaiujBKbC0mVSBnLI9dZO3E2lfeOdEGdV5n85daT7wemeovQVo
Ma9d77d+Nc0S6kwmdRhteWqqOSCaVObsOHn1ZB/DaNDtrwiuu6q8xpzmd869FW3cjFreSl50a2gU
AjgkJPCyBn25Nap5ArjchhmiE7n6ibXJ442hARRSHBtPL/Ad/4VqNK1syOuTyTpJsjNrBBfWWg6b
B3iMCHfKj/DhJsOn+FLu3alIvkaQewa6GHa1p4ARx1ur1d1Pad5PBHaKaf+2BW/f/ZN589fIXIXg
RVYxlgVgkKVD5M52dmwbRcJhpGNV32XGq6nwLPvIGurxAzjs+buaDonESVRNgs11PScvBtijFZWi
W8eH/AmCPcQyiDeLqN6uhq5XczU/Amj4N6ZLt5PGeT5wUXwguhBpZkfHt0+NdMxT7n8Ki+W+iF1J
kyFWEU4RyEsS5+V2yJAOVAVA66MSWfWjHWkl4J3B+Qf8ZPj290PRfUCdDYEi5O8Xs8zque3jFBug
YdKm16YOvyeT6J7pyAQrwcOtSZEayD6LjB6W0qbWZNeuUoTVEbiT/jDboXNALAg/vrwKh/Th/rQ+
FIiWnxDLOgJiisc0QuXq/hGT1gF/AcSGT4jxzcEwMsXaAkCKv0xRWpavzSjKHyA9FPdb19vtm6EY
JfBToO17j6qvOfhVq4XvSuvN5snMgDrinpJg6hh7ov53sHvnrTOiFDCv1hjqt/s//sbO4wqSgnmU
1unhLtIpr2ky3DK06ogRhVH5iZMP4wFhmvATFD9NoyFi5N9AC5ukU3PuDisb/8ZCoR8i2cP0cWHT
LZ5ILGbmqLPT6tjWefICL8b+3MwNoB51MB7/dqYMhKcaVS40ZulWX66SUorebKaiP4aoBm7TFhFT
GjLWQRh69qwodvSstjM4p3BNl2VRlgXwDnuSQwbUhNoB0m+XAwOGVB1MvdsjxlLxU945qBLSGDBX
PuXVvY6OL+0sqS6nAXdYJqGtG9uxDiDwODuZthtbHDWKUMx7TNwUEEKieRzD+nz/m14lvtDxoAgh
/Uezljt9cXnYjZM6lW1VR6GrMerybVbvytg2X9URIWcfQwnnc1kJK6Y6ERILpyJr/3f/J9yYNjEH
8/1ocFLKvPy6TanMka6O3oGOnnMowwGIrybJnokr9YZKGld+1hX9ym66XlTJPwfdy6R5SJeSVWqR
JtZAgHsscbiIfK1X0i9G26ylu9cPFY1BWeigJ0W5CyLM5fSUuOpo3PbhMfLQWHqjMY6g/qy0Zfld
zJBw/ClOYnCUcO3jQ9gYSvfgRUVB6TzDeuix6tAN/nr/i18vOhgm9hlvFTA5gOSXP0lUk4cNm9If
s84efb21anhHJoQ8LpnC8DEwSv8NkmDYobtUHYyWysD9H3D97fkBVFcJbIHWwE2+/AEKHSu9s7Lh
qKmh8T9jUowO/KU5//WBcmU7BeIxlUbbUhfnlg6FmJrK6Y8A0cYfmZF9p1QO7qEeqye3RT1q4Nlc
DUzkhXvxmMDGJFKi6IyFLffy4kjFVYs4ha2Px4lN+xkxyqrasBhqB525xClOQbfqNXZaw4LFhnsR
HiHSzMPS7GkbWEao+yNZSfzJipXoWPRmMGHUkY3YG1lDQqSXNo2zzbUxUDdFlLrYlUBR7Hy8VEyT
KKxB/duhQfdNxW2r3Ix5q51aaRODwPbo9rkfzUH2kos+qr6lkBwwjbAnZd44fdu9hp5N6zcmsq6+
xWEioNgNcWy+mnapdC+cJ/exiGEP/tQEqfC/c681KVgZYzB3XYw2whOVT2x1xGgL+rtajStWbEfA
Q7OyA09TKWV7boOw+o71jQeI3yqNX9RQmqnEubWWSjLAk4qtLeUgN1WNsCbtwC7bV2PVFmdCUOXf
QgMt8iiVYSPc8Uar9AO3Vc9Nn4//YTXvPcEEAXvJ3mvdLW4us7fv1Y4kJrS0/skbYQ8BRA3Em5lM
6WvaO8mIc0LgtfBoGqvfBp5Ix32JcP8rbjAUZ6Mh53zMGHpTxUEZLTrP+hjo+6Qzk/FfqI9RvRtH
tc826J5jzggNCpn/xhqUjSscQ3m23az/lgyFUf+IB6//HEAbCrbCtCrd7505nF8qV/YXDF04w2e9
ilLFhyQTfwtIt9JNaAdZujNrIAEHDAZRY60TyGbbJkYTwqcdm4v/+Eg5UV9VRMWmS1xpf5M77s8g
y7pyJTL7ACct9jftSXrehBvUK5a3x6z3IxIslji6xqB+j1wY1Dj2VLLznDfGu65lKjiYBAelZyNz
Rj3Y2IUhN1jVqS8g08N6I4K2G5HThRDykLfM/pBEs4HdoU1GU28Hz6jm7f0rZ1l25hHnHyqsJJlU
o+DEX945wFLDflLj5uh0CdVdxOXhjOpJ+VhGXfcWxM74ldSzRNdN5J8aRF4fEXzRjm0q3J9WrszT
34bt8veA65TvD2oUS4I+JqVF3tLxPXboF27AoFFamZTB2nqAn1beuutaJFPnBqTsKiFLQO8uJ49I
ekIUWjRHjjcLxfODtU9pNt5vGuD95xx2GRLglJ0dBFK+RmMdPQQZLbmVvXMVLNJ5pesB1YStA+pP
xrJ/xNkeeWNHkxgRzGay9+Yo+udcNPEuM8q/7OCBCObypaRA5YYcgsj+ciidmhERx4DTrNDrL1la
5I7fhxM3Q1ZGtbbpq6h6v7/FrgIZqPjUbPjIZOWUixbPalbRYh5qvT6aWmR9wVOsPMDMVZ71Mp//
VZQwpIhRrVH0ruMLtAZoaBGCE2NITNrlRJO+0EGFT+Ypwoom9BPsgH7OwEfr/Wwn7W/U53HRs2Kr
ERtojtM/AxS6CCB6q8TvyRSoK2+uHO7idkDjgSCHighKD3zhRT4wZygMhKFjnZpwNg4zFN2HNjOV
raZ3ykYfe33lGMl1XIyHThTY7A/XCWuJg5l72xGmiMyT6C1rx3sw/E4yXWgP4KKNcqe6TfIlhFuV
4IybGt7Khr5acgzCZBNFykQBxlmauJtTE42aG5inwOIQd3AbATWI4SQsqwl59Nz8MywQZc3q+MZH
dumM0ykGkgaZapGHW/VouH3n6qdyIpjMNTcW34E6xr+zCGbj9wTo3N+GjIAmVGRtNaJYEKXL3GSK
kH9WvEA7QZvRv2POi3/QrOn7ZnKM34iueogi43e2T1NT35s0y6oVyOyNdaZFrXOBSbQw877c5uHQ
0JaGPngScVi+52NnfFMo7m2heyuPaT6qh8wO62d0/tt6ZZGvbi1CRwkDR7eDVgqg5cuh9a6FLkk8
cUqndmp8BH3nV114CCEAvVwjHl7PkzgVPJfsVKH8vWRZm33cBPOgaqdaBOEZYht3FZZkRuhPwTj/
oMZtbqo8RAYw9IpwzdTg+qGQYfIfwy/mSusWKR5eghNXhSx2K+UurdVW9yMi7G3BrfqoeFXxbz1n
6jekaPXhMOpjsrLYt744aEGcMySKlF7A5RefcqSKi5EvDtTK2dTp6OJ5pyvqo7R6X4Nd3PjiNBqo
fgP2IAdewh/C3M5Vu8YCNcIX0Th1qgsgHZmwA71IO97Ca29/B0o6x89ZUHZriuPXRxmjEKp2GBGR
qiBTejlVI4mmEtVc+6TMgVA2oT6m03bq4unFqZwY3KdurZSPb44IRJItS9mI7OhyRNcaOq+kdHoy
ihztIeT6cfNVC+0LFCJ7h1rIGtj/xmqS3lNh4kWmtbZcTbPTAnXIBudUa5l3MtCwyHe5gujqzira
+vH+I3xjNTH+oOWI94osDi9SS+jKFqgSB2E+2/Ze0Iq0vyUuPSS9n2s/VQscgFsrjbcwlJyV1O9q
noRWMNdt1IYAPsNZufywQ2+2usjn8pSUodk8qOmoUieiG936jjEX6u7+TK/WkcI3O5YjqVN3Q0Lu
cjjVBHSq12rNTNNqi6h3fEDZPgXaYkTg48fib7+sBPTD36XtQC6KM8HleMgzOeHcpAKQcKI8VGhA
bHAYajcRSIKdVqbaOYV99aZlvfHl/kyvP6wUumS2skkJZGARUwAKsnpLn8SpTVr9i2rPxkuq5Okm
qaGercQTVy86s3Rlt15mmpSeF+cxyrnZvdgUJ7pv7sEK2/QoeM03Vt0X/ownau0jMLBWgb6xlh7W
d5CjbTBKLOzlt8VqMM+LcMQsI2+tcIMluPIq8Ln91kc5Ck6K0628adcXPVAoEBG0TrgKqOnLb/5H
KD6jlQpFV2tPSmCiQmDEgfhtq7isk8zBxc9avHHN5HtgWfkPlGkSceCxCiLPd8GM0tj52xUGcCcr
UWQpEt67qNSY0I49K3KnE3qzDk5cEqYQTr8J29bu2+t4GXkNh9SViFlCiJentGzzLhKONp9Cagj5
QZ9tkvNeDeq9PhQUdgFoucN2NEJnVwMWFa/qTDgT+1ZpTpMPnqNK3u5P/urK4hch6wvPDncwLsrF
UiA31ZtRGM+namxDF5cdrcmw2SZFOs3ANYtNBN403oRREbf7gszbfb3/A673PPY+3FqStiMf/8UP
mGD5hvTOxhOAy/D76BpdsaEDk9mPcx3r5kOMJvrw02pdY7WYIC+pP8J3Hj2kB0Chkal9NPMWG58L
q7XIFxDl9qx6PmXguyPnlHYN+AJfKUy9Rn9zKMP0F6IgabcLw7lMvmphlnrftES4nYdiqIWJq5ya
s6qYIaPKP38elw61f8JsiUTVqMpfnpJRDgFdfkCuafLMBvMbmDSckKhtnEe3VIYX0Fx47VGZH5G0
280B9d3Mn2unLg9KG7Wd33JnzGvHd7Fl+FpsGQIkbgyCBjCUl78rmAtP0UpPw3JK9JM/UMFuHiOQ
42IrbGc49ZM1PaM9Z4kHeIz46t3fMMtDJMenuPmRxcs0fql61NBc1fgu+lPtGtU+ZxlsHgOcH3/3
hRPu9aofswdvykCw+5kGkw8rGSQWt16LILhmVKvGfvKCuFgofhDZCchCnkNaJ4t9hBKyEkSIpzxl
RR4/YjRZT35kjdCe7s9cLvjlOJAfaJS4YAQdhCMX42StN9lNVjlPTqaM5tHsnDH1eyt1nE1WADDb
odBa2psinsHvT7MdxJt6bJx85WfIE3n1M2TrgorDB6ztcv07+tq1USruU2phN+znCj/aF9hP93jJ
W+Fai/l6uzFrzLCw4nFQAl+2aLzMguwx2u5TB3HwwU0nrTyYSlAdsJ1ON3UWj1tH0Www5FHvrrxU
t8aG7kV7k2IOLWf59388VHFX59XYZ+6TQqafHApKV7ShgkE/RNBTlUecqULPj+Kp+CahXWu4mMXd
yKC0KEi0ZRtBNhLkBfbH8OZYJf1EQvqkNLl1NMO+gO0QWQ+zojUbMU3KI4oDa+HAjTmjeAddgTYn
T8MS1a9x4Vup2npPpONJvc2wgSh9+kjTFpRycgqbofmCtKj1xRCDpq8c7lszJtuVUpLkglec7zCm
24k8jfvEMa12Tu9lj1MSGM8oAJybIup3VNDdh/vHatmBR+jqAytJOCKb/ogTXX5mkG7hOOMM/6ym
oZFsp8Rs3H8MNdBeS8tEUD+0ei/3Y63v7ddCRfb+fRQVDUr6MPHn3M2sb0ivZdnXee7NcZNZ4WQ5
/jQ6RXhGES8QFWrPaKYhJlxNe/BA8xpH8OpioPAnJW7BgICf4hW/nMAYzVllKpH93DkJghd6pTXO
K41NrVM3TmLk1WubG2pLyyYYaQXh5tGO6qbpDKNfAVQtN49MIqm80SnnRkTbePFmoXY1qyFV8Oep
dbxuixThjEcbdt7YxyvKNOyr2hmax6lA9OOnHlfeuHo7yVvwz+uJehgepPQWyYOkbP9iNeFUIHjc
1OoTUml0VDs1rsLHOQG75idd7SjbIJzTUzKpKo4b1MjfxFBwifiT0YTW96EcUFDdpB79rk8i4ICg
FwoDft40au0FgY//z9jhH4y430te08PcMKDdvFZhFNm7TANWuqG8Ehlf8mCA+DKO/fhuVZAqDk7Q
qUiQNKLr96GVl/0uNCMj2rS6Gr40BMDRg2nqLf8i8wTWQugONcIvAriKNe0rzDp60RUyocN07sHI
Oz6eFzXja0U+1lY+7bY03SpW41SF3xvW2OzMYci0L5kajgcR4vv9ohmNLna6ERnmdujizvmRDPP8
Cu2Svo0WYYz5eP90LU+0jsIIt9hHgkGtcll2LytQkiiPR0+hlqjag6X36E/WhvKpCSZ9a6HHUz4S
aq3VDBdJDZBjWXiX0bYNbIzm/eWRMOZwQBip8p5co0aFBrmTQ1OUzLGYRvsLWsDZX/YXGJFwiLxe
Xk+EAUtOSeElhpLqiffUFZa7DRyKGl1rDVDbnGqNv3IVAzEYMF0QL0wOHa1lTyUdaR41ooqeAYXN
GhbzMVCviFar4c80/iYqVmrpouA0tQLxAidL4MDhR7KNpQqoPMXZysm//uD8ImBANFnlN1ie/CZw
aQ6HQ/hcuML6Zwq17I0ElkZ0IzGdWuusFd+XYcjHJ+Dag3FLS81aCogRC6GCpBvhc2kZ7Uln2Aca
fvHRHkZr5VW6GooWDiRbD1QshTL6+ZebqYv6gCzERggcwN+nTo/HT9icoVxeN2tc5euhKOfK1iZL
i0HBRyfxjydf9K6CW65mPEFyK3eTl2ioanrCe+Yem5SVSO7qtoZFS+cA6A0rznO+iORVHdvrgu7G
KVSceIeJJDB4rRxwNOnnfd1X1l5ThnHT9dZaWXv5YpFoUo+D0k4uTEdumXMjbxIiLdzap8yLa2XX
NrW369sAt+TJ5hbzlar1DgOyTr4wo/GHV0zO5/v30kfP9eKdoNZCIxkIiLR1uYpzEHGx63TQBKkK
tqGbZjacp3GIjGBb5YHxeSqnHnmuSasiEixdCzch7jrKAx+SMrnfxKiMvWqdXYnnHDkp4v6sG9SN
MEvdQljOon/uF63tfW/JpQvfAGyCjpiHYtFKjLrMPqiiAjRBRp66EbCWZUl1HERX1SLrntUIO+1t
1hhe9gQTOp9+3f9iVyecgRBuhKxP5U+iTS9PAaiLjvps2CB60bXHrnG0FziS2jEAe/RfJ5Q1oM6N
8XjDJRKdC1UCxRbj9Y0mNDtqnpE7LDeZGeS/eJD1yU+N/HNelfbKS3V19EARgpaSuCQoM9eO9kpi
9cSkLZJqNcrTsY2m62in8y/Sv+71/re8ehXlWLyKoPq4wrjAL+cGGMZLXIS3n9Va6M8arkoPnpsE
Jw1n14ems8b/9AhFj78clJ40+qbgfXRgQoikXA46OCFyBGWtPofOPG+8zkqRdx7SPXK+YOzA+Tib
Pi3Tn/dHvdqfclSCU8qZNP+v2M/BVOq55bXqc6XNoAoVK55+gDSMDveHuVo97kpCP8lbANpA7eRy
chWNMtNQLO3ZEe5Y+npholXGG/pFHxxtd3+sq53JWLT2ketBIIn2zeJDmiphdKzE2vMYm8WRM4C1
PGI6Ryv2FMvHB7L6fn/AW5OThUMdyKBE38sf9MerUKkxxbCk15+jqfFU6voabrwzaKtDQ6Cztk8+
QpWLq5G8ngdPCrY6UNKW9dnJLerUmaz00xyEpgstnxrxdvSSjp6v1sGyr2vD873EEt/Lyk7fQQGl
DeXJ2rYQZcBnVaHkqG70cGy/GsCVkIyx4/FFreNsQI7PcpSfPeXexjeDssp+NyPqdbtJOFn/k/g0
yIuHrKucGsvULv8+oKb5VYwGobCaT3AA/GyKqzPAWGVe8y/9QO5fzhxyItsCph6Z91UUEwgcOWhK
ac92aquNR6ok3HnY2ORs0y40IheZEtQvXyi44b2FE4f5OTEqvd4mJikOjUpc548CsU79kMajS70p
sZzRz/O0yXZOQw0bFWBdT7+XQ55HxU7QSh+e8qwfIftOYZ2KyLdivey+ltitjT8I+LV4GzR4kK3c
dosbCD01UNPUF1B9xSeBrsPlluoRosSNQFRnO9OU96nM+08Kon4bAzTSLgqa9LGygvzh/j5eVv7/
b1SKCpQ1Hbq9y+LCqKfaXEVWeaZvkx1G8oDH3oi7UzJo4PeMYv6eUg19rPlPj2OY5Zt4KpMf93/E
jZnLRwUKC9AjEkR52P44TJAuVVQhOnFGx67zXdWqtuPgZj+Mrho/GXgubHmOgpXG5yLUkhOXCGcu
XUpYBO2L1o5mZuTutdGce5RgdwP99C061tMhivS3aOrmg5WVil/k0xoTcnFXMTADOg63hiTQGEuo
sVdaaqc15XDm4w6HtjHCA7eXshsr9Vdeuc3KNXw9T8msla0UrvprXRrw79xK2BCcPXQsHx0b9kuN
y+a2dCJjGxpZ8qWByfdl8Lq1Wt0yJ5IzpZfEyUWmikdgqY0FGUDLxridzlXg9cduznMKg6ZHpy7T
3tRATR+qLJWqpUgBoxzhTtsG4tTjqPy1vMDHLyFIQveDOB7K0uUOi8a5zsuhHc/BOOn/tgQcj5Yh
knNT19bKm74MYz9mLUViyK3hkFCsvBwr7WPFzqxmOnv96FF6iOe5w2whBBubzo6L/3IF1JHOWRFj
lmFV8z9dr2k0onu6HIeo9KI3oiwv33RBUr8YFcrh27gaDeWY5kP+07KyTENMVytMPAWnNkRgJ7De
7p/IxfP2MQe032jTy+r2laGl6041dQ9rPPNNae9NFdAPn/pAtTcDQ6zEI4vUg8FIObjcCRc+YAGL
k2iFsHlto9POeRjNG91Q+i3ZaThhlaMisysibV/UAdruqT6HlGLScSXzuD6RkrMiHUOZreyfX65Y
Jg0v4dvq54GMAtq7XT7l+aT6Q6Xa/8XYwny9/3Wv7zvGI2ZHIJWPC8vycjw9EPUc0cI/K60b7Gwn
RTaXQXe2JrwHJazCrRsZ2krKfHOSH+16icQjkrgclLDdVWIwCecqFmIPyzw75F3efrLmttoVLO3K
ObjeQjSuZQ+RXYRXgrEYr23xdJvzyTiHNH7eYQG1GNmgkfVlGntLW8mbb20hGpYAHylR09lbbCF7
nhGAThvj7BRCi6BJeFTfht4TwucOpnBdtuSOoTkk9U7LcudzHivOmoPy1bJ+KM86ULYRFyIKXWwj
modVNNNjPwPEQCXFFLOyn8BHwnIv1clHTKH6BHOqWqnzXF3wDIv0ljQUBiBGfHi5sLliuYMFaeNc
zAD/bZJhWpJUZ7ZJolhnR/T9yWkw9HIxfXm8v5Gv9hQIU/psOuxkeoAgtC6H5kQrCtow1rkq4uRn
FivJ0ZsC54tZ6cVuiKvi4f9jPOA0+ERSJ+FxuRzPnUZ3klWhs5mYBVeoQz8GAEYSf3L7MtqLOltT
Fb5eU3pNNj1NqFgOIi+L0CRpI/gYnNUzLrvDm1RgfjF6jdK5JujEREX/JsCFrelT3RgVgRpJqpTE
NgoJl/NM83nIwOUq5yl23rwoDDalpnXbXCbbm7o1/s3VtlnDDl8dWK5gcijayGiASKuDy0HpDGRm
jxH2GYJC/qtqbd4ko67e+t5x3u6v4/WWlUNRliXmI7dfguzcVDXJYAblHNgxVu5DVO2NMTLfheEl
3wbTJNFoMQIkXoTucn/oG1sW+JD0m+RPBl9sobKvOm2Mo/DdmMJ0wjYmUX51npLX/+rDXOhbtTQC
sf/rMWlFU6cEEi4xq4vlnOpEskBF9G4mVfmfW0zdETP5+gu0WRXHHghCf3vXy/I+0A2YfB+l9sVS
mqOH11ulR+8osOcR0orR2wBn5keDwTuC55gt3Z/gja2DlBJFZolZRI50MV7WCiOfQ8M7TxVOSwQu
uFZvlC4Fj5Wb3Dsra3hrOHSOPqSYgfYts/3eDppwMpyABqSR7qyaLqKv6oH6qIshq1e+5Y3BpFQu
fvWUSBEYXWyYKrUrwrkYYwGrg1VuRL3yTWTlOALKqf93/zve2JwwMKWpN818urrm5RFEm7fDYyKL
3jO9TNsNestxf2ySwtG3Yi6SdDtbKTZt/x+DWoTGUFm5x5eHMfGKbBxzRzkLRi++tKhPQfpyG1Vs
sgxpWEyG4+rv30rp+SrRKrxEMv28nClQwSbKvTx6D+KS/hqdAwWdE69T9nMy1tVz1fTPaVGUK3yE
68XUwefzerBb6dIsDcG0XMQkXHn87godMwqwkdamFCMPijb9/cZhLK4Y8J9UiljVyynqpZbO6VDH
7wjE6gfArcYDMObuGQ2EcmWPXu8bORRQLZXBIK/Kv/8jgRYtNoNGJaBwiCH/zHadfqCDUB81vWme
9YlB72+Zm5/xj/EWq6cOUipMdaP3KhmG2i+dfmr9ULcT5dFNirUysPy//VECkjuEhgSdMtkS4SQu
ogyhaFzQBrOrvN6cNmgfZxsH5e/Ch/BYfpqRoTgVqB29/vUkJQKPvFXW8OnnX35UROUj2c+M36nz
xY9a1nnvgOEgkUTKqm/cjQ9KmkxOgMoBNQFrecnYcL+GSI/fO6b15lW4cmSBIwn8ZbZmNnVzLDYk
cDHwEGQEl/Oq2Q+5GObofcoN8wm3I+U5awdUKadmLee4NRTAEZqP1NRJOxYrhxZKVmnw49/naMw5
bqhgNSj3DE244QJ1or++yaSsH9B9hIvQL1oyfBP2ZacjpvcuYO5/tofybYhsBZpAp73GQ9d9vb9B
5Ida7MuL4eTs/zh1k11GFiz46L0YZsAngNHyh1wfBu+n29j1ixdCP3lthgoaUMoP2t0f/caZvxh9
ceaVuKPgg8nJu93HPZmr3vsBT/5nBeOfTaCZa769t8bj5pTnj8aWs9SjLIIA/lw3J++ecIdT6iXK
t9B1+p2XTtYvQcF4raV+c0AYH3C5KPwShF9+3rLVy4IXJH7vJy/4po568VzaYbVpcVw5gNPtVmgm
t5aTOj2EF84EvvCLc+GZnVH3oLneTcqQht9AYVafuymqh12BXc786HW16uA0Nc7Jhq5Ou+Kccmu+
qLbAgQP0Td68GL9XnBaVUa45tzIHWl4Vccbk1Oe8UMv/8TXW6s23DifAfQlnlU3XJVcuy5TYiJog
fs8q0X/Nho6s3ABQdrDRflqTVLw5mAcWCtaABCUsIhu6az28HTV6L5Wg6V5E29cHvaym6tMInm2l
tHtdeAQNC2wMhhaPhuzBXm6dvDa0AVRk8p7TzQjoVIocw6wxtkDqeHPro5yR/XRBumz0aMA0E5UU
7Hl1LX0aqesd7h/UG8+XZPTAXAKiy6W0mHpRFBmKZRUHRytt68UIvZHWTBR4D0PAzkZrooviR4pA
YITuj7xkOcuXU9JewS/QIwYKu7h/gzaPjaxr0/ekwPtsWwft9GbagdjYTeqZvsm9z59S+pj2eVmd
i6Euyu3YWt6nae7651av1jDecraLS1MCLzm4MjhCuPtyaYwqd6QdUPJe5FY+bTC3E5qPL2y4vz/3
G6cJ9pZDY4AskaR2kXOF/4+z82pyG2fW8C9iFXO4pdIEz2jGHltj37DstU0SDGBOv/489LmxKJVY
/mp3XXuxtRBAoIHufsMAud4Chveum8VAKqkq4jBNNUJtNKymX21ZO6+3R7wSP2je0Hq2AErS1l2M
qCdc75YVZe9pmAWP40iDDUuKCc2AQJ9+xqWnfKwDrcYfGcnC20NfmeyMsPuT2NLavcgb7ChPhsnM
3o0ufy9rtUGk2I7LbZgqOapF9mpsvvIV0UWiYIpVDO+V5VfsVCyEW7Cg77rI2n4nS1iAPvoNdrO2
heei2WK/IGtPaYJX0WzJop/vl1YYVoXSVPZexYG+rxx6emM96b9IZMIH3KDjO9swmg3dQNPazL0V
kIKTQFtJGT/fXuSLVhkgSmTDKWfyQ2Z+wqLI2GtANVUxaqd8zr05t4F2gHAcUyJ2Ld9Ko6nzO2xX
7T2aEeFdkk7mG2LGa8n9cp/NPwNvLTgaIIXgts2h9q9nBwoJIWjjXDvBEEwOBjCkrwjmRjvZ8bga
Ajg7m7GV7n9q7tEZ/vc1mKmRVHSxVph5X+eDFzb8gQG9mFOmun3m623hIiqFUNbek13VbQys9e7U
3MiC+zIVmMu3dUo2mRnC3d7+KRd9lplZN/dyqKsg1AU8+vynDOaotolI1JOMgVE8mhm8XzzRZVYi
5pqXIedOaW2QVLaevVUGnMOH1tBG7VUmteIcalCW6Ft6CmYNTVhVASoVcftDMTubomJqG0O/Ae8Z
9BttmAwk7zM7Krd0ZXPSj9tTWR7feSakbXM2rCPdtiTtd3LUe1zXtZMU1nioKoS5Do0Wu+lDbwrg
rvnUxO7ajby8lv4MytkAy46cOh/zfPnioGvDSGTaiVPnRR8thFeHXcf1nOV+6kmtvhcxXS6/HHKe
7rcnvHwNMDbYEzBLDl2OGe92PrbEM4DShq6fhD1p4Z3bK8PvkpJWth3GbE1O+dq5JXvEShZ5EuoN
y+TKmLqewkpvnEQ9yZdINbOtiuJMvil52/GvEaBcU3zUutGMdtXQQzzSK3vlTXLl1AIHh0DAzQCz
bblbJ3MYSopLxikJxsl7UDWl3BZQ/BovqZD3srxa+LXhyA+l56wRNq7sLz402R7rDUZ1WYlIcMt0
0mkwT20mtCerHkS1cfVIeRu92DY2qCMWK4fz6ogkfEAnyfouCvV5qpc8WA0TVIFVeQ9xJnAjQKDX
fO/HSXyleF+uGZJfXWBmR1mXWh2i6ed7qkoUGnVxYJ66vg/HQx0WwLUakJumH+AU+6GZvFTbdoMZ
vKf9tNbrvjY6OvJoT0CHQJBg8dKyo6qUJr3lk5f1XbR3UyDx99rgdCFg+y74ZZf45m2jqnEkngFD
W66cqPn///c1OZ8oXtZgrWZKNeSL89kbAQIjSCJqpxbew/DmVEb6YurS3JhFk4b7YGjjb0rTZe0z
zjv9pxrG0Bpr40pAYWSLm3oGbyKFev4TwOPKApsvroaqanCWKs2jU5fOszoEWgSYSKEThpIPFme3
g8nVcclKvdmyjqbJ/Fb56z5ss74f8cQ0TtiSBh9dIwz8EPWPZ0fvgngL4rn8HvYVgie3h722xcE2
cBXO0KQLR8Yi7TtKGKZxGsdCKLlvtm1yhw01CBaFxr3+kuhK8I86wERL1DZmCiL0K8ocS0VqNcNM
tQIodppK03vVRZrvurCrD1rMhHu9Lve3J3ltW88DQi/kxXFxSQjUW1wsyY1TFajO57bJveg51yu9
8RMcRDt6mlbf37cD9aq+7ORKzLy2xCingX2fUZkX9yLfXFGLrjFPwkhaXI3SET9o5EWGbufoCvZe
YxBr/0uwBLWC9j6UFapWixeOU9Vtp4vcOCn04Cpky8YBv9Y6bsWm0Wrz6EphrDWlrt2HbJWZTTfj
2pcmCKpXz+QZ9pKOYEq1qfpBLfYaQqPpRgvHpl75qlfXdXYzB5kzx8rFy6nswf4PVmWeSiucPump
0nJmFfGt7sO63aWOFa3VGq6FJ9JwSu6kC+ylRXgKgyBuNbu2T4Dbg0e9aGW2lYN8KqvqXSlEetC0
LnGpV0+6nwVBsTLhKyECYy7tT2ykdGUt3ht0pxtHcaR9whF5sA9KF9ghsldmf6ryYaruIHbDxDCz
eExXRr6y1PAUKUti4QQGYsmVhDvPTZU69qlXpLFDacvYZpm0vTtPz+zf/A5b+cdckBDBiDRVoEeS
+S61hy346oNaavYJRj9CkrhUV/jF2tPdAKv9fWqiw+0QcXVteT/OShcwFpbQC4GQsjQz1TlJ+FKH
LtMmWowD5c7IsybEBwfEL2iu/A9vZorXlFVAh89t8sWO0lxq/2jFOaeyN9R4V1pG0iGp6P1WRNjq
fmEjBH57olf2MHjBGTpDfg9TYnHFj8aksoti59Qqfdi2m3QQ0Y+iFVm0Vbs2UPZGPtbKwTMn6fht
5egkHfm4Rjm+EiqIezAkqCVRqVyWdECwIlQRm/apGXWju1PrJvtSZTxsn5uMXunK3Xpt+8LKAKRE
BYnS12LOUY8RiEwT5zSl4mVqetvHIgZ7dEsEH9sW6PHKeNdmB9531i+euabLGkqlYzWV5qVzcom4
MKS0qnnMyq6PN2bYrHWxru1cAj2iA4gXckQXUYH64IiXvOWc6kSZPkdZFzc+sLcYLqCYhjvwofWu
CKEurkxyWTyZT6ihz0RiTurMOTh/sBj6gNKqGVgnLBbMwFeoFJl+7nZrxm7XPh4wAMjapB2zeNL5
OGE9eL2ZmdYpSbPQvMd+OxnRkwi94FWJU3E/iqJZOSMXldc/c0P9am4OknMsiVl2Yco+UVzr1IVl
gJHIGGYN+SuM+J0dKW6xGeUEdN0o0/TBy8T4NfEyDeHLKmrKD0WieOPKG+LKC4b3OEkmx5Z6xfJh
HCaDlhpNaJ0gWGqfMq3q0DjJ1fauKLzJ2bXqJNAfCtM08pH3xPD3dtC4tqGxY6TjjD4b+dAiTNWx
oiV1Jc2TZrQzwnhsU8fH37iwtsJACP5/GA6c7Yw7BazEn4tPLqKaY9kaJ8TmzObOMMqhPBRwtbwn
Ey+3NS2na4sLOALEGyQdmuqL4YQsLSc1WuvUOzKE4SqHu66a1B95ljmfLQ+FzzJQxKtTetPv2+t6
bW8DbXHpJHh0MJZs0saVeRYolXNSWkHtbaqpRTme+AakOgY8hE/17fEuYwU1GuIgOoYUr6EjLBZW
ljna7hELawTJWx6KLnnUxqlLNlMb1j+CwKlb3uMTpebbA19OlE3DBiJcUD2+UOYppTHytVPrlHl4
XIrEFtO2D4HbfdR7kso7gDfSXnlCXG5aEnduGeLTrDqwNKBCmnW0ixxURD3F/UHGZWzjPulaB0cX
zRrl8TIaAtpESg8dDR21pSVqEvtnq66T3D6lelHBRqbvxp9atyZkcG1S1Fe4uRErYaTFSTSGLLIU
ZExPCLTY1lbPuWA+V14z7YoWe5+725/tStGJ8z6Xzoj0tPSX7xO3dxtYmuDM0Epucmg6XDebQErL
26AOjAanVDT9wStTS967DrVIX4xZ8yUQTXu6/VOu7KDZIBVsKHnUTEk837qlXiMuG4bxe26pyTGs
mxhblSKTcuu26AGb49QEK6flMi7Mmfj8OaFfgw5dnJZ4BCmGgV/4rgeW9jZGVhNseGDYb1VjAgMY
cvHCC1wiKo1N7e3ZXvnMBD6uPXo+M29oEZKMsrbT1LSV0wAC8NFUIA5miaN8aoAoHG4PdW1hycdp
TRMTEKmYV+GvwkMKg2jKhyR8R02h8tEpCF88EYzbdko/USS33m4PdyUEQSsnCEGjhwy2LL2TZKiY
qCTKKc0jkW/QrxjGXcYHj3dmDWEx9KsReEzoDGvx4MoRpTHOIwmR0Vkva16IvyZatyGaY3YQvbdB
Mdr7pOtD59Dg+/o/LCgpEoqeyH8Ax18saGcU3CiRFb9rRZcdcGAc0FiDc5C6EzWO2FKoz95e02uf
kBcS/RpaTCQRi6dYxZvPE4MRvzewb/p9TM8yP3g4pkd3QHCd6p5crXy9Pea17zgTjkBSoCJDWfp8
NbMkQF/ZHKN3vYHg3E/qsMkU5Nst2XivdmtVu9rM7JWlvXYsZswbcg8zCWh5IpUJbLaOpe97BJ1r
wBVayns9NrLXGqzMypV1dSwyBvp2AArBZ55PUKBQpVDoAH2a9uWLmqjFJkD7wdtK+Nj5ysSu7U3O
BHck2xP06eIL5g7qXw4SIO+J3mTfVS2R4aFJ4zL/H+IKylpgami0guJdRNE6mqraSDLvlMZOt8cH
xgk2RtOExr01Toi73N4j15aQzAQyPj1WFUOX8yV0k6Ydw0ZzT549WJ/6KS5/58VoTRst5+WxMrVr
SwhSGMkBZubQmT8frNCRtGv62Du5Qs32Y5KM6j4N0Bra3Z7UtVthbvjMEBC2x/JxOlMf3KRNgxNF
eSu780InfiKquk+TNrh02HAT78BmoJv1PRw8tVoZfv5C5yVycncwB2wSihUXR0BVmSWyn8opmTw3
8xUDWyaIovJR1h0Ey8Er92ajxge0+5N6l+V1/vn2/K8dfCoydJDBpxGX54/+VxjVQozaAkEAj9oi
eArghDwlZig+5NaUbq0Q/6C6ylYN/eau9HLaHA+qfNC40Imbf9Vfo5q5Fqoy4OtSSaySJymrwK8d
PTIOuBKYeGPlQRa6PgITuv5IOyd7DqygNt9z6My/bi/An3C6/C1UHWeAIwkpD9rz3xJSreoKTwan
LMULwK9Y7jvIn0UAsVhrHtTOw9NZS5otCFbroIBSzDaDMWq7gKbOuEmdMtmWVr4GX7/AyczXDRR8
Wq+o4tA/WnT26RKlejz19kk6ca5+UgYAX3SQkAXaWWnofLXbVqQbFfWYgIJwHQ07JQVD5ovEGN8M
Pc5xe6jx6VkJpFcOzKzqqtPhBoPKO+p8uWJHeoFhhcFJqoUofW/MWm8zmgkFcYDE0DNKZxBf1Rpt
jge9rJL0/vb3unI7oh2DUiKkXMDSyxfHgLWcWytp+D4ONbbIMfpRduXmG1PwitVsa1wDLF05ohTd
qYvgdEgdfAn5c2qtUXXqlKcWZE/2w8yL7l2XfXBXjqXqPaGdI/AjCDPLftEQm/Y25RSuBforp5TY
QLVkRpBiQbhYdDztnS6YJuUUiymItmXuqTxZS/CVP/sEVN6GXKUMfCob+I/dXu+rQ/+R8SNCUKVe
RP2uRsmtq+E1jIas+7vUoEHse7ExVa92HA+/+gmPkU0mKnOtfXgtXSE0c9vMZWqGnu+Iv6IEd4PQ
O8w/38XQdTu3DcWmUANrL6NA8e7Qn3N+l/AWnnGmrg5q3kRiN9mVsrIA89ou4gMdaoyRKK9Sv1iW
G9MgA/+cGMpJH2decDGaxmtdaCL0qcwnh9urfe10MQ5JrmvAt1g682CCoJZV2EfvHYRI9aOq57ri
DxoEtm1nJuGjWTdu8gt6bH/Ii7zWV4a/drh4itERQUAClN7iQeFMVpHKqgzfg6oRe6/AL23K85KC
WF59EgC37JVr/trigrxkbWfADDyT8088lTCf5FSE78hhBne94QVbY6ytbWnna7bm14cCncSqclKX
LwrFSj1UsKzwXRv65Eulzw933RtsX2s659+bZwwxF2Vm/hGw2fnH/LV1xynkYhdFcOpVHechOzGi
cd8rOE7sHEtMa4oJi20D2ZHEnicZNqWUxAlT58Mh2FL3SYH+05hE5SdT2KXqJ4qq3ZXYO6OTUaph
dRc4s1IvZBN72t/etYulnYenR8gLik4arecllwxzJDckDQueUDuSWKHpLQilbraWQDIRx4/bo11O
FkmmGcQxD0kqP0esv9a21JzZDEbqT4WMc2BlabRzzCjbe2Cl7iw3kfceN/m2SpNVY/jFu4WJUtmj
MYVAAkNDJT0f2m7HOmyjSX+ym1A84god3+tpZG8awd7yQe5k26Jo9KemVI07e3QbHwOCeu0KXpxS
fgUYp/kvqqrQoy7Au5EqzFZ05ocAh4dj3SKXEMSkaEEix42Oa9Uak3lxB9CHoNUyI1bBKlG/WKpD
dB5kGjk2vIyzZPpVVuJrP7vIJgMllCxtzI2YhHt3+ytf7CkE4qC+0+ihbIJa5SIyxI2rhCDBxVMv
lfgxbAf7h9fa32LPWzN0vlhORqJFSHnR4x936Q85GoGpVr2aPE2JBIQ0akFRbo0cAAciK2H7DT5k
s/aouDY7SlAzSpUnFDnA+UZqi66uaEAnT6lo8vspbBU8aHo54RSmhG//vpIzwQwmNo0jIFfnY3WR
W9eRsJOnIUDyyA017buh9PkPI4+7ZPfvY5HNzPYn1lxpW8xL0nOgraMlnM0C5ZvKMraBq7b3QF/F
SkH42mcjvXbBrlGBMpafzYw63qlBlhJ0innbt+pT3AtxsASmIzsRas2av/DlMaA8R8RhTHAD8BPO
F9IwBNlhzUfjbS2+WLFwv7iBWweYtYmG0y8n6Pxj4awpLS0fQpw/BqYipALSo0CzTFFGNU1TiLV8
Qa+LvudWYu66tAbcjJ1bsy/G0flmK54W8wwzp2+0KocvPFaClW+7eAj//68gZeM1BrufFuX59NvU
srpxilnwVh1eVFbeisqfSTh06n3lysqn2jEZW4xgwg1apGuKwxffG9ldgOyzFZlGTrbk+kwOBGI3
7cej2aSye0TE1Gx2JQ53pYUqq5qGRPzOCtYgvUszubke9ge7gIADYlfWEibSNHFpVuhTHJ0kLsmv
8lJJPtHEQpxnU1ZFJzscrSIMQxpn1D7S2JPaowwsyB22ktkaeCBX/MTpUDZ+10kIAD4VFqd/cDIr
HT84AfL1PiXO9sftk7jMa2fI21zU4AEMJourebFbe6dAp7gr2+cYC8utHMeWPmvUAS+OcgPD9Brj
PqdWgsfI05RPcSK9g/D0ogE0pZbqRjVl9NYETbiyi/6Em7/e09QWIX/MzV8AEvjGLyk+k9V4gVS6
7rmL8UT3h5w25yZtFPsYFnHT7DqzqT4johXVo+8O+E42hW3W26GuXLHR4qIYXhMLpudGjXVPHLVB
KNpKxLzY6TQKZmYMDE9SPwhC5zs9lq0p1UYkz+o4FO4mMnQUHVtLPGc1RsZbKfra3HtB62In7gZV
fbARq1qDHVxEG5JrrkDybLwk55U6/xGuJXs4+lXzbGcoxbcQMX9YolTrnevl9C9k0m1z05lOt7fN
5dSBagBdpz0PKgopqvNRG6utqk6xm2cJ5mw/lEF3b4+CV3KDirwT6xtpZWKrjIX7WthOtxLTr4xO
6gOMBUw0j5tl6VsGyLK2qtc+h56KMmzTq+2edkqvH6iCq+F3BDWaFzDrBQJDXTrMqk1I167Uwi8C
zYwRYOacep7TZCXnSyDDuXOlec2zrtjB3oWz7LONx59urQWbUleqr7eX/Mp4s70SoEJUCvDLWcTV
yqE3YxumONaU30J/GCsz3nh5UrxoWSp/2cjgrKWZl8GBG5piH2eQF+SMTT6f4+gKiZx5mx9Dnrmu
P8pgDBWfR6VioC/WBtg520ZUceyKzFR32aDY7Z6nb1VIv8XV6IulU3z4AATSiHH1NMtIHVYCxfwT
zuMEADWeEvTLCBIs+OInyj7y9LKPj3o9ZtnzUI+AaPOqDb4kCGatgUovdx5SPawyFwv7jw7B+WgM
L6yhL4uj5+Qj9Q2lj/gTOAxcsE9l435FQ9jwEVqwH8YyVlf1Di6SGh7yJKa0e2bXPKie5+NXIqsE
HNboKDEZPSbdYBgbqOsyfhnsoAyeIqgl7Re6xHjPOlBMiueoS8zULwnuX+sqGQNk1Cz3CwGtCjft
FHghHl2kY/tUzchA6nG0QJq7hbD9YhCF7luO1IeDm+iSDqGV8wqdKIL5NWIj5nPOPn9C3VG8Zh5c
d7+NY1QY3En3DqXVw05xhngatnWJHsIukAZgHr8wamwbIVdbJ7sOlE9Cxrp4jUKn+eEhjxG9YSQG
ayMMPXbOpFkTcaRM9LdUcYIv9uzu8GBPwyh2TuoE6S/gbHXxmNBrMz7nsQp9zDPSythakRkGW+hW
XfmQNWba75NkTnyALJXFHh65NTyI3qnMxxI811ckIYt4Yw3OVN8rWNEa950QY3VkC0ltP3R/aDTS
A2rjKGHtwDlVi0jZ3z7iV3YX6SoNYGAhwKSXFwqXSV5FuYiPVtP0D2MlhzcdC7kPAb0HTp9Zl7+U
pLRGRDS1OGObpWvNm8tfgMAfurSkcPwCItv5/qLhRbmYotIRjcz2Y6Wk0VsUZc22clTIqHVKuSVW
VPPZjItgDxpO3f7rCnCKUZJU5w4jTbFFGTGtnAl9cT2gkB/F1V5ID1Sth0hUutHdZKoG36sm23wX
bls+tVSo0i0A5ClZudn/9HPOowoJFzGW3zFzXpaSuqllj5P09PgY59Pk+BhjxuontzLqD33f1RDo
9Cz7wL3svENwUh5Q+0jfIQmH7seJyx9AiCgK8aYF9GC/WimY5UeR1oq1BkC5vBNckrVZZZhXJwu2
uIbrspzILxDBh9DHhtEF/Ngo42rylagjUkOFl//d/kJLmBwPMwhrPBtnRigIkeWYMSwyoCNdfuzq
Set3itrnb0iu5BUsvpkHnEYWztZ+os0glSnyjGyj50r/1GuixPxRMcLE+nr7N/3ReTn7XPMzkTUA
fEmRCVzV+ba1phwpiD7TXipZpd5zEURt8zKCNdM/hKqo+21XR57tp7npRa+jNVjKk5MUI55Gquwi
X69ElL4hMCf7jdp0qKTrpdIku64a8+QLvhJ9cWiysffeBvBF4U6ih/1coYA0fERtMxv2RWCE6soj
5w+qZzEpWn0oo3Gv8cfywjfKNnHb3DRe8Oee7tUxnP5zW5kbnxw9CA9GU3riFJcl59KLaIGCSbTq
9N5s2uZkAK9KtxFOeh9sMzXNU5VG5Qenp1xxwBGtVT5oedJlnz0rjhGScjpd2VS5k53SAAzpSonm
Mi91yVQAMiKCYpGHL19Kkd3nwsnS9qjWqLlBcjUkcEJVyvBj19dO7GeT4kV3WWz1m7rQK/M1odfI
fzLYzRq76yLA/UnKOdE0FBGbWVYe4kh0bZ51wzHPpKPdIQEXPtOilg8B/jX0R9LsaxkYMT4dTje8
Tb27Rum7OLL8AMYGYEUt9rI60AVCIiLtDUezxQjQb2j7/szsKrY2vQasSG2ifiWmXln/mZ0563ri
8MsxWQRVIwIVYmLDc4SDY/xQ++6BwrPYzz4fviAX9/zBTYJyozmBfKnJbp+ol6yxCS4TZJdfQS9u
rg/OXeTF02kY9NJoyESOSGEi5NqWpdlslXzQHxTobeGmU3JtuFc79I+lNXb5ozG4Ip78rsyMYVYh
gb08KJMhniy76cyt0tfQxDUvFb3fW7XT09fS1ixGL6Mdv5o3FzbYpMlzhfM8smh1gMM7duvHui4w
p0z17geXRjbtZKtPz0Ez/efwIxNg9JWzU2oFbS3R56+KtJV/pA1o8GshX0JZn9upGqnP+U8xYzNs
i2RewMJ09pFwf5pIa7ypuOc+J2ldeP9aQGe8P/LV8LV08qxFZjnFjjrojTseieEVEvL19FLUrnlw
Yz38FLWT5U+Dx/lw2sp6vx3QL5Ja8DdEPnowdDO53uZn8F+1e+r0FbXrzj5Oddd86YKkhjAVhpqz
gzWlvBh1+juWXvvl9qiXR5P0iuIu/QJGN5elQiwjB6+oLefooq/R+UocJfvOsaevWVOLp7aMf98e
7yJ1ocvEM34GlMxtrWUsqp2uqnslso7TBGgLjPPw1jZVu5md0FdiwGXYOx9qsaCTnVQK7C/raIM9
jjfuzPncqMC2tlEZ9XtE7+IDcPZ0Bx1OHBEuWGurXb6oIMFxfijWz03SCz2lECpGJgJPPQ6IBib3
ZlYU9V0VVFPit15Z3SEpTKfNFm72X9700uKhgDD9fdqU5nNHu+iHMXXitcTjqd1g9xnv8yQa11om
l/uOAjFiDYQoG1m5JSxS6bRi4OWpHwulR7lbHdqtalf9G2onCJHpypQegrDW5Yom2eXGQ/IB5bxZ
b4pI7S1Otu0ZQyV4lh/x2VU3gesUmzoynVcJtuGO6kJ4f3vj/QECnD0toKcguwr606JlThnr/Hx5
dTyYRdE5RzgytnZIeEsYfpCktuYXKqC0h6hRm5YFsId7re3tcd+EtadwI8NG23RGmSsbEVtBd0hA
yx1JnYb+gzG1CiZRo6n+KvTYHQ9Okzd3raaOAchOWSZ+6Q6OzDYBHfut1I3U24Ht661D22j4Wulx
0mkUj0w38fUsH2c6nTOF21pXrOTVai3zEOCTiWaVqvSfqAJW+bdRq/UvpjEpRAaaN67fxUV/HzXd
GDxUAEPfM2RhXuO2boMPPbmx9CvsqdFnzvvG+nV7VS+PM5yRmakOpm/uOS6uWaDgspWV5hwbmmTR
NsisQNnlMAFodbZtoG9uD/cHUrr8iDQYqH1QeobuuYjP4PcUpatV66i1eIluDGny5Es0V/cr2LcH
p3Tq6aCNcZv55Pyd3Bkd4foeoKpyF8WO3nzrZcYTRMgJ3YS54bttMSLT/NjDBA69kkSjlldnPNb+
/ZfzotXBUaFNR3NmsVJZAXUx7JPmGISgcZ0y06OtPkFQdSiTWm+h2SobPUVL/XeWtMkuoWflvmhl
k5e+DZFB28XAwQ5VQYVgo6it7BJfTamNf1c8KdGjdvP0EyseTms95cswOosCAMOHTgZGdHkFh0nc
2iVGEkeOBEplsYx8NXeMh1rKwq88xdvmQ/nN65CH5w755/4qqSiby5nRAtDonMWpxVTIzZO+bY4j
N+er5gXRNznCTurj2DxMY1t9qequWyMVz1fDYpvNtFNEqSjIg/9bbDOlSZUJGV15rAdcHrYoxQVb
p3CNu2Kog+3gVnVzT3jM7rJQ4ht2e6tciYy8QkCYoE5whQIlTWkhUJNWxwxdhju1HGS8Ud2Adyu1
x/c8VJPvtwe8cgNA2OaSQm0CPMYyV0GUStrZKLqjLAFZbodADtosNh6iYx/1m6grQlKFLPl8e9gr
i+xxIlCVQk8UgMvifm6ScprcqO2PLtlR+s4PwCrScfDUgzFTF/XPimKL9ZRPVi4/OcHYrMSuq+PD
SMLenoAPN/X8QsBwKacMItuji4FBAvoDo9/WGIHJj14VpOw4G1F5Zazd+CAVS11r91xb9hmX4gLw
oQG9FGUyenwlUy3pjgJTj9I3GwRc9qbbBa9GjjogTAaFkvegxP/dXvcr+2t+ZFI6IBix9It1p7vl
dcXoMe+p7O/1HoqhH+Ho8UMPYqJpH3hrT4wrYdvkKME2pl3LNby0gc0B+ZTs3v44uE48POSDkf8m
xqfGNnHspH5E2D75mcx9w4OWesF/feV0yrYqhy7Y6Epnm49GryfKQckrBVO30E4KimKOnfmIs7Yg
yE1XoOzdxfbu9lr9QfefRwJ++Vz9ofxNArtU2+11oUs55tNRaHH/qkOMNrYFsmQ08I2g+DCEiXiJ
QmrSmwnl5Gin2Dxwt1PXNdVjHUWxpAOKjpwvsQwBDIttaOmPHo3gTeyWhQetMZO1T022MB5zTerJ
e9HaSb+R6eD8VqdGO03WwPmLKT57B0P2aJn2U4hL8e2JXm4KtDGQMZz9F9mUy+bWkDpaYThKc2Sr
iruKS+lzSPb5lAk93nIqupXn2GWvk0uQwzdr4QNSAFB3fvoaDdNnT626o+aWSG/5bT7ADISenf+M
eIsrB6KgmeCn5U7mt6iN+0eOUOTtLOR5BXQwC+NQKy7RYJBaG79q9mSvtIkvl4TPPb81ZjNKaifz
+f0rIVPQGhdDbU5H3Ys0w2/xGsVvyYsfOtLjPcLOuNXd/giXEYERKUbTA+Z48ig/H7Ea4Lj2Sj8d
G7MSfm+m+kM4KG+BWxCfJGpm/+UEosPtQef/6fkOp04Cz45qIjVOUu3zQbEkwRQu6NVjN6I97tpe
8w2Z5XfIvvrn2yNdW9C/R1rUFaTbZW7VNOpR6nLc5nli+smAzLqbqnf94FRvt4e7fLjMsHXKLuS1
JPXLt2nimnCJq0I9FtlY752uD5w9pScr/VHXs11JotcDnSzDRFFSTombbOIhGbw1WveV9cXngp1O
QQGnzSXGqI0zzxmjwDo62lhNPv15HexfqO5q3L1WTtWVFZ4f4kR24HiISSxCuxm5pcx7SXbSpdMB
GMWIXqSVYnlb1fY9KU+m7W8v8rURuT9B4c/Nmwu+dhRUJlbEg3bUSiX/KJwkOniDOQCwz9pwO/X1
2mPlynLOlalZVG8mgi1B7lVYazUQLf2Yd7B3d2Zmde6Lmpoe/jO6Hpgraeq8JxenAweiGeWMARWO
EvP8/woC2InpXld52lHGBJhMwfHgQIm10lcq35ePkRlBSEeDZyd/u4uzoUTFBFAo0Y99I9uNVps0
f1Kr32e4L29IqtR70KVii7cnteN//oScEPKp2dYHENdi03ShYQwlldljkpbJQ4Qo170RgDbBu73d
5pm+ChWdQ/tyTQFyo5zPG0bD1PB8TeOS2iIOeTo2xrm5GSIxHKRXtx/yNIw+aIHwNh5GwCjbF/qT
EpTeJq7acYfI26ozwZWAi3oF6mMzoAVPo8UlRI5d5gbWaUdu5PTTVGnJTyzq0zuTsNv7uZaZ01ZT
dFdZOafXNjHFaSD8c9kNydPzFWj7YozVstSOdHqNg9e7XewrcwSyjcBZucaujmVBoZr9TWlzLuZI
/clMoDGrR0uW3bdSKNUnPPUAQXeaFa5cYFfHmrETpLrg0ZbYbomYS6QPzKswsuFnF4T4wpLSduZ3
2ZLMr5yZa19v9jWFbY/wO8D881XUhOlNFfD5o2hQ6EFSH2VAkdd7r1anrzT44YFUU/z59mm5NkVQ
IWCA5i0MtOZ8UFkgHNZWk3aM0Zp/1cJEfcj0EqM94AV0Tf+HweYmBrIj1EuXd0dTu8UYUD07ymQS
xaMKV35nuAp6xLGSWivLeSWUzxINFCh47NCyWDwEZO+2fZ8IQrltCW+bYMCrkmd7+rey7JVti275
P9pKUADkpUkCyBMbSTY+4fliThHkfqmkxtFR3HILgcrIfem4YguHRPG1ynD2bGlthe5+5RMCHaNw
pf6BsywBJaNTtX07mcSfuNC/cm2n2ndKKfUdl5xpvt7+hFdWddbOpAMEOJYbcnHUXZIDbxptyqtx
ld73eferqHtr26QUyNmf/0faefXGjTRr+BcRYA63EyWNZMn22ub6hvDueplzM/7687Q+4EBDEUPY
60vroqbZqbrqDTDSNtbMyq6Q7HaZQOLUQwPn+ps6blGNMSWtZ9uo1O7vvu09fATL3OrOrOmA6reO
NeZBoIU/b0iyr4Um93CkJYoB83yxN+LMSlDKSYxnxVGqFxBbeXp2jAl5VIBq6XceSANE+Hz4nbzH
hn+OZgI1E3mwXo/ZDlNRRJzhz7Nip4emdfLuqMVz8DSHbv2sdjB3DrendW0NkdTxcoHZb1NLvI4Y
YlekGq2hP1M1Vl5i3G2cQ132SXpK7TlPNz7sSkuOGOwTidAAnbGUgBu1CnonggIvc8Nj0I283D44
uaBqUCjzAwlafOq1tNgNIhcPiuGE8YeoUsIHyinap9sjfw+Qc9G+A3IkC4KyCrlIVVwjC1MEDLKX
OLSZ67IXhrmLizH+VDbzeOFWEfdtMlWI8dsDQhLWiApgNTb/gJWkZA1XqtxDENpSkX+fQVFipq4h
BTUB8C0d0bUGAJxjieYlgP+R7uKgIq0AoPUI6odysD4on1PwVFDTsPbeuPdW2s0sPh6ztO1Mdt1S
CgHkWhrFrSlY9NVP9JVB3UeW9YgKjXOOtDT/VDRFfxR6bO7sLmweBivpNw6a95vP1cm/WRzU+Cmy
LA4aKuPY5hbu+EJCk3T7MQb3NlId+Sg0O/F2qCVhklBDE984b94fcC51A0rDKDZxvi3hSwWCpX3i
VcPLFBj9z9n1xD08oFb5AmSfK9gyQyf85ZsKVCnFK5Jyaf2wrKWbU47Vkojc5zzUzlGT6vquFUl5
tIzc/ZTPdfDj9pJ/v9nlMxJzLrxuuQPUxbkWIasjgk518EEQ5c++7y3Ko7ZksAXj59uh3u8uCpGA
esifoPhz0y5imXnIZVukzQfsq+b7zhyL+w4x2vToDXnwYCJw/dxHnXqMRGo0+xojkS+WIaJyl1ta
7EfGVP4dp1opNlb4u3cQLAvwppw8zDOQef36vNOboBYoVDYf8k6vf0L3H+E30coo726P/91qgkwq
me+mzmrmIlkkIcKLC1MLuukDTA6YnGYRsWNMwRPdasPiZzjb9um/RVwcZ0FiC3NCfPhDBzuj3Suu
md0FoWgfY+Aw5zjeIpIuFxP7k0MCwwuuZlbx8q6q7VaByBTnT1Vhpvdcy8YTHnbPWoTu88bWXB6J
r6FcJG9VqXuLQMX1pGV1PhVhledPsRPQ4jLx1AXWl5U+wFlssl1h/9DKspj2qRYaG3tmeRzJ2HDH
6OxS36absfisXWuN+tC52dM40pKKs9qG+pe7u9CGCX/E2tv4WSCB+OevTeZrVHn8sUhRwFlaCqUF
OruVEmVPk5jVi1663zSzjcDZzI9DXqUbm3V1jNz9kEh4DbwT3koTBU0lS+RPtjrAgwtpFum7CURg
cKy0sNm3VWg+YOpudIdfGqYU5QDGCPWFxgW0vOX7sU31JizDIfgWFrXnHFDy18d9qcxjsus9pf+O
Ml+3tZgWO/N/MaVEDJ0KJnWJT9FbMYal1DOy6hz5JEdPD2lVuS9TNIS7MJjK8+0xytz/TZVAxoNw
yJnDa4uIS9F5s9EnVcG47Bvt2GhP6PlBA8Fx383VXTv13h+FETsnI1WGdOeWmNRufOPFPn2NT3GC
rJ2sAgPnxX1aUVcGldCGvtCm5K7tJnHpIvqbIPrZPLfHutio/4tFr0+q3gKNWUKQLR46JG6d8q3T
y6b44ISK84+ti9D8GPCqjQERSJxKQXu7P9Rt9ctmUfJbQ11DMkqWnnlOXx8UQTjmIzbVzG2lDWcQ
ybzD8ghd1GoU3YPGiIeNEa99XSlwJh+A8v0n//6mrhbquallcYAjiZUY3zN3mF/maDZ/FPDp/7n9
cVdDgRiGUkqyij7edSjbCbvW8JrE7+JICfYqgjHsVUERZjeqWb2Rm6xNpUMNj/cIVbV3tqymPiaj
AFvrZ3NnNJ/KysrVFzuxq+ELxQjH289e3+d/B5rWnhuLd8RGGriyTVE9BHMozwcWrzyz3nzYCvBe
EGZu4nP2TDT2EPX9l4TJ/MMxWqs/5fYYbYH0Vj8wPBR4CNQNqCFeh3yVMNBSJfHNwp7GPRJITrav
+Mzzc5CM2vdfn05J8kbmHEgVK+g6WiDGxhjjOsU4Z8T8Yj/W4ew857mb63/Fw2D+WrHgdWtyAgAF
AINArWExuECHkqeFceIbAob3x6mem+ACEM/6xxXRFo127Uu+DbbYFVmX03BXncQvTayBdgMnYHEQ
bTnf1U4ZbbVl16LBd0BLil6rxONdf0kLEKfZK7hrFlUaiE9jkiUu+ph4M37UYSJaG1t+bWeAFaLo
wuOYrEC7DsdrtVSmZop9XTH6fGdV6NHoBR34XW7wkjyHg+uVBjCovv1HzdpB/MbOgDQA+gtgNtJS
+nX8ik5XGVYO5uZt4/xonck5a8mQHkulNT6iI6Rsneqr35f6JMgUCsxoE1wHFKbdxTrAP3/QGnU+
eCmk150eRf2wz9V6s46/Gs5F8Q8ZKI65ZTm0r6JeVOgx+3ZkQNFqG21O963q5HvhDs2GTq9c9ovb
mfIZSkNAVDhWl6nlFIi2EFmS+V43uPVFneLZuAzAk/e3d/vKccYSVQFxg6PHgUb+/c1xBiAo7Jva
yP0gH+3spMWmlYy7eGimk1Ur8/xQOpm5RdVfDco7D9w+5vCQ366DDkbk1L30YevGoEBra6TxvFO6
cWgPokwN+6TNTbHltLYyfRzZMAU4uqWi0iJo6EI61Ws19RWriZA70HjFmw1SRkEVw+wqwI/f/rQr
+xFNawk3RiLFhet4PUoNeGMyoXPgz3lZfDJnYAFUDWa721s1x9ATTRhwklFAUfg4inlyfyc+CE9y
O4/S7/LamGE6uHgHZD41k7w+WRWqBE7a5sZTNs9pvY9G3Yi7XVgFqrtvlLx3v97+AGtfnLYwOTQ3
NbjOxYHk4fsh4qDBgi2srcdYK4ovAFWCYJeo4sftUGvbRXKWqctS2gJLcv2tFVNwIHVz4RdBqI2H
fBJOeAS//+ty86CZEPN+VWPg0bUoqJeNjaaOcAo/jFzrLxoV7s5uuwJedoFl4u0xrX4+EIGyNwF8
YHm8oW5i49/q5X5PRZAIzuhjAOo4UIKNLSbFaiw6RODx6ORTh7n+fmGXDx28oMyvUyvV7tN0aM+i
YCudNdiDf9we2OJZJ698rC9hmUkhNaroi40B2TPySqvK/bRPbMwmMH13QQg/pwOs8l03jj8b0xjv
bwddHSE9SPA15MV0769HCPJ0LrvMxjgvbc3HTGTdP5PV9NPBEmDPDreDrR1wvOFQIuEM5/5f3Py5
7NBrKisfR5rMOTcYwE27WGto16mzHuISi+R6d7oddG2E4P3kq47XMu/I6xF66OAqsYk1oKs2Zbwb
PaBMUi77UoXOVi9rNZYk7EmRWKwuFl8T9TFbD+Yg9z1roOdgwwM4ltaQnxTNiLaqv2tfEwyTxLXx
wHhfEAfZVlXhUPh5Cxf8Mc6M/rseZU29d2u1+zTUlOtuf8qtiItPGZtO7NqZXfgGdZb8hJZFlgM0
a7AOyZvIfeC5+Itl3tdNQUsXUAkQPga6+KJJLfp2yETp22oUAtX3xg+BEmsUHLD9vZ+0pPj8G2Pk
QUF+IVUxlkemNbdzpXl56UdOlJ8xD8GyuawUZBXN/JErY0u5fXXJvIm3OGIGK8wzMyxKv3PCItgP
c9OAyS/s4kemVe5GQ2ftPkC3j9YtLVAp83m9F6aWiQsxGvAdNW/yQ2OPOvyH0q1/I33i3qYVB6VL
yoJdx6nGzutCigp+Q+PkWz1EL40RBw8lqqePYvJ+DSzzukZeoVbU/UwgOsuDU0hEc9GXvkFLQD9m
NOV+1Fm0mSqtLX8pECW1lJCdXJa/BjBUAHYSRuVaaX7q88LblYWmlOgB6mF1sJ1262W2FXIxYUVY
JEnMkeUnThN+zMs6+JzMbXcHieNTUTfGRhVhbTGSkrxm17DeluhI8ktv7nSzwBqdIufBSRzjZAd5
U3+2Gj3dEvJZW4283ZHFAeEqtS+uV0mkFHUaRgNLP7Ccl0TpYhSL6srauOLWEk4WvGxOAaB4BzDA
BywN2skq/A5Z8uCCpaHanbPKxvKCDP9RWH0b7JsgKlVA39WWsu7aDL6NvlicqtPKdMUlNZoN9WNY
pmF7ynOt9HYp1FT14OGGt5EhrX1X+UEh9aNS887PuWhsFCYSrfBHnByHs65oQ30qenULJrIehxcS
PA3k6MzF0VWLHA1Fkngf9T+l+tuLtaF68SiT/CL3/nWDS+q99GN4Vb67XiikeNIPpmPj1XGunKO8
eTBHdDSywvkQlWVQ/MY9R20dOBF8cB2G0XW8ppoDhcyz9M0x6OtdNgTlYQqz+a6pRWfvI8vb6uuv
5X7IyZJjokmB6rtcRW/em40oBqxn08qf28Q9KuMw3WUKbiVpW0Tn2WnKb14VKIfbV93qxngTdJGO
FbWRVnWrlL6iDM2DW87tvqDR+u8MFODMA7z9WCFofD/qXLe3I68OF7yPxDiC/F6eM6gmVGGUtaWP
yA1CE0oTuLtqgIyWkFgcVI7xbu8O5ta1tLpgHVxE8HilzbkEOlfpUCHUG3LguJT0z0qXOu5RAhw2
rr/V4b2Js5hNb1Z5uSc2SctQH2ExxX/jWKdJWRE0gY9xm9VPaSjE4+2PunZ4A0vCpwr7afLrxaqN
kaMBriHfD3OujOcEMSH1VBtjZTwih2dNG8fqaji4CbzkebK840jzami7sfFSH767rvzVt/DHntDk
qux+J8Vqkz9vD29t8tBb5nUJAkTS26+3iDBHLsJIFOC2GwpauN2QENaNZ8/n24HWTmwuI55jVCmk
isJ1IFvDoXxMePQ5aRn/JUo9nO9K6CLFqQIRDwXDMrq73wgJ5QxQGt1n+t3XIWcdubzJE7lftlUe
PXsWQMZ/+1IT7UMoenfYZ8jkNBuX/bLn/3qsMnvQYSFE0WFb5tbuVDtq7CjfkmYOrR/tDETrNAvY
dD81sy/nQ25mmX7uevTsnrMh0xzk3hphWIgcmUPU7ZwS+Py5qdsofsQkrfty+6usrTCUl6Tml5Ra
XBbhWmGHXY26o29W4fy5gL/S76Ykm+5xxPI+3461NumSiMI/qP98jOsZQE6rd7tpQlqmH9DgLDOj
cD+6bhU8muCfdHp9s0Ox/zfOQbo2NDbZQlRpFjPAm1sUsaFkfgfbpzmoUVQNn3VhJsFOpU6+99Lk
u+vOub0x2rW95FCMhngNzhBf2uvRQtoV5D4cFT22rd5XaHJCifeaOjZbwJK17wpQRypUSjLTErBW
jI1QkmrK/RZBleCgx8H0rxZnKmqRQfHdarVpY/euDQ2OD+vGpXpL0nc9NCfDQVlMMVtJycX4MRJz
k52b0i2G/e0Vs7Y6ZScI5DoYLOrf14G4sa05LXh+izQzIgT/m7i7c9Wpa09tNA1bS2X1Q6JGxgFB
Xg6n7TpcXvUYV9uAKAoxjucYBZiLO9tYMsQidpx9Eo1j8DufEhcz2YmmgGbJn/Q2KUlrZEd1pfC1
xOXcm8uAXoUJqvHn7S+5OjT8C2QaSW3IWJzsaV4hOSl4ctuKiGnOdBE+oDGae8NeF2NkHxIgG1v2
ivJxsewkUPgGg0/Z0oXXcT24PDXKdEKlxx8dnCQsNSm6XWDP7cGZ3QkCGKSTRzwGgrs8SasXaoPV
X7dHvZYkoKpoohSDcitqatc/wMKAKW2p5/tqnBbxLhCqVkHvEiFg+QqNebW1a/TYYsf+ejvw2ueW
avKoK7MtweteB06mhMuZkoPvlop65ImA3KndCw+/xdZqv7RmMs4bqcnqWAEoYsIntRfcxeJVq8ro
HaHkviicITmlHoSoB0WpuuaHkswRSlqNwGtoh3JR+jupNabUcD6A59DPWZyxdVZZg4Qb+bPR1X+G
VpI7Fw9kAegRNyv+HN2oNXa9AfR7o1e1dkCARYLeAdWQ3p/8KG+2j2pPrT0pLXX+BCWzYxml7Xhx
bQ6+T0CzE/AVt+d1idZ9vc9paeBUhXIlyhqLgFWLiqebJlT7m0H7ao3RvTno1PrVbgwfI6dJvzdJ
Hz0kqtN81dMifMRrJ/+sdZP18fYveT/d6E/x0v5fXx5O2PXItXgsnRmnBF8J8BrPDMW5uCJPIoDn
yKbtKrghgEK9sX25Hff9yibua+WO60YCYq/j9mAj4t5xI99w+uqsZ2aQHNm4lthncTfLqa7SjSx4
5aPLmLxkpEApfKZFtug4MAutzon9QLaqVEWbflZDPMcPeY0ryjEY7VGclcGOeAwouZSudbDxofaR
HhBOzzZgA+s/B8QoeFxZGjYWayCmHlBYOd1uJyFtRRq1FH8XRmftqrS1j06MWPTURBmmuY46+bE9
8J9ZiIAsT5N2U8Rh9edwwoKZYANILMz1jKgzeZWGehrVD5E6u96ZszudsvHwZXJ70eyoyScoGfSJ
O2GcXqKQvIegqdQfFNuFkB81vVVtXdzvMwQp8QZqmsmCibF0uMDISqBdN0b+PLo2tGiz0vITXTTE
rW4vx9VAkFqkOwEpydKEudEb26qTOvJrw6vvYqoYKGnCL67O/ynO0j28nFQQTfhG+XUEiwyLwTQe
TpmT4Qt/O9Da/qKohESERFhyyFzPptuoKgafY+y3KcpCO2puqno2UYQZTrUN3xNtLLV2T7eDyg10
fVGzlMlS2dg8kFDrvA5ao7KiFKEe+yEs9OgCc238y9Oy8MNYFmN2htccUaIf5v5cTLWdbszh6gpm
xHDxJZfGXraP9NjqNKOu8f7ru/KrY0TDYx/hFHwaQzAYu6yNEGcNy8Sejwl1Y3Onjf1gFwBeXe1n
UamiPtz+Hu+vFb4HYDkkkyR8bmkMKEw1CQKvSvxksIqvmTo39GCwLDvaOZv7dqy1FYyMHNUEyl1s
msW3j3DVabU5SX0BEn18QhNAR5W2aUZvqyK0HgmuICxWEBfLtyjndpCKqGVUoWlPhwq0p/gXDfJq
q7+z9vl4S5JAAz/grbcYUpLpbe0oKXAcPfugjlH5p9KLv6d5craQq2tDgsMPUFduhHeWalmA/FHe
WanPzxiyI9qAHZK2dCh+3XUY2D7+9vRaoAqD47/eIarRqzpQhsQXolXvejdDEConjT2IoTEfrMzS
LyAeun7jNHifQV+HXdy2uY0PUYHqsB9HkTN98sohi38gnoIje+VEVfwhdaM+gAGj1t25V0T4LAY7
2FKQWMs1kHSAdAbEAWqQnIU3WVZCO9nqqijxnWjgTg1DPMxRaVD/ABnVtLu5g8X8CGdq3lIQXltI
PFZov0qZBmjM14HjbohKq9YTP9ZEfwH+SE6jO3iUSGlj29k4BVejyXaaLIbI3P06mhdNsCOHMfFR
q8mO9TR6n724migmjvHn25t+bV5pH0BnY1Dck4t5LXvQ7FaVJsD1I+TESn2sxE4nQU6wrwstfd86
BrDZKk2zeIf7nbNXtch0P93+FWsDhqpNGR5qFUidxedttK6be3gYvhugvbFXx1irPpZ5PDg7oy+x
RL0dbu1qQ4kObsQrg3H5HNRhJogh466uKDn97C3169AhuJ0g1fUFGHSyEW51dG/CLVZtWJuTNuc5
5qe2kTZHbIsc72M1zwA9ePDGW7fY2iaRWgKgEnAKfVc7zVvh6o1Whr6Nj0L2mOtq0CI4hgp2fG4S
T/nuBPVgHSOlsavfWLgIGIN34njCEWsxj1yD04hNHXh2yx4+4bchxfuVKju4BUpjvzGJ8lGLYDz7
5F1JZhoAsDbEimpt2OOrY13qqlN3+ZBEh8gZnV9upwPyoIP5in7EMntx8CpmPKExpIT+bJrFeIhy
O/QOClbvG1n92mrhbSF9ZUkhWKTXm98ZBHVxLOz9VtTxc9I0uSzEKGle74Wud/rGsNb2Ascpmx/M
LA2axZR5eZ8HXc0bYqQThh/IbFo/lKk0jq47JF/n0dg8xFcHCOcCugNXMgrT1wM0UioHNuARv8jD
/pT1kVftlbQUiNKhCXG4vUpWg6GvIvt7XJjLshaK1WGJ3FfkR7rR5EfUtsppp8NsF8gloVlyO9ra
x8SkElSnrPNSzb4eWmPbSleit+mX2IccCsmVcSAOH9FLjv+deYD//G/xFieLBnllSjpeN8hAFgg9
iH+tJkg/FnU3HLWhjzY+5vrw0H2hKskGX1ZXuhGyJQ4VfEwktf4BIPdkTTa+R0VnT7ugsvrfODh5
A0jgH2UkCDLXn7O2g7jWaDj4vV1o077Cuf2PNhWBdybvNjYe92tPDxYk5o8g46hdLeZORx5kGKgp
+JlWq0edqtxdBUz9Ykeqp+xcoy0RV1W93Yw3w49fn0bEM6gycoxJM7/rceJKlKnYvqT+JIw/M2VU
k50dtunF1EbM7EI1+3Y73toNQTUS9hq9FpLIRVqcpnlrFcoIvcGx65/8LFEc8jItjr1dGndked6d
FzT6fLwddm0v8rrA4EbKLb4jzsGYpxnudAAsu1G/HwdKRfvGVuLnIqmUfGOtrgaTTQgObYDxy2NU
OGXchmqUAZjrWz/EOWU4WE7fHRvH7MbTb4xMh0qKKiv83aUMVKbGhUisjIZSCNUA8bv8o6tktHRa
K/qd650WHlAPuCKShXi9WPIxzOceFRl/VLp6vnOwb/hhV1HxgtCEtRMTStY7vQ/1LT/Y1UWDkCCg
DNjQ1NKv485ubLmDa/OWwqUaRl4hJXTq8CPtfHNvSMPzHQqP0fn2l107clgs/x91kZ+Oo+MkPLt4
lCZ186dZuu4HFth8nmPU+u5yXrHOxipdHSc62dxN6IFyaVyPE9OfJrKFmvlFweNqN2te808RifjP
fk693RRpw6kY8JTfuDpWjh8aPdTxIF3Sol1qFfdFQe2yjlPfrsdPeaBUh95N63GHzJ+WH3Hgjb5B
uba63dRmmbe//ZXlPbEouxAc2hpcOazKlsWrSZ+GGFWb1M/0OrqveQWIh1Jxsq3W98q3lU0QZFjo
AMHnX6whu+EBQhgGqdj5UVGi4IjjVF7vqJmLr4MHkqFIreHP26NbOQpALEg1Hc475nVxS7rdWMCx
gPHEmwALxigTwfSkxNI/G6X3Kvr1OgrhgNogA003dHkYjGVq4ZVXsWQbnKg9hJC+RWCntphVKzsD
rQ44shRbyR+WqmG9Nrdjn9eZj5QqJV4N80y058Zp5yTmFO3COtKDjWNudfpkl0OyHFFeko/JN89v
JVQMq4mhj8SDqcefwPAMzU4h0nQMh8osv7t1qCLwXuOYsZEVr4UGZc2elJRkfQm2dvt0drXYynx0
R+r9KOrwM/j8+thVc3qXR7F2SMsw/uv2wlnbFm+DLpYr4FkA8z0E0qCaXMnRibAmTeNwy8ljNY4J
UFcyVN6njUB/52Ey0Kd1vFL0z2la6/1HO0raw2+MRxKcdEqcvJsW3TEXOVM4uG4GVnAy1MOAhlWI
oIo3exsLZXVAsFOBm+BVD/vmeqFA/7RFjR+IH6uZdU4LawyPlod0ysa5tboqZCkM3QFIzUuGb5ZZ
QTB5UeHbmRN+yUtENI+yjpXttKR19Aeu6lY72g7V043jehGZVcENSIuDuORHcKquR1hHQRan5pg/
JUE0PYRJ+aXjNm5hFgbaXZyOvNyqbLy7PX+LLf8alPQUgDNnNG/exf7Le7UKLGDCT6HrTvkO3IrX
nrLYHHlrWIGBV9/Qbt1LawOFDuMC2yU7fSeA1tdhoCfkN08yRT8ZWevdqQYmWSFGaS/tZGd7VOO3
gi5O7NeB4isLqYK6FEodi/UTRv0EV7IqnurJaI99PGvmMQy7+Skh29iyUFgsVjp5nKJ0rRCIhlj8
rovW1jGLKLS8Y6gBzJSK50Gyy3J13KpeLqePQHSkZceWcj5LdvHCqA0tyPq89Y5RgNZKMJnmJ5zD
+5205HoWrig3nk/LqXuNJ9MYOpYWN+vi+BoSXVOGyvGOZpy1u0JJskNbsDxTNRuPuhg0QOxiqxC+
nLrXoFKay2bj84qSf39zR2gkv26k6N4xc6v6e6yI+lgJOz7Thqw3ShcrEydzJdAUwCBlB3oZyoKJ
3pi4HeSldShDXewLXeQbyLlFYsbyoH+AWB39IBJfkMnXUax6SAKjGD34iWGyC83SPpoRjgi6VuQn
W0GNq/SG+YyIjn68vd3fj4/I0LWAbsmH2pL/qocekLhOMH9jrl0ANtinyEbC/79FWawSfAxzPbB7
76gmmnWabb080hveIoK+X/tyLKxCmMNs7+XrOh00oyqMxjui5CoNEgeTYnM0nVxLdMdYtN7G+bz2
7SS3joIyoCa0sa5njV9QNyY2d4zFSU7xTCGSvoy+cc+tjUqSRFjnqMG8oyeqgVo1Ig/dYzO79l0K
iznaNXrhAJ8yJqo+ABp/dVy8TIDWkH5pLEWKWtfjUp056Eahpae5d8snYU/1E4ITyeH2mni3iTHR
wstCfz2w5IRdRwlTzRZGipdVPev1XrXRmRmbIjkCIi02Qr2e5W/eHpo07KJYzZ0GXw/tjEUsxa4U
pdWxBGrDOvmSIZZyJlVQ5n0Osfi7mXfihVsgPhqtG0U7UVrBs7Bb+2eYtx25JtKp5saOeHdu8ovo
DQA75hujqrj4RdWc4RYQDOnJi9r8Pjfa4mHkgX3g+YYkvD1rDxMa3RuH2donfxtULug35yZZZdlU
2IafUKNtTkJrggOPQLHvE3y2f312ab6ioggIFbc0+VPehLIavq4SEcqMyhjdJMxK8dIWU0E7MSmq
34iGssWrhQuwmSUFvAvSTjG6DOeONkZegrKSa9NEclv7RI2o3pIxfLclmTxZw5NK8zbts0WO2+MY
Mom8SE8oQcQfVJS+oJtir5mgNXPKE2cLYLI2b2A0GRllUa6ixccEYhb0ps4tMJm1jrzoMB7RDCoO
dUhudnve3t1EqEBKJaZXfCZ59eJM0yNTDwuvD45m4YTulx6hgvzOSqOyuTcznon7DOcQvcPg3MK3
p68HrMRu/4KVwVJNk5wD1g8YTrlz3qwcVRNG6CSdctSDwfonaOxEO4y5Ub0EVlyWGyfDykzSA5Eo
PhgONEOWwcJ54PZTySTScgSvWMQ45ghHUqgSVGQ9xMaaufrV256MBQAE5TU2B4Ywi+ksshRgkttm
p2nInb2ez+JQDXp3muFYvrBmu4MIm2g/p1W4Mdzl7NIO+d8uAfAB0WIJjBWBbcwdsMVLjjfDfJam
EN9jz2g/QMOFoo1XZevtbT1vLkkaIXr4azMr9eIonNEm4dkGnniRBTSJEzoB9p4XNXfdZo9xZP03
piTGsQcRs3G+ynX69sR/jQUXQcpeIE637DnHsddSgY76S9j2enRsenSakAKe6vvMiHVx8Oo0ST65
djjci6QInUdSBi883x7w8pDnR1B/ogwtG1Fk/fr1UjYiJUtTLxkuUOXKu8DTw49eMrmfkqr1PoJk
Eycr171Pt4MulzSRIJnwdGRxyRf4Ykm7KV72aB4Pl6FJ5vSrNjuZdRhAkVvfTBuphj0d8uGP/xZT
rrs3e1bwBWanAo0a1UD+f7ZlSrfh5GWaIY5Kos3iR8HRFW10Z5cnhRwpmh+UUaWkCq/k66iqUlq9
3mbTpVDa2T2io9b3B6zNUm3nxu0wbizflQ8LMpNs79UnDBTTdbi+ot9WDN50wULNPveWCL+kJvd2
P+lRte+mJN5Kkd6vH4rwsh8MMk7SyxYRFWTdajeK54s2c1LsLE0Avq1bod2roarYdz3XwQdBxWej
ELbEqKESh0wmaAIkPiBiAg67HiqeB40VxNNwEaGmfHGboOt2cR472qGZixfdrR0Iw+C8X4I2sJNT
Y0bal0BBLuseHLjYcpR8f2qRuXFywMEAMUeB9frXeL0pyqKPxkuddOGfKEyED2mp/uyGUvnMpnKe
US1OPnFdbbUj3h8iMmUELMJmkszCxbKeky5va6UeLgHV3ZMeG+EhhJbyFQCw9lhEUfJxABz1ZAZz
+6xoNnKCt7fV6sA5vICWcpS9k4MOKMs3lsM0oP3YI+tvew3Stz3CQYgJ2fM+CuPsa23U2U+g4eXX
28FXFh8IC3DPZOiQpZa6hRFyl10wMvgsmpUjBjLpU+ONOsIhUy8OgyVafPzU5hfrCaw80G20RtHA
lgSmxZ4eUctFzccZLlEZxcfJdKaLg6HAQVfTCnSvIYozZ+aWhdc73ePXsKbUpqZ4T5FpETbV1MgS
GCGCa1PnPyfJowZpG5d7zY68lzwY42NfjuHJSq1nRWZ+Gk5y59/44GgBc2XxjiU7vV7mlOI4q9Gu
v9Cy6H94yAlGkRrRpgWd8SmI4vqTUKJfrKLKnW5hmkpXAmgGiOpFUPSuxKwJd+TCb+yzgtJ9tStE
FPzz62MjrXTgEkgLoqV6PDAiKRydoardjg2nlzNBgFMVtdqPeuyEe6NNtecJi+BqIw9YuSNkURE5
Kh5+cPEW4zOnbAzSOGcVO1V1CnIRvAx180fR5sXGyl3brMRBf4pMXerkX08fT0S109t+vFQ4oPzR
1tP0RS9T904JM304Oc7UPYd64/H2wqhp48BeGSV3vfQVZCrhDCxOyGDGopLK7XTRkVTfsYGGi94n
ZfNgzJq21UlYORUd6vqyMkDZlDz9eqBGlLlzGLfTRUOulTdIZRwiU+j3PLGBZcb5PzqlmX/tMfnD
NJLq719eSKSwyBpB4pRFx8VGtXnEz73mzBezD6bgRE4JKXkXV3UQ7sep86LHoo879eBAmdgSpVoZ
OMAbMIya7KGCLroeeGckcOnTcb7oeZV8S6HnxXseK2kPZH2KYaS4FBiaBPNoVSj4oyVxX2wpF7zz
4mXDcjbSu+VpjVPp8ut3ZhoMWaMw1Z7bE6nwLOUQGmhOPBV6PBf7QZmyMtrXdLSLPZKSoXpfzFpS
Haje2vo+T5KoPppSQv67WmRxfUnjrDx0+uDQVrs9WSYf5DoJB9jPzgNbAxLjnfTtDM4R13J9vKjN
MPmuGZh7R62TYiPMSmIGXQYYhsHm4/jWr+eltzJhaVE+XagvJM5Rm9X8aBqdJ/l3eVKcR6tTN55w
a0sBjC6JGZhvWS67DinSsEoSfZovHrUhzBWbvv8wJ476oUCc+hlyp53tgqzrq3uUOqyXqhf2lq7v
ynkDxgUJKkB1UiNa/sQ3ObeJWIwirES9lIOjid2EF5f15IlUUExLrOolCYUZ7d3SzQ5xz8bYOFjX
ckQOVA5WcGj8hmVNDfeDOAuQm7y4RjicoyTv/MKkjoVsWjweYxsWyc5Kpja4c4e+i08DVqQ0jgNH
3XVeOm28BdYmBB1VkmQg2zzmFycgy3IstTxSLwmuFfu28cyHtqJFrVU6yAY7Ql8V1sdHxY2r58Co
w9Ptlb6SLEEPprhIEV2ejIuEORqcCBaFpl0oIzp/593sPNLhiR6yStPKPTlyVB7sSbpd3I67tvRJ
Flj5lBM4kBfr0FX0KEybXrvYlTEEMepBc9Z9aLhrEYUJXEWYe71y4uDf22HX1p7HEQhAntgswuu1
NxpqEesKuypSUuOAFJnx2Z3UZq8pkGtB2iTHZqRLaGRjtsGBXMvUaKGhiCaJ9dy0i9vHgjsfJEM7
X3oKUPG+U9Pu/zi7jiU7dXb7RFSRw5SwQ++ObrsdJpTDsRAgJCEEkp7+Lv7R6e0ud507tV1mIyR9
aQWqUNnPQfZxLAbdl/0K6sTXBVJ73S2gUkCTD1AcgThrG/xnC7D9AO5KwejioP8PqYXXCxFPMYHd
vHCXboLK1jbABwxM0K60vthqu81LufnrfIScb3HWPRSyWh77pYq692CTbx1HCIxingmvV+y/a1g0
1O9Jnyf4JZO3yu9Wp+K7GYxXKUXoiVoT1ZmXcoAM9Yw+uKOW3xQLGiHBRsx79/4bp2FnQmNtwFPd
AfevV6XDH/X5FuIbQSDylKC31oAA5rYagrniPhx8SKVMUyffOYRv7EqIP+FCAmRlZ8lc5QZjl/IJ
U3J7sYWn/CqYuV2rAb0Z0vAU1zCogAqWgnlrRN3HAfp+7wSiN9IwlKeY0mCoDK23axWayEOHWkNB
9tJZPz6I1slyzkHoz1kW/PdsEzDxnbEF5hYW+uq+i7mZV4zVEIDgrnuxqgcTGCdSlBsuvLtQwUy0
VLYf2JPQUSSPfz//b55CYJ1wDJGGYYp+9YW9icfK8wN84WCl1Rrb5D4IBgDWcni73xiPyxrS3uIh
YTGKZIPueJlIDqru33/HWwuOtCJFxQYFSFyArzfa6HMZJGrf9HEAn7vJ0poImM9DJNR755X3N7rK
ZdCMQTtk9w1AmnH1qAheMBpSCv4F5VL4JNNRNSENgqe/v9BbW/jfT7laV5i/eEB4BP4F7sHejROz
nMslHYPPixnbLxNEKg4j9GTPBcAvp78/+vrQQpIB2xP/A+pvRLJrMCtSOJqY3NnLMLfFXZ6N8guw
gf1n3zLaI4qExVRqBW7i3x97HbhhLwW7HXTeURTEu/zF60/IMLGZQwgVX6Bn6UAIghdFUUZU2uPA
FqFrm1KBNqmQz3LJ17keB/Su3kHTXW+j/TegiQgoEepbqM5ehbMi2FRhhyC72LxfwXLDxDOug7kH
UmMcVPYf0bVIGjGLREsaTRWkjhiBvn7lsYC2voQnw4UgVf/EWC8rplp2SV2xPVn4qoJWnQfv5GvX
mcL/HorOMNYan/kPc3SS617EgJteBmCIqkLkFkDeZcmeeTzM9xBNzlTz9y/754ZCTxYC6aAJ4fNi
UPb6NaVQ+HSdyC+2hf6Frxf91Bl/viTaU7SePcWfg2Kb3DtR4M3HYlYOOjZGK2ievn7soBOexGOX
X0gfJucg0vC0pmtcPOlOhzWbbFbZNjPvXUXX9wPWdwdM7UNdjHdwN79+LI/G1F9pgT0kUg3dsawr
ipqlMaxq/r6sb2xWPAjNfTBNIJEX7u//77x/1u1C4IxwYRnaJ/CZ0AfZJuGZQQPi8//jUZjA4VIA
KOuPeKa4jGmx9fklcbq7U3MSghgsRbWFhL+zWd56q93kD1crsHzQyXv9Vgrs2gzM9uIidCLvAn/c
DoAyJZ+3NXvPYO2Nk4A21D693dENf2SQmO0WzoOb8UV7ZH2YXYbjB3eEy9aS7lEJU5z/vopv7QxI
IsEQCr1h0NauPpgJODQ3szm49HRYwLhyw8827NZ3FvCtbQ9rVNC40T6CVsVV5ABhEiARZHSXPOMw
9LZMKeBEsiU5C0g7tMcoaafjGtH8PXDFGxc4GNboBQEtgibbNWAwaxWIAHqILiJcAlfCvtDexHAa
O6nEC9oKIMLwyFLf3mr4cntVm7B36QrXUXM/e5i1IX5AGyHCOXy9efiEvVOQNLxsWsag6MYZr+eR
j4eZmRXCf+kokCH0dCxdOGI69Pfv+9bKZ7sCLtqbaNten/wN14GMYxJdsk7Bpc+I+bROOCDU6+Zn
S728VPDhrf/+0Lc21X6z7i8NaZTrOT2QMx6aUV1wieDnUVOM+n7Qhcuvf3/KH3keVhaOW3tj+H/a
8teZvD/xvANDKrxMU9HfTBixNOmi4GfmLWGDCXkGYJon7iWB5fq4WMdrRYv39O3fWGCgsXfsMvbY
/ntef94wgYikY0VwMUm8xqSBe7WKq3mAC3jFTGSGpVkxfSJhBaoxzsg7kfON3QWDbnR1MbqGqOw1
+oJGq15T5ccXvRFyR1kefCR8yQ4dFAuXyjrD/omyyavzXL/XU37jqkI/YW/N41ZECL1KTBBPuLKD
jC+Ught2gmKpTioFcuOXSJlEdI1cNj8k71wlb9zFgPrjm0MOf2dtXqVkLZGFv4VLfDFQamzaxKkP
oLTlUKCI0neSzjcuD9QwqGPAsU3xafaf8q9gBvUWIjYhwosX9RM/LHO4pfU6ExEnAMlCELnqUEwk
D1vsTfRZwof5PG2iEP/9NEHMCR8XS40Pff3G8NyZkR0VIZyJi7EoFxqPTZ6J2L2zld74nvAwxZdE
gQ5PjuvML7dbmKuYRpeFFuQ3RzNqLl0iVUNUvpW6W/8jpWFPNVGDo1MJm0lQnK5dnl0OsToeTtFl
3Xz3fdwGDPGUe6KryOGIkW23ri/YO624t14S5wWGGGgQISxcbZ84XDU8ebvoMirYWaP5FwMtBERr
kOi4QVH8HpD7zedhPIsdhOIbL/l6D0FYE9nrCulq2se0ztrYVBQiDhW0mMcjEhh9/vul+MZ9gMYG
9JnwOLSAr2dZAyJBr51IL2O7htAYWwJSmK9dZ3PdwPM5MOTUqgKjWniCdJ45bBBPfg+i+cbFjHY9
FHPA4trpRtfuUdA+4qJbxvSSyzgXogpY0IlPG9MZUoyZSv826ft1DZul6Kf+IyAYEHOtVMitLsfW
DO+lv38uCvqeoH1gx6EdjBzq9UcwBQyJLJfpZUJrfGwIV/pm6JO1IlE8PA2QxHvK1VC85NH0/wj/
eDbA2TBfQTfkD9lvox3YoNhcl210q6kQSyD8SzQfssrzuVhvt3yha4XWW0BKBbz6P3/fEH/el9js
cAwDsRdTayCBX7+7CxceUK+NL3AW53HpJrYdV+bSvpR+NL5zVf15Y+4P2+WGYT4FdubVQi99iEgY
T8klm6ht8r6bDoPsslO0qWckIO1LASO6hynqpqPTaz+9c4O9+XhkW9DCBB4Byu6v3xUjL5HAhy6+
4Hn2FngyrwQTq/2wdQFEdmwr7juNIUC9ZSOMDmKFCviddOvN1QZ2bV8FpCbXyNICMo5Z5jKE44Sx
j9YfP6hw42dqzHsH/a0nJXgIwHoYWaJkf/2us+O9TLs8vniyO40kbX8SGvuHeDXdf+zmAd2x4x3g
B4O+5d4Ief0khFs5edGcAGhSKPEIySzIGh4w82fmkXWabF0Nd+DiC9CYPrk40Blf/vsW3u3MEPxi
gC6v7zQaDf2YQHLrMrgtusyjMh/8Tuqyk7DA+/uj/sxc90kd8NiYl8BF6Br3Pdgh0nwtkotHIEhZ
QWADwGuSRtPnvz/nz7AA7WN0dP5HdscnvApDDl5FIhYyu6Be7g5Bbp4gy7925dD6Uclb914j663d
gv4VGmdoAOAuvLoFiEAslBrPa+PVmlKpCNXQsk3TKV0n8c6G+TMlxstB/2FvAiAIXT/MkyKTKHOy
C8Z76QtUQrb5UsDyiv2yuYnn7+EG64pybhcevxP93lpWXDBQw93H4KCGvt6q+aK3xB/a9DL7mHWX
eeLlleBJUnls7AdQRIcf//07QpsB9ytu9l1C5PUD50iGOSd5eoFCnFhO+RiNcxkvI3lYZ1ZsDShP
7/XK3lpdwGKwfZB2o5je1+BfWekq1zxarZci4xfyUa7TeuoymT4kQo8nR4mvqjGn03t9wbdiKJgk
yIdBXt4bza8fi3tzgC4tdlA2x6JagGlEwToP420PHnEdJIu1zQYRsGej/f/o/YPjgY4IkI27TRTu
omtqeMhhZkg7ml+m1tNV50avoaC8Hjbpw2oUPqrvbKM3TgvID7hUC6jw7Yt89a6hz9HmxvPQ1E3O
gNflt5DDY9+2KA/e6e6+sWOxe3a51n1lkQ+/flRmUMTG0qIzhyFpAztPaNS2IHS4MVjBDcreowW9
+Tx0HpGeQeQRUJXXz+vXsU2zFg3IaVklJCi84t6lTPxwvlX3bFjfA3W/tZToJYNXH4FPg2HM6+fR
bIUrtmdTwCOnqVZmQTTuAds0kfXeA+f/MWZEerdrz+65PewMAQ99/bB+YkKNBSku8LFIDguj3keW
965Rk7SHPpnnKvaiAbdsZtc6gAgzwcg/CT6jKRu9A3r687jgp+zTPty5e9C82kIpRY4dSfTx5hFa
46AOdZ8nmwRr4+gyntPARi9xLAk/QK5m+v73S+l/Uerf46B9HXBCgZmDrSLQD1frEM45CTdPFZfR
hT5ostOkyi0r1Hfl03UsTczWc1ww3Xgt93SZ8Aw+qEmxxGNt4zX/PMHu7SHz8vfOMXBA+/f+10+D
ohuSYZQm+9mCUug1HIZIIQY+exAIDkIge3gyDFGF9tiyVN1AWAQJjdYf69Xa7GlOUOiXy2wNJoca
DqLQ1dvmqU68Qn+CblwSNboDBqAqIo26Khp5MtdpABXAFkJKSeMgzhdVxsTtZ0iFossF1oh1Lwhd
/ikQo+dVW9L2ka0gEQ3Bh6rvCyiGVSwOx0BXBhqCRJebY0HvqlWttL3XjAHz2a0RzH7LdDJTcDd5
xVb45UyywjvFfRx5turQgSGuArPL0qeoFZjFleuyGmRqrfFiyJgjF5XdpyBYVnEXbv2Igsy1RUQ+
oosTzv8kW5flp9a3GBiWCld+sJaFXFt15GDywW8wdKRgN2IeV/gS9CQl59QXMSzD1rwNHpNcAp86
CEB8qo4SkzqAXZBxQDLVx4q4YXD/aOrbUZdB7HpxtnMIplVh85keFdkku7W5WOOHjsDD5WKBr6XH
MFZjDo3+EGKLJejJ7CRF4Y/nCfxQ8wmtR8OqKRjntgkLm8ZQTZ3tcKI5WrtNBM8jW0LIJ0kO3qza
vIGbTsAqjHuIhDEXCdXTpoPQ/YJSWxjdeVsSmDtQd0cYKhaJZfO9Z0CEK9ccA8dHnaad+5V480AP
OSyjurtFwyrnYAbPX57gLDa645BCHL+GOf3OfQoYiAYXwNBWYs4Aq7qimsfR5F9gVsvNP74fmgAm
GykqwRsML5n6CU+ciYt6WzZLkwZCCzSuuIRvtiqDyMlxLPNuIh0rs0hGOqwMZmq7PD0Hw+pTqKEf
Cvv21lv4XTFa0dawilzoUo4RJ14PSThICN66dMI4zeNm2U4hKD74Z26kXNAKE6C0o3etW7L5jnog
jMHrObXRGNRUToE7GcyvxgAvgXN+T6J9uF4VCxjpXYXkgMrP4H1JdhNAzcw7oD2u5dgUo7fGx8z2
IXxaRAQNfZggxEW+bGVg4Vq2gdHrAIGr2YxDycpJtSK9mYoM1F8HoA0/w/NEFY+BoFGfVoGGt/j9
2hKifpHWDbSCbFMPtYEuZVopeLspAHziQkIxJ/VaDxdRsW1Y4gpziA5q9wHvMJ+rdeKCqUl6Z1wz
eZAXLo32iuy7B9m3HUgY8Lt5tT0v22BYinInB7GXQXlGN4sQStwVqGvR0GazGF7Qg8k9OGa0izg4
iWFeWEVhl4b3GUaarm5XFYe3OkllcrZ5htKpHjnAIsfQtkx+axmGAjcTS3P3vI2rNF3lWaWDst/c
QH4JOmtAePygpQXy1176zq9Cz0/VEZT5CQgnL+PwR3PO+S3uplwTcep9mekziFz9eGd8FdpHlVil
NmBTSVtczEwSVzIYe8a/Bh4q4kq/39a+pFHh7eDRNfPbX23MPPs9ElzML5A+NuJmhn7s8IFQAqku
kFgIRA3RZYrRZ4fOYikLFxeP7exr/6aDhIO79F6qwvDccZu1olQcw4I6JAvEkw4sSYGNgHI8S791
kfTIT6rXOQEaCKPKpgt1r4+DEL48hHoNyQ0+7ix+CshDzHewIfcApUvjwcdZgNhct/3QZBrcAUSu
vIcMhU7W9UQ2dKoQVvIl+Il+vk9ICVVd337w2hn/KMppO5zm0EJIdEB3jjwIJfV6H3TSW8++UMy8
YINkaRVtRuoqnWMljmsaGHnqwtXvTnYRwXjTT7NZf1gOySR3mReCUVO6jkF/Xha+wVDcUrHikhIe
BkAhmWnwfYX+lzr3uZz0wSx+a75PAgGkygE8grh0yvNdazgi8+4SsIlcqRdX8Bga662MwbPwSRf7
30DiFMnN1Flrl8NooOr3BWJ7kGzYcoaRwQFhhuljIdJCqBKdZvCjO9AjlqwSru951cP+V5wQ86T8
SOH1pb4AFedb3qQakvLfjMX20YfOKGj4lDmwSuIhhBaMPQ854Gb3WdqhlwkaO/wbMOc1EKaCZnPK
z8zX1Dvj2Vn6DIGVjX7qCE71GVpBmTkJL6QAhCcJt7Qc44LeAgjaLqhEVT5+T6BQtF005h67XPoy
2OQFHf9h/GJHsaUhjLZxZk4sATSBI0gOKjgOMrF6Ky162OlRA96zfEBPOeY1MnSOXuQsEpGKEpA0
VCeFBCjw0aKPPTVTnwNoULKE8bwMNk7hjyeQNd/JnjnWDGvuRUsJaDGhNQNB2qsmL0+VLheDtLPU
EAPhp87qGcFCAmdb4duGkM1gNE5PBNKZrtzNr4pLMfm8awbIO3Zfk5QX9iZKzRxvjYlYtt0App4X
X7VaPfqBrEWooTKt9Byd5jlri9KoBRos5ShTEcraxzmd7jNYA33SPqC9t9rFrXdc3URp1wDaSzMB
Qd6Uuu+D2sT4W83Sxy/k6GwXj3ACk+6F91089JVAhewqWG7C7LMy8YJvCuvKwjy4pYjsAdZTmCb9
iIBRlXGFOGna5zYOogOcr+QCKJky3XECizC8J9R2/ALcAeioNRgaLSTYgn1FRqAlf+FWmkyzcDbW
UCEAhdKGbp7LyblRPvbSw6eyG8xqK8Bp4MfriSL5PXYDfc7muVsRuaHidKP1qpCPEaMvg7HtT0kV
pu4evFllY7vMExXU6JKvSZ/n9F6IKR+Oo8rn6ainAQm3D8UKsJIhz3YADRO+qlq0IfqfcMOGnhqC
ynS/zW2S4Wmznx8tV21QAqK8/qK5hrJ/nhP6bY5a8jJH1geEkWRrcKBMj89RRNrkwYxu6xuAPjQP
y2HxeXEENSUeDtpmUt+agc3kFHgaKE1JEUZv2DhtzyaKWvMoZe4VX9tpCGgJhm/6IUbD2PvgQbR3
+ykZnIkCHqxRlUJ259E6aEGVJlqT4OL7TP8aQFcbqjEW8bNaePQIb3gXl8UUFvICsdahtjtt5+xz
HzoaIjNLX7NgSZH5QoIYqR08gU1liQ34EbctSU4iVCaGN3ekngW6/hRBAcv0z8xjOVdZABnvOk9b
DV/oWHTP7YoNWQWZx54pl+LXkOdLewwLze03x7Jo/GUd5JQrmw0pdnMnAt/U0FmGSVu3YVL5DQmm
Lp68QfLtZQlVsgClSww7OUjdQJOYeT27RZ4k0LlWA5KZGcFcIj9vZfaE8Eb9mw3DyLguchvrErrp
uX+g2K6OlRHps98tsFooxgqUg0cCrIo4yn5EurxZ3g7AAKyxfgxnjAxvdSC27UvsYUxVCq63qYH3
DylOA8eQAEmUI+TY65RESS1ZmGL7JJHJGmDKM3gl2hTZcoBr8HZdtU+PQUy8lCK9K1JeaqgdfxiH
0fzT+xNb6wS/5OMQecXSIITFYZnm62ofXGuDAlVTjDRhwv1mC1o7SBGIKhmlHOrBQpDuBuNk1tW9
DBStvJxk4sTBBi++InyypOkRpbwjhmfGtaXz/dmrNw76FmbTOZuOQ5Sr9r6bh4h8HrI5m5pN+Co6
9lvs88p2STIfoDFDtztlZ40JkpgU/44uiR4bLxsQ4kiE6+yr7B0Pzzvej4JNsJniRKIt4p+jeE2P
MLafAfVhkdWsZIMZuqbYUro9orLItjpahrwHLFMG7hwK0DxRHUKbfmgvPs97gmMd9dkNbhDAWstk
zue06gepD6S3xVqnW8EEVjRcMOsODWtrWKhtWQViXCePDrSqpYxzMrDPfPaj9cD8SLg601Dfqoec
tzA4g+eXfzYwC02bcJwhlNyLAeTBaEiI/ei2OfNhZDpyW00clgs+jhBSLHLixWLN8tGhawrgBNDY
xQYYrwoWpkuvT8lIL0lrskA+5i1A78g207jr43M4Gf+exxR71fgjL+ootbgzS9WCBVbFsSmSWwPQ
X1rSQbqu0u28Elw/w7TCqWkNtzsKtkJ7PwMRQH7OgeRTDWwg8Kxad9nygGoQhZ+JlgIUsoKQj0OW
ArSHV8q8egDG63sORDwO3+xFX2wcUXMOZDtiOhN2W3QOiF7mGxFGBL6buR2mkvqqeIZ4bvJpwE/9
liCZ9UsjV8j3TtqKHCySwI4NjnE0VwNeJv8On1C/rzyNIQsIpKODa4MYonPkxviJoeBCZ0QFhTzb
yYMtpAymKC2h82HzWsxcLSU1HoSd27wwrPaMNXnFBV8f9BAAFxR0BlCGsW/D5TLw2OJCAKOr7NGQ
7GsbRHNX8t3M/WToQCJUwiL+ghZHQQ+c5ktUESYmWUko4YimdwKgrSjvsrg0xdBN5ZSz1MLClSHO
OQZaq1KTn5ZxuOS/i1WRr1MX+n6ZxV36258L8gPr6li19dCPiopZBPgrSBsm3g5FgPLamiHpKHqv
EUVMxjIUJPmyrTr53UE5cIU7jZa2SouVfRuyEYQUQXEP1ECIc5Q/op/as+t9DYtxDrhwGI00AcQT
LZR6iSnS/awgcVBGkEb4kRhvk+WAqbIpJQQpPqYzqpOShibtGzOMmQdIXDYO1QbOIyiymx5E7XmL
8nCZZvpp2thcVC3aFrfeCmHTcmU6UI2MLYEHBbJMr4yU3S0VYtvqioczoyVzegoqiuqkqzY+F1kJ
7dzuAXvczmUKkVl3hM8feUiHbseXt4lZD2Dgayi5tHS5hcMhyLIm1u4LeLso/LZWOrQHpIGVAIGq
x0cd9pxXWxYPP1GfcZB6vdnOJ7MfvtsV/kZBFUhKYYG5FiD+FlYFj3nkBqgZ+MX66MXxoGtqbaqr
Cfio2w3iMXfgSIyoVnFDQpCWKPE7VH3qNy3M+QSUkDx+XBgu6RrwqF5VGVxWEC0NdKzLkaAuLj1T
YFTqignq1Sqdw98enSJWBQqqJxV22ThXK9S0P8T4ZdC+QxOlaxbfGld31Ea6HtC1yMqBavZRTKHZ
ytwIhIdOIaOvSUqDnyzyzVprHgR93aPTiN9C+hSxGcipRx0ZeBVOqdd95+EyDWDhDr5XoqIFtD3R
41YjpVzIwaE6uQO2Cm1PCIknqOgM6A0N0TJdcWcM4Ifk2ZJ+3jiq7CUHQwqFb7q8YDA+JWWUuCjE
9ewiA4E7H4DKrQcWsDUKymKFWvCBe5Ujw8ldh6IgiHrdYo33FC6EV0tX8yX9lXk7o5SFllbhkElY
NVmcGz94GTqV76Vt8kPQPvhmhnyrixksrcpvp/5er+i24DZp84+S2Jke5ihFxO0A8ZGlBNAGTRDu
oi8Qog5G8CYSgboczYMTjtkUgQgtA1aqTZmo7CMZZ/UUOkvwf2+sgZaSACk/grxcCaRSt9WBI3zE
6iBOlMoEQQvGGotxf042RRKawURoR8+nW9nKYQVtlASrLDPRhwSqf5yxOphy/z6lavERnf1QlsBI
F2FF0r74FUecyrLDxfeFhl1Cy7TNlqnM5pU/IQFaYAwQwdG5tCkHJzNEOrA9Aa3YAhFg8bMkTq6s
oiUaoRC9WA9ZjxByqzI6mvghbQHhxYoE4QFkfLS4AuYnbZ3Qif5AyhCCZiO192vjakgaM87p84So
zCquO4EC28+7336/8KVB/8l+YyHXvGYaZVu5dKChVQ7Sp+oZSGXCHhBejLrnfiRvsjWlz7Sfc13y
LujvNKL0dHA5cL034yLxIyedBRzjBN2KhkyshcvxtvRVb8SYILuPMGqMkcifBnQTswrWFm4owd9O
2xJ7y/GKoSPRHYBfG/khRuPJHtBARNXCYbZdwkbZIbBDGLRDyPSGpSIJKLcNsou5BzmAadr4GKEU
H/3VtQ+CptuIShGC93bzaN5Is2FlI7GwoQm13z+l1Iv9c4gTs1XgsU765+j5gELzcY71bSDR0z+3
GiyDU0sdPJoLJAOihs35/Cwi16PvAlEloCqmUKINjDJ5qaRVGYp0EcZ31gdQpjQTJBkAroZ/zZEY
Bdcdu+oO/2TJYnJGMmL8KmeeM6UfQdCiwoQUw6VggnXdSRg0sivoP4OUs3Qx/nbU2yrg9bZZdud5
blrqFckDQY7Aev/k90D90VmkwxGmE32PuQdARtXOOiwqlOQrhRhh1Kkjg0Yo6q9i3pIvWdJn6yFT
aAhV46J7VqIfuiw/BTUJJggeis+qJ3nG6ilPIHxZunyiOTaAz4O9H/y/rEm7jw5FzfCUu3B7CZHp
iUqIFI+aFhgO3XU92unHiWjveUGLNyzlzGaKkdPKM16tzgvAvOJt+jsOBQLcBOEUVkpaoAaedMhx
7oHl8ZoNZZGpXKjCsygWKY8TcBYvBCBLVq0E7GsZJtwd2kTPL/NQDGCAYqf19YiCj0EqBBOcBpEe
PcOIqy5r4oxlDwzOWjjA3bb4hwF6prLCdS+arKDeUIH7Yj+E0su/+MTL+5ucOB08hlIy5Dch70gD
HrGaS0QVGd3tbVsJ+1Xr3DkDAusDBUlDQe+1A0Z0YDiUh8CtMHbAkdZbVXQofs+AA7SP0l/ILqqb
BB8QcwtSt8yfvqhNJxJK1FBZuVC4PscN2quofYotij6MaJfSUsAV/seQwSQITmG4BEB11gL9CErw
l0R0YVTpNJZnuN06XZGY6d/49t4/WheTKAfkA7+5yFDdTLx3Y+nPscHwQRK6yzxhMnMo+pH0zTKs
BWn6aeN5NWZq/MkjJ1QjIFCC+Ovses+XJPoR75VPqRzqhyOqAUYwGR75zQSL37C2OZSR602s+itl
PP2eYgD4uw0o/04KDwJ+bevNQem7ODQNgguyql4xdMMUg37K7QDDvQYGrYrXAxoCeGeUdaVIBvsw
rmpm1dLb5AnfNrM4zPH0EsuMDxAo6SCiB6mQ5IWh2gmqXDgdI31NM13htzF+IMiy0ThUOcJXC02N
qeSx60yjcUPf7afyE2R22rnKQS1jTYtZhjuk6PQ8S5PtogbJ9mnODTU1HZiTJxsa/QzgytTV8by4
R6kQ4Zp84tpdQPyGZjPqLHwuCr2FomKrh9lPCHdSgmVf475KIVwwV0sro60S6JFMzQxHiKUsNKBj
ZWLGDrUaxOexzt2U0sotsbtnesd3MeS+Bh+1LyR6BYpmdTbLvO7HFRo5KfQSD2gmhOQQ+8r8DBDT
04ZYRs7rthVDPRlMRzCJU5Cw2doO7Y8+5t1BxxNWcILYLC+5pN2z5ima6ti70xceGINcaUu3oWLQ
ZBTlovn06CSVsoZfQ/8Js3WfVhhru3/aFZVRTcZxTiox0PzZcCmzo3Sy/VZwb7zZvHnRtwQl05km
nUqR3gfbpz7ZlrDqAaUwmC0tk62BSuq340K7/jw4mRWHvIX4fpVgdOShtFu6GzRbtqWE211xI2OA
wstwdvNWrb7qLoAdDXM1pmEr6gGB5gblsIQ2QDZHS80UPL6q2QJhAttz0e1tt4JjzpahsYke6sox
ux3IbsckHfmkoKskobBsU+RjyMT6eiDe8ox8mq+wO4WbcLl1Q7iWOtLud9Tm4AMPIXd3eHHX3SWJ
12031K6o9UOWkO85ZJO8cl7Rha52K/a7nAOMWuki5F8hhY0Wek5NC0VsOeovbrZeW1qWy7bSaE7Y
A5mz7eX/ODqv5bhxLAw/EaqYwy2bHZSTLVm+YckeGcwRBEE8/X69N1NbNWuP1E0C5/zRMRg6HWi5
z6KMxM9AOsUXDS1LwtzTAFbvliVxA39tMuzAg3M7+3KgBNgtwzufmVQfoBn7n3aWxT/DCbxnbNHN
U4Bp1M8A/oc1MzWix4N0XPFZG0F/RZOyAh7QTdv6KCjHhODzB+NlXUGW/6FbxVWR13jgT82YEkmk
Ix7EfNNYBo+BshWj3j6GURatI2E6QyrjKscvvi554iewiZPFPcB/dt6gRkTYdxmO90nn2xyyCzhz
ufu34ToJ96DXBYhoDHT/HNNXiL2WzHIqQ83c/VebtEeEVHTmV6zHTZ72MBU6BzDSxY2Qc+89CtSi
7UlGoL1c11V8P7py88BwuuqXuxI5yODrDR1wAXsiTTbTrk9u0Lp4uSKHm3LULu9GPO0Tc+duqg9/
5PE7xWWppmywffmdTImlKMJVFX+tjMsgF/Cl/PnO25JLxUaTnNawBEIzbuWf06Bsy7NoYRfO89iP
+lFhHY0zr99AASE+NHvyzCR7xCo0JQem2bpif+OMPiH0KrZL4ap1Yg7x3B+1iUt7BrxmkF26cmvy
mKgZ81Th/uXNaTtw2+uD/oq1aaaVpN1ml0tClm3LC0/xJVBgarctk1G0jedKLd6xK4NJnYZxDabD
viZjk4EgpM4lCtrwgzOVhzMBCODpaze5Z360hoILnqEED/q8343NrIAoN6H2TABZVZmC5gOol7Wp
Cf1TSXrYnKiaDl5dMj+mLMvkSPQpGXkD0PSHx9ta5Gb26IMczEppIo8e/5yk29x29ZK+2UHwOqNx
A37Uvb06tgJTf+1wOEw1PTqFYyl3z73U7rxbprqw+PK7lAxZ37SrzZ1YlLcxYTkfqiyRLbvJzJ6A
nCRtj3W0qZGxHo0FwjYq8KANdCUOUAvhO07cWh/IKmhsvq5e8KufpCGLZvKTB/IUGdwdd5vvITAG
eYY1dLvbJA6L5kF0+yJ/YCubxAV1CVe+awO9ZOPo7p9ptU6QYh35Cnc0V9Tqgydi8bI5VG37WDM5
AM4X0PuHPok0jJ/f+fWxKseY4z6udHKSWwHLJUL/NZ2L0jsaQ0g1trmockhylgMDuoP99OGqqNsf
NwCY7p3XsOyarEg3b39oe7fu3jbu/PdCet3+RtofHzkJVkl3hOId/gSzv3QnfiwKkqmfKfynRWHh
+2yMq6aHAh33et68cjkmmun+MvQdV+Jo6cnIgjmIfpvBV6Q+A3HVl4GYdP/ibGPvvAVbwjey712w
HJckmjmUSXjZOQaVfXGqrtvpgNUQRxSIzGV47gGu3GzqYXTu9xHkIQsYWRUld4Z/NkDflqWclKbw
xoNSj3+1MQoULEqpNs+jUXyhZko8BWBah8NbvZSiO1jtT/UdJZOpfxpp00mfrY60OKlo0OORzPNu
uCsTSkMz34NDvYS2dzRcs1+pw9AH23BfVi021+uHtN31qQ2jHxv58ubR5QmTzDKweeGbDReKkY5o
HeepJkycxZhh0nbdQ2PG/W+/d9xbmmvnMide8b6BO+E10gYyzG/XJM6mdZ51XjRy/rNqeL8j5Fjz
26IIKo9USLZprqO9x2CsyvZRh9He3UixrgfgIH2YnPKFhXrmTGueuG/eiygpDmk0z3/abZ1vONHC
XxSnB2yUlDH/tpjsxKO7BSy7C5J/3pjki6Ls8T3e8CyOEjfQMhVfUidVxiMyZX63cnDlQTP052qW
7burTBCdnLFVQAWl+R0DjKbcVW2x/tf6bvMYOTNgXsMEsmbBNFlx29ZqMYdk9aPXeqb3I1M6TL/t
qqAq5DRXFzmFKdWxBtyqKGT8d/IDGZy4/NPgdYj30TuVDGsm72rZEJToNFEW6iryLpQw2jOkuX8H
3AWsFwzdK1Uu4Ql4I+kzUZX6b+CRRb4gjeC4CWp1nJOx1qetH5Q5+VXq2ae6I+CnDIkDOcL490cn
LAlQwy4W5glLCUROXIdfdV+CAiTr9XSRci/+QGOPX0m9PyEsT/u8iYMUxHtOe+5ODztdttBtXdL4
4cXHWSqw0aUq9jW3m9JnyuWD+UCXTqfo5+aKykq6s52cJycdMg7XuWWOZLNQxmoCaZKAXWHrxvVF
F9tys1Q4etmZ0uY380H3iLLVYQOL5vAy80j6LGOrjxZzlA3O+7Yq/5GtFW2HkmXu0yf4yGU7S/a/
g8SdcNiKsfqOS76UMLSlesFfGmfI5ZoS8m3tH2uKPNsTlYWz/2vak/57G00D1uwogOlYlfsHObeS
7cBe8Z/QdcR906Vz+mtHAeQ/1n6vf5V2XnuAxs6ICwlDbY0wZ043ThXUK5kNxRbn3SR4+RPlwRfO
WCPOfmHj4jQ5cTU/TKLdIvD2Mvwuk8H5DwmsXDIQdsd53RmKsOv41Va/7a2DVbJLdPJN7ywvTmHq
5tj3ZinP4RbDvM7MYPfV0De3lsZfsk0kao6A70rAY5jlqMJmGF95BNn/xs407slRzrIdqqie5uPG
7DvlmJAG9U1BzqrR4njcNYLj3724+JZANCcwttyHLdH3+2wml//clCIX536W56pO/BJseFMlI3of
LqfSDeV2QCDUp/2hRQLS5EXs0oPQpoYJfrYRP1VUsPy1sUOK35ruAas2K8d4NVEvS27LZhQHt3bH
j6hFRJNtVbCSJTLZOsn0KgvEDakPOOoTapEy2wTcBYko4yWb0fYjBtuiprqVs5uazIxj+C2U7pfH
XWhmu8CS6YgUhYq3hhDRv75Y1XBYgtkoah4l8hnar8hT23vViqzY63G9ba3dvdN1MQD7cniKog3A
PePSDYqj2rm8stTEFdjMaKcjrAPKj1TVKZKjYK2YGwU4yrU+D8VLjbqIPXqfYDJGmqbn22gobXSJ
8fipXIWz3G9a2QTlseKXCU/aBImG9An7Ei1eHT6Upm5fxtLMH+wzBfu2cPpXWbjhDVeNcvLUrhOL
qO2vSP3aipu5s7LLcFYP9bGo5v51h8b9U5s9fQxGf9wYY+bqn2KiBG+GgR0OcoXQB+e22rvEu8/o
hbztqXZ2/e2IqtGZQTznZ92Udnf1UKubCZyRtBW4rutg6s6Z07XeNzt7h9DQ97ofQ9w1dT5PLtRb
s8jWzZpIOvHBTZT5bMvO3HDd2zualB24zaCUbc7p9CKtw/+COdmwUAs3yWm12QlN3ko++LhwkLNF
7kDrC+zHnh5VEsy3Xt1u7wGZ7uFhKChNOlbb3sKD0TB7Sz5oG5CfLdYQE+NUP3tya/Sdppf2X9Uj
m8xw4ZMk60Wd72d74M7vuzdEpwVXD2oCCsqSU89AfQ21qmo2EzHRh2Z1U7SZsimzuGeq8WeY1N03
5yECkEa25bOTOOXxetPbnKsjKb4TJIGnJCkgWmljaFGLTMX8XpB6ARnLXJycw7QI27zpes4CLnIi
Bb0SAREvTRtwn5mdO8IE87ZSsoAbFjGG3E4ajf59ag33C2B1uxwwD9nqiMQD2lgMWrWvTe32n0EH
QHHYArfzb2gJUe19PMgOUstbx3HPq9Ir4dDQVx6hflR7Xvg9kZiqMOwywKa+h7/nMT6Gc1mNeRtN
AfSCX7MzGEtm9Xlii+gfVbo62w0hz+oceWo+l/PuvywmcZqjKmXdvrVFg3+p5sdldOj4FUfBOMKN
hP3qoqpCNXwRZFPe0h8zqENomwB4UaBSuF8km1LO/SfdsyUfjmU73ASSha73gPsi0TqXBhMMq/9O
Os1BeUTjZKpu+zVvY6X+M00jC37ohOZlUH7kuSu7z58oHkovhyIOywNKQt85tE4Rf4WhIXzBQFzn
Rk6Y64cmLU9xF8X3bbDNf/lUxbcz7uN4nNhBnYvfxzHMGRJKyKlCMoPSbzevKAzrYfmDpJqFHcG4
9zDE1v5YeJ2GQ1UIfbczipuj29fOH1LIt/udbK3yvAkned0wlwSZ17brfIlWyzAbdqrxDrwodYtJ
l1jBg99pQrAUKlKArKkYGBQGIpnYD4r43YY7qI3ytJ9egrEYi+elDWR1syPoiA5xoLeOhKrYX+lp
rULvVInR4QJYqW3OJ0sKLqx5mzrnPYqg+Ga3XR4t0UDToXGLZeAJRY0fZoUTb7AFc5oSylgYU1w2
b0bxRLAOC8SYMJA0dVL7N+xAWNdW3vbwwFm5CYzroH8n29b+IymfCERcb6Tyy1ks2CpY7BpnMjTO
yCjem/KjrKpE/LbsT/I8gIm1B57QQbu0ao79dsMFGeocjSpwnkF6FOe0e6PADsihik9rDOR52LYw
2i6bO6MCjxrPcmWjkpM80yPXyRB1zleKqPW7DpXX8iMUS3h22UHi65/kbq53Xsc3qNR6PcyiSPiT
k+SkRmjjvFYy2hAoY3mqs0BArZh46X7VBdqyB0JuZXnyt958NI2aqwPNfJF/CljNYGloYV/P6zob
joA0btybRXBfn5uKfNx76klHcWL9iqnwhs2Kz8xYgJg1GJ5zwbMiRD5ter7z1UoFQ19wDiRJw8cr
xPSfbqNoPSeVKgImkKqxHDgimO8jw5d36KZKv6gONSewUDj7WTpfZfUCVrc/hYWt5ZNt4f3zaPWD
9RRxR8T/vHiM37HAFuZkoDDj2zpNlj8+7zXwR+cByI0RhVaZA15LJl4nUavYue8ODE/zgzs69V3t
LsGpEXp7SMfSJUyAK+FxoHfgJxLJJTraFgsDosBk8R9WpA8ba7Pvv4xxYOVhnkgavaXtOvgRzlP6
1AXT3uRQ/R31uDrs3zD9+d2dRP6hgZZLB3osKcRlTSdQFboCPecYwziy0gT1+75KZX929RA1F8tv
/IgFtCG0LUIQcxaNN97j/0HqMmkcEVedSD1xbeNG41KPZJSj8txkFmwqYNa1IXtx7C/Yy0VAFAfK
xKCDSEoLBYhGZulhqgv5b6Vzcj/HeIz2vE7t/BdVLFrgEmhbwWwE9rThvT66VVncEl6rxqP2TfVz
XyKetSuZ+brvkrUdTvUqH5elcg5KV9WnEaC+WcQ9jNC1+N12S3wPT21ekKLs/10LHPEVgHID0CBy
Ja2kbLrhXlcBupd+08FxrcL6fR1dUJiNmzB3EN3u2Qix84pOZv1rNMpJFoM6fvajUhdZXxJHdoX0
x7tVmuR2KYf0B4WW7SM9Lu33kq4sU0sZqNt6asLnytP6aZjd9Zcz+ilDR6q3p4kfDpx/DNuPemKo
typcTabGOfjuLG8qsi1y3RoZdnfdZB3mLmx3eZA65mHqHJhE7pIujKnvnm0X2b/uCu4+6qs4X4Xd
L5Ww/ex1y1zTwnh5MnIOUxKY4xU3PlZrNJ0a049n68b992ha/0YVYXSzrE7/c3EX904Gi4BFDViJ
wn4s83SA6QsX7wEB5Xpkjd5ekJ7+V/aoasgoT7O+JolItC6TBUlMCFm6wl7aMv3Cb0ekR32ln8bp
7MSjekIHF/28vtDnxoPRE4Yfe7NBdel9qc5Jn9zLEfzbC/YgI3gXfjmc2k+EvOkj1O8pTduXvk08
2E3u2sOQBqda78udJNuhd9bfCBS+u3VDidDvdwMSxYx/S4G1H5n7ZVyGH8VMSOahGhHibD+rUbBe
key5HlQy6iFHKRf9TK5dUscwXvxDz675EJZRjEZ8VPN/UWS96NS4bfxgl3a62ZZokSC/84QSPhnQ
jlT6EZ86TzeQAWrvpF+XE/WLw3os62YnvGZ040OUNOEv5VnxYjF8vs8JppBykPPTIHr534ZenNGK
1IavqAucj5WF4reYRfCjF537BJk9PDtL291OUmxL7pSNf5LcFffuoLtjCg59B6nPlLzuXvdvQGaJ
zmYwZZYEY3RcEQ5Bv3vp467Cq9BIqyMwa/vbbbx9z9rUrW9b6OJzgkYavoxs9Peo35Mvxa1/68GW
/ks7BEfxowtNMqHlX4GsmXOmE0IJ80BCZf9TuoopPpmmO5AybOqdtOObVyjnK8R5cmQMgLvVE3Bd
ar1PMQdIRW3jHddlDn4mvCuXZtMVbAaBrozkb5J7+5mEWP4qMcfenyq9mi5MKNH7hfstZ24LeUgr
K1L3tHJPcGvxOyqu7p4Rma50zq742W2C9oPLOYa5K7xbRxDwiQZiL4YD1kTnbLakvXN6lNnohkQP
u+J25o8fiPLFRPhy2qoWj3HfmFdbz57J/GXyThpj0G+hC/+z2maabnsIqhuGNaGxjgTFG1kB3ach
vgfRsBtU33NZ+Pz9sqiARibt/QYQUK8R4k/EKnvEM2eGlr+nhh9/RgFO5D8ztkxv3C4QQJGpN12P
EUJq9kRiG9Ab75sc8MeMfVcdt2HyHxBTjncKeeSdh34jU3Fvnww5YeUBeZ4r8nDrEUImJUddyx55
BCkcntOxod3VB0D8WcilemngvJGWOsKANstB/l73ol/xV6EgUlYM/5XrIvMlwuudRSpMWRrCig4J
ty53KmmJEX9IGSMfLY4LBcqr7ffkgpvArSBD9IPE/qS5ZFhzd/JmXeVRS9TALdrQRX851kCGZ6v1
yunCOOIGL75yKu+WPQyMyKZCrN9DN21OBrjmvPvltEQIxtHzfRYaGfylmeTW/Z3Lsa+fYgD3+a6r
Xc9j1UuK+cjGYkNwLtH8QAMZtqhSmp6CYgQmW51PSzta1qg+cskcsuMsy4OxVPoO/Fpb491i9Gj2
G7YMhYLv2qGJ28cMycadEAyI6dkzRZe8ztPeqp+CCtTCO0DdV/ZUxVMRP6ukSLwH2SGLPoahTG5w
w9j/SLCuukO5d2t5KdkChue+Y1w4IQgyxjmVs9sl9nEQ0RSPp4UNo5bnJQalq7Jk0qPGdpfiVXub
JhS5mhtP2eSzh3OIWI7g33E1+OO+41QI0SovZ39GyFHhlLM0fg47dMMRcWyCckHZYsIZLFBPOPft
gHCRbjhYGDbawam9ZUTXDZ9Egy3qOiNzf4tK97GHXEouXreogk8S/mb6y8HmgZ9udnK1uvEKSjU+
usVqcUZ9Vqk1SzT6XZ+hvVgptnKSJdkXysLYk51TnFSb/LGKmMs4WYmWfEQJM6/gGIvvNJR4Yhv4
Gbnt2t9o3HUxPAiz9m2ASiBljTXbdgikVxBO3qLFPFYI/Zr7MohVkfN7V4sDceYl5hffRYn0PtrM
14qp1vmxz5yOv5fY6eghNnsN3JfJRXbOJ1nVHukylmm1eYlW5c6PIySud4NdevDOpGTMqOODGT6G
Z6AZMUOZtqseoxEaDx3k4vjHALYmPrdD0at/UdQ3C+QMquM3nAxF/zH4qwv1vHkeqIhvJmZUXY1u
9Wg6nK5g5bTAeIcK81FxtiYyEGssZlwXviMUw26H4DSXCZFGdw5ijcLi8Uj86iQ8v/J/laqKxQMk
587XOy9i2R8LWK3kB24WTAVOXw7k2dohrZ9b5MIx0sfeLy61deIiI/p9tzfdjinvaUmrpYDgj312
Civ4j5YZn1YiLyJZd4PoyVmU8nLtjyiRgRuHsH6icINT2CYOMoprTzjADyVj8/wkSg3+kUkxNTIl
8J4W+vDMb5jGF9eJG+TJ2I/X9ga/+gpjHM/Q51m0DVKS3sTaHP5y2mR1v4I6KnCGbAqjyhH78FhA
c+KAuuYDFXO6ngfJ5HMc+RE9N2/VEqizv1OD6d9woCeM1ms1AxD13uj7v0dH8IzESyM8cbjK5Jl4
BYatSROQVTC0Yq4JzX2hgWsz7KxiyAu+z3hF8XdFQA6+6Ec0GMDwhfteO4M/PYeohOqnwk3gwieQ
ifnfGodhf8uwGc9YlEr02miCglreuip19RmCQokvhCbF/G+ehnC56T1Q2iPK3rLgoZX7dF7jdevu
iVMQKRB7nY4XNZle34m+KIrcjRGBHtIt8IPfWE2D+kjI/bY912iYxGkBBqwe+H9PYbbHCbgYlmNY
67JnEwcClJM9CumNEU+pR7RO7jTl5uVu3fLwnxJgbvnBoKimHs5bGN+5DdOpWrcTd4oHazBXcSXu
aKTVCccAbQ2Q2Q0x6twZUY+onUnHbC0LXb/Od0Gg0xGidVF1kE9xIHYFRKJ2900YOAeYJTbxt8hi
DkFw6/r6gQdWlRfug2j7uZmOUjXcDPz7KyWMlsDMmL3uNqRB+ipF3usDL3vf/8MDqOqTHFw/5JjD
yjoQPxfW0XmfyHjPZTGOcXgpQsJq34Zp+D+nQG32LXxr4NvMlw6w/zEBCp6eVFzX9e/RrSXvqlv0
Ds7n2PFmExDHaKxwzkSv6B1uFG9RN59bPpJ9fI8UIP2ng2HF20Fmee+fhyRc2uinV/iYmLOS6oQo
d6s1qVij5NQmt/0o+3+aoyQ9iFbX6SmUSivU16N17LkwfrPdk0GO/9WyRunneB+4vCvCZ17iTbts
QX7TmcPWkt3Dm7H43vJnIFrdxaIYwixEp2qg5uNpTYe56Q7AoKK+j8NGBJ+xHajrpIdo7U/9GFK3
kI18iKWDJx3f3c0UBWlx38WRCxDROtIGtyKZdXv0OTA5adEypnc7qP9wg1xhhbSevH54mLyxaW5j
rlgYnA2GY6CJfd5SHia7uaeoB469tL6hDBFTjD/LD180crgATKbCu2h3H33356w5cP+WsT+UH31D
XJePBrU2kcrgGu2Cgol6qT7TSxOhCKoVuiDjgmMcQw2o4LE7bou6XfwUdOq4Ubg03vfKxWVDEFIT
L4eFINTqpU8gp/usTcyA0BgasM12MVfp10wy4CJB5EVZlSQEEop9CuY62LwjifyRr5+ScO3tDbbq
sf+DKQKWg9/CFy/jCNR57yYIqMt8FJIlrdvMWrzi1lY0CmxAFUWGQRhR8+BRYn3XYuZu4ImsDCUO
0UKY88zY+l9oo0ndBqogcULoaIUmiad0fLNOmc6/SoGUIOBca9LxFhZICXBIWLFhxvIRFCw3DZ9T
mZfJBsXJrDNFByOTpjmzoY8Rmqewa/+2pIWVzxHJFt0/lJJT+c/frrWb2aLIH0fVjoBtZ0SrnAm3
1hRi3MQ46OfCk10IBltp+Y6voa1vVqSpw1OEBqF8aV3MVidbB3F/s+21YgayxDy1N37FLGWyGCsh
vs7Ehg60MfK6L90rLiXy9BQzj96WsdOndlSixjCu0l2fy9Bx5ZDXGoLggncTIr64FqvdOWsT9cep
m93vvW/b5gVpfrhodKm8e7cdGq7b2gMdZT7HA/xrWNOk+Isyfd1E1q6oqPMJJVic5FExxuMfxzSF
3S+7lPH6HvaEVvRZ6ZHelEmiSQhygcgBvU+0bELyesOEJct4JorzqZNan8a0SqbPbgZhxxLpuOYD
mYXuMVhw/7g/fGQ13EwiqIY57wMkZ4+jtydQXbvryLNDAhgKmGDcBACS2xQnbn8OVg1iDkWVTAJe
USsoz1Pr1VexGLyoD4nuEO/temauzwUD03oZYmb8mhGwbsSnBd9AzYq5Jv0I1oGUhgOYZKFMtsZB
3f7HXC8R65Ixy6oSQsIW97uv4okoDhDWV3if1T/U6LWZuCBO+2eJ6Gp/l+i+CKYQXNf5kIgo+Mv9
MnE2YiwjT7WoQLF1SQpAlflTWEynKq286RGvpaiOidrH4L8idmK9HAKnC7ZTTURXzUyCZtnwA8po
/gKxotc3IN6qPrgiAAbKsNthwN3D1kPbLStBiMCaQGMIRyvS45Zej7RRF/0SXsdlOf4UsTYI7cO1
qjuyIlVc/lMFxxkqUWna7Qee62Q/S48kAgTqykhSxRkQ3atxDDcjAkFWEs8d/f7Pbvtic/Kx1cwS
66x5QSLugfgHwfZbfY/ABit3ra+agDleq+5SDauD7oQyDSIa1NL4+49AUU135Sei8Q4vMfEOIq73
2jBEYt76TYDIPJ+nEPPZRaWmHRRP8ijMG7kS0HancV9AY/ZQ4yw690w9ZU7xqefuJ7GhKj43iWTL
5avewnMXrhEKSsRLno+ZbDEFovhhl7jrtsJrw3s+d7s/rqb0x1OgtE7/YETlxMqdRCnKT2Tl7T9G
Cmo/UYAFn2PgGm6xEUFRdV+vIQjgEWkpcQyht7rlnev1AtcXz3k9oxlRAE85tUKtvVfl7C0fjJ/L
9OFteLCp9eWq2u5bR+D6ZBCL53xfcYy3Nzzv/ZLkO1MVVlodc4EKViitkh9Og78iOU+iWSWK0aK2
dEe1PcHgyZia5TQ1y67ePL9T24agdCv7AMZhRLF5g8dr9ZbLgtmvVmQT2XV4cmPe7B5sf7E8wuNM
8sIbuntRPlt25v13gypFfIW0y5k/jaRT8WbgYK0s6lLHTb/4WIf9vM8RGigck6aWudONyiCxmxL2
aEcHu/1LSBn2JoY1HXi8qXGKLhwGrKyEn4VKsfXzHE5aTBnBF4FIoRxRZnN7c+FG070lp3iZj2CM
8dAjalh05OdBaKCrLwGjeP2T8oQBNTkSh9D8l1o573/BARz1F7Yu8l5XbKvxv3JtNu/bMdOimwwm
NGi9hxb19LYcC6fX/XlyqoX3e9lSHSdcUnJTYe6agRiJQ4zQE0dL66iqPbeA/GQxeBjZL4PQdErF
Y7t7H4PUrr4jx3RSr00/JuHjPImif53hVetf04Cc61RuNh0fHSi4KPNFUFOyw2pffYUg/sVNiGSa
e4Rb1M01PdfVwSkD2hNdeJ/gpwX0j16dnZmVyBO/v/4NENv3Ru+JP19lkzt1WjNXCCzn4Ouguyuk
Y9uPMGzD9BUfG6Z99uTG63N35ES+pEUduZcJWCs4xgMn0J3iuZjOJDz5qHtGh6TgpKSAIt8NRvNb
4juc7ZosYNlBwmrVhkNpnwL/GS2ODS6RG6WAnmTcrKs6z0mKWAaue7O4d8I9rm41D1gU5RgH4u4G
LmryLGHTAXDOKm0ljh2MTai4c1GQTTn1HCWSryFMxPyHkJiuXQ+bhBpmqp8Eo+i4ub0RuYW8+v+q
ZvAgo/GtMV9mFD1So5Sh0PTF9+YzjozUP0aFOSOd3KrHcMJuQxO19cuTbBcZXlRwNSuTPcFucbsY
i7ELc/qwXiWpEe7rB741Z2crdrsRHcAmJ+8G+3UfnHorOsXw0Vmc/wOuteSBGax3nzVOuX0+4sF3
8Ahwsq4Pqp6i/lROZg1H5COpE30xqpeEh2H9ZSVbuqg/wGvTbckOuq7ikwUiNDzRKJbMIQiQsy85
cktJRHeFeUPX96kpqx6rqN+r/d9cVFXzMDUcWDelgde469H/YgzkztLEkzSumy99lJQAiLXs69sV
erQmmMhymNGTNgFskxEzlSfLH0xfdBnt83kh12r5MaMauZ5vgx9H793O+v5NWkIy/lyjvsXAVXgm
xnLXw5u+Y6JxiC+J0M++6yH159NU9enwiU5gZ3tmuHeqv9vo6PEFsaNgkMOWyGuM5MLTL2Inrhjy
zC1tjsSy7V6Sbr3qVtzJZfyfkxWXpI7aTcRZOkzFFN2XQ4ugfpZoOU5W1Xo972S7VMeApIuQYIYZ
0cV9I2OAuzQwpnsbgmBMn8bGQjluauV33RKmNzencm3dfm0lH+/I7BNy9p67GpzptgUQb44hn32a
Hhoj0+As42T+XK4JAPg60x39iPbd7StZFZGNt8B8sEwheJNzZp6m5+8+HnH//S6SoAKQR+s3MvN7
kA31uyWSYGNiQzDbMNhH/+PozJYjRZIo+kWYQbC/5p6pfZfqBZNK1RCsQUAAwdfPyXkbG7PurpIy
wf0ux0lxElbLKA8SkFDOVw3AdHzFjxrbN4xiTNFNZ4ZiviN+MK/X/zC6aTentE1EOyJjSy9trX7w
Cp1X8d6mnYfynI0+90CIsNJjmVrXp8jei9He897scKKckU4HEcuuGiZqxmkRsBOUVTg0ZIZ9sgMl
wpa8z9Kgd7aUQEf9vdhhVSey2p3c5jKCepAw7hAvkvkM9ZPjMiYMk82CII+70qfJou+Cwq/Tt0V1
KUneQCVusOHxVfTsHwJAzwZtbAnpvyQ9f+SEZulO0ntL3taWej31SpnxWNtLr+RUkg67kQ5518cO
pbIw99p117lZnQT3uSeYPM5V0HPUOeo7YdUjwRtThM8sVj7npTmcGgevZer683nRNZTpmZ/vQB/Y
pjFCUyn9AyQ8VzzVTSvHp9Aie7+NABO8TzfB+Txk0EnqG/rDQFsnd+qSbBMVYRbBU4hVcj+bsWou
lRw6aqG5DJJBHgsbzJw61D54/ZJYri1I13bXo6IY4qJsWO3DluDiny41ih9G4XmXOUkd+UALTrEK
6o5RZtdSBGmPzqRwhTckEin27aK8wP3HriuAEzRELwqKHZWOWVupEmR63WP7Ip8m5PbZwxwZBXoP
yGlKHxB1G3niaYMNheDniOSrU0y9n1b3AtmQnx5Zf8qHSGI0f73gzTiWcXmzRLjpG5iL6Mr4QLHL
H5nVqzxPFE6DXcl7qi+3Mm8RNGOuLInnOiOeNG7jtszXrxH+BfQ3jkB1hBQIemd8tPygNdM+7cmV
kgYsELr3EIKIyjXulAyPK1YUoj+tppTcmWOAW8Y2J2AOjqKWJyHHsSnurqwbva/1aokvDaxh7UOF
KODKs7nOZZJBgiJguzPT2BFMIrAZmSS/RPPE7nev5pSKAin7cDT/sQnTkNxi9VzjVm1U1suLnj04
YAeOpnvtDVu/df+tQ5/2/sakuhDOQQRLZbgKZDp+ouuK8bCjo5vZp1oVbvMM1SWJ5nO8+oGqLzRN
xvKeUk556Fi+q38I6ChMeFUk70aqpxBEhGdevTkyrK9qnP8ulMJ4X+br/IwukcRHt+vkb5ETQt2s
S2j8GNnVHZxms/L48g+OSdePgC/FbzbBaeJMEEyxDSulf1MFi57/Y7z3HvOglbiYpki9XWioKFF6
6sXDMqBRHWonK6qzg+R0aGpb+LQzl+Fp8q5ZDsLKU/zHQ1PtwIvMcGSIC5GmnCkply8arGB7X/AW
rn4mupyux1aeFhOikxj8+Y3nbJz4GzfqIvuuJ8uEsWFV8upDhzR3zaIKs94Pik4iLcVVT1tPewOL
TzBdNwJcCg4s0wEiQlv0JJbEQq+crDVR+cPAKx4eRpwP8RMvHvenrgtS3xR9/MscxkV3JOHMYj7B
AxN8Rjs22q2pBK33gt5Xhtgj8dP9xq5ih1HX/ptEC+g+Jhv1SlrHJ90A61R8Dk3CLY26I2x2Co3q
q0uZtL4H4jxtxL4dhtLcSuKL/VPIzTP/g9TtGHzkTWDEQ5YgZtw4XCDVN5KkAWiYOmqE/kDCDMIz
UKz6ooZ+QW+P2jQlcAPL9ZhmBbRc/rJOdS7rLBtJouZd5P8Qz2u1u9UlNLgzQZy4PBT+Sl8r8tzU
uR9kPaF2N5aNZ4PPm6zvRRU28x3pIUAQ8/+R8JCki8eAfGi/SeoxXS9p40Tjl8PbMhkZFxE1UVXa
gv8GR248Q84NyNZE7gR/Dk9h6nM+gXxXnioXrRWZsRulbBFh0yZe9vzilrShFkFUAk+vq5u02obB
WpH5gsGGQko2N2unDx/BNCBylqDfe9XgBDeMUZF7kxPAMzcOFaiAcGjVVeYjCMPeubgpyXzk93AR
RN/SYdIngYgffjtpDwOOKwnhfB6riqapSrvqgaTp0jJx+XG190LNwMBcM/NUSchwAXaBHFORc49S
nlPS49/MVkMquWyWQO2Tul2iQ41KHbwIyIcUB0tKrWpHOGT8Zmle5l3CFk6JtJzty+KU5XgwYvYh
LOXkI+9FP6/dtZgRPXItfJr2dZPnM+GGsigf52xO/Z3LG724t7W9FhDm8o+ko3Ofk0ekheeRed5H
dWif+5Jg9a3vQOG6WXhEYmpVWlxq+kuMyAwdSOVrTE3qCZGOBieYJtc/9oK2NGlzFPNH7VfZueaR
Rx3JEI1/4N0jh03Cgyw5XTMvwQbEhPL4JCSUxQITRZSaAJmMDyRmK//vDFMipy0acPHPIc5qNUWu
qR9IGsNHK3poxEFNokTDBRzbEE1MMfVyhWQotZ333NblCkHusu7zZJwDyLPbUrvjBL3CcVLm6877
j+dpTSKppzjXtJdckmANjpTHCpxX1LB1Pyw2D5A1RfOTLFaoYbskffcFuJPysIxNk1yPGY5OyocU
BYOGGOVWRZpRFdOFK4s1v/RMDCk4+LCNI3DtXeF0pxU2i30C3EGDit16sG+2IFcMjqYtA/vQdZX/
X+/73T96oG54TMMkvwezWa37UhqmKrdlR2FVZiUkEz5w/5gmmBw/Q7Kr0yFn2DrHuQQTPWZODXRi
lT5/NkgKV826icbqkBFceSYLX1LYojl8CzewozFOUNs78Pfwn6l3td+eJyp5KvnlNIda6xBNASwj
d2QZUpwL//LlUDrxKl9UuPy/xsU4dslcLr7uwBxg+bK08sVFV4owK+bir19H02vME+6vI4LE3sp+
jPX92Ln9G3+jIfjKm2owP2GBBISoPVbtyZOT7s5FrXFG+07l2R7/GCZKng6UETxLAR5XpKv2CsIE
ufNCNuZJkGO3JwdpGnyJV1f5LR+t9odjxXV0WLXMng1SoL9TAdP1HlQnicWeXKhBLgiLZAcXnTx1
zrkLIix6cN3221ZjmG/5cDMVSVbDfi+4uVD9VG0NSQphKxtqStFtKEqxc3GVSaanhClpmfX1FJ3g
D+dAN5KSsZAKgeKLZPecE+vUFiemb3bLhEb+x5GBWs6iBxPy6Lp5Zq9oKC6okt9WdQyoofcYMNee
FOumdAccuE1K167cm0o6xM5gwYX3OQ7jP/Q6J/w14Ew/9eDJ8gUfmPhHjN18jz8IHTZZZ44ZFhlv
+bx3rXNC5Ux+kZ7qS+qA6aKKERSK8nocP+Xs4uUhGmaALHQ+PQDLMIAboAGcet7WGnYdcBYK1IRn
KWk8+DRbkQGzXgIcqFYcdt6rSmwnXP7+jb6oPmaI3pYRqwKpAZlQufcZrJzy3KUhqeLMz9fw0qd8
/fHhveQhd6e2244L/soFxXCqmagUbL6p88g2Kl40O6qdowJAYOd7QSRz2nZwvzyyUkn8MrOOqYPm
A/OfA0H1Sh/ogNxmBFLdQ1plTXYshsQ9N6rug1skSzqVQ3VFvbBaFa8Vkg+gP7YFsYW8mhwtBiPy
flh7tL4d7hTe9W3cP7hcQK633Pxqf2c+OHiyEye+I1Q8rkNgsDtcJmkwbjeebL0IRWRU465q44pD
xVM6xCcmAYzRaa5ccmbYRxywmlf9zNOABO8qi2HZwS9aCVjiPPvp0Y79et/G3Jweszmoj9HVEY8w
beJjtKgBTGtKIUDedNzlCvxDyy+qOmGD5CzJ7FrevneGMNaXRCG7eO+ecsKx31MoLMgCUC9p/swm
8srbaqCye2Rqa0YurEbZr8Vhu8mMl6jjOJcg7nzaBp8FYXCMUnbm9wiWB6sf4xOHMCLeE85pEXoc
v6ea/syRSXNtd3kZ8ihElqcGnleR4CvG7Bzc5MAL3f2K0GW/wZ9g6v9gQLbUp92sKWoogypzuXtK
FTfJCUn0yY3LPxk3rzhvijdN3PPIIBrCE1w+ecY22JleIb2cAFFXZIu1hJfzvHmvh3Q9dYNn8s/a
XTNYigIo0nSQ2raaegXx3J2ZIyAUg/A8fyP8Kb0Hq2twk3piIgeyt3hGjuOAEko8vm9ErzUnk2iZ
VhSkeX2tZOqX0XzKxasXyEDdUu18KGHpHt8fVK+eBcgcPiEXlwqmPk0cqLxPrIyXXdzYiasxxWSk
98y9kan6Xfq+x0HIEgW4B8CM53+QnOLOwV6wGnVnoWPwUmPbpV89zku6R5JDBZe1EuakmpFqeJLl
5kL7LEz+JhbUwyfPeFvcAprQOxBhNsFNMctZ8qNEGGmStvognyF/RRVxWZq3aGjxH/r5gR1+aV9r
QHP/DYbOH11kVYMcEBwt3MihHapm18uZIDG1IJvfBuQ/kXPKGcyHaMjnnAXkeFgnsrH1ca7SJTzY
Ttf2RQqugmKkpom69MBMCwJCIuuPiW5C2rUKWXdTruRo0YKBvlZIkjgaJzUXCyGsBKBETn6+PBDY
YduM56V+ipzKqp0cRaUOSyEMEJS64t2ZJ+ls7hZVqovis07BLF6dY6OuF/NM27tPWV86yb70Q3O7
9qtH+Hvlm31TEyelJd315lz61O93uTAVqX8ryYJmmYcFuuGKiyJdOMbD7ULxnA1qdfRtm/cU59qJ
ge1VY9AXRzGxyGxiG5bhn2akZrWpEPx/ecXmj8lA6/5IX6x8cmYngH1wNYvQnfWiCTPhwTsb2B14
U7O3hH/i6FpT4bPC5k61EMJKT7t0Z72+eNRACfjnpyn/GLgYN+8oU3j1H3R2429IA673kIzGfIt6
FBMyRbmDxVWH5MbTWAQkeUd6RQePErbaJnZy/kSDMy5EKzxWOFOCcaNqP/4sdqKldUU0kEiKONTG
mTgK5Y1kV/Y4Bfi2dPEI+MPzyVqBLp7/RCir8qEu3dxQU4Yhzsw3Nnp87LQWFN0pG5XHwo2YY40z
0UHgeleLj7ByT0QvA92BJYUeTceukUfd+crc9Uy65tRXc/4zlTyEUVbd5TW30+zvjV1BOEncu56y
KOPwBoS2229rzr6coIVPqPVFaV7TXIbRofHn2Rzmcu7/FimD9nUpHp/b0gnV1jcODTv2Bx+aDtnZ
mf7wGnzUJPvrfVVZv9osRcmHOKh58W/Y5OfPNFdxu6vb1i93gB4mvC4lkmO7dpIWoJK3TW7rtxHM
BMnItq3+kC7M6xsFAPfdE7BzbkAW+U/4/PU7WJ0VN0/kwyVJJkOrnCAOubfVzjQos2X163vyack/
HNU8Pgeg3uYL+bquv0+jsD2bQREkBRKRvlG2hqQ+1VSpSV6Vyt4HTU6tXlZYcMU0lf4eU8HsiRRa
SmG9qZF0uPSkrqiujEQv8KL0XzRNjZ0PAfv8dChViPOQCSDcB8VVgmwLeCK9VBlBlh3lxGo+VZMf
naEijse2nkYaB3OREteeGU7uKVQ27l521qHJrThYQQOOJLogY3uUFMeRucjasfmttuLZU8VudABG
tr55WSmcu6LDrLpyzzVFROgAfIEzGNnzKL/wX10+slZNaXxfR2XmPGNN4R4lS6jHixv1/nBe+rzW
B0n629mUTpr+WfoM/ETNxAdxdxF0sKJhyd0TlUi237TFEHntqyTEdHeWOPykYF4mvD0GAhNuBap5
N5jYyzpy45YcU+TbGN9wjdu22akMnDak8Xw0X55IWTc22VCMbxOHv9B+vVHvzOjE8rm+JoQ3Y5s6
/UOlORR1HGsuEp5X1nF7HEs3Bg029QR31r5inx0GtIvtStCOxZHjufrWTEnb/h2gHDzMI1v3babh
xHYtiwPKbRHABt+MQxm1tyj8wMRg2009qQmXh/9sqT3uunUtn6ogrv9m/B1fhpJlh14/P0hEy2l6
hQk6agTHesX/jS2kfUDn2AMqJATuqzZGCs9V1e5kvCbqFFkyWzzWqtS76DiNL8tg/fcwkc09N4qB
6XhE2t4LV0DhCmIBnhQRc3mxjE8wXyiVD3ekJvHM84UEJ0V043U7r3Da+HudOYlx4cRgUhzlwE7O
lok2vFMw62gOO5AQQaHwuClH+hhbEQB03cQgcN7wbvkFl7bNeC4U0zIektYlzU8QMHLJWDbyY4Kw
W+x5AoZ3Mz37atvPNQb2LPEgjmRRGTyBGAZMtZsiRMY+Li3K8z5l7rd3YGLpvwX8QM1ljB0vf45w
osR5ibFYTjQIyq+aQznhu4e8djZo8RmXPjhpf8dHy19vHGWmH9njOG6aghlvu/qNLC7Ap3VD3mGu
flToVI/N4FaE8CIBMY7fHftOFdvFvxWhS0mIrQV1hF7YbL/gJo//lcLyZIz73ETfpkQs25JnnPp9
WcI63DpN1VY7jm2O8w6YexPuDVLMa0N3KTzJWVUDtrHM6yfk6jn+6GNUx/faLUTyNI98bXYVm+J4
UaV2vgZH1NExZrrwL96KjrzFNkqKLRcPMjoTMlifp5ldcgszkcpsOxM52/RJv0zodnYgLq1At8cb
ws+1/SB55IlbsrdiOcMvcf91lUyDiwgT4X7SXzXP3Vhn82WQzRRTgfC8Ab4rudxH1pI6e1X0EbLt
RE592WtwsM8LScAOt8EM57REbn/pAPJyS8M34bFqB/jfjPYAlqgjlIQivkioReFdAmlXbqaErCdX
wziycKpSQpc07cq0OgxuQh4sxZnZBnCh90DGOblpZOD4j3rmiuBtZgXZUECAZtligKEoNnO6PBU2
52gXU/s4ba0vQ/AW2uvybZd7zbxpVNaQyg7B3BFP6QuaPcwDEBB15v8LOtSCO5fQ1QeAvdI9ZngS
Mb9yMT6HM++nXVR0YuV4iCrH3xAWGi5fiigDi5Yf9r4B8kyuZpAeqso6dOFOljjMt0WPpifCxgSf
8dgb/ydh8DwPHERAAeQKTfUXvI8/bJlxOmoFcQBjecnG9ILK4LHRr426lSNHonfU4DKwqh0L1bbg
sAOOZjnorzbwCqz6TochzeG4/0mrFiaEXgMtMaNGwv7ge9dfJ/NZHsBAB79rQzvjLp+Nxd9Kqgz5
v2Ob6Qcj2NLYgrsNFzyY1CDvEhiYdO2wsLYTMDqomzHLeh3UwwO3VNBq8GzzeBtWswVcOnDHURM5
14CRKu6KsGF1V8YgOagTSYgMPcwQlvAkuD1cJxUNW27Ttj3ijSfeGNYjyPt+C0isqgCx+EVoNoI3
0n+eJVAODFd3fzkQkHOkgm2Cp3CGRLdxp2x8pOVpeHHzbizgRCbz60zC5C+Id+gMqZxmy9bgggNz
/YmUc2jD5eQxFy8kLmENb3swTU8DyVVigjXIlE1PWMjfgYA0X0W1ghCtEK04rRI0UXkn1xhSRqwc
UIBOOHWf64DXfk0WxbCk5ua5Xq058omBvwPjwHnqictkzGplf/HT1KVGGTqiRV01wX9+6qJoOL5f
H6StnB+i9QS8Qp2WD2ZRmPIZ5C6F8Fvrd0IW8GDjkltjyKBi2FbqKhd7VByu9RBwobvUX8S7EoX7
MjRT1+7xosleV6YR/CamaflFI2neQop/IQQuXJqNaHzDhR1EExhUgPYaqG9RSC21Wb+6qq9/1kgU
wEPxZziG1wS02LJxzBDtqihCPEdW3Xh+0jwXM7nVTT2TteWvNkV/LQjVE7+0iGs4UDt6em9SOge3
iBT3v+01Z9tUhXrsGyVyCp0SrYGU28j9EpvC3eUi7FpvPTazV9NG/SNvzRoeYZjDR2tsy+H6iMD1
e+NC1GaA7NYP00Tk//hmNsU2nqLkQXoTMwJLtqEIKRxbb4wnyIcC1uzA62SU6g4ZTZdky83mxmM5
KBG/yf2r92kQ6zfMgDKmoElwOscrBCYfTsV/19UYRP3qLi9xXIXQ28hZMcHx82Zcy5E9bctZj6Az
Dr02Sy/Z5YLGQy/iBbQueN5kc01aHjkz06Z0ajVl9hIhRG5Lvs9ncHZJf+FVGQ6bAo4F/dgiIdo6
U3H5mkU1k3+H+Po0VQJLqW6z5G9NeRZmSUTR9xCrKHn3bINmXjO+PiNv8j8JsV4P1siBL6YzGhXv
1y6G7TEA2Vv3IsnqJ5l7xbcyV9BgVGGptb0PD1mrgU8X8JvsPvIa+sMMDrxR+EHwlrZZyhwd5+nS
bRd53UKatmVAqkXU5ftu8gf0vlL25Ci4DfZGsBSjnfrLtXptU32ePFIhu5GMwT9ndfJ/XP7RAhM/
EecsataPieeg2aZDHX8ui6ML/CYp3ygDz591E4qE2ldgHhLYSO6282dQe5PLW2sj2WJf0sHL0G4j
AyoI95p93y9Jq6NBkECkR1WFlzIeuo/UImhdMn54f0kQwg2BHcd2v1ZFfIlJsMpD3UFDwP8fzb41
WfwQhdYx+yFsilvRLDyS/SUrC9gcoXqYmD/+WsnX5UAZI3U23EwSzR5WJN7ihEOBBI3xy/mBiBV0
VQt+kwmX2d+FoYapig/l/XpF7BHmC5ZwOEkzZE9V44PBmHwil7sFVHG37bpxBkKlpRvUm9kXgg+L
OwcXGmbOd4rylDJ+L9U9P0ss64GTj2dcL/4GdH9yc2i53sR6NSzqpmOW6HZJ6pMyv560fvEzfLR+
g7vjMS4C5qfcTnGabgraT+Pd+oWTAU5QILY+SoJR8SEZgPNTA0Iu0Y+1JhW74YIS39527YFMYDDn
yU0eyuSHaDt5b7/T/X/zROiAkyDdPHLYc4Tj+Xf1IKEEm8ZTOrm/0gAIovGx6si7oU77hPgJc7Ti
OIPyNp818X9N+ZiLCgsgIkJL3JPJ5IlYtUJGIL8wjVx6dZlyP+PQIs8fLAtkeIKOipuJmQZuGBOb
V05fJMsJq5mqVTdpeyo5hFBC16yK14DqbHkTFn7/LXWkk31SeDVM5T4qfhQPpm9mUU50dWOXFizX
jJm7pR1pqGqkyd80VdGabZuij8fuwgjnJ2c0YEW/NiVRy49fh9oEtxMvouYf53gsC+04iPZ6Akpf
txiobQ3bhEpN+if2yIrt0GPzkGoZbsxRqLa49RsSx9vrMAehv14ooVny/zQ4az2U21UiN5i68Oj4
+9n8jR0dMFR7ql1uLTzzFFK84HY8P9yumUkMgWid+ueQgkUf0eqJue0hyVpQXM6RZ85m1fqtckv+
Oc5PWPUgF7SQTVw7yXeaAbFiKqNesGmJW1ePc14NXGCpsuonRm1NTyYekzdHJ7MlahjRpPGbzvzX
24B+WAMskl+MA4mXK9As9HuwfIk+pkPfvZJY1OHGmDkFU9HGDbdxcr3EbyMXDF9nUN3kCPx0sCdv
8cFY5xzRsceUIrXah13rNrsxHv177B4z8ihAcuUGG3Gd/mb2tBx/chxW959DVF3wlhhq+DoUvY+z
v0SP+YzY+qHkjONc+q6az12VNBTAIaV19RYdS9bfBqtzHHZtQb+YmcLm1G83Hl0/55ZrMny5CEjH
v5MZIf7xV3HqW9mufgqIZQhxkrOyD2+GhPQlR5RkVm7GIFSckoLiNIgHbtszBip4/yv8zSIiBOdX
VUn6Y57tFsetgMVFKqRZ9sqtMw2kW1T+/MCjpWj+hXjc+hSg2XLowyDob6AG5e0LffbOPntlZJ8t
6VVUqmVK+IJ3EbBCPqtyBgK/luJlRXgveI2nU/EGyjldPoqhnLpb1xuFuCs49c3jjv0HeAJVgezG
EOPjnFFDFW4fRzSTaBtX//eeSv2AiFBCOFJlpXcq8SNG1RBzZYPMng0PidHWnvq60ze83nnV0LWb
p1/UMM4ZhUSPyBvYjGyZaYV+y23ZxndzxcXQnWv4E3/UpuyCT1qkXvwUg3Llp00aGcUVMha5IS5h
mQce4h2jNfVOcqGcunAPszH5kWlcxtt6FnjsfPxMt2kI8Q7fxMHRQOEaEXfM7IxuB6QHZmReL1P/
RlEK8EWe6Mzc4wZ04b4zyOtfZuU7UvM7A9t7IM5Qyyf4YpgjQWTqd/KSfbQZezs/FMMM0ahdp5V0
KPjW+OTXoVpu8HN78d4Nap12TqgjLpNgedPhnjPXK//DJ1j8s6ZuMT4OHLxT750f8TFBRkHxCAlj
86H/nbF0iRLFDUmM1Rti4KGGmD1nMGeSOiwlVI42sOcDWjM4R+pm0D5rV0PIJ3jiGIVO3nzgXPRd
SWFkX4mICvcZlOEE7svP3AsQGh3fG8Inw22NU3tE9mhbAvjkFs60SoD2rB6C5A/szRAjh8yzcM5y
cqLylYGRjDwc/lq707Yp6bC8JrFug1f6Xz70QCQ42ntkIJ3tALCCsiAVZBe0OcyAV0kMIjoy7rsn
UhF18orvxw0uj0il3KnIiseZZd+eQmAHt/Oce69ZWsUPg0NRYF+ZVl7C1kV2w67IwanIhmEpHfno
c7xjqm+X/lomiQy22VPjYKNfRqo3dHlpilAzmCw0HhKFo3NeiUMWNBhdUIQP/pDr6dtfh9ne4yCR
0uSCt/T/VB6G7RffqTLck/Ek7cGmEvIKNzXxzT9chidzGaM0cLutjvXUcJTeUghlyI0pRGzigHfz
RaBv9Xdth3HfKZWNd33qpIQB3aCYYspoKdVUjXNP+QCKdJFiBY/kpO58P+1fyTe13+ywcfad8tf8
NvGAmFkJUWGiyLX9j4obmXfIlQL7aFmWojgvXV48EcBe890I7mDYGqiu0EpwDu4QejWeHL8lWW97
UV4fRyFFrm3vNGIXlkHfPGdWDd4hWBv21HEhtgouZV4t977c+CFMmjA5VGmLUBAmBSZEOy3gO7Km
T3cBfhKfOinnbjfxPnbeQ9Tc6HMcnbecsg09is45BjGviqDlJ7zhDoRI7moWuwlFx+94rWu6RYKR
NVVOyc2XZaVgPFYSZ1L3mGmJjZfbUXCGmjENcjk3N9LGqJXmQtLddbWr32yv1RXftnruY4lQ7Nxp
iOjBI6D8Kjgavu36mFi+ce+dYLzajB58OSBz6VQdyzFMv4oiif8lpIcZCNZ0+q2aqOG2w2CUuIYB
2xc9Rg3HNrm105LEaZd39lriHFZO3m3QkpLiotdcMIz0tLROGeIlrWuukxRnT4XAhAhH0CBdJccW
jpL2xXdMZsG+XJkG9iElbwrZtMfP3TdW5nIbESosj7XbS057Nv3fOq3djj3bUWQmOWTqn3KGtW4f
ku+/7VMc/R2iujujJyoxQ1Sl6U3EuaofJtuHmEeQUdx3CDhQ6IBTswJOcSPW22UtYfN6fqrMqYkG
1R+si95OLqcX9Zarrp5zquhts6D7JUwuqANjtOUUo6sPbkzBaZfhgD2FzJEAREEdDwO5VSP5HFqn
tR/B/4/LlP0iadkKzrzdka5fzkxCQXEnRKc+2Uyb4Si8KASCMBh47Lkohh0NLUUhB2LawY/a+eDE
3ATZcCvXLodmSLU8NxKREfKJlyJ28qXpNmM0x8sxw1pq7j0mhPUmDKMp3I9ZLK5nPeRUdicRFsFj
ZqZAfYWSM9HcCrGDOWLkxu8ZR8Ogr9VYnTSyEyBscOS5TiCFM86sS0K8dW3MRBVEfcS4nRZ5pJ4C
69XnIKqlA9XWH9aDhzimHqNpHf6lRF5xL6xNvOZm6HK7M+KKvkZdWneTg05/g1CLs+F0dBseJ2j8
3Lmha/FYi0TJg8fAcT1c0pXBZ09enuL5Ip1vz3eptmHyBM2eIJ7x5XYCNlGfcB7W51XkfbocBU2k
gAGber7g1zH7mPL+6jg3pJmIhjRNxqiZRw4WLAw9Gp+6Kg88TpxHwovK23YjLeuUa35V1OyTKIin
bVvgJhCs1j6bqWnNHzsk1U24kNHapsju6TEyftRDS4LlEzFKxky4W9tEmjc4TYD4zDLtLcT6I14E
cwudGDdkBTmwYmVGRUrstY2WyvkoiB/eaFPHyzaCj2MPCTrRzPBBZICJkkkYkNE6fqz0gZoDKTyI
yKMBSUR0uHviAee+cBEkW590HzPgYWt2LbPSQt2sVlfkchg2DhCEevzkUB15Do8IEWHYNnvLCMH9
wUcUJb/DBQGDXJTwT12TNA9eH3TfXXulhaw9iOQ+Ta1/WzoDL/9xFQscpbJzbxrlWfPTuDJVTy7d
xQMDs2Knt2HUvnqqCfNLjMddX1yEsmMgfU2aYmmF+6RwDol7eJH4DrzrJ0UmYubOXxd2cE/8hIan
BXY47yMukWRMJsZDE/e8XO1WlQP15jAkt4KwD/zixS5TFuwakhDxbuG3UO2v7NSARzynOw9sULbl
TT/q8llbd3KPgeHg5gb6BSILlhr4jEm4dHQ4vm2c7IiPHOEZDnkWh8dsQrTGBxn89Tko9PLLYYvo
X89IdAsFsiCbILhOfRx0PK1v5MiZNkJvyX61Ufl4pz0ne+SBAxGLzPIIRswH1brxR6b88/9Pgny6
s+UFSfxdZ+IvZ5q57ez2dEn2gMl5cjaqaJ1vZ6DUK4SukoeqkOE7PY/O/cJXbZPnueU5SYqSV6HL
4eRVhVsvdNfxy18m18EwuqYedkXRJxlBEFrLm5kNgHB8Uyh9lnB441fiOQEoLPxQZP41oO4NO0oD
DCw9mlJpZYCOm9AHl+7yf4BPDenpQK1qL7MX5/OOkn99S8pvyO/4FdVftDkrbmwMKp647tANd2YA
4QnTVk3TzegVHJHbFH6T84XmV95+5+hC0WeghuF/HJ3XkqPIFkW/iIjEw6uQV6m8fyGqunvwLiHJ
hK+/S/dtYmJ6ukqCzGP2XtuhcWgrErkYuSJTpyfia1F8v1R4ILQ8zp6GnO0IlMAdvj8wMRMelm8w
B3HEGSDS+SRlZNpjHSLV3XuAOeU5p8Lzj8L102tNJ7k+ev2K3mMMV5ORD5I72YkuGCH2RrCjTM/D
LWv7ETnBuh5E4ffiQbkwxxvgaOw1yNSpMDIPiiq15bfF+ljFjv/UupU83/yx6667LQgAZbiPAeCq
f87CLG07I5BCKExu+Bbzn33GERywf+uiLBtfq1mP85/JasZ2QvMlw+W5i/La2kltbg+64wS0DlRS
r5lTkQS90TxIPyzjLOfrJm5wd9APU/fR1oWKT3FPs3YlHDw4ryRZ+HcIK5kKRrzi0wdDTFUf4tq1
TJKP8QQDZpHjFmxKPe1GhhbcptHNAZvUgReYnyVNR3jEPL5mWpM4XPWbBbfbffDBeLF5Jk+acf+2
Xyz877ee7YqgXQ73zBKDcd/RVCDAyGsad7SMlfmZllYxWJS9/lPqPl0efZLI8W1Pc0xODuctrjZf
+/MTkxTbRnp3k1Zx5eT3MC/DhgkcAzX2+GRoJY6/6PaJgM6xPuQzu8REExlyFs0UEG+hJ07Rqij7
DsV/Fz7c3Li0S+QxepvA2I312BJBtmx8dyRZZRqc2d0LjRMc4heB71vtW9kLkR+OfUbcG/JrqGxu
9hKCwKsZ4OknANND4lLMnLOVM3OYhfumsK0zwUnIVZwSFs+OLSjVVD9F9pCURHliwClRNZHHUZZ2
s0ANzoTcrsBzgr3L1O1XxOWSso6Ix3vGQTddJvTZbYYRe+XTMPD58HxQgehcgQNjYNG0ewYwbNeB
it9IZw65kUk4gRZ3h95IgmfcXm8Z6naPWYkVOxnSkU4BcbskBuGWCLzYAOaSaLJmcbaht/8J+0Z1
bxOmb+eBba9wkiHIbFSfAAqvSA6ri4SuuCZriaeMULSm1Gdy9cp/NkCgbJ+BOru4oSwykAfuYN7a
crBQNk+xdSkJUQruCuGu8bko/K4GkOWZf7HTq+KDo2x+auIi7M7k72CT3YQsyJ7K2DY3MrHQTBKj
GfmoS4glweWmp7nQaM8YRNmUObaaMM+y6px2aZd3n/gP1/qBb7Ntz9jnyGVbCvBnJ3aI+Al4zN3l
b0nJw52hgrFhYYrPKYkcRthbLhpW81afamK5WxKIKKjT2idspELS3mO9jza2wlYVAcoV6GuL7lwD
jwbfwzTsGA4kTsAOZJi1Vcigqt1qgwpfEQWGR7aEgXmrpxD/yQi04Sg9WWUJKvZb5iS5N93zlCHd
CWLdWC+RwVXJ8cay75HxgfdkdcwFHjM+IeLR85QRj4d39RBaJfrUno3XT9cQMbzptVTICkLPHKyl
Ka7skx3vUHKCnLUwOkcVAnzzPvZ8RVAKB3DpYnv1o/YBz6w4BITYgKjsWjnulxwt/wvryuyV4NS2
P7ZVZB10MxE+IoZInquIeeOTYd1Z/uCQV3DtomAt/srSIgAVDigPPgtSd/iYUWucQ2sQZGQaDOvz
YGXNnV4x5G6MrFy4xiGe+iTC8NyfFwUNmy1Y7Nf7UFkGyM5CWgP/RgPVsfk9txaRDkwlZrZpxKj4
2cMM8s6cofgAYM+he/4H7FAhY2Kv98z3n/P7RWER7ioXCgFSgqlWH3WddlipQ3aGDpnETCDZt7Q7
rkPpHSZuHUw5k0ZmK5ca8CguC3XXtOyqHoXEAMXsAuswCahFt9NDCWeQBchK+Qu2lxBLPabrLtUa
VK7PSCa886CXPuYzkXVJn+fVx9REpbuPiJkvSFNf/YeltVEQYFEafIyKN+j2yirnCf0MCw5mui5K
iNKOv/EfwbqBITIN9x1D8XCDpKb/hkGXM3lKb2TDklKOxdiMecYK6pJ8vpIWb+MvEBKeYi2QETqi
7J86qjJxpFFwPvxR2ayHy0gfC3Td66MRCLOQnyHDxki9iguCI3LGjOyj+DlHFiB3q1NKxsKT8x8T
UU17x5P3l5Jan9GIIj4WnMVQUWYp/rvpngmcJEXRPQ9Br54iUEZ+Ylka5Q/CtLj7Wsj5utGwByKJ
VFX/tccC8XpCZRftobV46auKxvxsg7Ss/2FdcuHN4Xx1EPERAQ2AUDOZJ6DbNWI+KNAT5t2jmRV/
U9sdimOE1ImhIN5lEPl2+zqnPtKZ1SsyrL/ZQPTnlnXZPF1gYUSQ5HES7Vbo+7gUWm95GWGAUGnF
+RJ/Ef0XAtdxAAECNWnzezIVFl7pxUV3lFuhU4CpNAXBiwUy0ksaFeV/YxggLwuAnkGUI7fIxp9w
i9bEt05RFM4yezFyne/0wrI46UhsTRMxNQsJiXjMHhzumvHVb6O024zD1BaHdrY8aBCxye5ZqfGL
O1KRpdfanXOJJxiAG5mu2AU04lXOqTmXv1TYKuMv9pi7b6Qi8vAY1oA+jmq0hkPnYdA/EEtwqwwt
Fu2noRmqo5GI+5OlDlf8fJktL4BkzS/CnqYmL4JK634plJdu87GLYBUrpO9b4Ic+TtQAzgH6ehIb
jkJGS0b8gJcSxWc3Vfof4yKODDAhKt7SMVs/SKLpHvNOgG5MPU8179WSrqyZfFzrL/T1oFKtkJYx
QSGBbAwwiHMkMU8t+2Dtgv6s69zv7ij1DP+hY/n/QdabgFWNTnhI4ygC7RU0SG8znPTDifhADHML
nLGUUTof2Hs0Fe4rmPWIDXGApQokTeaA2ijRCK4YMOSR6UY/fWZRH4bBxaVMXr7a1UjrZEjevI5B
gwuJSaP3HiBiCZJi9EjWAl+wAg/UVjei/gvyHj0g0ZcwAEQsEdgQ9eEddFxB7Cvh2b+OkjSyI8jz
HBadLJVzizLwIMCKkYEeizqadmeuaA3tWFUWPgejbo4hEe08OSwPUIQcD2FsPN76LpzUO6d003kP
3oBYGMT3cLi7WURyQ5YsDFIuXHVHeuWNZYUwl95kMRZ8Jrdct6wRlNzGepEfsybCiRoGLdqOCRbG
gyh01BvsXLRGC23Al5Idy+QeHTHHOqokgYaflKpNSjsTE6k8Ts/QrMiioCe1cKwJpz/LUQfyTtAM
38CKU6gPtmiHe17TfL0s1ex9l1ZF104qx7jeVeUifkZyiPokXfvwbdRVS1eOjZ8gUk7SPME63Sws
+GkHduAagzea44zchNK1BgJFRHxvKjFF17HWXNAQM+y3XA/xPZPqquDOy2vm5K3Wd63TkQUFMmXe
yxUq2rXSRfFgbB1lydBJovWsUrX5mYunemhoW0l+tMM4uhrGrLi03cn9rwS8cbDDpUKqH490iggl
gzMETMNh4aT5I5eZ0BsW2YG902uB/DLv4Mw5KGF4nIbB+sTJ7/yJ6oE0TUzKw4H0n/pf71jdbzuR
lYYICb6NSydbli2U2cx+9ImrBC7kORYqTNh6NMPOwpQiGe0JCXpqj6x1U3ciqLVjens3k93mJLzU
AKCmfkXJtwl5eJdtti6+SnoPYM/W1la17xjkuUnTF673xBa9UjsjKsKnwmyW6W5dQXsjVLWa/krR
QMgfNss4e+GBaQk6ZHpJF+Wm03tQdZRioiRFCrd3jGDUnnkpdm2EHn0L+ACT+IjB95/nzNFbRVlL
GDMIs1+YkqhFHKMXde115wwfLhu/XShr5TMytFicwGyfPojwgM0UIGN8EH2OYJ1oZhQ7ULU+GqKf
4gTXBdCIgtPeZ1M1T2e/iYzYViQs3/pRf35cPIbdxxF93XTSYxE9QzNgbuAxtYj50RUBwwWfOfFK
kHQ2BFLQ5bdxSmQiZtA8OkaDHyLlcTBcnogGR4cMf8wh2Y/EyHeXHsL6RV6cguTSUl6Nr7PsyZ1D
5NTM7T4R+iD48X0clTsmTzlL9qz22vHD79J4PdGtqRmqaBeDUo/SVRwxX1EvKsL/xA2Y5NfPJG8s
D4sKaVNyvGYn7G1Zs+8JyOzuWXVFF8i7Pg9dgF8H2kIHZ3olp6a+NFDZ7EMq/89jN1EElLSbL8tE
JNYuXlNPHgoPosc3An3nQRuKwq1NBIZKHAm0i+prgbORIADJCScxug9ruemnyasOWARnPJC+ZTtc
Xp5dH4bBXZ9mxw2Z/lZ6fGpAtzExnnzsW+++IAfgp4FOEVxiuLJwxOIwU3b/GOUecuotf1u7WFzX
lc3ogpmnyzKUC1GDP4pqko5XEAM82MXMbN9GXPMCTUF3ew0s94nC0ut202raSz/WYt76todtvVsp
SD5pi/LswNZgZhReOeM5dgHmbSk23HhXT8H41i6K9qDPhQY4tBT+sQuZOe8c6QR/8QcrDkfF9bHp
29b5KGcnuoxxUX5GHaEWGyJZFPF4Mhh+OinoqIeOeAWSb1HMbHwWZHQ49uQ/znjICccLuzHaTXJs
O/yOXXVyEdmo49J1xjswniEpiBKSxa2pEFkfSGjovlYiO61PIRai1S2AeDX9TDofCSs1jzH+XgQW
1lB1P5aFQjeJIR5QwwYdUkIy9yxGH7ls3G8Itmt1mggQuI6wVczGSZfpP4AWZbBdPRen7Bpg5j6S
O6GDHdOzrjnPer25FmAvoWYl9C1mvYeHHa2bP/4J7cz/zfsBl3dkTfWKs46053xusUlgUK3zU97a
1hPGdokfLUJycUceQyou1OcpKujFGbR/6MjMyk5k8tZb2JLINRKgR2lzjGNYJBftLhBoQBEgZPMY
aCd0NE1+YXO7PKUFD+kRJ+fC3RzkBHxKnysUSR8InT2VPfK4NdSD/4IjjpTOJlO5u8N5hIMAoarW
WwB8JC8BVaNzKUbm5xDQXZUXu3Cqb2phEEWLubUQWEsglMj1M56V9k+WqMfiT1VVuBOtRjqErYDf
R8u3oX5EF7zhz4HY27NhraS9LfFyuDtioYjbCzqPhrahnVthQOAMJCmK//EWTxVqfdgQ045qP/6n
kJFOx5soYGIHR7uw8Wn7mePIOvvI3JaR5kPAGiZ9IR4OiyV8xhjPJi8JQpjLUo+9+48qZC33MxfU
v47sm69+IjP7FEcDICvNgmZF2OCwNeEJbOMzzgp5JoUgS8/9MNovUxw0vJZsK+x9jZVKn8mKMP8R
wiz+wKxp69sLU0c7fDcBS9Ap6tetFBC50RJa4z2kNm29OTMuqHQpmDIwb6xcGuWsQLLFdKxSrw1s
GXFNM2bZf/uKeIDDgiSRzxSClffJA4jvIhmRXKfHnC/f+ZXBJOzTUqDmY77VG6s+hqErKnyrjvcf
TfSAdt/wFZ1TExAcu7Vsb0If6TGF+2v5JQV4xLtHOEI6SnECfoWX2ELKmx7thYfynGJ0xc3hIB7l
RHKgz6e+8PqQ4FaiPpIgZZSrto4BFAs1BcQJmzjX8rnGlMslJNLcCq49OGbrwp2Xr7ssBra+g7gR
BM+2PbB3xukyF3sx8xPfo45GnKVHX54Cywrc0xr6NTM5L8ClNQPpcullLH/YZ0NY3/OcpiSazUzp
AR5XsGfCqQl2BWAsj4+UZbI5ixwRHjNiPwrfGuwNMOJqGbosiDv1KYre+RnQzsSvI8ZEQPgsCM+x
HhXhukEZPnPOWySaLZpRK1iC9m7uPXI3h7VBpg+8Jj6OLKmIsbcn96JABpsDJSbNdm9FEdNFLC3N
1o+M5++RGIT1h1uy+jjlmpL8Nc5RnW/UlOXBlWgJRNDQpIMCdUHZBPkLI1mf5r1iUBAcpgFqN6Pd
5sakiH3QrKDSQ3Y32zWz6FmRzBNi+oLAymvuVxBVxZ5JWvrbdvBJsSsiR9s3E5GYSWNrFlK0SMT2
mbA3n9Y6m8881IF17P0+9K7M1LDxIaWsthI+yd9W9R5yxqB0vTc92ra1abB1a7SFAYOmFa1CtVlm
gV2+VMroXUPQTUyOlde3R69b42gHnpOAFrBcPabwmSykc6aq6JW02v6egRoLk/gm0t9CUB9rwoBQ
WnPv9O5XWJLavqGIXoCEpj4CRhK/6P2A7xO6E4nU/6ak4JwZW+qzg7MwxtikyBwQ3NaEGh2a2CNr
Hscn7FNn8vUjiuyofgsZ5t1yhJVz4ddaXM5LRCTbKo1Bbrou0N647pf6K8a5voAc6IvZeg7GFvFL
oaCuYPtFxfEOwTeALYiVBx2+RjQQ7KQqx+KSEuyMNNfy8uqy9Nprv9bAVd4PP5RMf3rfGUL7px3Z
qB6xp2fxvnNH936K6GrwgOeZlcwVlIszt9AKjpLCkL/TDlrruQRexdBm7Yd1etGd6Co04QoEwVkB
LAv2ymcwdmZfoZaf3KnmzxvaFPaMXmemkWkqtnAbco9Bjt1k+QlbdWiBBO5DtKFTNouLJUUQJYYI
wv4uqGcsJDGDOcbKhZe1mgg0TlS4FqDo8sSuZHR/28WgZSqLBtSkgvC1Qe4bXkonzQgSB3GDGJ4I
cTplJFIQX289TTevYXkwUVN6OzJweKWCEeoLKMUumF+YPkfAhpaYEx+eiaUTk6FkQwEbe9xt3ZSl
fzKnnuOnXnIf31VmDfh8Av5s/FAGahlfScST5VOAauem2VF2Si1BWg52ZlacpxYQFmw+UH2Y7cul
CEBc4VLehyZ2aCKgFveI/Yo0PXRBDrJ/Yxs+p5t4cJ2Uv+UcXHlkwnnyvmh/zZMI3NaGTFvgTmBs
FpwF6yWL1t7ykMuHlfNCBPdKYpeuIXns8DI2POwcthuitfruoIJhCN+8uKDXZEW57vFl430YgABN
iMHZ37CT0uz2i9AJ3zh00YhjJQ54y2SoCEUEvfU9zqHzN4cvh9qIAxQwacwQCfGFEB8541i599ER
kk8uev/bFBXR1RQoxMPTe5I2mfbE8QA74RJ9RBtEnpdrt+7DsAQ+uWrgnKkiuzHkdNsM6TpH+NAl
AAiniguxWxA73aJPAl8cVoitr6yf2a60KK2rQ8CgA3FY9v9cZCh+eEWUdMTZM05cwqMPiGiWDfUN
a8OJmNJJGu8bbQr4EvZomA6XiGk96NXBry9xI/29y+iCcJehDsyWgtLhvCWRDr15UBpWcUoh/+JU
6iG145lgJM2lnSZgNrJ/xSQGYhe7efgi49f9qwqy+LI6LX7pjOBcoEz8my2ShAcb0/gJTxM+e1LI
S+uX0xmBfzryEO4oHcn/rC07RGhWgyO86zoPQJ3nqqE9FgatLNI4yOX3OU34d8MEq9yGMixfRe89
GGXi+kGWxrkLQ1WZZJG+S1LMEsJ1jBdLuMchMB7sD5aETMrhQBQcESg4X+jep2DPxnUtIKwrip+6
Xkrq02ak6gL7t+oWP2ZDVwm2CFkgTPu2egp7Zy6uylmrP/baefauaTA8KH4zi2Yooatff6sFZeGh
Wd3eJGhWyd/OFJ3i2WYgOCZtaJf9xqqCDiFE24gPOVf6Y7CHcNg3kbbjnSxty710WZx+8kzMwwGw
qZ99zLVLex5aI2PzMFyCa7PQaWwjVIBkRZs+I+xpSJ2Fezd1XuNIE1HXx9M6v0v8bMTnxr6468g5
abaQS8gHZRzmmm1ne/l7uwj8WG4FNwMDElvHeGvim1NMmHFsrjhOOurctkXLs9iLuIjFJ7G6x4oK
LSPKlEADVzZUhK8CK6B4njFmFRdi0vr2m2H6BCha5hioFp5Ek9bP9MPZJzw+Rm4YtJh0qTDNvMTP
hIU5MWvQADfbkeABpHddAFgukXlnTXdrG6o+WeiGipfZHySHmAn9eBsjPMNZODP8g3OGU8UgPpZD
Wnsc6kpgpBstxc94U55gVWHsChuKB3y2x+zQdiN22L4mVQGIOrCmnuXGkJVM1MoeV8/Qa0aWbREo
5L/aimxE4z0rvvKuHl27E4ecWBO9XrEh56xpBwv/vXx0+mKw9/Rjffe+tGIlv8t1+yneV0U6YiwP
ckzLY4Dp+bnpPcUHC2oOCgXSY4X9khV3vJzlirhxbwjNaa5D1AbBXVlMnI8XO/M68lXQbxM7su04
5zxACL2vDizrlfplO2X8z5S9afku8waFM0EowBMSeyTadlvKfm3vBCN8NGYNc124YVE6wY8aQuzy
M4P1+mC3/PGXvMYFBXONBQby3V751rlUTK8Pq2jy4nGoUXBuGAMM/EeN1jlUu4wAAZTws7ybbFOb
rzLrHGLYrMUjuEHUbRL33nghkcZbXwTgOffczzW0KMte5hCLpESCV1CYEiJKQgWThzZYKIK9AS7T
QbNU+ENXpHEMVKGN9IzSEn0Vl3QLFiiDI0R/BU70LFm0qiRVrrPSNcPY3togP0EjBEK326lDWbyN
HWIXnkW59L3cDAERule5cHEhApsgOF1ZSgTquXTcsb0iOFjGd1/TEzPxrLJs61sGL6GLPBeYSdBN
f1Koxdn9mKfTXWsr+Yr4WzRHd3A0TiAsIoIxQkeozeJSH9atw4Sos1vBfqgYprvSKMDItU4NCpRh
viHCOshRX22JZhZzUBX9VrxfegdpNKiJZ6EQ3Uw5ZDEEqiIGic4X44UHd4jReheweYPjEq8jSzhq
xTpBx0UkKuxmPEpxERO6yD1I0cZWRvdX0zk07+0AXZrAXYOisCKAJT5Vk6eiT5th7keHHhglDNKc
a16XxXpvzbNovmGOyOKRCAROAvb+ekUkLus4fFF0b8MW+IL+6UaLQr7zqUyOqOTTTxTD/Ql8GVp8
1HKCl54m625uBrSN061QI9yROdQra4ghvEDYxW0gkGTaiR6MbY4KtYGzGxp7Ch5zHl5sYjXIj3tL
EfKwNVx7v5FEZA911Fc5vkhGjhtpR0G5tdu+js880cOjD/LvFtig+y/2JbXc+gEdAmiRcTkbvm+R
aJ9x892A2gAtBzDa6SL7PlvV0Ver3fxd/WixzvwNYfNS2IN5JP/ViDvLEf4HlaHX1GQ4mxL+JrgG
FCdJX46R/WEazyzVge+iylhPYyr0mTcSdPrd565KCbIJy/eCBSthaxUvH2a+G1H9hTVmnLMUj9vp
LS2zTOK5dyTWSth4tb33qdDqK0vpNP3m5V1d6Lis+VE0DHkmtvSdNyP/1GhCk3E9ybCBC+CU5c9U
QfC8nZX0RaXvODf4SeWHztaJasZ9qk5HlJWqKLzhRfOP9anyOYU5Q5lHe6/dOplzHpcwGQbuFvJu
yk7CMyOFEcJE7t8etaoMfmjOvPGjwW565gnTaOvnCL8W6Ru0h8Sqe2B/M6jEv7izfO8YRiVB9Tmo
+/6jZp/SkzvFt467f7GRnw0wB/cO2vEPn8z4ewQOBAYCvxr1nrwxZ0J6kfaGAUnYTAyuIu8dZmRA
cFs9W+4byn2vO2jkSPapuiGBKKfIM3oOfFw+Sk9zfayhoee70rd73KBI5i4677OYWCW8FzvXxg9I
6WKlJ9EbnEfjWla/vOTyW+N7By8bCPeTrRLpdAuYxPiQBw7RzezW+s82TG2CbOcxe1+HRj3CnWKe
3eGBQPRGvDS+j86b21+qslj/qyyX+6X3CcfcZkoW5ozlpHluYxX9l8Mj0QSzOzpCIhuByirzqa0S
BONmfQ+N55xGUtLcxHLp/JKJOW3PYoer6MCaNUUg3CqwKUXrey9dJJcKDxaIKmnXt4qptxuXdcYt
Vx0lemkYIhI2eoqmGbFN089Nsy8mE8gtge1I0VMQ7eQKIz8m9df0LJPzOOsQzsiCiSa8SiSO1Ga2
JLJEOXtFWLm1q3zfvzqVpVCCrG75wPXCfn6OHQe4vAx91vmdCYYwKSxOpz2xKiY6pCa8wcIN/vrp
I61u+KFaRplEzSOwZ46ZHn8qu4DDFkEUwgZMPMKMK2Fkmuq4zWuLXIf3nELO22jsK2BkMU0747NW
MSKBDQr81bnOGIz/WwvY4YnUnlUlzcKEB0QC4TgNmLfsxQbfjipPxMs7+z4qaKCAFoRIQO0ASwu7
Q9gbauvfWA7FxWu6uDp3a9bnRyvI2mtbEZ+NFXCYZ2djitUlwdtj1rOdsZl9GXxz2bkIQPS9UzmU
FyVkW96MtXF31URJiD+L75BFhXs3hcFjOfKTxwZQd4Z1YUiYKvvwjoIye3dtLDeHoYHc35wgfTfm
a8YxgKjV+HF9UMzTnkEGRsSLlrQp3dzY3pdOJ2Wu5P4Q6IlqFoIzcP6OQLAJa/4myp2e/aPd/sF7
EV0JzEXW4OL9eAm1QwoxSgpPPEQWo7DhZK9iZesJkUXdt7Y/uWDPZGM/+qsp3IPPbRQjELe8SvZ7
NVe1HpCmE6OgoIkhK6SCb/1ILBdioVmIb2o79OYNeIbKollhsc8ScRDRX7xSkccPQQr0EZXOHBJ6
jGB30xQj4wdcjho+jhgXTNSFPUK2b5cArJRHt4QPr8EDQ+Vp7uKefO69p0V0BjWR/s4hjM2tqm23
/6SOnEuS7TkrfhyoGe9wTRQ5IVn7L5SzPrSecd8xaoT/cm5ksi9sOgKc42R1EXd+H6M4ALowAMfD
rmK6/+iv5+VoRAm/rycR5B2lNoc+Njtu4yEV7EfCwWFKk+vATy9wg9dvtCrrD2ZN9xvOMb+ME7Hs
Ya6H0W4fIiy6ZetgxStId1mPq6JkSHCZYGiKKQU/CYq2Vz75ODZHojnUzT9Ic/7ANLkMHtFUtQLx
CxXXcPULJ1jvwBdayxYPYYjLnEwVYID2DcQlW7ok3u0QUqBEbdX8Dn2gx1MPsQniQeiW9SUFcGVB
aCYn5dkX/Klyk6LVZESMAp/js0due4XoWmE2nGX4vPYTsRuI9wtyrBVuN94GcpELrtA3txfWX+zx
tnsMAZaJJ5NPKbc3GgNSVHCrdVvpNk15f9O8v/GWEDAzlvWSwMUpHRa0S3V07KGCYV2l5HX9weGC
JHRKHe+oyElhbVp65i6Iy9E7lURzAmmj5gdvjxGJuJUiZpnfvVt12dCIFXTNJNpik9+5c0P6jqdm
ZwLEluv+20hHhlt3sKf1wDq3Ws4Rcy028iCY27+oi2M+iJL3u/tqAsiCB9wGrt7f0oKWd7+y5ikp
qxsMFOQF8SIsu4Y0fnZL3nMqVy/ASYbpH+oSwWqJrHoyazclCpaN6KwhfsgyyqlzEDfjAJkXJXq6
v13n0GFqorUcb7ppXl3beW1ZouXsRpexTVzi1p1kJaZzfqmp5PM9YC3x3GWwODfi9i0z7mym4oDp
p4oZcXScqHU2afRFuhF3QkTNkfBJwitokdbhCMkH+UBJaf9VLiEWh5iT9jijfeX3RZT2CKEmSH+B
kRU4arJgoORJJdmALJ2WK1sNoizS3LeAYc4+6K6II/dNOwtSPOXZbFFN4ErQjZO17ITjDu5jvswr
tw3+fiRCqKpfp9xZ8CeuxXCdBddz7PQ63ueezWSKNW27ov+tPVJvUYLIZ/oJibUXd9G/qBnc4ULo
gCa8wBTqjve+CVHriv4VuQbx36g86F+kVekUQuGi8p3qfP+hZHu4AtTERlrIYf3teN8zuisF6Jhh
vW/j5WT9Z8cwzTcpLAX8sGQXhEecOGzGW3cGwjfQ/iHEcmOnPLicOu1ppAubdxL0cqv2rFQKZ8f3
amOBz3XExqlW7robmO/E41Z27F+CA1qPifNRFDAq7WenKunyBulb1mHq3EUefGfkU3AKNgw8ihmq
kdJaxJvyfF3TbFnoE3rBzGkriiIN/5m17lNioYjxQH42QNJrAWOjvNJm5BVjslo/I2dclvuyx3TF
swzXtlNzz2VKdMKVFaliIKo43Q5gE/wfVh8MpQ199XQYWhj0J4SU6K6KCs5C4uPfeL3Zw3LuZ2vA
PNHO47W0KHBfFaPmo7SMMzEbziaqxql2kABu1jbDP4TKYTpriwtjizWGo5MAtjY7B6TgQq8fo+yB
WTtQII17R+/CyFvN21xOhKhQNuTw6jISKj+jStTXOINuQC4zfhps3AjEJ9dLGJZynKfWEP16yExA
5A0oe7cj83JGDG2untZsJPKEyUN0JoqDPMa+SrOLXVlR/D4IpY41oSDVJohmBBNEgy1ozGJyo+gH
tVw90R6AeDr6jp1sHj5DQwLpy5Q+um9sQXJVh2Pt31rQdW+RVWovETfzwjFocgPkyI/pwi0ErRq1
lesd+3wB66p84gcogNoo2lO/KP3QE5O0q2nQw10GnsO9G6NYDjtJsom3mRWQgn1VOlRcc2GH5cnA
Sfs3ZAbdHSZFyJsEBf4n1wwTbR6EcL7huBCxcmQlVaynYdYQCouSgp032SNeHW6WzA4T+xwWveHA
FX3fozIJXb6NsZ+PVTWO32NpJh+dE6nPt6xvIA/c21KNRX+Ho3aI5mNAPN94roRT26h7uE4/7aHH
k9BoAEUItYaGr0Y7hn3ngJMxQf4O0VHSxvyAcqpmdAjLsMzINYG+fKWi7g7wxRrx7iERr56heqTy
3kDGIp4Vbj/IQSCMwS00tUgx3zkspJktrvAXULHhJN4MDNrKl6AJ0SSEpGtHrPNzKuKS2h33UpWN
wT1OCoKB2ADcyC0raUNL0jkjW4aqmsebm6WpCLkrKgaKw+pA1hjT1joNBS8rs6Ca2TnRdhPZN2h3
Of7Zl9cLC9t059VRSxvFU+ml5d7Jib2E2qLgDz9XjbDjG5bFGs1zjHAf8cXg9820qQi1XLI9DUbt
Ddt16eJv36qrfDvY1jq+9US5VdsanfI9RjTzUlhpqTe4YBn0GLr4KBlBGV9bBpLPjaRQZmM56rMb
uWg3fez8z5mVFXQzmqj2PTGa5SlESr0cetC13pdFt14S2oImqExmq8zg/a1FDahynMf1a/U08tyE
l7uGrCscjWjDc4P4ey0apf6slXHNabFJ7nmJIlDVoCA0nCKANVWdsklFbbpMmybtkbqIsIDS5uXM
ie9ViPLkEsGWY1nYpEgnt1x4vrcnrtuKyLggqby75xRMPfSemc9qEo+9QNgJdlR5B49JW/Q/zs5k
OW4lzdKvkpbrgrUDcHc4yrp6EYiRFGdKDN4NjKQkzPOMp+8vsszKrlQyyapykYu8mRlEBOD4h3O+
o44wq2CEbmniqsHZOOwi4bkjcUvyD+MiUOPI5HBGok8CF1i1jEBH1IoUA7H1yWpmZ7kZykjVX5kI
zoxwQltofO2Vk9iHEjISAr4crzveeXjQq+l3KPOz6K2yje/s5BzP0bUDhWUg79Ke43A9z7yzvsYI
5WZqqU7kD5afYVXY1ohHZireLrdv08S/2KrogL+0BRa+R1aSrjzXbm/B93DkaCefKrG2ajfPkF52
KImz4ZukkZAh+9YYbEY78gZWt6x0VYHMsQqh2yb0eeYWsYIWiJ2StMWHly9je4vRc8x2HIZ5eQc7
SiIzBHwXfUoUqo771qbLfg/nDiTUzu7kHLJXRvEZY6NnU6M/FDWFc1EFh/nZ5fWG/WNglHXlC0jM
5wXXHur4oqtFwvKtYmE0Tez36q2Dn9vfUemDxeH/EVzbmz8Pq46eJc4HNovsWRLvULF1Ht87aewW
025cW/uparV9ME1P4bwCC4yBFHkkb2w7xGI+kVgmnMCzuQV1VuBYJKuwAo+96hMCcT8ici1ZJVsX
BC9jdOrsVgmQXo2elveKNGHvMErNnhROL6bl1yyleEaT6cTRdpRVvZAi1y3ZayfZAm8nALBT4Gbc
/chrWyB5h4mBVI8ogldBeNfqcGyvEDy7hlzchrRde7USf48nAbgqh8M4uoc61Yl5iEHv04tjGtV7
jezTfViEqqNjuPbUJqFyImebCVVgLRtFbFvPdjllZu8QTLlw5CIwv+nZqYA38TxRd4eljiWVQpeC
wjvYRaKoXFoQlJZHjPhMi4bTYnUSAIMohRDs+5Q5UHKBNeyB4zVldiwgQMgKdwZnIqlqo2fz3BIp
lIrNwuK8fs36vtfPukFFSw5Tq4krmjzSMIMqnWK3w2dOY8samYGYX2+9FN8J/yFLi/dyWLIywIrX
TZs5CoV8zUzcpvE1T47n4pnOEO1jICg5WD+42woa7ZUEmptItCFEM81mfWPSRsPVayUxDizFZuBP
sIzwHdA311xLy+v7PDMBcT+xtcjEN12iuqf1yHKnqTYk2Gp3xn6MahYRM450gaQemqMnj24dDS7y
w4XFwlWhmbceJ2mSixNSuJztJIgQhYWxBn1ez+Q/UMg8/sqp5savaB8Y/pFs5JiBkJQGgoqE3tLx
4psm67EnG4PeSk7c9dJutAZT7SJbZl7dC31vXOg65FCHbdheC5whur5lmg31bwnwgiZAeUpMwHly
68ERmtJb6N3VZPYV6LWm2eEGdgqYi6XwhAng6OOeXghDmNC0m3Qd91mZevkrg29/vDZruvaHqWwJ
qygiP5n2tKseSUmAMON9LWwi+axOAjFibIH9dbKXhbilC3b0xLi/HxEHx6g7265wgIZNxvT4gWGA
7YpBz6ec3gqNKF9PsS1QsUHoQ63AwCzNk0f0sw1zfjVmRB01tA1gEnsKg7Kk5t9ak99TGjG/oFuL
S+Lq0FM7m85dSNdlYKOWo8fmT2xZaQkEFWnsHwUpy+8c8AwZi1TLT5Xbk2qL2OKlyYUz7AQUxQmz
eIenS2IhYaakQlQEeBCYi9ZzPJ7IjAq/dZVLvnKtQtN9QzSi1ButjV1j2UUXF2jELSTxyrWZHtDU
kYMzzC7MhSrtCm/PXA8octZ0VlCRtca6zx2tkWUeh1G3rXH6TdhPyFN+z8xUXaMYScHsZStdlE3V
TkGUqxnrR+RgcTMwSrGRN1ly3XVt5V+DYhgrPM456raIKHtnx2qKUs2LIjJMvDThlvKsKkXTWc1q
5TycfAJYLBOfrb5K1mMByLHjrrbL8JrHH/FUP5r+I2br+CxyMbPyxYeGft6uqIdLifyD2RR1AkNx
GraNyUylNjMmOlATi+but2Cgkrfk88K3QQeo+8WlENlR3WgEKDQo8RVxM954h4A8TU6dr3px7c35
onZERcSfu1EagyaYHvAGoHnzJTVILt90GTGVKxWQrS36Fzfa15lt/RUZlX/r8ZmX/Bp293mw1gWj
FSGARTCh/3oHIYPxn2BeVgh1eAnkHLVoHjEqF85pJcrtI490XQF4AjmOyq9eEyIEo8lhzZdO1xzs
4ls/ogwDT+r76wNBWvFdBQdqOYRFoZqADe8lzaYSXrXziHcmdab1yiPa41hu7bryG2agSB8feodd
075vyam6W3sm+09sq4jl4PuJq4DRMOxINC6Et6sqSY9IqyHdY+BKnmUzRM1Vql0QGETtgEbXxhK3
SzTiACZdtHgchRyrfaEX2xCy5EvS9IYJra/USffUlHPGOJqDZ58ici4PJqmiOyNZZh9Hl/kWyTu5
jz11JC1yZ3WNBiIl41BsXI+R811cFpOGNj5ITA5dbxjBRKkVaDvBiiAYq3onpirzybNsBEzD5Eka
gzLC5EMMdHMLmpfEHUt7OE9t5ELk1GKRIYnC19ahbEOCMTK0ARnzZomuCXMhm2eyRa37yszACeHb
pO4GcVqEOhPH0+Vkxty2bzQP7lsYYWjbeqGlHlEawa0fyil6aAqRfpVWKj6VDMYZvf0L1mX5Cvl+
tq6XIxAPPuLEYunBsPcpwzOIvOUnBa4CnVjfCbaWGL59YpDAmmUXeGF/DXPAQ3bWrbxZdFZMH7ZN
1esRZgBtw6uS00gawWWyhAsQSeAoieey1qLfCl03yzUa96j+hEgNa8Scxq+UeIsmx6uOngc8H+pq
UjGhVzgcspfS6uv3lPz4rym0TfvqEub8bLVILwP2iuVVwyUl2xhLOQMam8iN58ru/C8RJ+ejmrM6
R/HFcSvQ4rfiuYCqW58I5Bn3bPr4lk3okUXo1moKPEToHZXM4u1n+M/hO4MqFwEHtLL8IFTqOkfR
mORjFWL9algnEbo4rOnBB3CLO8/KhTlS1y0sJn2unpBqEWFZ5WHxaWvF5G0L5B6ke0Wq+9QDFJTs
w7lTmJRUCoKnzJiSEcK0Xk3D6MHhQnB/g7iqj078gi7cZhsN9LYUKmO1Ufv0cLOVhXC6Idna1z1e
xmQzuDP+Kt6y5e3SJtOITWGyoRM5drl1Vyg7n9a1bb4MJhvO+B3B6viWybKdF1E0BkNvX3rCJKr/
ahj/wD5JGKu9ltbYfW1XgQHf7yfykJCHpNpc506px3cceAxkl8rS79G08FAOjmzYr6DIPDAIAFqr
gfLtWSaGUMSIouEmXkMkmhtdhtGHjYAng123du7RJAR/byogPJylKOSdvTPUprwZGqPKfUdT5wau
16j2SRYha3DdkazutvFA5AfJrpcHuO2fpwgyy44l6gUviISCvCQKdgLVYMLQ65bkVxzWFtFLMPUS
E0UUx86rZhmsPnWEg83PJY5qQDduXJDii2QJA7Q1gvpxQ8s+mcHPSXfJWuph3YeqvEZURmQoEIrq
I7VWZtEJFf2TqWR2xl0WvYew8aZdufDmRsvh05f2o4fbPZHtXVhTHAZRPAJRr/o2eqXAwJIEykmz
mKvChlFQxApv4zFVC9HZrMNWeS7RWORW5UWQSZz/lUSLRu8qLfmI9Id1o07IZZ5J6zb3ha3dr0AE
RrjnsnXf8hg1yXFWE/2wWyH1QSDSebskBm5152IlyXh7JyK7tQXmvdspadWFjAoTAWOVwXG+zZVZ
T0DYZ7CFxQxGURR+7W6T2cYDU09ZJ7dO1wzgMlEX9sdmrGZgZxA27IPtow/kryrIMurBk2xjrMZi
g+PDDA9TS6+zMS321auqU+mxHCq7v16auIEX3tL/b1Y6H7WLrSH19pzjy4lWQiIQHt1RW7eTxJrh
HUVIt7PDdOqOLwxFY3FX1GwRvmO1wbu9G7waAOl+RGCdRDd5hEZCHZJxzbt+l3r4TKk1VL9ceAjO
+hLyV6E5mf1wICdhUO5nqxpRsCZD2vrUZwlOhpGQ4A5IuHZ7OwCazTHpOtIt3po419dDj5sAtwka
goI4KCTH22yRQ3ODAm/p9sO0VCgJ0cJYTOlti8gtAQc8bnGxM7N7ZLmLQUKBzm022UIBCrLBc9oX
nSHUOGDKravbBaOohYsyBP8cQOQq43sywBKHkffKtAa5zYKWmI0pF5XwR5GFYCKdB5kl1+l64nxM
jivnNAIvAgQjLMmoi04IR3oaSOmNl8gB7XN24IDLg1WJ+XO8+q3E/NsV7R49kV3sbKSIjyrCc7b1
CojiV66x8s8pWQHOTVhrqlaGEOhMGem38jPjuOGbz7NLkWzUSDjgrHk7YwXSgjUgEbYBN8zlLeBV
TXHQtRq9Y20zU2adBdHmyFbHib4S9IUKEnqh1PuqjtF9e/h94yNZOgstjJKtKK9VPPTDV97zTnID
I4LvK8W/d2HqVPLJuRTqj0ggovAJ6NRllbiASCf4bOGO3qcYyOP9tEL+4lUXGecoVYTakvJ1ePGW
eEkOUYRkedN0Mx4zunAU7PTvgmFKbNOvaGpFQDU6N0WQGordoESaZD8qGnmWCgWh6uldbPCr8iKA
KJWtgJ6phoBAwnIwRplA6nq5p/hxODoNkKgbWI/qWwevY/k0Oq7pnkdbEP/GMLxBOeRZ3qnIYCY9
TAk177nGQKGPbsRACO1UOeFEj9dxs0TKGl7iWJnqqppQ0gaMVGvBmKhp/Tu3mjuxY0IpeEUQVFl9
d2x2gXt0awrkaVzGzD5dsJ5PyN3H/DTGE7MyZjA+mqcITad8cFGevg7Yw9yblvzifm+H1BkgFRye
mSXj59qPZLhf4BHtPDUBXr+YLO22RW3ywea9qYLLG/2GnTi1Wa9ZEKJHtcI6fq4Ls7xRXizjQ+MT
5RzUo4O3VIM7w0Fk1dIUG6TnZX0T0Smn1+Q2eOltXbH12frwDNlVY/0oGeigLHfxb+IKBMXvuMBW
mXwbsEwIserGJzQA81r3qULy0rcP8BhWyg/2/mgX1STgpSxoqgreMH5o3Sfa9tr2mRZjIoQ0sqOC
1ZO19kRSNDLs9UuNX2WGaTFgYeefGNd/6Y2/dF9Tn875iC9qUEemc3bywtvOtu4ZlU/ho4zSpjtS
zZAxOM2ei4XctXmbFKqT5f2MKDveXZY99lEoLHA7MnbbZ9po9tgsmQRpJKHEfR4WihqVaqcjcBbw
hdWiNpJ7htIThbZDrJG5qiP8Nzutkq74gE8A5mKOveTcwM85tVZtMRbRtuMQ6xGOn/OLpo7r7Pr5
BPsaUrqMJv0RkrzeBS0TaXKIMov3p+ePzq3GcBgSy869ur28vPRl3KpffAfSEJNusFFs/iooNeiD
YHGWnd0e11EMF3hVg79K+Og82dUsWQ1jwEAmbUuzXoUezibmXDMIyWY0ooEXOJHM06HyiIKsR5lS
LLHfbhnKkXHKRkQh00R/DcSZ++Vlrnkt4o5so88iBv/CSH6ybiz8DpiWOh6mABUeBT1KNTlegniT
L4is++/ECyBBstDds0auE8X/BFgGU3QrgV5ODfgVDzZuZIWEOGRxjO1vq8IBVySab/TI1CHmJdNZ
Wm0bNPZnxPxs9BI9T6TNYjl8RUjjEBtEospJK4IHdiPT8C/9elnsdE6x3LbcoDfgDRlk5lllhhcI
o/nbujrdha42hVYQe4P7ADVoepycsH8lubL87nQyew8XL7xynGmA51ijxt/MvMNxvKEnenPcGLlV
uzRtvSN0yrd2fpGnZ38ooeHZiJ5fEyxrTxaC+BhNM5qT7YR78baIic3a+G2F6AqeW/vRZRQpLNed
7AFXrfvFF67zPUuSf2U2DYMXrKZokWQPuhFAMO2MgEAkx6zsotLecptxJs7oTbMtq+Pi2iDHBIJE
2HGzQbYIXnmCXFpy4DVYGRfZkGGEU5LtRRpyppGNwraoMBq/kCNTzto1XfBONDGKtY3pBE0BDZ+V
Y+6T1fdW1p0OyNRsv1FeVcnOmUovoW4pAXimpeNd9ygNBaYqyfrbVDXX2hBxk9BZeH5+pd28x2ME
dXEgMgq1qhEIUxAppuF44CAovk1jI9+tibP2wgYvrKuh1s2Hx17PR7hXlOS/+gzgd5EFBGs3rLK5
7V3bPPG+ifSRPD6SHBbEsnAxSr6nzcCZSgNnJV57avuL+2oao/ypbTqiKR3e1eT6VmxqdzZ7lu+y
G6znCRnwcW1q5w688gW0A6GpY1GWxahMeK0Hk586xSEJI/xoS5yb6zZf/c8lQIwhGEA6IGmsKrwi
iQO1AekHTl+fNeC9hVKmOU2FcR7HsY8fmtDmPYhqcIGasETzLXuOEkYH+nF3E8Mpu8bft76LkaI8
iF0Srzd6phFnrWpjrpXjPH+ZxAIyk36UZSeL6hZJtlvKgFVqcVIonMZgaFX/wC6teU6jpbpJS0Ky
NghlmJapzusecgCQzGYib/5uZymCEdZf+uBmfV7te0FK+d6yyKEPEJsTY2maef0LJ1XzZNoxQjki
LjbhfrTLYk/NRK45z301BsKilNqVKlmnYEoMpCsUdGLDYC+7TzMRv+OA8hgMTZVKttgZ00ef3tYL
eOSKt8G1vA8/7cd0y51AUlZNV/boA/7hz7Ax7+xYGjTX/sWbEKxRYTFeW+vsc+sviFMKa1Kfotou
nb1P1dRsvC7l8IxapkeEB3Gmbnw4Zed2nj18yJrfn4oh5NbgZYYqiLMBTPtQJ/Y9iYicU7C57LeI
nTU3VcVyqFv6/KwGJz/DcClf+95FTWmLRX5iwZA+h6UGC92XtSpOY5EWh3wG/LedWWa/or2hMQqJ
anE304ryibohpeT1nAoIp4PEPD4CfGAj3uF0HU+ypIM2ISpvSE8Le62WhxFSU11TChBvg7LKZl5/
HMeRyp/XtfdBons7BWOk2nNBw/nkaovoZVwfBg9Qw14Ai9C8s7Bf/ZXH8Xg3Gfx6lNaOomAbC7le
1FeMvqDL5Z8tgbxrg4tUIISMIn/aMvDp0p1A+YN6s2P4u+kG/0JiZ7vCQKfy7C+G55ctui4zKOQT
/e4maqOhD5gPjTXLcNb/O9QSoJ9JN85eFPFfYrNmE+HmWdsZCHNjTEhE04V0XhEEMbkvOCpvjbdG
16hh6nkLCj+NXtMudr8n6Jv0BuFWxzQ973FeFHH1RsuRX4tkuuQATDagYjqOyJCxspQvIIDt5Y4J
bQsIBJnWTTzPTnGy0xmoCfyOgheg0wD5TNelro5lm17UluAoQEA1rYh2FhTm8RpqJctD2SLrZF5h
q9uxKaxvAwrsg7r86aBbowm/HLmmH3opbCTvePQwXozqonPNWvCEflo3T9lceO9+2028RTkDsayC
BdktwpEAlph/fpKDhLhJXwa1x8BPy1mss87Y2mS6EpTtOMVMCgIsuQ1IhElAkHY8YodRwtJTrWiz
g4F1GqClidKdriwuqg1Ehb5jD0obvLNphMh7czqHWKJcRFclBxGjYoJjvlsjL73AAvXCekPDA8L9
Ui4SbVNKzpyTgQ3dCLpDK4CiW3/uQQxCH2Nh/olVsE3fK0Y6O2FP5UtOSG4Kar8Kv6DPx+MZRhP7
q55VJT8P5nKbfMJLduZsLmbrks7NqYvXNi/K+JoSQt5xBzSIwes0fsePXH2GU8nUuQ5lVFxF4DaY
x1uC0UDC6qjbt6OpnkLiciies0jdSMxNsHhmPb1GUc97mtWGbLex7UTebtTk2W+EU9TIeRhUbyc2
W4a2FWMk+vyuvXO1M2LUV1bzzrNOOIbWYfV9xuxDrizKCvSpckjfjI+d2h3oI/eliIFCYcjrH3yy
h5g3plV5QrdejwyhPOLHLiUnUw5vdl5yiPOsQdgOgzSLfA+dcpehDRywCZNYwJqVl1ATo6x13Zmb
k1+xvJ1Bbn9EkIqIu1mbpAniPou+dEhHZ57Xsr81VTFbLCx4RjdONuBUyd22J+PAD79xXzO8gTVc
MkhPxRMHYvEUrWVbblXfLX/Z2CweWC70KmCU3gD7hoh1y0bxIlMgsO7F85bpREytFMHa+eJCpArB
Z9jRmEWgSeb1bCNrvilmnJ5bMYDS4DsTDNw8NdZo8kmanoLGj6E88g3Q4C+zDb1LsD+lVsksVW1z
33JvbG5B0lqSwlwT/Y0tid/QqbZu67IfJBeLGqwnXVIE1tQ6ZMdSlGD7sVd/2rWZpdsdgmy+ck4f
70suE6a1MUIephxN7R4763JpdWE3L9oxdGzFPKYdobV59UAzhS2KmtZsSwD76WWsgwW2oZLFI5RL
OrEBg8CxxWFDZEsyjp9JNCyf6LXH9zlOMyxEHUE5FtOFOiiZVhabmDxxEURrYR+gdRHz1TmRW1Mg
ldkX5Ontlw72Xso78eJaSCxmLJRXcQyRIaWPcMfE+85ZYrwtPpMUl3DeT28xXKyXtWbJutEu89sd
WXGJPjYGE9kholS968xAt4USPEXnNeXJF1fiVADGSSr9VdxZ5SMawhhdTgzmGsZ+Ob/GNSVWEJc1
ymxojfaJA4sevkNwkm8tVAHTEdtAdMt4hw2Wy7ADLmPC2yZYskKlAb5C7ePCTyKOfhbaYNKjanov
crY7e1xQ3c4mPICNYIOwhuFm21pblvVj/MhkOaLKqitrO+N6FLf9TJO79cscTdliWMaeeuJFn/Hu
dkeQgYJV4Iq0EboVi1T21E467NJhDYEvcEu4W1g87utg9ZAjW+In+1NssLPvL7eL4uvlKdqxsoa6
Qc8JrxKNYEsql+XpZm9hcaZnIgt8gSZI5PhcNVRVuZHQIYwk3gBBEqGvbFE7AQTRr6aDsaeG3DXM
cfEWS3Lz6JFWFu0bW89/dcl8Yb60DuZg1qsSoQKqDoK7+qF6Y7IqARc4WE42FtLizylIGzgxNgF6
m6ZEaLmVWQaNR4gEDUgLUxtQXVLZb30NZjrAj+/crRCHUMOoifSoEX0WKay95MQ2/gUs28XZtJ7s
OU26fVno/MUsS6w2NZwtdBaUCfmx72qfCGlce+GBtC66D2aFwEpbOprv6ZDid3R6lFunwvI6eIVU
MEwa5STDY8R0BHP7TPg1xKH8Zl1GaeFvi8byWXsEoGyxSIT+bcqh/NcQTzFboqox9rYpw4mOlTDf
d2YB0EaGuauZI7G3cx+gw9TtFm9lep9krTsF9PQ1id0kTPFcYBshcNtQ22xdZcXnVRYovKPEje7z
sXT7HflO8jB6glSlWWXDDWXenBwcOslkI3n7CJ7+AZ5Ox8ziA8RT+maTV3pJGrLK9hlSu3koxMAW
cVrxnxzUgAoUjXJLT8f2IIHgDYOKsY7TpG9YTMtvGMntKshFiD+DAD173VlSxxbuLZwcOHwSizEK
7QmsPWq6mMjLcctbsqWAge11HjMDqg9Rhn6TejUtPhjXRnQZxZdoaj2Mx3BQEtEjIXbl3lDofiNY
TKRbl4IAkmlmmufI64uXrtSc3SA/rQ9W501DZcfaAQHWHOtTX6bVawv42iBGDNEBDXHFDI74eDo3
8juea1NdtmGi95srsqMqQJdkf+rN5CTOsJ1VREB4xOCKWWBxkUesvIWPfWaLQ55XOHyNBllFFdfN
1lvKoDklgzb0XNb4GpwzU8H2G2FJo71l4DndZyg6v8Ek7teNq9zURso2es9W45i/psYJ33Q6ptO6
ERzr3/tx4Wbx27l/jcNwTLaG6dpuMr2LulnF7tm1yvUhs1PEcrbbZaQIl3Z0KleHEPpJa+53oC0j
U7xijPP9jGDx1klrAy+BpepUA3Ynu3n4Sl3FaJQHr07zB9QvsUZzaqrRYcrAEby142XgoBCOGv0n
H29Zue/jUXsbx16mjPVOK7yQGVgounHAyApw5kEiI2i3Ve2O7iu0/5KfI2NnzNy6S4R7iqDxDyxj
qqVBRMS0mL05fzeDrMC2Cva7CffgJSyjd5NDTyjgzBUtgqehsSM/k7zZ0LaeLjAOl1j3BkhIn/nu
fO+QiIo3QnFKNfeh4zmsY2AFaFLWUp0P0RdH4780wdBVM47OJlXg/SFhAat8Skl9BoU/1d5wTUCd
L/dET6fqoIktLD/wqDqk3LtO3U2QFutK7wA1gEIkXA7+KqV9ZA+g5ePc1rhymWXO/U1sBq8rj8Yn
WUlf479npcB+xSR8IbNbw9XZddllmLkDODgDS4lJp9sIxvbi0hjQvOPRm6nBfGu9z6HxFwck3Czm
AHVyEBay56XOW4iVQ0pKoBXMdlmRLYFqiURVjFMX4tcEjj0lXnwFi0P0bxDHWNBBKDgcMbh54peU
YMVhk7boTKkektLGE6uVS+tNEbeVZJLeKqTyhHG2SD9YjjS0MCza/2rLJP+upWy/oLttuyAFHUDR
VBDHEvRJqF5YWZPTM1SObXNUk2q+TSoMMVsRmdwNxlG33y8SYEj/k0wvcJNW4atHmk6YOYIf0mqS
UtJpzct3ozFOk3RdzOx4kOlT3WBRyHb4qsQRdaCjmC7U7U2NiXLZrEvrv3v5tOzhuTN0Jzij16wT
ewZknnQRuE1Dn7zOSO7/iojDS3Zz6ZaMlOjDyBVj06WO/B1s1o0lxXrEAEX5DgaYwqueG57saFWD
5N8tcyMLTC4MBZWHqGftcRDOmoo0oG0J2x1cIxLgK0V2SDKW/pmBOXIUrK2FvtIs6FFHdhlaRr8v
rEehJaMXTobme+yUBI8Wq1LDtUlb54m6Dg1W5FP8blZBPuhukmhYNkqBT5JCuOmJhBP8IXXJniTA
zIiaKHEMIe2utLzmqr/cItsUG4x1ENO8JhCLGmQy8FUgUhhF7BcQzdV81jSrrEdRSTgk5I0Oxi5k
nCSGNBlx6RPH0nEeClYfrsM8p64xdHM8kHJGf4tgG7pASTzIELdGH7u27K/SsIv0NhmdaQyMCpkz
gFPhvw09h0OqrMJ3lEHdi4/Ak0IU08Q3ZTfuVzBgI7eJXriza6cHCT9Dp90kPYjSLVY1+eILhrr7
UuftAwIwRkdcW3Yc0Mw/AFKa31Xp1jeOXrCMJKxmwh2BNNLfoZhzeSsSW4UEssXxu5UORuJAoVS2
SWHQbR6QncHADGmZLzZKShgEZgwX1p9p+rXMS5bZZVdat6CbcghvnmivyqyEouxp0xyKhJjGk6+n
9Vr0bXb24o6AGX8AF7iFX4CYELUyeiS719LbhOiAX1Bw2Pj2QG69x0m2oOjzVlpntCTdRi1RkmyY
+dLfRCErmA1fB2/3jnHnZx0706uz9tV9qPihGB2WzBhKCzo9QWEuUNxlEm9pocpvtG7JY2ZfhqdJ
4S4jKHXD/SZJlsNONzOQoY3DFECBisDfi6b0TVSgWe0sGfEgWIAZ8DGtyYu/2J7exqgC/X3Nyrne
8NKHpgE6WWG6s9nSgDGfYsAPxGjh5MUORz6bN33Q4C3kIDdzf83vSLud2mFy6awYtG0GjiKQlRCB
zIWR4L0qX15sxmsBXYb+qkTeVsnhjjZqrrb4A9RwZOjYNsGgbXUPlmd+w4/Y8iZOsw+/gJpHU7fO
5xyv8CNrzf4MnLt9miGR1xtmKuBybFdzxaAe+SL+DScbmneq+V0DhbQ+NsKLAWW0PmzA/VCz37lK
0OkTQqXxBTi7f/7j//y///sx/3v0rbqv8iWqyn+UQ3FfJWXf/cc/1T//wcLg8p+evv7HPz1XCSGV
9NFHeswyfaH55x9vj0kZ8V+2/y0OY9ySXS53xIm+t3FTnQa2B5RL0bz/H38SVEAhhJL4GLRtfvyk
SfGGUSQv7SyTyCEg3GKFyyImktMGFieb/8WnSfxrCmCT6wjnx0/jfsBBaDzkbILCcYeRCr774vjD
lcs64fvvP0z+ty/RVmwPjKd9BHee8H78sAzmPStyMr1QlLWYj8js5KCy3PPvP+a//1aKfFVHSEQF
0jO2+PFjaoRTEJ58CVIMq9gN1A0dv0yo6/VxkSYMn37/cZef/m+3hqJ1sxFQC8bwwvbMz7dGh6li
BOlZnmHJijvby0FtSU/YyIzhRL53PU3P7z/x8j39/In8VFAbkC1Co/F/vEBIJimRYl15Tge0XaFI
4pu+nYsHAecSjlfFQJv+IfvDp/70tf7rOh0HKZRwteaSf7pVkkau9dSV5RnCvo/UUqz1O/Cp+uyB
8f74/RX+6jv9+2e5P16hj6RRuGNanguTt3yWpZNyp0ZTP9mdI1+bEmfRH56EP33k5eb92xPORqGa
8VKUZ524/Rff6i8Al4ZszBmz2sOIt/Hxf3GNrvZcDHw2FchPT0NMpJhTk3x0rqZcHhifqv7GpOQc
BWtuFNgcL9XN9e8/85d3jrElXhzHVmQr/3iRqkwbOzV5Dj4ufmNKvqA7jd2HxGTKPJPUNyUnkha9
9A/f7S9vnf/6WAqeHz+2x3wdj16Xn0fgITblbxGyL24Yxx6IDpbJ/vdX+dM585936t8+zv7x49BB
4u4i0OjM2qNrAgLNmTHPrGn+8Av+6rJcQdgEw1CHx/Hyz/92y8Q9Xuo1SQrEGyLcZ0jjT+OaRfBG
i+T595f0qx8Oh6zLEsRoUG4/fZQrGMngbyrOUDjnj4sE9ap0WT9tchMdKGuOFGTDHy7vV0+E68Bp
UvzLUY7z4+XpgmmOilV+nhgNEmrOEPSEvN27JrolotMsm/bT76/yX0fzzyfb5UXkscd0fEf/9PJb
4FT12pL5eSb1+s1j94QV6GSNhMHjsykufQRmJRqHmRGyZep+r6ZLztrv/4xf/q6axT2wNB9D5k+n
z+r3rSpck56tCD/0Bt/0cA1WAQ+egQrS/eHh+OVPy1tKKpv5Ll/2j1+zSmHzR0ucnkOkaSeMYDW6
Soxlj+Q9i6DOG/My+0L+4YT91TPigpJT3MCSy/zpuJOwci5te3pWoBbQlC5jt+1oOeft//y7lBzl
1NZI4aX/09Xl2PvYNY7ZWZINcT3MYT3s52xtbLZTTfiH4+1XP5x0FE+jcbh51E937FhN0M/9JT2D
sZNvUEGtK2R6GkafGHa/v65fPRwYAQUFIXWG7/70/fXuwp7dcvnVbGGIFGYKGMxxs9yDf0dJiTOk
+cMv9qv7hL5HKspCsm78n+7KpqhE4ZHQfB76FnZnXM3T+9Jp6vHBxUBGnlM7twcKd3s8/v5af/W1
8jhgqcQVRg7ET0+l6cKGN7CdnQkYZZa+JLW9W0vlsuKjzPvDh9m//DTlkMgqfOXb9uV7+Nupyhsx
LBe2/2fkTS2odxk/O7aHudv7/6Sdx47bSteur4gAi7mmiq1OdreDaE8I23tv5px59f9DD87XYhMS
7AN4JqOLlVet9YZSPypg6nccAi0sP2vsPxmoZyL/FVjOxxp2yANJZBOpCxx3yHOSFPgaK6V1uj4c
Yr4/lqcU0Z6mq3Kmlf3+/c0XYsSXJ/jfJS6cSYB60HbvUqWa/o0hJYJhEDGgLVN/6ST2Zci+iQbF
+kAPtEOAOPr1b1nbxpYtpc3msgDbLAar6XtVIGgbuUmOqxdKUiqM9LxX6+DGnbo6K28aWqyBMNKG
Oi7y2G1Stf4+gbCDAtkJIU5tDvLwxu6a/9pyhHFFc2wqWNw8yxWn1iY4HaeMeR12WLsDllKoP1eW
TX4QoR9ecbi8AdILn1GgqLfXx3RlaxNd26o6E3oFa+tyAWaDAiokSZwz/qgKaZpx7A/UrcQMmq/6
bzbFnOB4vcmV/vJeUW1TE+xwy1nEZUY2tLJqCueMZmvh7/webz/Emo1gpFjm66StEjK+X/taQHCH
z+glX65/wNzAYsBhV7O3eTiZphDzmLxZ0pS6AsBGqTyDgui/Aewh+WNlTnQa62o45yXPTwPADD63
WTCVhyYawHveuAjXvmF++TLrIINIJFx+Q2U7oDjRHz/7YMsCBF01/zGzneY/Mwrz5oO0sK/5BcRc
xFuLOEl8sOC2hH9+yjL1ukPYw8MKEvXlR2gDrJa4NORZgPl0dqGHXUxOxiksvwMclcWhkFBD9ogk
kH+/PgdrJ59mO8Q9HH6OJpzFnaKTOYZQpHlniaAG/ssRNsBbFWmKjzC1Vdjr1DlwBGUGYQENU3tS
AGKhI6OAJCUVYevK0S+5lHAulbF95BJxjiJRoxtR2spRoDkAxbljNfbou3mKW9heuA+cqRUk97Hp
k382ps74r42s4sP1MZn32nJd0gIP+vmk1ezFxogRPPNV7FPPescU7ExjIoVclL14ULrMLxGOq/vA
2BatkOGNpteWo2P9ngidAqexCCZQ6B40xkCeQS5Cl20bRMb7RPCuNzLKnh/qysz/g8yZfK8LkbwO
yMpGd9d7v3YsEKMZjkRjkdlaXPn4EJvw/zx5BtBAyh41gBkRFyj4pmoJJPogOXoUVXBHxO/9dL3t
tVOQsEaoZIZscimLUxDL1BYeh/DOoKB7SozcrtmsEoS8qT/hGI0eZJj9TX8NDl0OfcfkfXq5+SYj
hstfeN45RjkzvC860q4RivoSqyf4T1BXWOgNsGgfkZ2g+3a9x2vrmnAfirGE8Gku1xryN5mADaCc
o1TRxh1cigT4lOaUenTXGU013rjk1l47NIUqGgc+W0mbP+jNoesZ8JdHvZdnjHblR71JInT/66x8
wjV6tsKpE5QEJaZH7WxxMFGBVpRW3XUtt8iNC0jMS2mx0RCM4IVp6XyNdBYXQN+xmnH89c4w30VN
ocuxT0GBOJ1bIsF+35X5+ClqxlkdOiwBdgxadOcoGWpbKY6WTFOWq6QsPfXp+qSsBVvEWZoguabr
JuN1OUjI5eN8UujK2YTi/dWvpu4pZp7I/KMWFu26uktRhGos9K+yBFYTVRn5MQmQCzmGyTx1179n
ZVvMYR9pTK5LklCLLUn92LIQuVfOidd3DU9RXN3/nZIQuAa5sGrHc2HQbmzFlSBvbo7bCEKSdJbx
ZgjZLG5Hzz53KXiGraV4qLL66L5MN27gtc7NWw9VEuom+vLFL0BvlKBi5TkJ8W2lOiHUR6dVvRgn
g3z6kgZIQHy6Pp4rm47KrNTmQM/RyMpeTq/nNai1eAGBh4LzhjIpxXjIZFBppyBOEKr4i9Z0InZs
GyhQWIsdh+9giGWmQ2vwmP7zcTrtP/pSowBY4sLzF3kEXSfbbeoOTyceM5d9I7PgkcWd5DmA//Qd
gE94MIuiRC7ZD++vd2x15ngbMnmkZm1rsX07SicjbGnvjI6mvFcw3foGM2vGEKlYt4zZ0BmH6y2u
TZyhGg63g8lbW10k2YYKe3ZT5fBK7Lg/awDHQVmGaXWXEL6Z2+uNzSO1PJ0M4nGLCgwPuGVRZPL9
QfdbTicoU7XcxSLzqewBrTeOFX5sH0PDKJsd1si4IWIKTmExKtRbPV47r7kQTWEIyzbQwFnEhtYg
2hAEKXSgrrT9vcBoHKVOjbrgHpvECBAwZj4lqAtyeHdx3SdngKFdsO+9oHH+Zvh5GHFNclcB/bxc
W07WgVJl0Z3bcUSKBX/v7nMMcylD9wDLrxvjvzrZ1IcM0kU2yabFZCuz3Xtv9s6ZZJUCUXocnV3S
oxyu4iD1N42ZguiS1Crawvaia6jUqaQcfHl2KMFuMx2lso2NQN7rZI8YlV5fWWsb521j+uU4dkYo
rCbznLOTUd0t7NHceOFYHg0tlGR1cqe80eDKUFL9IQFv0jthGnPM9+bSRxEJzjcZnvNoFCjOeqP3
FRDWl7zzuxvZsLX1Ci6PzBtVBpgGy4pNHGJQGA0Vr8pK045pU6lP+JD4NgqTVXaEtI8doSlhfiE4
GQJjRj4Cc9yo+HV9iFdieIP9Mh+5tkmqbNHj0fI0y68GeSYFiuRjktjwvGMOTm/nQC5LXsYgLMsv
Qwn27MaTamV2aZogXZK+JphfnMANaAIcTwYyqA2hlB5Z4kuP09kWnbj0WeAN+HK9qyuTyw4RBkE7
gTNRy+Xk5gGKHK0nlTO60rxTJsd/ib1AIPFASfXGQlqJCgjN57cRpzDTu9gmMi69FDidd1YmYHYb
THBG3CTDOX18vVMrg0gt2uLEoyaN+tKiIVSssOCJhHI2HLB0Ww0jXED/qanUd1hOZfUXcG6TduP1
NS+KxYlP1UFyyvL8Ie5bxAVg3z2/aiaf6hg2LZ+CzHf2QhtQ7Dd7dJt3iPdrwVMR+CHerUOZ/Hu9
z2thJycrpRaBtAfZ1nmm32xT3Oisqhw83wUKLrqDxkKSoGa7WZAbhMyLMH3tRBYpBKSTYYkRD0n2
DVYg4qpwJBE6v/49a3MA/o1Ht2RUVHuxsKwMy83MVnwXQDYUGoGKIhXmjHM/BlUamZP4fL3B34+P
5QSQ7aXYy4uI3Tt/0ZsBADRSoLBiMwHOrIeJ8Jvppvzv8m7sRUAmaLAy6X8E+KR7uxYGa+OaCEQh
chK1Tv5Yhblp4/PXp+IeBkabH5y2S1ER6PoxOGJUonj7WfceJnc/WW1zTlvAK03QiOSpLzvli1IX
8TNaouSJIVjkg/+IHk5T/bzezbVlRjEbwUJOSEny6bKXPlowdY+c5RmvXs+OATCVcviQijH7PHSZ
/YInUnoaEst+7PAJ2V9vfO20sHQgCipvTtta1pnKGnBmKCPfRQW5/uqFqFfgaJTVm5hc7422ViIo
c45E2cC2Q9ZAv+xo2Ar4rObonaFS83yGbwwt2sPXrtj4af9kNz6ET3JaokYbt1f7DWrIRnRjFa91
mAQXRQEQQmT5FqvYt1Nw43bjnT20hvZWDaMLy0FYEmpgTn/xojVB0tAKSVzunvlj3izgDOM8gUcL
z3nLCR/bwTA+aoW0js4o8KTylOyTjTQ3YuoW1H6c1b9aCRZ1daVMALnQWNlgRZ3LG2fpyl1ogsyX
JBM4VMirXH5UK8kjtJ3jnQstRRrVAhqn3uXY+KobBLULsVFRwEJUwbZvDP1qwxzjZDR5RwpreRMO
lgGfzpZnBL2mw1TmMDWkp+98TUk+ouQZ7AHphf9cX+Bru8uxDKokxDvoZC2mgGou+vBIGpyzTpo7
eHcq9RD4+o+AjJFsB9ief5w8ImW8ItqovLve+tqZ6ZDPIQomaGfxX451pdXUN6NGnifsYhFyQvLf
2kAXM+8Sqw/6bYAIQ7G/3ubaNiNoZU9T0eXWWpyadV/XsVG03tlGb7LY4InRbLm8LfWh7k3xIhG9
+w4jwoT7gMgUdkNaO366/glzt5YHNxkcIGu2CQpKXXQ7B6pPzt6S5xDh77uOIKEBW2//00ZBl++u
t7V6TULdIw1MiIma6WJHhwXWS5HG+VkOTvCYjyZIK8gzd0SYjn02MX6XTxWijTDVjQzN4tw+SnRv
dW2w0xtbay19ztX4v29ZxCk6ekoeZnhkDxGrP+loznyZnNp/1K1OPGR5WoZoLgJL1ALAmbsxjRKb
1Wh7P1S9bqm8FGKXDqBhpqaPPyASZ8obe3BtQUo4Spql62QDlpt/9GUC8Tzwzuhyx59RWjLRkywB
921TgTfjDs1ILAiuz9DKFrRYA45FusMGMKlfbgIDgGaHXqzvSqNG0MfAkMvYW3HPAdOMnjvqDhwK
MKUHdChr9cYOXDl0LBX8CJAOFcSbsVyKLPk0BsN5trMZhN77Qn9We8wNsJ0E0F/qc56V3Dagzuu9
XhlpGtbnNK6jOnT9steWb5OiTpPA7WbAeoHI24GVkIMJKOFgT1AwbPf/r8VFVxH+R7E8TH0XdG+R
HYRPVL5TIbOJvcCcqt8UopFfrrc592Kx00lloR0jmFgVVOVlLyth1xAeGV7ExZovyP97s08WUs1/
MZoCap0KTkK10G69bCfUW8w6vdF3GWx5Dz6u+tmWhh3uUeLJtJ0zSe9GiWnt6YoMC7kGUj68pZY5
gA53DEdPeXNIL/J2I8E42vlqZqIYhc5rqMjquwZX4FMmERcjdOmzrW0EqX3jO+ZZezfCbz5j0XOF
UmES4516VjHzjTjEBiJhx0RSHEfz8HR9OtcWLSU10qFoBzs8tS6Hue3UASuRMHS70oleZvTnZvTS
5KnLsG3VlPwWhGXlrgIITSBicE+ZpF8v2yucIoIXV4Zuq8c6hNMoHFAnrpoqebT88beG2Wj9VBHg
vQepHQQPg9piInq902sjTLHW4jN0Mr1LAIPDQyDG9wDIjjKjWgjV8899U/quUav6jdkUaxvmbWOL
Hjcd9I120EIXLTP5K3TaQT2mkWiP1WhCVkRvDxoBQRv6DYXMxanBoQ1D7gECDmh4uBOUg3TT+uEo
+aRtoUqOt2rgq8NB9t0iz8+rfnmf6rGhY5zNF46qMaByUwWOcUz1JkSXKlUQsbk++qtLzrZJ6jlU
g3lKXS4BPMlMQLWS5ipQDYdEw/LnMCAAjFYfGLvg0bDan9ebXJ8EVD3nZ6UkKbTYU14Q+D4AME5K
TQJq3MDosV4xIhnhdyMJnN91KioqpwaVl8cslRZ2JNKOiZVa5DNPKrTaaYspHjhAvIKKf5zW6MWN
bPraLAB1cjDFJtOrL6FWGf3H7tKO3AACfIQakoGCPiLvd0qFNsqNOVhtbIZW8Q6dQYCL8UBm105r
SwldgSei/6GelKY5TFhMNsepDLL/rg//2hYAUEMtjXCNwstiC5SdOdroukcunuxBggILkfsrQl2o
bF9v6Hd2cXl2ztUIUFxE32AaLtdW3FcmqhZp7JqlgvJhrGuYJ1s9HB8Ns9lyC9gQ9r0GXv3YhNFw
8vSo2AMlzzHBM8s71Lu7w41Pml/z7z5JAgyc3/sA9hfRam3Uvg6BP3RxGhfdaYzGNj20+gAdVrWC
h5Jns/cRfX8fplODSQrvYCi6lL3y4Maxt7bxzDdfsohVk6ZoA71XI9f5HoVVd29mSvksvCD0wNkY
dfkXa8wC9q3rPP0oOC9mfb5LeK+gD6Vlafnb4D3aTVmn/2OCatheH+W1rnF3GxzphAs8vy7nnehZ
TpD5IjdDxkXd1ET6ePNhaEd9iLqJsQWgqN5YbPP3LyfWIk9IBoc3LiyMyzYHjI80kaehm5JQyZ6k
N8TNEfxY92xK3iSHsOzxkG8L9Abh9Q4ZVZrrnV7bVjNeTVWlbZF0WMynPtWDWVpF4GpmA2VUcxTn
hNtcU99db2ftsKB6JBzKitYMcr3sqKJYraeyg109V7qvfTFifptI7qK0S93rTa3GYFwNZItgKBAE
LSZSbWyiniTwXa1u/W/OgP7ntqiSg46l+q70ywFH2UAY9+gex1+LdixO/B8pb0ztfAUtp5b0GLUg
Qt0Za3vZY4rPVDBBubuT47T6fuiCiE6LQdRbDQ2XWYUNv1zHgE6/vz4Aa4vqbcuLOcX60msR5PZd
UI6Wto2HDLF3VJV17aOX+MpRmdLxHocyL9iiPo7R8fXm1/aRo1JNwDOA9OASZiVAr5J/bQIQ2qI5
SKTznqa4jV/g/+HXhbZIeYvktjbUDrVNEzIKcBRtkQxF6tJsB58kc47i9ycP04pPNc5a954XDrhi
Oake7v02UeIbm2d1pZGqEHI+Nti/86p/k6qTCnnmgsDnLG20Uj9gxApozc9K9XHAqfzUaeiP7DjW
/QAxkcz85XcIKx2CeMRc8i8GHaXwmXnHul9iP8eiD0iUGgzBaPTIMKWWAfapQQPD7kS7o9ak3lhl
q4NORXPO1kgDhPxl30k8Qh5Tk9CdrSdehwnzRycshv+0lML2ZiKbs1MVdKj+op+GTdLGpK/vuB0D
KVGEY4PAjaZwcqkjterHXpb69OqBOqt2Ri0Q3r7e5trZRbVKCBYsEJplT5EAQcXT7EIXQYD6WxXV
s+zb5DC0eoqM1PXGVofVNGiKMSXlPP/+ZknlWpqFlSNCFxcUaK4p5gUvxI9orueDziEGagGyPlUK
xGWut7yWE+PRSgSPfizID0e7bLow/RzbFDRdNeoawybTMfxFTWtq911SId9migINZr9XGv8+B+G3
Fah1PIPtwdDI8Azl5fr3rJ0jMz6cfCSfRRn28nOIvfKmmyTnSOlFL10cOI+FgoPtoYHT+DNup/zG
xbE2zxRcuTRm9DQVyssGPSXRoGLrJF/MwtG2SNgFzR21YSU9ZjEv9xsIsZVjmmsXPW0yFLplmMtT
y8GwblYUcvWgrJ37FoAWSp62PyKIlE71+Ny2sVbf4R2PGkqIOWJxuD7Aa8cXj0JLzgRQUk5isYVl
j5KJhvMeMbXi7WLdxncCtjt6K14s/5N9pez1SVgPpoF/9+TkuCYAteturPiVYeeSNoBoMNXAuBfz
bBvooWAQL89aVofO3tZGw9/hmKaVB0cL7L8ATtgzOBSqFu84cjWXs2wEGr4FYwJKw+/zRwuexqGL
igahakPbNUIZb3RvJVthI0ZBct22dCL4RXstFMqsLToHMWSpPtf9rAQ3dk2fHmPR4Qglg49qOwod
RQ4PHwgxNahQX5/o9U+YMyVcEDNK8rLLemtisxODpwAi2b72pZMUxxK3Of9Os5u+/Qys1VPQ35Dy
JVAgAR6jMsyru+sfsbKdAagapAjYWryfF+Ngd52JrhO43DwZqrsKVMc9sjN4xHuwOTV0QW4cZysH
6RwEChjpEBCpXV12GtvcQMerxjvXHOk/66qPMWwybRWXg0QpTGwF0QLsHwa0bcIbJ9dKUA3znvkm
tTmHWIsz3EOGlCM2BWupJxG6CLqTzIpHEC6vD+nazuE5zJjqM5hiGWJ6uGGkSM3Jc81JsUefDqlp
0iHmBtQrVf8/b4zSKSkXHt9zmHE5njlqkSI3FUBkNZqHCLKkDwBzsT1s8/DL3zRFmkVHTsekHnTZ
lJ2omNSUNDWasX9EKBr/oDpXvrSW3v15xuQ3SGAOJcA0LiM4uGmljDqfyq4HSwvhAmdXFZ36OEYY
Bf55r+ZyHikkJgzQ6GWvNGqoBL+tc5aV/uqo5A93qFygW6t6fvH9eltri5+bDDwsjw8qCvNmfBNF
ZDWu304XKWfRIoKKLI5R6MijYTezVUgenKbS0YZ7clwUNq+3vHbWgEHnvaRSQWWhX7aM5neiFj7Y
AOQ5+p9SdMWHxFZ/pjgbfpmm5lPWILuGeUP92gRoM11vfOWMcVQVzDXZL7q+PNsVD54tlTTeXKKu
TtEkATZnaFjFZAWj5lMa5ZH2F02SiZ4Rfyo5/yWfUm1wheuCOHAbbSr+SVs8EtSRwsLGQf76tUlr
80bYsDK13JGEODOaBsXmxT4szKFvTTjVbtEb1aNXd/kHpP3TXY5Bx50XIIS7yXXjdH1g359osDdJ
wcxgdppdQuHKWb4xR5rlPDpZ9OoJA3mebBj0H9ebedc3xKyZOo0QFFwYaI/LxaNHapop2B+6NXI5
n2QmnGbTDXYRbOxRb5A80p1wU6fmLZjurXYXY6pBRBwEQuUuxHEl3Hi2+YKQFubcStZj2xGqqAiP
3o0xfbdY586SHECEg3wmxdXLzibD2MkAvXy3Q9Z41ySKuWsA3e2yuhk/yKLN//Sooz2eTFRTIeKC
4Vi0JyBXwpT1C9eCHN9BhSh0Fcclq1A+hGB4ksOfzyU3IGkAuGE8DxfHHUrsOWK6cYkqr1OiO9zn
Oywksru4MqtjXhjWFjdI++VPG2X/z3REDlnW0RI3OQ55kRrmkLuOGeLFq8mH2AvRt7R6cnlpGSkb
rKqrG5C/d9ewTqO8DC2eDpy2SzhU7+VVkGp27grcQexdQNrjlfNGHXdlM+afrvfw3U6cGwNJzlSS
2YJccblqutCpem3MCjcZ0e3fo1qLACNgOhTsrje02qv/NbQEjaNPPCIekhRuSXT1tc3z4sUuqL6j
YouC5vW23m8FOjVX+onWwMmri05xckYk3XskWYrCeelj9ADDCVcEz/Y1ZOic9gbC+P1+B/fPOUa2
CPqxXILQB83sKuB/mUuqkIoNi+MER3Sk2J1E5oOd18pLGTb76518995j5t42ql/OnEAgiURFlLtp
lU+PrAwFC0ESVPHewUvga1sm/s9gNrzvUtO7cbCuTSZPaGJEaFI8JBebEc8BZ0AIIqdkmtXgxBKn
2w0dOq07CnfD+XpH15YotW8qJ78lOJYMC89JbB0R+txF8bl8iQesPXdlnmX+7no7qwM6159UQJDA
rperRtFtZarbzJ1Gii8yxbPEl9O/ler9HHJbHVEJNCEiq0WW3Di65798kdudp/J/LTuLe6qcOs3H
silz0TB2vhYOCSFrStUDlAp02ttOfp70YsAbCa8XbwYeK5+vd31tw7B60VQg9wjaeJ6CN/Gd0SLy
W+Cw5VLyfdC0wnjWKqdGTRtjrG7Qsj8NJ3ma61SIeaYT44ASu2yukBzanDNIKOVGsynUIYVT7pBo
4/yIPyNU5zz26H3fuEFWOkm5jxcAbf9m7F62GiOTksnWyVyg7/ZDqObeEf5cdg/HEhutGK2RP+Y4
zP00yCPTR27L5TmUI8oyIPmXuciTengx6G117NpOQ7u9ITtwfQ7nOVosoreN/c7OvJnDsuirGi/l
zM2KJt4PUMfKuwqpx+bGvb+yWHlxk7hkMqjxLPNMbQpThFxa6tZ6UYpt18r2JNqq/jWDk90yjpS0
Q5yax9immm0EXiNlUG9VQ1bn0rRB25HvINpZrKCqLUVIQpO5RL4X+kQ8Hf3Gc+4ISKbj1IBBvz64
Kwce2CLY3tDhSRYvRapaoUCw7vTMLWJU5pWGUw6bb6ndTZPMsj99A8zLBlYcGFVARgz25ULVzBKr
Ps/POYhC5GqDfHqlYqieKspMz9iq+Te242rneGDNaBt2yFJtSNg+/oUTncvjrnocWkOpN1iRBtlO
CQep39iGK5clN4dG7Zl0NJTfRe+sQrOrpA5zHhz4rkYR4v6TZ6svwsGahUt92nt6bf/35/OHkDq1
frQ7CArmRf1mc/iWmsX4/rIToXc8yQL2ut5H5vfMTm9JkawtTY41oIbUC9V3pUmRI40Ktj91mybK
hsdUj0LlPkehYHwiRh6872qr4JF5Y82sjiospxm98huucdlBM696mcGEcaNCVT+Dk3H0Y6MO8U9B
EfZz6cVP0OThrF0f1pUrEzQjgh0zS5bGF8NqN8aUVnqduqpXh18kNnebptUKZ+f0ocDqLqN4uAlG
R8vvAgxSgxtx3mqnETsRMIIh6y6pP9Qvck8oqIEhdJ1sPA/Hi06WnrNRmkrs22BCbjXp0Fe93uu1
/QKLjIEmc0X9Zl4BbxaTrZpNgGMjh0Ffpae2CZL92Kr+Fx8gwF/0cKYpzPTS34iFy6YgpekZnleo
8Qkt+YYuermrlD7+OJEoOJkkC7DG1fziT8GyHEAs31lrAukvsJWXreLd4elA8JAf0zxEVUe0hoiA
/LNQMesiX6DsW91ofsVNEH+6PrRrM0oEDUZeAwsHQ+OyZcwH8B+rET4ru8Z+AoqPXxAK2OmmKIpx
p8E03UmzuKW3tnKlcbDM1WVaneVnLlutOhW5kNCnv8R5d7BM+9ce58ddNuq4u4R1gdJ/nLXcaIH0
zNeg6uyf1/u9cnkTRQubIIG1TMHo8gumuBOqV/IFmTY50X3YpcEH6IHOH6qqgqdjXjVubkJpXnzL
bI8WBUZV2sgXlb7tYLKTjG17qqYqznECQhT77nq3VnYKzQG6phKjwjNfxJWkX7TBMq3IpTrGSspz
7N8fLc/wJihbeYJI4J8fSBcNLmZygkPFU9lCHIxDFkcJW8E+T5H1uah4/2ERhI0Q5tI/47KfPl7v
68q5z5YBoEEVbpZbXbyJ7CrX4thGq0n3G8fYWC2+xQck49uvpezlPzHyxjcWzcpmoUU0Ccm+gIVZ
on16xxoaA4M8tyqr4IOqBzZarwOuehiBVP9hhCxxirEwULje0bXd8rbZxaHfdvhGCUOJXelXP/Ii
tx8yo4kpgORd+aPwqgcAKh8wrmnv8eDLy/311teHGfof/3iwLLMjdTZqntYwwxMKUS6gqocy9ccf
DWTso9HY/Y1od3UFk3f6zfycpW0vN6aGf4AS9XHiUsOm6pNjPqL7wlU6YSY3zvqVyxQsExT2WcCM
63QxrqJtvUyiZePKRL33yiK91yso7Jta8dtj2IQNZpOBN7te/jnQcz4W/tf08gEqSycO+7pMXFFF
aNHbpbT3UjHMc0MEeGNE11YtZWKULkAlzK+jyxEFaIsITGxEbp62HYr8k9Z091qZdBhFKTaiBoqG
Q05XYiryF6cRWWfSXAC91XcI06z1JWlR4KzspfFhMGG4OSCefxlt3f55iDAnnqk//8YRLRMkXqB5
rQiUyAXQWJ2ccqpPHUIRL0k9dK/XN8TaCiVDSfqA7B30ksWyUSAbxSOeby5mi9HRwX0KO/LWeA5t
LpK/aQo6N3gsuresbtkYhvAbe6+aSiy4OqyhD1aAdwiWg3Y+3Dhn1vYD6iT/r7VFmNWM8YCkJHKL
Gg5IWAIVIJWehNcb2zCJ5abEcsPboINsHwvUgm6EQO/BDGwJimuUDThqeKgsliklF0X1O1pPW2JB
DHZ7iq61pvU4sSJqYFNmG7RHMnDmpxRnWPThgS/fJzjI3gKnr00wMmjEtybyyJDkLjeMVlLOj8oo
ddO+RoEviO0H7vcK31vcRm+cQattmSSeARaA+lqClTEqLexSKAlXih+hwN9iAFOENWjRsilvCQyu
TDDYa1igZGp5dS4TexbI57hpndB1strZWnEln5whTB4TM9rHbWf8gxig8bVBn/kWpnDlDOIlSNXU
trg7ibsuh9TUct5mWG65fWiVzzjuVvHOwzza9H4h6AfsGF3oW2+ltTa5oymiOoD+38n6NXaISHKj
Bq6HJ8xTZBrBcMS2MscMSY8r5QlTZq3cZn2AZeD1bbtyZVLaQ0cPvPsc/s3z8Oa9MqG9A7FuDF2v
iJ07tRO4CaD+MNxFTVU8Yw4obsGA11qcn6LzI5gn/rKKmaRa0WLGHbtQLe29HxnyQ41yMwx4pEiT
LBtO13u4smyZRWaTZ/esVby4pdFLxjOyQ6kY/2cUddWh2BVAjeL9CNtevzGcq40hegpYnECPm+xy
OB1kUQZ7XrZQdXv1FLfIQczOGk5xHutIH39e79u7dcMGoQYFfs8iH/ROqykMgUVoAqZC1kte0J0J
RH+b+zr28YkT+4h4YAhbbU2Z2f/8acssGC4xHmQalb4lc9zvRxWxYtm6mIOPwBNFhOCFpVjobYWh
NehbkU3NYcRY4MbJ/26EWalzeggMF3g2Ys3LEY4yxwnzIe2R1G+qpzzv7v0WJWMMhdP+T3Nf7EWO
Ou5pxOAxtlicBBiKYFgqA9uNjXpEfMEYXkP8S7ayG+0/PVvnpqj9cuCATmOVXvaqrHpz6ERkuy01
zn6fKwhu7PXAHB7SDMeh63P3bgfO3WIjECMDsIH6fdlYEYFNmSIj+eY4QbD3a3/6z+it8RzUav6F
dXYzen2/TOmcRvaM3DCMrSVTcSr0pMbFLPvWB2a6N6oaNaYplelDIovpe6/3wwkZT/kX3eTVDhIN
EAFIsMVeRDbNygZZpd9g01u7LJt9sgGmJxsUDtI7TvhG/FWLpg24hxQQo7wYWHZiRNU7+ZYWU78Z
oCo+pXbrPwX4aR2K3Ll1eL+7JGmCKBkCP4930qaLVTPqVtErg5N+G6A8kGcKlX2jmsMXqZntASfA
ACx+PEQ8E6R3i6ht0Jc3JQX058msc1ORjaYeBsrxsq9pFgU4cY7Rp0JgSJ5N26a9u75MlyBhAhoU
bikCcSvCj0Ij4bIJpDiU1qp18UMM5XjIq6L5Rk7vuzZOKjxLPfhWDLVyiJ0YYq8p6seorV+m1Go+
X/8ObZ62t13lnEFXbS6gzJhG6u+X35HlDZAQdSq/m1piKQV2LMnQPWDZ2aLW3socGEc+WUa4R0xD
xbMrjny93tiYHfcfpsSYjDsfuZf2V9MA3NmljXS+Yr5S/bRjAFzxjDoZEPAPcxALjLPsnqveqv/t
FNM8t0qj1nj6pd2zjqL3LSXf34DXy66ZEprbzAmaj7qlblFjNX0ReiL8PvTOED0DaWi+45OI6yhB
LsDw0cZKOUZn2rwL9dLQ96U1qIm+z8IsmR5GtRDiox0qQbLBqKYPUNHDwBzCWjgVR2XMY+9ZTIbI
T4hspSbeaOjTnIpUS8VLHPOjbXW6eQMisTjduOWZITY8TCeufWLIy9ma6lr1bLscf6Cblb8ChQvb
jRSYMzSa9A9W1t1gzJLGWa6PmZgwF0fnBcsyXWzDIuwzJYFs9N1EOtE8KvXIs2sDirq07gWG8saj
DfJFPFVEAzuJJNC4N71cZPix2kZ6qCLf+a4GgSJ2nkRyYSOzsXO2ZQhXCp/joMpeUzzW4k2fT/4H
fNts69HER9EGUQOu+hg4pcjOteF5/kPlYdRYfpiGpiibJ7wH06OhU0Z5nSIJbTTOWxzIkPxQ8Jev
jGrojhRcqnsVx/l6UyWDCD9Owu+fsEfXnI2N4shPqw5w1sqNavpsZEhf7WqlYzcmdlIeonEcujus
32LvmEfdbHuf+PkjyuBlFB3aQg7t/eBMFZm2Xh896znv0uRXTPqr29jQ8ss9gsxZ+GM0RsTo6zix
o22CfiE2zSJRjOhgJb0XfoK+kHyTI0P2kFELt7elifPSU1EWaIOQFDCovm8aszSVB7307O82gVGw
10uZfCirqcVR3sPP9miiOObvazkmxmnAXrDYNVqdjvupq/pij61h0myaZJCviKRqxUbt0VE8wsmJ
ccI04dpuB7/Wq11c6GNzgIrShqdKIR8DNXtSXmuuMe8uhzqdbiCMDMFnWfaFs8+EFTi7ugXA+pip
apFkGw8V8W7vixh/azC3g/3QGbmwt76GGNu2hIMAq2UcnK8IdHjWg43ZVPmZZ5LRPpu5mRmU+af4
XmshQn8qAnbrY5VVw7NqVm27ScwglCjOTpV/KjttkFx9VWnuDT0X6VFppR09qbEWW89F2FgJNpXV
NN0Bh4/kpnECBKTTKYNhjLD7Q9hSc9t2atRn332ExNrtwAX/07Fqe9ziMl985OCcRy0yfPyvc0Ry
HnTI8cmznffTP/7UBO3Ja3K7wMES1RXY64laeRjlFtCTnC23lTUefQxu0uepVxWRbPSYY7XYKSkc
6CeDkMT7jB2PaE9l6UvxZKiVkp28NK9wjdfbMks/Y4qs+IehK4fgh+isMvtQq3aCOHDdJJ6GsiQP
jgJ1xFCNvnpK0Aaz0TwyK9o2BSdtflJBF1oPaQ6K6mSXuQ9ktFPtbsvWa5vPqqNomX/QJl0vMDwO
UZ/f9FCevPu+t4aCXROCd4cN2yVOhOZB6YTyXHlaHOxw7vPIoOOQ5BZj4KtfAkSLXyfqf/6m6gAC
nkIOZXHALkD713Nk9WAIqM472LWY22ldpeqfeWuO/Q+hFzqIk05toy990ZnPxv+Rdl67kRttmL4i
AszhlOwoaUYzmiTphJA0Eos5x6vfh/IuoGYLTcz+sGEbMOzqKlb4whskmBw3Bq7KpQvSCYkQ2w4w
8Sv93hm8wFCbatM5iL+7vZqn8h3mmNFrS83f+CrLfnQ/UsEz3UGK0snDEhCBdISjFVeuLPPZnDLt
TwmfHzdpSSjVxhwn7C39QusT18FOuHbzxMaDSS0DHPBKq85rl/8ebjxekgOYoilUvBp1hBcb99XU
q2Mp/VaDTbRdYeb2cMhoqoxuVweYPxukuelVibdUvZNFI46TlmjKpmqaUXKdsRkbhOOkqJW3hFMk
+0Hf27cdIrilW+tmpkAHMnKx1/QIn+YtVjySuasmuYyPHQSXGrhBkjjGA8oK6Yvf6ZzrpE1qqHK4
4um30Mia9iqpVF+/KWr8a9NdJE+6eRVWvvhjJNFYb5JJgx5rVKqOgEYZGD/h0UY9OryjhRMhMold
HrilPbEhVZS4bwM99pv7xAGc5NEOwio+KOV5dnnRSRva92qx4/1Xp23RckV9zzu1O8h9ppKuVb6C
c/Ig0gkxpMRvb6dawPhOYHjeV7htvPGw6XQTs3HcQe/M5JfGMgMVzPoEmgtd/qTeG8WUfZOd2DG8
3KwiY6sNelvsRp6uzivMUh92Ev3L0LXizMTrNcbk55DQDQEP6uvWHywAw/G6b+wu2diJobe0MZ3x
G1gD0NT91DTZDZbiib0tzHAwj5nSs5+VNFdNF5h0Xt3pYRYWe+BKnbn15QzYeV1YknLTdRS4lQ0q
T4HyPKZtgjWFVE7o5BlDlKg3wVwwpeEfsJ4Ob0br+eQxxZ826os83KNehRHoJikEDsGXQ7w5kjwJ
g7AymGGqCrUtyk7LGgH9cb91xnh6ijAu6A550CQ/S8x621tf8znjNs8I1qlMcdjlTaMVbpq19j/q
fNBmpBdmyshaoGFIz3qObD7UYrSmQ+FbmMqTryUYZnLp3yOIg7hGb65pN54FSQxFSZRKNzruAJAW
0Tv0hEgETaE+cStm9/XYBNcW7haPTYF69r5QrHjNHGWRqzA5On3o8CA4NGfwS1h3jLJWTEgrnp1E
F4aLlFT/VelS5aaRoAUHBT4FFo7LvPyNUqx83vfS5Mn3neVN6YfRxUUz5Aw2W1eBbdAbip4C0Uh3
EXyk5gv3eZ5jPZ2k9sYIKKLuM6MznNs0hc+7LeWm7LZVMBEoxVqUPJpG55dHv+yKnzog3I4Sa+N0
b34v7FzfQL9uw9+9JGR5B5UvlY+hU9V/y8w0E+4yO82vJ7CF3YH4K9NWIKZnHxPzSXQLSJQ4IHNm
f7pvumgwa3RqjKcJ/YhqfmGV4Fusiuq6l7qKjVS2ebW9fGLmDXK6ohY2a0inwemzZuL56ZhVm9mj
CmP0aX5JWjemjxletRKFDDd3gnZNyPVsOGfWIqfQRISN98kSipwZPT28SoqemwYDYw+bzPAhlXHi
MockWcn33qEhH+fGh4A6BnAdnSFmt2y4B/2UpZMI5achwkVtVxRK1n4bpBo7XIMUpt8alTLJNwh3
JMYmUxP7ERRGp3o0YazEG6UkHBI3SiMj+SFKjSx9n42EY1/VImuVA46qpnM3YSFbYIorEfFlbqFp
ongNx8I3CM87CAgDds+4Vv4qeMmCrR9PdfrVsZM09VTQifFWbVXlAUnIXnFNvSyBRxZ0y0hviqi+
ylMxiZ96VRjVtyBT8xbDXm1o8w34ajnwJOTGJNurtN6PjqkObtTNQ19tiXJ9VdpaamxEndcgCWft
EM/F5tYb9Nqi9M1lkdTRNu2MbnawzRuUmq/9qOjqO33iCUOKKkizZ0tURv2PVSvuKhou3Bv8HTAR
mpWnOw7R3ijsq358KCQsPMMpw+1IhPZXa9KesYeUVvpZyycBJVmd1HgGMULzP4MvNZUYlF408oOU
kyvszDEOdqMUq9/kxEiCvWxP3UbFBzxyY6GVgVubeayvHLLlweY3IIHHFU1zZ26rLQ5ZH8hSkDiZ
+hCYgeZZdhz/xLlZuGou64Qcs1bs5VN9VnJ5H3G+RCiuzjWXRcklLpTWKKNafYAqq3phA+c8EVW4
63PfRwLbnPZIxCleFja/pVCKrpVWDzy7TJTd5R/yycxZeS4Y1A4oMS01Z1NDpFwmifbgN2F4lOuU
7KKrxu9gq+Trtmn7tVrTXAw8OfNY0FHd4YGa0asoRp/urmq0WsTbTf1hjJz6r9Uk5leHvMe8hjFj
yW7YRrazaRpUE/dYh0mkuJWEO7ra4cjg90DQEKuEUnt5FRZ1U/oj/Ci4llAVqNQSF5z+KKxMuEnh
nzwA9xGeiljM1s7LVnanLusf03yYrN1Uab785/K4ywbn+8B0KmHUcOfyXi+2QR2PQNi4kh+EsP3f
YEmqdFPpNY7SotGcrcjFOG1iPxIPsZNXf+iSRlun8GXlH1+2eQGg9nELA/IHmbSo5ehOmEdGPxgP
bd3Z36JKtTzfEWZDEIi7gKvYedzuL8/9kzXHR4iaPyLeWFwt17wuJFmaELx9KMLwLer1/FrW8yn2
UmhVGwp1zW/8jdR/wwfN642uBcxhHR/IeaKnH7pTKEnIaWviKtbLB10WKtWeaRruKG3reNvHwRoN
5pPrDXTivKhoAjD+fAA/xJoOMXbSFZnxkFX1VG2zsZqucW2xJhcVa/8rOKwm9rTI6HoPJk7uyZU2
rrTRlxHhPGm0J2bcGejisxZvq5WNnNRMWkabcd8A8rgiRs+9gSRrI8ex4qahlm3GwVjzUHpfz8Vp
BxYFpA7RbuKKZeG8xTwehfLAfggHP+6/RBk74k4kugHqIzZUvCqyIa6+QunWvNFsbW3bkcH3XoSs
99cczS5xTKNeOnSm305vFW9sG7oy/YZwV9eWMrwMet9g/ZA1QrmbYFDYniKm4Lvc99OaJdr5VQnT
hyYVusW0VTFhP/2SZZW3kpUnLGPBE454axO5AiEiUBFOHH9VQA6thNPne4cRLarhFI1nNNviVJqB
7isN1emHrodXNOlScz9IDb5bIk2v0G9VDrUmj/uCp22f8JCuXArLWBDMKV1PBH8I0jgv72/Yh62L
m2GjkxubD04n2r1q580mEM6ARuswrTxDn7yHDMaRRDoUQhVE+9PFFVRTR38ozAezr5LQbRH/OTaO
0kJ8LU292XR2m1DFapUvlpNnzqHhuG1VOlrA68IiD/75cuLn8EyhM4DmFAoPpz8nxu6wS0bFfChH
tfsuTL/cimJMdpZAFnuCPLq3Ev0f9Ra5HP5bcE4owuhAqk8HHSDFh5RJzAdCRGtv5nL/HFkW4I8a
is6/tVz/71joZVC6n+2VFg8PJWKtrqLYfFByNfrdoz7nZuoYHes8z1a+7fn1M88LtYz5xScvXJ4b
B/iVxJd/SMwOkypeYLcL1Mob4/wYGoHkBRPKd6oRhCv79/OB0U4ETQx1TVtcvUKjJqR3hvkg9fj0
DGGXHbBywEoqcwYXLu6266snH1nglfv2/Vye3nqwVBmUB52YEh7C6Yc0ujYEWVImj/pgWMVPcMSO
4mp2oND0beXEzQ36PLsx1Xp9V6Z6aW3YW7GywbKwT691oTRs+L6gilzj9bnVMEfRVq6WTw4c3UQi
fDguAJ5pppz+RnR48jhPB+1RFM2j7yfxzugi4WlJom7iAGNDMJe6p9dT4ZbBkHj1EDj7iNLd5nIY
cH7J6PSCZ1Anmgb8dbHpm1CuWyE6+wGNKXGlNN2AeW4nPY29Ia1Vn85DDgjEqA6SxUMYoC1/OmeA
5EVqkoE9xHQgrn1Fq46+MCLA9bL0e1KaGIHAau1Uzx/7dDPQJwLTMMNkDUQPFxOMpsBKJrMLHytV
o3lB+/2hxd2hJqnS201RtcPfyyv62YBo4MyuBnPZaWnqQwmkF4EuR49dbYx/AOrWW6dS5T3EhRG/
Zvn58nDvILzFBLmxQKrxzMzQg8X5hl5rFa1lBY9laBfmjzyNUSijnlbL14mQQ1cqKI2iw/S3HoR/
XWmYNbqj1Sj7gph325l1DGKyD9sE/3Rc7O8L2KwrS/LJh0fDGNQefV6g7svG8ugMoxb6tf3gV3qx
yQ0Cr2hoEqphcf+ip63tViLigbm8Mp9sbbzWoJDNhZSZ1XW63aQ6KSesuRlVm8JjmsfqzeQMxr0s
RXXkXh7r/K5jb73LEhJtgm9ZjgVcLxHaFD3KVhh5ZZ13+7SqEzcjfL82hdzejUpbeEEMeeTyyOez
hMYAYQLmEQ5AMGROZ1k0wkcASSSP05Rbmgs+KfP6OhOyG6f6mlTpJ5uN0QDQwSBDRIbjfDqalEVW
O/Z1/IgRp6x6WVMOhVfoKIl+kyLsGVHMSVGobgZd9j0p79rgDTb2cFvQg/VdQ/XlN7mtbOt6LLpy
3IoEr/SfcVOzT/9xWcilwFBbs5ELHB558QaEDuDdxm/Eczjy6Hg5BqYbouTR36Ksu4acOPv6c6SC
uDwpLBksh/50VaY4rXBFcgSSLH5805lxsrfTlA45y+PiN6H9qszwRqu7auWJPbtr5jIRBQTiU2U2
fpsP3ocQUWQDlTJ69k8R78MTJbrpuuuK4XuRlMMTFJA155DPxwO+RRxOdWqpIkQZTMMIO1af/DrN
DmqCu1U3ZMk2Q1etdANkZVeqU58NSAbjYI3zTvBY3N6Wn/Rh6A/6ExAM+2nqBvNbltAdkzE43Ggd
PhKXt807Q+XkNoX+jcsRyKH3rG0ZBE6KLKrWUKUXO61ac5P3ZUPGowpa4L4TZtdaJZLuOVFGy5CO
AppxfgfyuUGERxvLYBdqU1dWh1QZxnrlWxOP8zVPfttM80V+lUfUUs7jGsCkUdUMafcCKkBI5kZ1
akEkVcMktbx+yGzDv7Gp3ewDyU6mW72iG0RbsCa5kyJDOF+LQE03emVn1mZQjLT/2hRgON3M0uX6
UGVWnx0HKRCU1uFsy1dkyIpxmOpQDw8V/p/drpe7VLpv/BbgI4VKLdnaUP9eNGIF4RI7E533nRJm
d3GCjrXwIHlmY7Q1C60qSzejc/yL/q003juisR40g8T4i6KH+gOxeZS8THqHf2LkoDTrAVhInkUD
ZNgtcP7+IxWOqPdOUCIT3nfDKL6VakWpoik0/lPPkElGMJGjC9of88A0wjsrito7v4E/cpAyP/2h
g2QaQTWDYNqMkUUbUIqH4hq3KvXn5NSN8jimk1O5eRyn0W1Hu+HaRDowdCc6islslGGmv2p9kGXE
bWtQbu5UW1K/qU0tunFgtdpXKERprWsFUoXPSlLFiauGhdMc6cqI8rVOqRx5dalU1PMnNb+LoBzr
NOnDOLnBikjDYbVx/F+G1dbZrlbyERtJM9ZRCOqFtAlzKAB7vBekGz9NB8cLe5xlfprlKOR+2+pl
EWdbbC8tS2AjFAh7NwBdv5+kSNZfYtFF/S5MqfLunFLS3vTQn/IUwpLtUDA3e8BQ/coDfHYtzuWs
GelNS4w233v17cPtpDgBJqCFPL5wRTR7gUnkLtSbYDdn1W5FF2sjlRh5y2Efr6QAZyNbkMGAz9JH
peTCM3B6L+YmKgPpCHre7OW02qkt/KEN2DnlO72s/FcFOgf9fKqfubNvMHmncXD5HjkrHRB4QLFG
UQoHVniri3trTIfQSNMseGvGwQy+a3Zj30u9MhGIpdUttPIoup5Kv9pGok1/8TqNKxfZWcgF+pTa
Aa1IEJrmWVmf1p6SkbjEz4T3yj7E6SXYFNmYaS4SJV+lbCpsmulOsQaXXF7YVBOpZBJwE3K/X1Sn
K5/YZTMUFWKiI/rUu3Iay2Oh2sU+0bPhzjFKJPwvr/QccXy8FGlj09eFpELnFbbGsmPWJgEyudbg
PAcFWohgiLrElWYCwgr8bRlnUQSiUUZ/FfkDgvulQIAs4UnMK+s8UykKXX3AY9XIg/QV0I3xj3qa
KDwRrc7xJNGLyj/Pv+XDwUGt0x9Dtfef5TyfDlE9NVd1WGLIid63V6Inu3JQz+rg7wMCS6LqwWHR
tUUQmdhhkoRO7tC0NsR3q3O6W9+GbNzJfXMc8WkLXL+gZpBWhX7UyuJJbQrpcPlDnqXE7z8C9jFx
FDuXwOZ01lWnFLRFE+c5LVu12vjmhM4jEd4v0XTjVT/a+laYUfzSD4H/qoqpv02MTE5dI5XXHHWX
98d/P4XcjVIYMrLLummStfIwNZ3zXDh2ax6drssqt2vx8HSdHqGajaaUE+3HPPqutGPw/fJKnG9p
Pj+k+v83+uLyQGtLN1pkPZ/LPgs3Zm2PgacJ1OJWPvv5WWUcYOrckHMNYinqPmrq0DtNzYInavxD
dyplZ06Nsedp7K/N0JlW2jyfjQd2BZ7zu+vVmcNIZ5uj44z289Ab2k81HeyNM469h8WH/tiUVbgy
v8+OLLQNImMOLZiXeZ0/HKNuxvAOaeA8J0FlfFOHKnjIhD0cJz1K1khjn82NTjqlhplfBLHzdKy4
IiKs8Al+xm7eGvZ5aybXuRbakyslkoPDbmJov/55mxCCK2Q38/0Ouel0SF3Jemzzcv9Z8pU28Gq6
V8FOjnnKV67YT04DA80fjU4lnOPFQAWCi6NeTP5zLRe5l2e+AwKjkLYm/rYHtRoTHNP96mcUVfX+
8hQ/+YKqrNjQ9LGbmo0DT6eoNv0U6mXlPCtaLxwMraYI2x1dn7byAPxuJWpYvpmcemQnSeAhPCLq
tewGmqHaSAluXc8Juo/1XJAdE7dWTfHiF1JCFNGkbqA5/v3lSX6ydbjkHU77rCV0RgYeMAajwmyw
vH4VICiRdwdSxeEoDfAcjLj9R2La/LrQ6J8pMaRw2pkTGzq6VaLIo/Q84yOuJPg4my6HP7WV7DC6
0VmFtXb7Z59xlrqaBX3mCtXiINJ2ihwflZLnoJxEsIE9S3FANaPMy0Tkr+zWT25PxiJT4ujPfdXF
M5IYvagL0fnPmV60Ko1kHXiZMkzyyu3y2W4h7iDfp3uPUcHiVDhdVWrxZPnPVhqg/qr24zZO4vCK
vrV/Y5XYDlbj5B8u75XPBp3Nwnmiod0hTXJ6IIbcz50YC44XiUzB05Oq32K7bB6EUMpDW7T6l0IN
o5VTeD4okmgUMynhE8+yeU4H7f1ODn3ZDF7aUECDTY2yo0MEHW1nD0F5k6mVg5cn0NLN5cmef0nG
nSMg6lrvBKDTcalYV0MgLM5E3GiVW/IhCEkoGb1dHud8e3KBIsMEBMZh5xiL7Ymtk5nWeSteht5y
brQxHd2ot8w7XZWc7b8PBbhnptuSG8BoPJ1SGoRxhHNayFB9ejNKavQTx0WwzUhW/PO1Ap5nLkZp
vLkzyuV0qKCsRW3LOrNytOxLKtXScRgVjkInbmxR57vLM/tkk6DBAUuTO5S7bCmJpvuFlbYhzJ1a
ro1NaA3NvSNpyTF1ohB8HroxdZp3K2dwmWaxiHRQ0AOfWxc0VOaX68MLbxhOlelZHr7IdJz3moo/
oKZjLhSOsfaVCnMDw3BQfwPyGLZOLJsrV81nG4fQYi6FvfPSF1/TD8vRwrgyfKE61x15JiNPt7Lk
zpq6fzQE5NLmTyrZSKBzFgDuLWaa250xmWX6Ug+JVm7lNMzjb3aTSeovKlTN96BAl3NNW+r8ZaIL
SseQmpNK0rNsHaZFHANhz/MXpa+AgmGB/J26kHYzDpk4IKYxrNxun4xHnYDEeXYlI3NfTDJzzKkC
/pS/aJVluECZQ+RD+7rZ9GOvv0WUiVde/PMPOL+CNKSQ0eOmWQrqAgyKsqAdkhd5VKednQfWry7U
DK9WuukfLU/4fNDrCCroRoDxJOg+/YKEEbnoMcR9kXw6BT/HuCL99x0/lY45dIGfl4/j2czmPI6Y
cBaw4hFczgwhyaDotbB5meWcHhs0jlyFAJXHV9K6/4+xyMws0oj5anu3j/9wCkGPFaY8he2LJucG
KAHkq7a8iRA8ailca0Gc3TMk4dRm59yImZ2haTodtnLpq8OLM9T1jeaHeMcWvXE7dNGxc6JtqGbx
8fJanr1DAKQAHoNPAx85q1Odfrm8mBXYg0h9kWOZ8KWxcCPaqtQKv18e5/ybzXQ+W6FYhngGmcTp
OE7c1R15mvrS0KOAV6uawZUYZoenRHbWosD5f3ZSN+F7QcIGfkCyQsl7ESYptQHnpXWSv4mBLW4i
MuMX9f7Im4bEAgAaZh5ENmcbxGr29/I0z6oNNMiIrmchayRm5TMctzaYWtpWXfVGydR8ChE0uyaz
Gu/KCLZRUgX93wJ9wJ+RrgxXuPPZv9V07FfW+r3793H+3NuWhqT1XEiHUba0wQszafDzyWhe8bpF
KG8yI7/C9L4NSupiY4uMSSijceRok/5L0lMBKG7UlEPaG1VMzThVn5oYpP0xkZVcXnlLzxAMM0WD
OBwtWvpsc2/ndCdoITKcTWKor4gSaXed7mtPEkireyreVeolCnS2gerRtjRV47qMss7yHENSZk5j
PgcTeve7muLhDyyMdtiufL453DtdObSBeHbhF7BTeexPf5xS2UnTKZP6KleN8yWk83SvGFJSumpt
a7c9HMHedZrSsdyecn3q0p3Asquriv7Q6ALyrNBLYax8z+XTMa8YiTCRAFkNyIr533+4g6yOOLGL
TeV1GpPh1SiV/M1IqKrqfLU7RMnMtVWY36LTVUCVgRr1HC8C01py/QeIRSn+YNZrlFfybOGUNYYX
WGnjlqIObvO6yOQbS4yyqycRFhg5T/Wdn+kdVgJK+jcbaVvuhNqk0eby9zlfCUq/c7JOAkSzdlkQ
tZMcRYlW8f/GrfEkxaZPuz/r+hvfyopDGlWvl4db3sdUevEVgJXPVpthtIut6jttDe1CDV4DHgF3
kmMaIlIpXVdF3Rx7Leuu9N4WK6u/vLzeB8XiiQo/uF0yk9OvDV1OwDFj0HwCsornjb6n5eVACMyV
by3SpvvBqJVjHcDovTzdT1aXOxrpCgrdcEKWRZd+EqVhtFLwih5R/1A0dr4RUahd6+0Qb/C9P1we
7mx1ESRDVpRbmteONu9iokRKchhGUfTKwalTV0NA62XQ2rFGnCPtXepaiPAaereWZ85f7WR3M+6s
FDszEbgnl+rUCsY0LcYQ8WuVcHSg9+SbwKl8A29U3r1/3bEMRmtTBpzG56Tzevo1i8pSOztr41eg
FeHolnBaJYAEVD/A30tbJDuqNUuVT+ZHHZ/8C34FSufL8AiSZESjvEtfjSDIDpVv29ewgf3jFAJh
vfwJPx8KAC4PDfI1SwDSBKm7iOUifRWJGm5TR5F2g1DVDFoiBYKVjORsewIEMZArnTNMuCPLlhtV
yEiRpCp7Bb0ovDAetENLM2o/jp30Lc2ntWLLp+O924whhc9pmCf/4dqVG1BNkRLmr2FkBGhBFHnZ
HGV1MK6DKsslJEt1bQU6eXb25ylyGubrhhbbksEQC3ryUmylr2YUDd/9qCy2GOyZbtXGAG7kWm1u
St2I8Xkt+rWg6ZNvyV5B9oi9QwCxDBpGvK6iAKrnq2iHHDoTplCHuuyjkE53an67vHE+WVsGA2vB
PU4sf2Y4lGlhmmh1/jplsbbNsd/e8vAN+w71Ra+H5rdy13w6Hsk0rRcdJb0lJyZV1VYU6ZC/tlVk
HihIxJtpqtJvPFzZoeaZX2kHnC8mukqg1mbg2twqnT/0h71T4i0e9KkSv05WL9+VQYuHrFyM3xRd
L7aXl/I85ET4CxE95D9mwTPwUqdjKQX4ToKl5DWwywKfnUlN0FywzT9OrUbfsbyGMxbJJcipTrs1
4Tfu6m4qV1qI5wvMjyCs5/VAgYQo+PRHUJUc5WjMOZzWFO2NOI+Qm8i0v9ZQxIfayf8VrcNI1CXB
GlM0gDLpLMZDv7grGmnKXutRf6rbsjkEGg9XMVmbkFRpd3mNzz8n0QadWMqSJNK0QU5nB0WojTVf
al8xrve/hvKEZE3khEdd617/fSSQhIQdNPdh8i2KoKEzKmMjVd2r36vFzaQ6Ytt3QbjDnLvaXx5q
UWAC1oXsKehYIAwK4OmlttI41Uh1SKn6FmS5Dl+4Vre1Yvd4LEsIvAS1eUyxot2IPox+yTaov8vD
L+FI/40/g8u48TQaIPOifzgjPZBNVOoa5Q3qg65vG7tUfzd60+6zoDc29VjIN3LgP8i+ah9AcAPC
Madpp1v1dCs36dr1t7h6519DtYQeENk+ccmyQ0vrFsi00qhvqtRZG2QNoGCYma/dxb5m72tfR/gg
rX3FjeKqWwkS5s36ISL5b2wk/OhSz9fFElZrDrjJqEGmvYmBhlPQ5tNvNbKklYLQMi38b5h5gsQj
MBGX7Mu0oYiZZYr21oD5OSLOork4vyEao1aV2MmjobpZhKE3gjDTl6iWvmoIjR5DqzkmeV/8AD9d
rXmyLBvj/CbOFIeLm3K29NQWZTF7aAdHSnXtzVTzpzpP/YMA4b7jjXxorciuXAVd/2mD12V4V44h
NJGwBYiFSfYKBG1xxP/7IbwQ8COoRFLyPN2NRZmhPqgm+hswx3BbO5F5DAXKp1KnS9uVnT/XH06/
NxkdrVt6cfxxlmW2vRPOmm4icCXNRkWDauF11zfBI8o79XGqp3CDgaG/SVG73wyST0Eb1M/z5V+x
CL/nCaPlRiKu6UBGzmSjlMDOewPETuDqUe1ctbbzvah6RH1KpS1/RJUOy7hO2zUK8Ce7EKkzVpgg
g3ADL/nThR79KJdiHeEQd9DCr4hK+MmXFioMUiTS+FYng73FVC14GnAhgs+ADNHRGKTea9FfLb2w
k4urvqbZthJdfnId8XtmNUSU0Ljolwh+JzaE6SQV8q4kK/KXYGjFEfUy221ja/BE5g9XAwInyIck
5q5TB0xerFq/HqdM3Wq0q39f/jzn+9EGiEo8xnlFGXZJE2pUpzMbOY8CNzZ0gDKO7t/yUaCb6/ka
m+Xs/iG6BS1BZ4NaMXnucu9neS9JtdUF9IbQegFdjuJQV6RBsXLRne05BkJTjz0HLx/s3OLbW305
jFUnDwHquukUbx28ANRN0iA19j3jdjZd0H/YRbcqaiEr198nY89ezXRx6J0SAi7HttVSSwZNCVyT
O++Y1X76RdPL1BOiyB5JzIb72rarNaT++w12cth5U+Z6IN0cpC4BDZ7ud780RV9MGvvdh+E17iYK
req1SIrgW5hqqLQlttXIwOfBY25GqZSdKwUn+nuIWlPulVFgZm6Z5WPjqnGfkigPCuFc5KJTEerf
8hTROQ/li0Z3AROb+XYWQgmfjKjNpe9mVYjsyoikTkaLIASQqZnySOqgDOhJFa4PYTkcPF0L7GfE
nLJ7kQqkKs3JqrR260+VreUb6tQTlKoKQZP7y3v87M0l0oFJMoMgWBpnaTTcGYji6HWqBq6A7lQf
+zIfKw91Ks25McrKDo/wuvprdOeKdFvSsFl79Oe1P/k20HXAMNpzFxEe7VJ62YSSBhWpxwOzAR03
uoB0G2ru8A5kL3ey9tnUA2Pl9j+bNGNChkfLhCgP4M4ilgTVjuhPh/aTqxv53xxnudsMzXSazL1z
pQ4DxukwEXbmMJkrJ+CT2ZIhYGJN+wrqyLKjSCoXG06M4qM7VuHBaoIyPgSqOgV3TajV+k1OxJ6u
5AVnp45+PvqPs0wpPUwIMqe7Xwn0NmopakaghXXdbdBLbDylMpTUTfug8KRCcr5UgG38lavmHdd3
8m3JvsBrzixEUC/Qk09HRtgpd1JNgw7TyF2TXQ2kvnXlFa2mJH8adAlAQ+ut0hxszBDDxrNsoEY3
gxlm7Rcr6wkFdmT/6HFUqFPetu0kCVepVCDzqZS2xcZ2Gn0vCKzhHBY1rvckBIjTudCOA+uviBOz
3eiE8vLR0kisEYaiv+hfOw3HSnWlzFJCbMKketrqaSqHX82YgtAmMeqq2OA4DYb38mFbPihAtwAC
sOv4C4DlJW44JtaXydHUP73Tbgz1l5MINx1/XB5k+bmXgywWPW77Bl1mof7RfiDtIbnD6Ia3zsqe
Wu7j5SCLHKkRJmpgUqD+Ic10NcULpKsqPNprKsUrc1mSz0wL+nghvc8lOFh38o/xuDaTZQq2mMkS
m5oHhlGoCd8EUQRxozSuNG7Ml+Bn80u9u/xhlrfOciT19DSU0N0tuWIk5Ta+QjHM2BpfxBUWMZeH
WVuzRTivwkvI4Qiqf/wv2SbayD/6o7JSOlobYg5mPqSNYa83vuSH6h8uak/f+K7YSrvLs3jXh/94
dyxXaz5LH8fAFkkrSqZRPpVfy/0uhCHhtr86OAV/Q8kN751jsJGOyNoZa9Xbpa4BaeDJOV3GC2ko
lXHTM78o2Ff6ofa9Mf0m141bScaVorpo13w17G2gHRVNciWjBDx0lOTrqd7xmzc9+iLmT4TkasjQ
l5dl5QZZmvLJEA2iZGAPCes57b/X2UNbrdwfnx4Ingtq5QS/lHdOF14VRH7ohbB/YvdneqU8Oo/B
Jtjlh8sz+XQPfRhmcRryMQodETNM/hYf8pfxXjqO+/9tiMVJkMyi0VJaq3/abbCdt+no/ms0/b5T
PsxicRIaDer7lMxDXBU3wZV6LI/x2kmYF/zsJHwYY3ESKqEXVqUzhnKbOW53A34ME7jquajcVvPi
v/Lz/7Zsi3ihDhxZalJ2f/42XUu/tatsv/bxlx3o/07YhznNu+PD6bZiRRQS0td//MfiRt3nj+a3
nnf7qqt2zW/xS5/c5l6sGMas7bjFw9jE+VCJkDHH0ZP+mOVGKjznp/nrf1u9xcuYFUGCGiWr12+H
w3+bTjteHuLTx5fKPfEy5UmO6eni4fozASiM1T9WdZVLP2z9h9FPrtY//G/DLPa2nAd+Ek0MU4it
Y+yj+KoovFBfOaRn5ScSfqhRpIXwS6n8LJF9jQVHvkrk6cGpbZG5Sji0332gmB2Udkj0uzzLUVFE
tSs8SEOdZJsYXcm3MK50wg4MG57+bdaAR+gVgCCZVRYReFjs/rEfKi1qfOXBjhMs6eQhu62IkAnX
Ss0lHxxWIql5FT+e7hmsgqkQWBHwTZS1F0AZVOH4ObEjHgMjdXTXj8IEk2nfWgsLly8H0T8qQdBc
wfa+i0Kcbpp28BEP11X/oatVuxSeXRiRfGVRBPAVj8Za/Y8uYoB/wBgR44Lq/z+UndeS3Mq1pl9F
se+hgTcTR7oAULa9YZt9gyCbTfiEt+80TzEvNh+4NWdY6B1dw1CEQlR3VxaARObKf/2GMyZOGacD
ZlBr47DOyj+1Kjc83jshe7ZEwpZlzCQSJ215zkxx/YKDKbBlLUg2Bh2asybatqBa8MS0+GujSvHF
HKXxjUnO4hXmy/bNXMzFZYa44Axo+eH5LUCGgmoB8BTnqXXPLtcyeZQwicZtVIUxw/F/R3yB6n0+
Kz88Pbz7F1YApHMQOzpapzdTKm1s4XNFfK2lyik97MKLB2dJeN5Bh8nP7DgfLwnVDigUTATmHifz
08HsEvTQxl3+a2mK7rImSvJOVMa5G7c8/5OJz81aKG8K5kfIL9YiKCnAVklPTfNLHBX9tpRM46q3
YmWfhPkTGKi5lwjXKF1JUnpv7vrhzEl83bODxAI5y+ZcCu0BDGStqjfkLK2kKLS/VBHbArLc0a6/
WqMMyV0UUYcLr13HMbzwGcXxI06dQnVcMwxT6T3N+LUzN329qNNpXo6Epg01iy7XmjBXZQ7BBUOq
f5l6U7pG8Yp5cE8X9rm2c6XfYnZTQHb6fFZ9eGEYbAmiYvrSAgIDOn3QNQ8/ss3c/lIqXeIBGAYu
lhfWES957RDAB77SC6s6s3v9fCNOHzx+U/iBIn1bnFbXDCL2/QC3fD0kdgpDavxZ0sYSO6Nr+/Au
x0/FuqhboSs+rP268ULcqR1X1nnNHmosMMp3spO7KfBINNZxu9VGEsAJJMoasznmamOUPuf6ts+9
KQRO2096k+jnctM+zl12K8BzeOHYjgBmnt44dcT2LEUb9aVU+9nc1IneZKR7NpqxF06o2Vst15Vs
F+e9LLYmRnjhDudz+xxBfH2ihPABgrWguMwebKxWe0e/HMN05OBfMBkS8/0gtY7mklFuaocIhlzl
zzV43qaQ8djeFFVpBHefT6APy9LigAJiDYkRtw42sdP7ICelbsSyWjzN6RQPtA+ScdwaVTBFrujM
8NzC9GE49km4gSh/YSspGE2eDmeHtUUmiJU+ZXOWgfk0ArW+lCCBd9O5+03bDajbiG9oEEGsZm+G
kHg62pDSazOiTvpCHNZ0l3Va55WZJnZlGg6uPYMtTVky+gB29pn38uPa9BMgdEDM+A+kw9UZDJTK
wMsmq5+0qJau69xxLvU+ca6LqTM8Llq/0NJcvVMCPbrWleiHqrT5mbrsw9rAjrZoGxdx45IAsjqf
OUae6lJYUY2z2QB1l1m/CbrFqHUYDHHUq/A1xmRt8/mEWs9o/NiURSOD4BDXMoigp/ccI/Uq7e1h
fDILy74MMpDAb02pOpkXa0kNgg75J99NejvsigkP3TM3/uPw0GHsxb8fef9iK3Y6fCHaXK3tzsCC
Ok1vG9rAd0M+6P0dNuvzj0G1WtOHdNy017YaDee8pD48dvBv1BCQOJAM0JJcCyKCPgT7NOPpaeB0
pHhRotqkntldetR6snLcAqL9tWjU8iGpGvMo+in+phXBaJxZotd70fI90BGgBFlol4Dyp7dBMpTB
mbpKfqqaNphcqoSy3g1qm9W49oUhNKguL8/QdT6OiZ8ahCuGXTpu66WkG3MiKcgVeHLIcfFbvXdu
5srBJyWVfChJ55yw19MbEhvBSJiwcOqQcchbTbTUaGe1acr6KZlxN4n6drjCiWTeSo4Tqm5VqtT+
kA2+fz6915WVhmQCHjFesMwzWAarBTtMDY08wsp40jqyrhdPzuTZ0Cft3Mb+d+OAt2NxuMgzeJNP
H2DeDXZcY1LEQtlL8XEOpMzymNq1fuaFWa/IXBD0URZjaCwslGtdckOcC55ynfIUpmPjpkpQbAYc
zd1IDtLfXRqWoSjrUS/APPzADnE6dJ5kQSlPOL8Xl9pcWxfdoAf0ZpmiSCcSv42K+VvW48f0+VP7
ODWRBy5xebB1eB3WS6HSOBYGq6r8RMabtRVZbcnHirLJdivq10etI+3pt0fEp4BeMFMUbd0agBxS
IadNL4dPVpQ228C02q2jCGdj48XiWqg/f88HCeIRTMelT7IoAlQWv9P5EgqMdybRzU9JoWY7p2ka
5MF9tQ9z2dyURffy+eV9mJ5wm+E7cGBiKwdqXQ0nO/0ML0LMTyKN4uux17QNCNc5s6W/HYWqmp4i
9D8WltOLCkLSFzpCDZ8cZWz9qcp0opGic7mYyEX5nF/rWfqmC/cPTiOlIPl4q5fa6MXcYekRfwmk
WsJ4sJ6k0je1okq/jWYVN7Ibpag4DBfCXOVQsSZxJF7mujfyxbkepvd3GBnNtDeHzCYOps0iUncT
QSqOl0EOc77RBrGm1HUwjQheNCcJ+sqTInOoHRdieCclbj6a5uxp8xDkN41WdMiexdi05o7ucwfI
laCUUbxhqiODGFaCZqcRg2CrzC/CMiBLwaU9Duq7axrmR+Ql7ayZIO020UYHEmjQHLhoyDMbikid
9zTFtUwve2PfEUpMmMhUqJViuhFM7tQClYQ/5PYDYpJLJyFJ5xqtiVYPPsZHY5VujKqx0wv806Li
JU7UonjAxy6KkwMRdDqq7cGUA9KfJjFOYeSWikrckBthuVNJrqqWGSE6ilb0rhlJrUkvcDCq6gCq
oSTPc6LWMGejoOTU6s5DGZkdhwewin0uG9N80zZYNu040dnpD+hmDiEZeogj5U1gTB2QZ41v6rYm
wCt+Q/slxCYm1YZDKQmLFp8EOb4/DmwewZaDt5n8KMY2lbcV7kODZ1Rzbz5pmDxVrmakar4d42KW
b+1Qj9pLNcyMmLQdrezS0M20CDs7AjQU7F4sPe2y61YJMqgvY0fW9B6ptyXtw1Br+3sdRkyOxzJL
/cYZncy4TWuyZF5lGZBl9JQkxy7EQ12l01B1RlGEB0WVinfcvcvFYVcd402QaQOcrpAkmp3jCEn2
J7UZmweSDxuxmyhzo10JJj8dIpNSzy9HLUj8XkRh41u2FOreEAzZcNGFWq3viJNxBq+uNOKh9KAv
6yNhmKb9kNpSZ79MweTUs5f0UF02o5QVoRfXXWTsMJnJI1QUpt1vKcHQVhh2o45eNtt17058duz3
CtyU1HNiklUwwoGObU2uag52WjPZifraYLxRER9IFmM73UqRJM1HulFhezP0nRq/9mqjG7shgNLx
Ze4xDLyowmwc3DzDDutrmJACuCGzpcsF1WSzRMwBvDXyI7IhaN6WqUWmvdGtEr9QXFR1bWuao5Vf
QQjVFwGu2WMw44aN0cgC7c2ErN21O+yuXC0LmvqRr2APh5FTd7ZPqt6RN52ujfl9AVW2fK84+aYE
AWHBcjvZSmXIXox7F3Q6dcCKTGX6EQ5UzfpUeGVqGZPw5EypG/z0y0LkPo9Oi0msmwl5uS71yGon
HJKDPviz4isRICQRARcYftbomIUMFZSpr3o/jgESIi3EXDoXLARXSRrk4QEZamybXlG2STt6/SSc
+V2WLKVQ3FiEyWy4WdtUJgF2BGcO5A5Buv8uoEzE7T5VE+6Er1acg76j5rDjjUAj5Xz7fKdY1xcQ
fvHIxogAB1IqYnu1hkOIL0teh+y5JPTs2Ym06DuJ5c2dqleE4f32WD99cRZFHJTYNRNFa4gBnFor
ee7wPN0XJf7kPkhp28M6rezqTFGx7HG/7hpcGbAL0BMyPKC9tdehqk8SuWdd+qwMBVlj0LCce3Jd
29shzvMdcX7qK3VXqvqllRXPn1/ph4IGq5W/Il052YI8r4pfJkdCtF8mPSpZI2xXk2F/elldj1dm
FrOAy6KMf7PCQGAArIUSdHF5oXxTTzdjqEtwnmopf1WmFLmarbZVt9Xk0Jpf1CnsguvKSOrfPU3q
S6GNBIdTDMwX1ACng4qEWAynTuvXJBocx+uCso7eEa0I+yKte1ZyNU2sXvA6zW2zi1RjVF4/v9Mf
uhs8ZkAEigYOldBM12FUsW4AylAgPuN7HzyWZgJ0sUW+GOkwfyWMurdZmKWOR8qn+lbUUzgiw0In
0VmeOuujctdbgTSewax/8rpPJ99iDs3EQ8iz3JjVBGjyGCVnWMtPeOP1WryLcLrC317YVCa3rFnj
mG3bCXhh2wdJB7wievJTnkJh5fDhmj5rCmzLZRJ6PKcSdriH6yTM0CcqjjVGK4ezTp0fFgLAWkLs
sRBbXGgJkj59lI5UTKEWCPVlxLjQ3OVWlar7oXSohKiQonOHjQ9H8SVBgsqRghgwFghkVaLGFe98
PBnyS57MunYN9K6OfmBrTbmNxyqHOzWETOedqkptorgWr0x4G5bGoG1rwyIl8/N59GG1gCJMsSxz
FmAj5SudXv5YyWrY6lb80jSBtVGydIQuhx7ASJTGV+eo3wazUXmjlIoz/an1WsHZeDGf4GAAEsb/
XmFus1VJcWnn0QuOP9SbbYILz26BxQISCiXttUdsnv8mFsCY1NL8F08bMdTavTxvh2bOqX9frNlK
Dyjn44PZONJ9HLXJwezU7Pbzu7vcvZPXgfM/Ug/WKFZ9YI/V3RWSUrdBNjYvSlsE5DKZff7UxnlQ
+21VqLXbzAYSQS0P9DNNiI+zmnMQPHSwTG4u7+PpYx3o4y4r0/hiQKpOjlXiSOIqisWc+JbAW/zM
ff2bWc01sg5i24jSHwLk6XiCDlk+9EP9Ii0GeY8xCgOEFpUtiGeZQj05ghDgAViQFZL70IDb0Y+w
tIw9u4jTcyDFx5nFtrfABwAwwMjr7kOe5naU9kP0svBT/ckwg0OjXdeW5oVgWvvPH/HHO80RA80i
0DG0S7o+p1c+Bip25M3kvNj4O3wpykG5TUoTU3AZq877z8f6wF3iSdJlJfuMkbiR6+N7YIrWMbta
eslbEXK4wszXamIPr1yHVmhRZvl0V1Dg55f4b8kSUbU4JTyVFf28y1KTwrClKbIkctAOxhFZ2Zac
ReTLdCqj7JjDV8PpnRQz40s02sPD51/+w40CeaTmwnoKAJzW9PLUfmFmtCGRt5aQlWc6UFZ0ZD5U
rzanwQgThdSU/N8dDa8NjFHx0qaBAf5wOpqW1zJGvrn5rEup8UziLlwyUzI2FbGXZyb/MrdPXvLF
1gPjNcTri6XnGlydMJkjM9c0FuKpshzDQj+u5maf4+Puz2GjuwkN0QP7bbIJZ704UwB9vK8AcYtT
PKgy5F9ztY52BlShNK7s54CDSLyfO0ek7P2EvVyEoexIZ8rLDy8XfjOLjzO23QvIuabedpiz0veU
MZo2utbT+1nzki4Mj9yCBh63SM6Qa9bjMWtgNdOgpvNOo3AdhJTGZG47g6x+61Xz1rb78FinZvc4
FPkzR6FzYeEfRkPCAOSC3BkhFaeC1c0sm6FN0SaOb9D2abjPtUxQr1U48U61yrjcTNgnn0MB13AS
5AlzKSQXzcxSza4q2Kxv66FLZ/nNcQJxi7ZCXHSJVZ15If7myoCqUOSyUCHFslYrNHmwsdDtQn6T
uqB/Mnpj3JC1kPnFhKukq0rV+++9gKD7MuxsQHccyjDXWYFXHYHmY1kG6Rsp67JbOVG26fspd/uk
mn+zkmAoUmIQ/i/bD02t1Q0EgeLe1ln7Jkaz3snlPOw4912VVI5XWD717m9emQrlHRLPIm6gjbdu
qFO9JtVkzhN2oMMS/WG321APM88szHNBWOt3m84rz5s7uaD6LPqr6TgmC5HBwjSosbqCIPl8PsTY
R1xG5Dg/fX5VH+YHD4p8BLzX2Di5ZatSBZtcc9Jmo3ubWid7sTGSsUMrLgmmbKN9HZpntrJ1ZcQ0
Z2MG1oQmwea57jAbMl32Gn3KW2iV1guMIQPwbJQHkrc7axQbjEDgudJkccLfXC85Lsp0tk3+lhpQ
Xded+lDK02yL/M0p2OVcKrfAnTmoeWNPbPWZufLxrrKe4BJBjcvMJPv1dBuqzaonF9WYWE9MZx8W
af/DQm7wbGeB8aULi3Pr1weGMZoXmoyL/QU0FPgDqwHBtqIMiZH0DQcee/xmwmubD5KVxJCx7KwO
BCK3eUpLdTOT8zEcyjEmCUNUcREdpsDAMtHtYyYjQUd2m/ttHyeiJbVsEEl7QYkOSVmRY1nqiEPS
glxxO5yOLC9L8GGWiEatO5om+OSU58y61ncSjS7dhEW/S9/aZmk/vZNyo+T5ZOJMPgXKdF8AXe4z
Z6o2uE2lr4YyDWee3PrVQzbE+k8RTe8Qz4Y1yC93pRSoVa39idtS4kFoGV0Jb6JdSsfr3Kl5vQMs
jlJs3Qu5bFlR1vrkIuYd0DkDf8OLsjffS9lJ8D0LgS+kzO8IAiq24VyBH6uJwW7o9THMx9GNq0Vo
6jntkmXhIRZLtMRvIHLpBMbodeey/BKocObGfEAeTCIv0Zlwwl8Evh+yVNg5oz4Lyuyt0512eFcr
knB9MfXpQJA4IK600aJGTt/7UNJa4qKxzr8L5bYCcUwpW8OdYLvPz9UlqwUFvIuu5MKdgeqJb9za
18gIdCkISqW9LyRp9FWtd7ZT1mYH/C46L8XLCRgmOmeLuT73/DXqMi+phOi6rsP98rBOAjMz2ntc
y8TWToZonwmnOhYqqEdtDP0FBUS/1Vm1PWSL2g05refY6Ks3Y/kOsKwoPOELUoD+bCP9Ulh39lwX
ge5U9+WQlomHCZtie3k32TurbuzrFnn9OeHj39xsgNPFpgHBJ8SKFYghlfhiNJ1S3Q8TwTF1rYlt
Ys/Wg2RI6basK9kvFsXj5zvU3w4KFZKWG9Q+asHTFUCKYQW1+VDf52QFHSKaFDtZqeIrPN8CD3Vn
70pFMmw+H3S1DPy8ufSiAYnxJYMCulp2KsMugV3a5r5IRe0ZdL09koVnH3HpWSP5pST65SDxc6wF
UGRxW5rea5Vylkg17Q21vo8KyRSHQGpFu030KSy8WTSYODdqXwebya46iU6UWieubktqi3RNCavf
2yZhqbDsgVjgWQBa9YEYOqNrG2mEFPdDl2jI3Oxs3zoy/ZNgTM8cKVbL319DLWUAIy75C8sE/2UC
4/jTqoMsSKTJ4vBKcpR+0xXRuTJ7dUz7OQqh4Syz7PyLGePpKK0Ss+xUpbgfiym66ormbc6l8aGV
wwiPKKPeaDiNEC6WVHuIhH/+3jRa7iagPH62rMwQFFeFXCKFVtKHenwvzU5yx/4seU4x90eM+4rd
50P9zd1kG6bgABZnHVz7ddJzGjPJyIt7qccgMWzG9oZwgvTr56P8zd1cOCAgERi0UHSsnlmWpwFZ
RlJ5nyqI8whsq70kCExfcyJr03d6te8n3aCr2jSZF1n9OaXtetHTlt4qVeoCp3LIXxML4JDlGRGv
7X2uzMGtHJQ0pmUtljOfeIDyz0Ar5TMH0bWJABOIF5OjBqeJxZ1GXT1DOBxlGlVqd0+sqnQRDeEY
boZZar5D8hGhn9EtvRZB273h+TccCFGR3jonyt8UrAa/ZVzGf7LC/sfb+D9xgLv9a2lo/v1f/Put
KNHthlG7+ue/b8p38dDW7+/t1dfyv5Y//e9fPf3Df1/Fb3XRFD/a9W+d/BGf/5/x/a/t15N/bASG
vNNd915P9+9Nl7U/B+CbLr/5//vDf7z//JTHqXz/1x9vJNu3y6eFcSH++M+PDt//9QcvyS/Tcfn8
//zw+mvO3z12ddX97//FlP3r0/77T96/Nu2//tD1f9oABtRs4NoQO5dacXhffqIa/2STpdqCUME6
i+vHH/8QRd1G/JH6T1qBSyG2OIvSSKIRgHn28iPN4POwtQBF4qiO75n+x/+99JOH9P8e2j9El98W
sWibf/2xmrlL6Av79DL6krLDxnK6DlkYD5olqLzHZv3aRbQ/M+ciR7Cfj8OZlxRHwdMt5edg7JXL
9QAPqWu0Ju0atYUW1ntY0+XzQ56USnlshBJHLr3iSrhqOarKVWQ4yY96roW9yyNt6DdK09l7Yt2l
nB4lpbJrk1Nc3klsPcYhDcOkuVXZG8VekAgabY05FdKhanJzvFCroK32pjVYV1qcVcVNyvJ+aTRx
G15jmx9P/uDUY3URGVNYbWddzTDZzG3KBbWdjWarSEQfkQdYz5u0UmfhI+JZ/siAbeDqgaGlu7Zr
21sYJJay7bVUaMeuzKvUy0SV53sd7lbmwZ++oX7mk1oQAAr4Mi9fndQ2Kwj5swY02liV7tY9wi03
6RrtNilCO6E3PhiRa9Yz1vAVH+AhFu/DLYu1TNyAnMg9/RE5kq6GcZQPnDKLzq/bgd6qN8t6Wu2w
HFTyy76MDaH7Wcep3k1mzCwPqiOSwMsh2jruUMZd6tmN4tS7aKbt7SqDJI9eE/IQoUUmmJAa2OU/
DVM3i8Nc9PpzIiW6S9AYaQRJvlEU6Q6ejOljNlViUd5OFLlkWwwc9Fy1mSuXMIgG7dbySWkg/FJi
xN62dvHQbYg3U7BjxaG6izDsMFvj2imt+9CMSl8J2icc0FNunIn8NlJfos56NKfkHov+K31aBMZq
+t2QnBlmRdoTIZD4cTon2DfJh2qyjQNgdODGYW7Q4HBCL2VoN4mrY2x2R4dYHq8f1S1HodRVtHZX
5Bh1SEbsYYt0Q8D6vu/nwUcLvKeJXPtpOtyNFbFTeIfjWSlt8WOH7TIKvyMd3Id8ZvsVzxn/DKxH
mndlUJMNgW+TOwaAsHOuXqmjca8LMtsnNfwaNepxskLgoaz008bs/WoO8p0imq1eGbd2n/nJiAcA
hoTXvdJtoZDcT0p4nc61tM8U9ThP2H3YHYNZTeemSX1l6slek6PEH8W0s4ZpP0/iRlkg4LIwLwuz
vzXU6J1tzCOkrkby0T9onbwxxHRNuCxS/S74orWcFfRgL+nJvKEzOnDv8HXUEthLGUatqhX7swpZ
Szbn5TvFXoGS2FPhadTh/AWJ102Wyo4bWoAaosXVQ7El09XTnIMIr4efiehZr0NkxU5309vwQCwc
DFw8VXwnglYvOd8VySncEFqVFVcJvdvmvRlVSLlBjyfuFD1Qk/t1NtMSVMjvS5srsoYfzbSIXKNy
LgZ1vhRzfIup6oR03/L6Wb4eAxFiRWBgrSunOiwRaFhBSZhboJHiRkLFk1o6mR/b7eg6c7Ozs47s
uPaFL3qp2lyK0wKMSummkqPido6jH3PYPXSDNLmK0+/qyrwQWfdiauO+1WBB6QJKV2w036La6b1o
CiADdEL3piKQfMgClJcqYVtc9FzOo4eJBOlMaZJctSVo/WQmt1qJY5pTlrds7aqLN9v3bkjJfUsg
q/fVvO+kAmZDZL2D+2zzwi4upjS85+SJkdBoDhuK+xkEpEBEW9c2sTPzJQl+ZFCpBUQ6Lf3RT5rg
k5xvaBu8vpW41uAqHSfjEDh9sAmE4aFuey9iR3FDVbJcR4JgpXcbY0wkeqPx6Na242cx4qLGUm+A
4Pl/2viiieRyFxNfpuVx5E0WZiBD3m/nZPbsKD9Gk3YIg/RCTmAopU67kfvgrkk73Z0R0jHB8rsk
SGq3jknU642s9VLNeApthegafIq9dtBtT4ZB5EMKfAgK61Y1Uvs2QFexaUuckpLCetSV2tlHtra1
pPEJi8nRw4pkn0T1xh6qhfGHTU1tTp6KLwdUQ2W+T9mmXdokVxxknV2clqELVyHbDa34MWXiqTCt
72KYQA3kyJ/lSPOsCHmyFhAtyKrxNmcKCXGQ8nQAZ0+kXbsJK3WLtmW8lJvK8HQUDgfRS8fRRq2C
K12D+KdK5SfYkNG+s7ptEJYbXaORpifBXWaF12Zev1UGE70gla2II2Pj2NWGoAQodTb+MfIUP+ay
46vNYLkmTnec9Wu81prwmqbnZppgnJh5NG7YJMQ1k77YKPJQK1djNjueMjTSjazlje90+IRpWQKt
r4SD2Pd0blAbWY40buogMNzE6S+KKjtWpdZ4tWP90AYMBDBOS9kXQxVtEIbbNrelOthCos8r5AvD
RgsZ60G674ox2qsivguz+hW17FWRK49I15nWhbWrNdkcvHm2nkEstPcmyaVrQbENuzG7AnO6ElFX
4vo8G15mTFu7qb45ZfSoDoX+PuWZ7BtmdWOZ3XSXVlO2w/Fry+b3DQbZa4ufquvk1XRIJHkfqNno
G0GJ/ZtQ4Z+WNkZGxUGgoXQDgmimMdwPlfGjL3i4al/a+0SPytue+v5CMUttwxkDJEkR+WMYsGN2
nAq8Lss0bhQPScjjF0Hevdv16ImbAdcls7xXjUnz9Vi5movsRy5wUHC6ssS0RLuOU16qXG86z4gF
hNcZ8+tYGGyzdXfTOQ08/XCqhR/m4hnhiO6VJTgKsffUC073RPaB8KCjkpIcGZIr8mA6WnUJg9Gp
D3Kdxp6TxxcJc8MVoQxJ10peRSu6QykbdIlLZyMX859hmd9JrFMB+DHSKqe+UnND9bU41S9lAno8
dexit4eO5udsL4hOj/TK74yivrIt8UATVdsoU4hsRLWGjRGp+v3sTJAFcxmbwVnOHmxzfjXGTnUJ
lNwFRZbzLGW0zqFU+Uqfd3dVUyYXhMVclU3pkG4kv4a8EW6syN2lCQTJsm5aG2fIpe+DBtw3jsW1
Msb3RgyFMbAoeRxbUp6AD7ZiMOKdXhaSV8zm6yzycgs9zdq2kVq4Ss5jxwBOu9HqdtfMI7SfOR02
vRwc0lbbQAI56Gp3A1Hn66CPV8xw/RKqRO+bQbYlKTHHCsO57nLcCbTJLry0ZZfIU4WS2YKzmGIj
oc8XSurAvBT990LONmh5L7LYqF2No6+Zajdz7dwkbfxY9rpP3u9VHeGzFYJipk7lwvLM3LAwZT+e
5f0cG7cc/+7aGUWQqr+Mc8blUmJQyLEM2pXtjpn8tbXjAuct44mrLVy7Gr/1g/pFttraja3hIq+V
R4eJmKtyfdQ7swd/HyS/q8P4Js9zpqJT9x7y6NcygXLYzYF6XfBlxkNSc7R09XLKup1dj2V0F9tJ
zvZiS7jV9eYg3mMkQ+khiqpe9dIpy+9DWU3HKxbmQcE+2cgjv54N46KMIdrvJCUQklsA31t7HTBa
fE2Bsp8HfMT6yp2w7+ohKzvaVdPpMiUhQI2X1A0foltCNDdyrQXOGRh5heYtjXJ8CTk0Qz1CE7Q2
lQ2Fyu0DN/CKfGkqJMhQ/YJJdyn6KAi9KZ5GIAUjaM506382Cn5B2RgYNGsJKWQCQt3+6en2C9pU
1m3fgSR3nq4UEszYUsJ4b0jaqvQym9gCFyE0eRLJhKjWI2GJ505Wjypzn53Gp6WUPhiajokANlMv
KfSPLd6iAvUE5nb+nLZ25tuTVJBjDtH1AiO30c01HJrw/xEaFi+1IXO+LfDHCqV+vP3lHPyfw+av
h8uPd5WTLRYDSDwgImCQdXq4xOgysrLe6rw2r7OnxoD90cvZHrI/u7A0SdaLWaW2vPl81HVLYHmY
gCI/qVxAs7RiT4dNpbnVQnmQPTPpsxjlYql90SpFb2C8j2gOarWfErcwYt6kPB85ZYyTLRGVY1qZ
x5yndfT5N1rR2n7OLpo2NPEXH2pab6dfqAfQw2e/lr2O2XyRWxAzx7SRrhIOoLdSWUpXVWEFvScN
aBw+H/rD+f4n6LC0SOgNgxctj+iX+aVEkt05Wkn4iTWE3/rQxrd5FAj5PXKeeOq1NZv2GWh8wS5/
ndNIzYFPcRZfcjdgg6zGHMiItKyAqNwum4+5tRdBB4T68vmFIQJeTy8cFxbhPgpCGsXQ91YQWJrk
cWBBovLaqLpw0uIxIqqeM3PX+5pVBA8EcNYYnBnHMUpvytw4lC3rXm7HzX7KSqxEGpKRRIgbR9Wy
xhSW0xxHK/phSt0hCLss9XIo46yqWnqn1nPkKw1dYLLLn9vSSllj9XKnm5lvOZE3N+a24cRuTMVD
kRlHKzZvy2TwTaX2Tam4bmt132Zl45pSfSgqrVisIbxA4HLT9jabpaahkqE+uyTXj3aoNC7l8nDb
acFLLQc4k+QP4GlvM0R/u7cjtCjBdWYOz7UxHo1MVhm5fw664VVtxle5L58xakCuIC4kljY/aZON
VXK4w9LxAKGxckfJeQwH1c9DsqMDeZvG5o5U+gNNjBun160LLCrfElXazi1OlUMIJDQ3WNL1WfKg
RDmsfHOLGHrXWPYx12zfHAdo+/KfQ1A9RC2BNFVwOaThfhq0+7iAldxjMmCYzWuuUJlp9TN35bHo
u87FKHVx4d0lU3zMJeOF8ugKA6jrKMelUuWXpRBLqrJ77i1OCokCkbmsIDlIOyOS3lI2N8DMnB2q
fy/04pFF0sHubt4N8XAMaCV4vBq+hIodBi8ihrLdzFHjwUu7jzT1xUgjb+jyp9kpjl2uZ66JyM4t
x2ZrQYaPStNNgvRQ1Co2pc6rQIQazrzDSXWtTsnzEMZLYbqH4LdFn/A1HxxS/bTiXouHhwwUuMq1
Dd3iPyXT2tuNQ/HIg+3JlQeJfoxC5ZjrVUZju/FwhES9odnF0l4VHCQS8WrG0uiFCed/kxrJs+To
gWruy4BewQcOq4g0YhaZcF/uOomz/dDetJp4DLtp2FYVUsU4qLM3UWjWtpaVSwxxd7MqLsy8Qy0/
CIaTcz+Q4kt9to6jM/e4ovKM0SbOm4U0Nkf2Tqqn/0PSeSzHjWRr+IkQAW+2MOWLVbQitUFQVAsu
YRNImKe/X83ddEz3SGQRBBLn/LYNmwoyQmyX1SmsaLLkszZZ41OD64XtvnzCK3xmG71pveSWX2t/
p+X2iUarM7vhKdh4zqbVK3dd0JYhrWDefhqElZCsVxzyulpvVdtdVFnt03TagAlKNYb6jD1IEYkz
kUSqWdt6tAciAICmjjaU0zMQyb9SqO2xtP6ipO53a49etGkrHiE0nceJpy0p2uJrDMY3t07raFnd
JZZcC93b9pwHY7Su+NVyDo2mbi9a40ZjWt24rnHTthKJnhFE7oYj2VzxYfXt4uLwYejSTQpp+nVI
bFFcPZkeRLuZH2RZl3zF6S3AYcT/Taqyo9pfPjLxqAfjugzkpUYtM1rodKMgjHb2rdAYp7Nc+n+p
6ZwaepOAPto86Y2tCjELXoMcv4ScfmlyxjcxRJnMN3JzrDLyCJwBWJRLCN/6aQ96f9L6/ICYZAYQ
cCKzDq5duSbwpW+EdCcChSrisU2LUj69q5yb7qonZ8m+ZGWG0Kf7wVwORu3su5QxloSJMAXo29r1
iSDsWxo4O/JmLkNbfGOloWFKS0xtwjvlRFq/7DrfiJqV+Mq1+FM3RpK3+qEQ9n1x9Wjwt7NcMyc0
hNjpQbvvfUK3t28jN35NW1eeAkJlhz0kipb/koOu9uPs0YNhMZvPQxvLZtKSdh4IZurMjA9X9Mnk
BXujdv9ztTkQbNudvhPG6oVFWWzHFPOsTFxUE9/knZdhSh1W5A5l8yq8wnmZ5nIAj+WiB5yNmUlz
lqaaZyoAuyddKyj6CDBt9bL6sFnMuPnX6iPwcmr05LJEjWmWb0ZQ9XcQ3L+jZhzhYTHoBmR5zNo/
bXIdEDm1OLgji3E+blWaJvMw3okf8iNjsfR/ywZCccrHCZgxFaBgi69f24oxnYwkVnwnC51M+aFY
Kh4f1iZATmW86Hop07AuvPep0IgBlTZkl5jNOxYQentMfsozBdcMk5Y3/iE/oT+VZbdetVTHdSUy
CmMbbzXjzMdFBpqx74U8ukFxpp/QjrSRkqPWR3u0pew26+xeC6X6ZBbaxZ/9+zibdvSwoMXo2WWU
P+Ivsqk8NZlhh7WHncqdGSzzavgYpfXZ464Ix6HCeOZJM0J8pJ3IIH+Sy/y8qvFirw26Hc8b2x9z
Hf9ayOH3Ruoakeo1sNi6T8GXjCIdvwJdtdg4G0GncG77WCZHIEiFTCpc2/5Ln7vu1IwEQoeoT/k7
Q2Xbuz6VVhH1ON4vASuffBoyL/idzkX3UmiFlsV6Ntwq3fS7kIa2rYsIqBqt45BqZpcAw9MJu/Eq
plvQM5okzSq5792qvm5D1wNI1XKGfdYM7j3p9DaBdWU//UfuQWMd/GCzvDCdm+2pHKxRi1Zt7ApQ
+2I+Zuw3t2EekJnD2RdblPbtRnGa6r04aPzy7zCX6bsx2+K1XefmtBp25icTsTxR6xhVAhgvPid/
IIOps6u3RW7mRZYL+DE3jzswSHIvHoPVc/OdbXRvvPP8i8nPdrK0VrmgrIvxJBr/0OLCiWc2oji1
Kv/s9oyE3UCsyaTdHllGe19rPxRw8uIT/uhvZhqbelMkJdAgJrpu7+daFbWFNv/KneHFCKY2ymcO
vkLN7nPf1yKS9PB9amNugSoVqf2vAd58G4fSGZN+tfczAUD11jKOuE9UYep7teSMCIF+JgA6B5Vv
2n0KxH6U9gDIObmtfNE0+6D1m39s8Ay+V6nz7NLmxJZmBuPH5JGZFuqj34Q8+cPhIVS2I2co73gB
EttVV2mjSTJVX0ZVtiwUP8mztLkPHM6W3ezNvNI8z1wjT9a1n7RGZX3NcHrUczvGrShWsOXGs+Sp
m7f56IzaQc9qdTdN5z+I+zYuHc2+WArUwgcgDr2W9K8wlbyxapFzY0Ko7JaVvAnRDTYQvrvuHxI3
Yelnyxl/22v9e+ydJ7RuP8PW7TOGCtMovVhrrHKnkRDNn/VydTTsxv6rnLy5pNm2K6kkA8929OU4
TEO6z4J6erwx1WbvLFOJ82JycDYadtwNCuoMKdOHuUz5VZUKY+ustiNik+e0cmWobYK0U8/p7q23
7v20kM8NagQsHMbBU0HSFqI7QkboIbdoe57m7aqadI0CYxoSrZ/HUA7VN2/8+jDpc7Lmvb+jZPV7
zDK4Kky9cW/Od1l3ce4TkF5zYmfz9F/mOi+uqUl2heFkNuVlNh9OY3u6V37wg2FkiwlRClfAkFg5
I1H120Dgb2ZgPi3jwQJr1TBQhlo2X/VmEMTLB6dSA73V8vHa+/49q7So2GR1IHIDB5Fa9otdqGTJ
4NBgEXgDFsMha9CYatO2vftG+t6LSiEnF/yBZn6jIbpPLKflXduIxgDwZ24gLs0PJakJv2cGryp8
TJEW5X2H1s1g5MrCmJOutzeudeAU9wmrKkyKJZgAZkGmg38fRGpdvUmje03hwwIfHE8pKgXydrzw
EQmTjD0zawghyM7ai2YCgV96dJMogY5chSYM7H6NZOMd5sXfIjEh3qZmIydkH+bmL+4XsdfAB25j
Yz0LYS9PVeNbrzrhL2G/+PdOinrn1Hbz253lVS01HuUg38+Wtj33DdNp5lTvOPo/RodeMQenHCCl
ffNSVBaN0ZMgYq2nbABwzebht++OMqn1MSh4qXny1k6r+tdUfRevavkqS+WdSh8VtNTVZ1OlLAhb
VVwoOnXjVO/Xg8MCvuuHtYtSyZg6I/uNJW3cGLBbf1db0xbWKrs/zmxy9rynVm/FX0nj0rNpVl5s
eF1i/W+9T9sjXrF9VdTPTNbwvvW4o3TkY2u8Z7LQudzdLgumyM3wJReN9KNyNng5yC1qRpFIfUHj
lKb5uF9we/8ZEQ0AG6YBE9xjEOEgP+ZClRRo8KIrIsHj+WoRYPOK0mT+cFFh8AQDfE935RL+HnbU
DMe0KafJ1jDCTyvgnGvz/tZjI0thKHk/mnP6ZMxlMqlgz0zdHTareIY4DPNW3tytvy1DmVToXCYb
chgcZa+31rQbPDiMQQb/CBDvphCh1i971lQ0Lx7FGjkH6pJqu9UoeMu1nRZNayZ2skSoZrYdMQKb
mXTZXO+zUSsOLgQNR8u3Msgd4gV5bU37bEztCSjnB+7ATuyiSIrMs4n/5RU9gwaGqFEQvOHoDvNl
uBN9c54kd0CrylfREGMCz1j75hYGLSL1wWkis4PA8rLhqR/N4b7YwRnRfPViC9rHzIZxIfXEUfXz
XbiZDB/rVg/231ORsUxR3em/inXcjgPZxIvSzTxMGyMeTPO7F+a7o6XOC1Q3QxQJSl+eQVKLVwx4
CZsq47dcY04xHTjE8avVcp9uAmEfi2J709agfQ4ywkd67HPJ7PhtOK5NuuPxOTp0S0UFhcA7qwQG
cNO8h/1c9Bhgz3giH2KJyjz/1FtGxEA1cDNOSQ16WieTw1w9T1cU7YQ1OD2MfpO6Z9NV1s6EhQ4p
aXnOMEanGpe99/4NpoEwugyevcXNkqJ3GH/aKYtsjbXcaZ6CZjX3wh+rROhztDbjPd+Cs+O29bGw
aRPKA5ag0sq2k+iKNUHrVaLt4qRw6Rr9j0rAOzlP3xN2v8ghbNGS7rmn0/JeteAByvsYOyNkjWAa
ggM+CmmdjAY+x6C8gYd3+OhXswtHyJIX2y/vFcTOVWW1D2o7E5kxTxelTc4+qwZ4cHBLM5qCzTv3
8wDAnHen1SVz2aZBa0clrYzk0IhDNpnrgWSoV+gELbRHgG8GkF3auWO200vtuRic46Sp+hMJf8a0
RQv6qln8vE0aDznUYTcXIfn7r2M/IGbI5JMQ0n9TDrVyZrVlMUKIIukomuXdsLX8huXHIqflMPmT
ewpITAlbudJiiBnl0cFyMNvij701y992tgkraJzgtFTbH30grYoQQ1Rm5Vff20A/XvdVW8N907sm
GTNXO3r1LBIEyDKuq+4Nmct/aVHl4cYZmzS19e0UVRN1/mhEC6Q03kgv8UskBAu1M1tXnHLZm6G5
ZHeCwcqISIiIWUPbEdH55BFTFj3QBtNWr3Qa3bhCpEm49WFR00FOECy5454tM18jJ+2rfc9xDNJ7
K1XaMlR3wQ1k9Demg4EOCv99nYx/EHwTatX2SJTTPTeUfcDC9Unyvbtn59WSAgEU9JPbRAse9P08
i/ualdAcBFocgjrnPVXAPFp6/6eTwNTjCEPNdP8kbfsONNxHTVfdZN/VVMpw/R3N+YN5mG/h2flx
c7eM8unupVKWH6HREbEx6eemVvtK5FOYD0t5ymej+StEY+4pvz0qt/ycMA4yOngXsiv8q+iWV0J2
lrDHLhxOsnsyyaaIxq3A2ml2732vv6+Bd8/qJSStxOKDPIzOjjZEOJLfDKe4TR0PtKaLZ3jm387I
LBQ45bmzljWaLaqThqk4k7CzWKFbiYEHhgAZnPQ3p6v+ZjZPTuFocV5ZHXcPvHXd66h9CgtUVwUL
PRiPzcZ3WAZmZUccyAl1eQ3/PRhjm/8WinS9UEX2nvfidfMQJvSl9oYH/Vdr5weuohPqDv9jFfel
az4pVDoGPVutpz0gxIHe1BUBBfdIsMQ9WU0R0BmkAs2fTt+9MgC/ixVoR5P9M9m7UFPdcC777Grp
82Eq1XDA4dISaDXd09Q4k8R49QP50pSiCwfpfNiIeqJBQwdb6vUvgvtAV8Wt3PJ3z4Yv6gpk5e16
XFLxbfvLe1nqezdABVVY9ac7iPKDGlg3nJW+y7kwF+B5CYxXt6HLWzvMxvKyTA0qCqBFfuN2eaQl
76dfUJBjht5ZY3MvJo/vqz4dBlRZVqwXdamHWdWSx+i2kWba4GagSAsZzoG6uRmig0kiXsmIobGX
bzW0h1VTTB5kjOxmESj+FUC27fRX1eUffU4syMC7zm4FkTB5KpIs7ZOKeixQMf+5EurV484NqOoM
Z4+wUl+NBxJFb+7CRKk5QxpSH7XLiPsMmb8g0Fnmd/lQ3KGOscU+zIm+5t9Xu+6BlbBRQFEm9ehW
n0FJEBulQW08cwTZK5yeGEs3sdy6T2iG4nZqym8quy6o5dS+FsWuMxEg1A1F0M2i7r1LaqqQ5PVn
6mX2nc8+QDwn7Crk6YrHJog3t96JBUyvLfiLZQCuQBYYozNOIEoqGR7tYfjtLMOPyInBZsfaOBUX
LbK3DBhGWGZqxvSbj6eZoxhLw4LbbCD1B8lraKWOAW2Z3lZHXFad8HarumY9kJQ1TMS16Iv/QsrL
+7ywiFli+qorvYKYsva6m54Q0ZWhTsJK2BoM9OnkhTqm6ad8UwFqOPfbnwzc2pJvW6ddmvjT/Pxw
HYWjh+7JET2VKqI9VcH8QZr3WytZWIO+vmDiKeJCr97slUorl4pawYockxrlRNCdQKHzNdP7p272
n7rUOuutZsW5KAQqOPUzkrRKHJN4zRt9L2yIt035DEy9Os72duoryQyVQ7oqqqVC0com3lr9Y7R5
q+cEf4SlSdfLvPbA46aI1Vx4oeYT85d1bDLo+qzIhlhdAGX0QB4WDXEHsotnc2sXenu78apbzeva
z0T3gAEcMoOFwMI0z6UynST1lw9Na6KyWr6DYkOSJdPlpvcgZnZbc6pZ9yzI7XCVjf4ibV53YWUW
2mld0r9qQHJApk39Z6kN7eqNnYgmPUiMOT0/PEEgn836YqQU3fbBdG6HwEUi1HbRIvXgnLfC2jcd
sfLzUNxkqYOLpQ6AY8Fhs3rTm8QrEBKXp6He64wdcWERrGp3S7llQ7tw3XilAoy500dQJ3Ot+0Cf
Kt/ctJX3VejpfdaMNumGZlouqYtwwTAqxOOLxPWUK2/Jzv7oJKX1GcDe7UgBA4lhuMewGLtmcysp
Q4hrvfcuWs7rnZ2R+h0GcB1jAnLJqujw/Dus3GP5gsVsi/ra/halvx7U5qcH5r+Y5tHPZkl/pNa6
x95x3rceuSd6KPqsfPG3qrMiyofNCCt3/toqdBdb7t6rRV9jw5w+MncyYH0yRJtEJnETjWniVO4X
UOWc9MF4Vp2UoQ6ZkDSrC/qupXasY+UkCKr5gSaqIoqoXivejxDsJe94gkZGt7V2U27uUAs18TDI
f5uD+9d7fN5BuPfVVUkXTOu5k9qhafHjLy2oH/EK2LCd9u4vxBfWwZDwnFxqqPRYS/v/iM+1mKZw
BemUK0PwfCHW9xJ7IyqBa32WVXYsrf6ITvEHz9v8NLS1ivoNwLNO3TqqltwF93jI6uz1e7bkS6+h
/kRSMESqNdqIRGN/VzbKudTMLrxLyNdftvO0jnce7eeNEOoXc7aCfWZh2kLFqCBhNaH+EINYx5ph
3hwy066O0y+PUwF5JXDGi93KvysbNQhg1cs2nnqeuH25tAS3uG4Bv2OMhlnvHVXUTcI35SWglBhY
dK28OGv6qMeejzQzfWDXuSHZW6vu0JvdU7PVJVsu/WaY3NDOCRiP0bXufQdXxbFzVI2364iSeQLp
2XaAdj3oX+HUBMIwCeHHDZXBguuxFsaTtiZmPfPLU7+U5v6puwkG0Wv7qGuDd7OX3E/BqwZuLrJ3
UIgbITriaUXfGk9r0OPaL4j+DezDguAMKZTGMJvbJCaQKgZYZm4Mg6WRxsummaHYeoJLOzCN+stJ
A9q9qP4izu7aODS0iMJzQk8bj/WGOAzjDDrreT+0wRuGKQqiNpP7U30Ec3NVLquFy7IEbLFO1MJI
TEcPB+CvNFefat5Y5gA+l9rXd8YWvAOJvc6GFnrdtMZAb8C2QbI0zZ6oyqOeyd91rnQIrsZO0pkb
b0S6V9r+GvVp+4FGJBlVc1zL9Dop/WexzJdhMUiISE2ABomodh2zSFjqqUHWE3hbPNtWMnVEiDlt
9SJqyT09Im7kE/9DsPqkl7nci1Q9V/NsRmT1Ia+sF8G3FDx91iHbfOIL0YRh9B3CqlLfFrXlHC1G
bC04nXqLx2oBfurU3cp/1xY9AiA05IUTTYkHkk/2C6b5LZX/zStrL5tTrtWRPfxk5ci7KwBB1Ir8
0Hr258ztTbg4dFvG6dSTggB8Kk15Yq080Ajx29i2pKWaq9smgKQRutV/mfoS9HAcrxXWV+nltwV8
gLvmyOKyd7rit7fJLjSRcBzF4h1Gx0AcuRxzwz7WXp7vcb28bgtyI2m2Z6Jtm10PBM4OSd2nXZT/
iTT71zn1P5DUe+rYN6byX1UhzkaXNbGnWR+ZLpB0egQhE0zO7L5paEVoM5kvNK8hnnUY+Wxzfi9J
+GAKozAwN3asHOegFpjRupznuG3dXTm7PhcG3Deq9O1m2sV0NcYVkK1W6qvHLHtjZelfHOIZX22f
hzGs5qKKVts4Vd0AJz8a3INWV8d2qRmAC/4QN5o3iURoo0uHp5m9B9mQ7aqtnxB2jGPUTHo9H6kX
jzj1rMQEJzaLbUOqaqBOg+gdJuQIs+51sUV/fdxgKYrNKm/2yu30+LHDF36eRmnq/aTZ3L+2DTBp
OOVuShykMwM7Gd6UqM1JkOvz45adFdEcexwHNXNLOl7RRIhSlsjLgGXE3Km9Zeu/gUvpgWOE93m5
3jbP4ojodGPPZPdDP3Jw863uc7OhcYiFfBpz2VBrNkoUYX6500fKfXJbfyky04mt1b1sCAzQP5AB
gbzGJjzQ6obutejdEll3zZNnz8TFIj+2Ou2v2RV+3LgpFL1EHbY4dF5SEekykAR7pMl7fdlU4pGw
hJLV+RlYmZ4wiL15af6ceoxyw/YDlOkkRttryUYgHz9xBvz3WIIsL/s7ISWPKfbMjmtu3twy+/BW
+yiC7lV2zmnuML067eOY1OvvhnDEiRN6wzcMc+oIJONkP9dDB7ExrbtlISQ0BZjdW+Wk/SnJSEqI
5ep3XW/5QJYkNaFec2kTRroM2kdOHgGFfPtsbM5zhedV10j/XPMLfoM+zJAhY8Xs4fHd6pCPmDpa
1sFoKv1PTdPeN7e76as3RwsRjU09LVCOrhM57WJwobzE26Bd7TKQIY7WIXYoy1Zb8MxoEI9aNoVF
br3WgpxItag405pfWSN/+qpmYGshBL1LvdF3khGqaGAUFfZ4n9rJTDzhYR4QUyI2AzrCRbyfle4Q
UoTNEdJq57LDWGFlKwlpft0muj2cyOJM8q3ZGWNKXoYJ0dttwbaT/XRcfatO+J2fypWU0KEFIi9T
MtVVedJs6xf+LzeWWqDvCpndN2tSV20tv4ZifH8kTx5H6acgEmUW5ZNDfxQeYq9qdjT3tZGQpG9O
TcVTotu7gbzGhHJHokpxvYVbisqAwNezbkyfaLu5zfgybZjy48W+IYZotustbNLSO5ejtuumhsqJ
NUtfCYuaHtaWTyQ0U8TUfS+FsZsrl+bCyl7+6pP2a5UTn3hyUG0aVFWsKbwaC1W+52rgN/X98nOx
9f9yWLZXWzWYCBrJgVyZG0Q8mpB1YbpvuL4MN2dCxAIEqVoQrdV2L/LMejHR3xOqLx3eNJDW0YBc
npbWNXgcce/zkF+czYsQHTJ5t/6HrB829oGFtQoquPOet2IPhhH6ap1iAE/qq3MTfVV/og2BSNlC
w4Wh12/svc9V7dZxEQhzL1ckR17jkH2OoohqCFo3BOu9zNMB6LfTUa5pZAvuEUCaxDLyM2Vnfvdb
sCs6ukOuKYLJ5ssQHWK2uTdWKjToRwBZJb7XOYv8gXTpUzXFFvJyrDhVPZjYLnWnuq5uyzdptoVB
irhTFXX9pBdviwk4mSwVvo8T7H5A+JrTjI8O5MDicbHgxCu8R3nMELR+e6a3tsnYGp2bGC4bU4K3
vOQ+WN0J1pRgiZuqtPo/NTHRaH3Hod2PfNFL4XirTDzGxYe9peJRlAHDBStUWf7nFkvZfDQLzzdG
B7REMS7ZafqvFo+0UOzBzgE2dBt+DUCtYmzFB8Ao1z2bxsc/sxGVY2Ot1Qr2jG8ybHpDsw5LTage
jQb6X3uyTBicsit44U5tnKq2ri9L7qvhBCmErMjI1uCL9E8+1+KqjS+KsPxPb4zl+jObSvk/C2KT
DyIOyWe1eQb4WIQ2HLasn5sXNRutTUpdXV0tQ3kribWi3S/4GtarTvKVTRwkIMfenTOrT5DfYrxA
fYVEw2dNqiKDzFT91THUuDdTbxp2asr98sA7c+G6b/qc7qrBXb37o+4lOJPR409fzHq08krElG2U
ilr3wznwZ+2zlEWnh4u7sbfm1ejqAA05ABwtoKwRwyb46Qrk7ImNTqxCodGlzGQ0j+yzVaCfh7U0
3mwvDYoEN4Wx7ZVoNFoIlZyKa+d6Wn4MplmiFcJzV/8Fj8mXfQ4ug6qodCcG23yeOgsktmpUeipH
bC3RIuYeshW3Uv0qNddlpIInXp7buprWE0xs3cSix2p7ymx6F6+zhykNXASyA0stoEg1WJpOiKTO
5rQYs/oBwWpmBi0fgy3rCrO8rlclmLVemfqL4a7O55gN85pY/YRAgY7W4KHl00SDeK6cd37mDpCh
uTRQT/SGGU8PoeZJn2Q+QN0KMn5BI4kGD31bmWhSTHYL82YgH1cvrthcahPpX0l3JWlCKbSz33oX
T2RoQpC+DhGX0mTtX7pVxRqKNx9+C2f9rWiY2C+V6bl8rcFbz63ebObR0SiEeNpcweuDAx0lcmC0
aj5Um0SrqSsJsKrlasFR0aYcHMgG81e72oBg9Mrt3pshyx3oMrG1117v/HOJnuevtnYTb0wnaw+Q
CvMFefy1NCEfaR3SUJkoTY3PFB/LnEi8poNLdFZChbXWflp8BPJJqftdsR8zSaOV0ZqUI6Ml6Lpd
LRsB/fmgK/2l4FUoQJzDhVKWMqbkrGEEcrKyUNyHRv0HcYjxpyh5nYSW+p/0kmlKi21rdOyPzlH6
sMOrHnRX4kpJ3NRX9jU08VyZe80x9oAfu39WI7dm3xQ+h+SsL8jSSpSzFp2srvlLc7AMhMXmYabI
Z+rsMZz7U3lEQcquXpq1QMVXjgR6d36BhWByteXFcfO3qlhQwS4mRq45NNPZRFDi1vO/jO9bPTUg
JcBshF8byWC3Kj3WOTQVNkj7TQJx9KiyKkQNZrdqGy6EYrDAau38x1t6ynAaKiDDqTH877oS3X1R
gbw7tgaak5slbBzYFdjSkq3vXrnwGAeyGs3bUvJxIggucXTK2WfJLu3xpzXpFwuHZRLmVSHrO9ii
xhGzkeaB5cypxxPDQgUTI3UOzkfE9GnKh2pmSLMQazEuazJCkA7vahcm19fSF45NAw0VhoL/ycsp
5rg0a22Ue182KZzH8FCPr+lCEUw/90+YiDkeoVTex1FiL7FM6SaSGPj+UKwkDkcBKT7oav1Re3Nw
52RxaVnWIbXq/DIC9t5bHa8RKfO1FxmID/rd6NXGm7kGk+LD6gV+EE0cZTqvr1PeGncs9ADlXQ9K
GQ06iY2+KLrs2BKOPiGl7OkjVz3w2t6diKjHfZmpGyKs9hNhLccHYJIkVH6zmSotfcvHeKMOGiXF
4qUdQMVq/YfNw8pjayjsaCwqQ8VlumpBbGXopsl4Ly9APM2w6whhuwzF5o9hEKztsTZc9ekqH704
Rn3eQcMCqNy2LS/b1uf3tLTu/Htw27KOXLv2W/YPx5lDWxrymq+u/gdJE/N+p7XgFXae3dDU8Nds
TghsJYveIrwMRJCHPTKRfzUaYwLD8XBH6UxOdOiXxSOjewPLTDhalmFXNPi0whUjYxmKKVC0GjTM
ICfdrzVMkDwN1H1I7VtspfpCNoRs15+XO55i34+Z7cUHVKFYk9mQKDt1DWko/G6GVmVyOb/JLLfT
uJOt/0+X3fikArxZjL3dE+FtvDQtYx0b3Au1/6XapXvbHHe6FjQ3/Rl6boQIKwD3Um0KbKJFJt1X
2biIOxH74ZezV/873Qr7EzUdf7YxmR7uPhtWHpN0U8G4kI//EgxdiwhBeuItzeXFHoUcE7ZvZnQ5
Lm/NuOafgewH9KMe5VTgq+Vm/PYq03heNF3/45BKeBFqqv8UrtGrsHTwR2uVwQI1bh14j5jqF1gT
hHW61lkxaia9DavOVkc5De6/gqDu67rqTCSkv5g73VzEBzJUciMrJ8/4zWxIcmpd6VY8G4vzOoke
PI5ucvUE7qISc6buN9atfH5hw30b6QzgsLJnRMujs5ZvK6lY/01KfE+khSWureoNddgLw352N3kT
PfvwhdW59AaE4EsR4JfOA6yvgztEPYwoyhKSHS2vz+993k4Xq22DGCSx9HBlauPTRvEi0vLcyH+K
LEjRi9iyfSfrhJVyQ9MTQfFVWG6VzzvF2IZn5BH+X37s7Nm2UoRFY9ZqF6eT+jvZaMVPi9JEA/wj
qXOnoIOh9zxnpBGUp/NY+MDlTAJascsz4FyUgzq3dkktWheZdPpQQz6swIgSS8JTyTIxJBua52Uv
ADR4oP7nTigW38Gphfs0tI3auJvuxn3JpMd9byxr4yIGrSl28wVUwypptjk1zgyEkpmyvBmZKEHz
dVzD//8X/4+7c2lOHMvy+Fdh190RY5ck3puOMBjbaRuX0zhd3bUhBChBRkigB6+OiZjNfIhZz6oW
s5vl7PKbzCeZ35VQFldgQ1p3Mt3l7qgoG+ro6txzzz3P/5nbdbK2tF7MzimjWN/MQfn/NbJDva+t
af46JyI3faguPbIuwdij8I60r/9hfKKhNOzlBBXjMJqFZkFKQi+L3SJ1NkGV6v3gecbt43E9U2xU
5muaOFAl115RCzCbdRnibLhod+ANGiALFz92AdFqDLtLrO0RQ5igTniAZtxwQtyABInR86mmOS/r
z+UbbVZB7c5LoIw1RsTCrt3ZCXVuIaVa/eVqXgwuwqjsuM0JDQIWXkW37dHre161l6sL4MfH58+A
JTSxGcgBVtdEGRtLDTguJswv4SUA6WPqXH0H5Py6MQ8ajHSuuC06IJ3ewsVhB5Nm5DwVKS2rXqwo
rIxadbte+UxVslFpFId65WnBSUaX6c5sQXNstTRtrmsVY94ZMxaU3F0RvCLCO/rsHPjMuTEIY2aF
4XrENJZp0XniBJeZl4kfMmxUnXBJvLVL+5O71iMuT4znil9zaQd04EioE8/iX2vdNoXhJ+cac4Ca
LgDD975mr56fGxRB03LA2ujsH088Orgmz0O3/qlSA/CLxu5Sx/DImC6jZflpVCliWYJWOtEazzhy
fyvpS5cWwlKNkqVKOPo4CpbrO0qrjI+LdWXon2uhK8rT6dO0P1aoiSVqX9ZmpVb9ZIh95K9Go4/V
iAkq18Vwsr6IZsQ1HJJFT6N6lR4C2//ke5Qk+7XZeKCvZ0OuY0qmCepW2mvdw1y3wYp16c/yDf7r
Ck2xM1rYnQsXGAPCY9occXFXDgdo3cWxa3geqcAGYz+jB32y8q8pLbTvSG/2dTA2oqY2ZDxkazgH
3+LJM8arSosODTYUzBwukrEfGiUKJUcnfiu5/hd2RGE1zY+cLZtq9vNpabW8X0ej0bRZ6/pI+Jzw
yvymNNTpLK8vmeDWqsYdZnVx17Td4CQoXkxW3cBv0ORPZDkmQPCbE+HRB0utwbMXLO8rsyE2VxFQ
J6rRozK31MLw+EtpueTkj8d15JJWdV1rMmx0dBI2KcjSemMhK5TU00xY1rTVRVhhFkq7AhzyuB2u
aksGluil8k05ApqYvpg5DBp3ZxChwZIbahGuluOrou/M6i2wOsrUY6wj3GIjXMzHV9PRku8nWmCo
n3Qr1zWa94d4R+MZ3fl+aUxnZazB6CmorsoEoBgt0eyGC0rlolEJzPIyM5F5GHWxVMJ4Ho+sVMvj
9YJDNzf0qFlzI6+kXVG8SfE8hQokSzBRCKaNr9flMY4EwLzYUA7xrVWpSZ8tAf1mLbYIA5SP9mkS
rsfTGyIDxck9hWl1INYiShGbdKIa44shMDT1q/qoIqa/VEQh5IKDernuuiiv1Zpz8UF7dsZPJxN7
FjQJ9zJtPqCsB6mmQNOq+1yoJNp0AyyOeVipNqMQS4pB3N211nRHOFVNJrexkytt6ri309VSf76K
HJ7d8AFlH52fnHj+L8hQhVgm+NrD1tJZRgSkuj7lJ0VwxkpNo1QfdsIAkOJmPQyH11ObOZwNvRJo
dDSDvx1+mBnGStRV12jXXa8JlFyOdJuu7wYVgUb4qTyfUp2LXUSmKJpVKJGivR/JYciB85TsoU/s
PbhwguE4upq7Y63cmPFtr4mzWu+TmZwXLwkAkQzWikFwb9hlJ0Kr1EIgBUaaRvVKtKQLyBl1yySv
mMFLpTSd4h9xGLrVy8rS1uhEWEwm/WKFuCY6f7WaMMhgRZS1vAi1x6Hrl2adJWU53WvcesSv5C9J
vVANNX4KinVE3ibs4p5PquPuBy6vhfEzBRZdBydxBBYGMUUnOMe8pmO+Hi3d+lWw1Iu/YubX/jae
dVvPtZP1xVwvd9auQwOMfXLZXdSHT0PbWDbGnnM3X5To6Cji8xCDaNRXk+HDkAlEM1rKQkqUws+G
X/87TXpow3KZm/oi1Ja/xP15GzimTfNnBv8p8+tfH70J/88iPEmoUC/iQEnfurQ8gbUUZEmJ1fS3
wKg2qxMQTYfAora+2spCSSXvscGSipGTHr23fSlFZhIr2iV0HPwUgdCt1sivlGLoq9coOCYIWdEA
hKqTyimNuIBCAiGa/ADT5njuMP28Wj6l/5gG3QoDrMUPn/8kcXB38buoW2/7zmuvYMU7IwC1RJMv
K2K/t7flW3hQLJ3CgpKYPZ68I1zd5kGFzyvMCQEgOuER7aTviwdi/m4+HujVU42xUwAAb3gAkF6W
BwwzNyp0ar+zd9fzHoKSdkoTuk4Ewkj2l3fcfvfiabks0NDEN+KfROK29MTb5PuYc3LcGSjnPQOl
U7HtOmhz8qtXjVPa80EfEDgE4icRtHf06kYpt+wXjVPwQ+kS1zNvX66cIhJA3WuEzcUP7fvvS/gV
vLx+CkB8sUhmJnnHzMGv6qfANDCCrPgOt5615lJ7tVNN4+U42Jt3z2r+yqn4DMHYfP7uBEBMYcjF
ghMd7Rf/aBm1Vy6eJvqQ0Ev88+5Uvy7AcfO9vVFEvLFtwHlLXhJNuq37y7VToRUxgd6d+AtQ0Hwv
z9Fm4gQZgKzRVz/luhOTcDcX4jdceEdcDV+N6CYx2kFsPttWEFtsyZV48AupubdLYHNfxoYhL/AV
ADX+5iNorgntxHwUv/+1vw3uGrsRWx8Ks3LrV+m7ic+x9Wn8H2OEbj9rw47dhe59hfSPV7blm35/
tGrFZu7mpRJQ2TM35KPQ7pvbsLJAqqS/irfawaxFUPYtZf9ft7YiXdHuC8jWy+7nWzthgHRv5N6K
7fVvdnL7TzGrUjnau+z0j69xt2E59tpKWRkD9nI4ft/kfYxNXI/XqFKCDjTwQ3bPFFBuOYWO6czN
geenyxSLFmMF8i76MjJDa2I6kpyJiWl5CV957iDyzSClFB/Ww/J7mM13MNg3h5G0Yh3Ry73ke9M1
JzLZ+kGy+6TzOx04IJ303Afu/em+JtswkLahqEAeL4Eldx3THaRyIgRSeEJ5Bb1tLUlzpXRiMReX
dl6yHdN2w8I9d4RvFVh2oW3PIgurJSUtngRkXfrrSxfC4QP1ybVDa1DohGgC6biCPJ6fehNG+KZT
OJtYfkY1JjfGy5xiMV9Nn1cVr+nbvZ5lSqzBjS8yShkM8hd3IqH/4w4wSTTiWumFtW1QvHIod4yX
7fX//92Y5shHIFNmxlKOG/Uia4/dudXUjySZE8NB81K9NNcm4uzb05RWvF7h+uQl/cHPSJkA88tN
NPBNy0npxGsV4a7cZH1zllKJiYr5XHmJXnv+IMMCEZfMSxakENMOUzrxakUoIi/ZW6tnurLKxMvP
T/dnytRTKvFiKwo05UeSBL5Eta5ACjpmNLALZ77Zs6U7lZE+6bPefnV0mAMiUxWDkPLu2uZCEmsu
tCa2v3MvCXzWvA/5hW62QsN0xykpsY/UX6W/vp0pf7cmliQdRkXBwbvzCgjdn4JC1oZhJlL+NV96
kC10ot7ADlCcfekolpAVBYfmMXJ7hQ+BWL+k8nWNa5DxPfnf4qwXFdpRIEnkhroCHv3jodVpPTy1
zv+1IITH8mFYVv4pyiKTxjRa5u+KfBvA7odea/v+bolIAO7t93EgqqX8/vorlsqPCp04QyxNSQYU
qIszd8gRSfdS6IqDG3vY8m54YbDA29kmq6uga7myrWYQ0s6rMJkQEbkDOyUkWCBG7eUl2xyZg5SK
oClGHeWl+WBNo55j9wve50I4sgrMtRhKHpoYpZz3IefWxOtzN/GYw89TIIFNKiB8qvbSlcfMUiAs
YJp7vidp5PJrXtOxpj38jf2+z8Ltc7/yaHv5Km7bpjm1Ck+WP5DieWUFltP5s91j5pYk8SIznldw
WsPVVLpfBbJ1bqIzAnkees8pXEa2a0k6RQzezf0AmgF9mWxVwVFlxIntTWV1XVVwOh859pcmZdwS
I0R+Jy8jLs2efAhFfU5uoqPMNVBTsGW7gkBQJP9am1/+O7QKgz99mHu2L5066kLzk7+x3JW0aUyK
y0/11u5lrQJaKBXQtQJmykmXC2P5FNC1exkulBRctm0Cq0MzIICerlDcIvphI/WwLdM2V14YyuIg
IPnznow2uYmFndKJl1tWwF/IZogqOMVtLtJ+JhaswnNqmxHa15YjZdSppVx5u6+aUDZdWU3qKq65
trcW+pegdbrMePPEcNS8MnFnY+KnZGKqKq6MmGqGEdVy+pi38zhRwycNOwjMKCUXr7quQJAfvvwW
UbYsmYWU9KfPefuyH/BM5DQM1dn5yXasVX9kOY4lWZyGpmDFHTEhtXAWG5zpQgWfDU3BBdKxXGto
SlFaQ0xgzyvLHZHhMQu3ludKB8UQdWq5iXukdmWRNlRErDtRJghsqLj5Hz3ZSzNE3VNuFnz5T69A
GfqX3+Is2r3/5b/cvj2VeS3mLuV9EOEtO8jwuqjgwDya7jqroA0VQexPw50DXlIg0MQJxrZrFi7M
QDKLjJICXUp1jJ2x6Y2yAia3iMOENJqkYhCrDRUX7K87PohRUSBsv9qTntlbyFKsIgmR6NDd811V
cFU1bL/wiDEnKVGCpSnT335XnfVWlrR3VUNMUxOT1ap1grG6dtif+nFxWOrSq9pReWDCwy56aicH
LEdhvT658APfeRdFbjs3tYhIZxTx5pWPjDrtr5ujuHPHAvhGulnNvscp/TaKLcbqybeQDijETkTl
24jeifHxe0st4lqhfKyNyAztWBMU/eVk7cZq2y0PEQXZO7rh2/jxszgJ8p1cKdYYCmjUSnR7VGto
n90k67c945607dDLPqVSop0ETKKSUaH0vKq9GpDEFD6q0AWZMTOCWKkBjmrU6kYJLafXKsVX07rH
PqhhOiKuvVsSxLQTDlON9mXej05N0NazBzYi7rt6sIb4JMc+rk0QZeqF3O1S4IdkWrlOl2e5ounV
apHOpZ3j8ZaHmYDRWb102eKmr9IZIf4HemG9ykAf2kHSj/fcSce+VTMtSyrcWWQh/J3EZ61EhVIR
LhaZvaVhQr8aL0ke++NuqX2S9k9Ru0T3KGNsJcmqKfA2H6IgcxYNrfiK2Bx5xh+//A/280q27Iqv
nbKY8I+Ti0RN55UE2YJ5F9aJPxQuYSY7+5piOHKHG55jz2V5VFFC1fBNwFtSARRqTYX7LKoSJVlU
Edxueo6XTc2I7kbB73C1R+UeydlWP8rWyKsoxb3wLbc/Enm1TJJGhVN0YTpjcTPsq4yp7phWW/fd
kTy5BJAxI8Ov3m5Hku0QkaZaXhIN/dX7+UjC90lx/yqVBiHIcQtYXuG4t/xIJqog4g/IEZ0I0mLj
XtW8i30i2rim3Fu6tbAU0hd46Yz8uGvAEB7RH/AW+DwkNUtRnFzwqeCiP1tbfs+0n2XCBy/6w5m4
M5/6Q/l+USDplEoOHXNgBaNUBuMYmQJGtFFQEzkjaahYMHMVZN6qiMYy58eVQ01FBWultqfnDeQ9
UxGL7fh24ZYaV0mN7MZYvv1WwSyQLxUVwV1axoaFG/GPztnDtpSBKZn++pLiO3wsPrgDUiwZk10X
wCJ5lTWU5a3TVeRurs2pLL4Ac+Rf683KH66Y1J4hXVQQ+E+CT4yDkauEwBnKv+wkSLSHtgLBuKFd
BNjLHZYoONe3plxYx7Dt/Lxom33T2zkiKuzntqiTzOQLdRXpFaotBvZcTvnSkK+CF465yp5pFfV0
d9ZUTvbqVQVbJ4zbvuXss/V1FTGJe3O8Y6rodQVn+x43EJBPsg+EoRJ9GV//SlwJ2x2aU9SGRFlX
IB2PI9MWvpVEWIVt8Wg+27ucJueUPunt19SjaVN4kdJJbCwFmuiRrKwwC7NqzlChkT6te9YedpQU
rPvJtkL8TIkfKlTdzyQzvHnhQ0hV+7TwU4FxBUzFiDYnc/txetnQFLzI5oE3kWsGIxKhPxXSf7X3
PbRaUpEm7kwpUHdW+/QNcXwVtk/bHgwcq9Ayg3CbaUlr68uWFVrkqIzHhmudkT0mP+DCta//mnQS
bT+ULB9pgoM+8mFTUdQcrkw2yLed//23/wjG4rdLf0X1JCu4ogB4Yqa7JulDsmGVoooI2aNNUf7J
rWgz2n7DqlGvF1VEmalmGpvjVNyDn85tk1kZIW/1kSYPUyrcqFfL4EYpcPTOvfHAg4GP5hg30pah
FoCoIaWkYPNuTEa121Jbn67RBQYGbMrKt2vne/PEsU/6I9s8Yax7Si+OUSXP2ElYfrtv1cHT3kNZ
gQ66NafhKGPWJMs+eHH9uMDSvpRj3jjT9tsIYXit4e779OIlyf+87/UOsygOHdiyd6zgiJzhy1M1
uX1KDkrwYbV/Jioc5LXqCnQGaENDO5JNGAUuMfPIYWxc1Hhl+Wtr6M0zMRlDgQnN4s0MRIOKdoxG
5AxJj0s7eDjJeXgLzy0RSpSUv4rm6w8+bJD9CBV17K0gzBaOUAj2stV0pNHUXFvihkoJidtJRR07
40OyTKgquJQuTN+z9lmoKrJJF77p9iUTqqbgRF/aPSqhMmgNKtzsy4iu8sCS8kmHIagOH4tLywc8
QCargg9gKsncVdF40PQ9anEl8aV+M5Xmt9tuVxFxBl9iArCf+el+IKKTUQ7giSqgG5qOvFpdAReu
LT8jYIzOy7/Ya5wzWsBk4AtdxQ10a4aZagmG6uVf8K0djqKsaaLvFmC+wX53vDlxOFmAVXSc39ro
9dBycQrl9n5GWihgSLS0yEJFvux8qAjitD1nAE/SNcbuUllBMoN4tZltt1NwRHD/Q3mxKmIxLxQB
6iqKSEi9LOQqBAomU3a/XWMy5iGr2FTAtNxTpRxleql0FVB8D8RlMs4G2Lb5+dDhRGdT6tQ7KCAc
a00qaaSAi6HC6+hMM3ht1JgqWPDcxKHzBymlOD5tqGDxwhrIl4ehAq6ss7BD6iyyYmyouPI+jQUk
nmRcUoWdcubtp+5Tgsd4Q1pk4Mluo4rU/ZOALEHumpTapYuNt/HV6uMjXQ80MheUNfRlgVbh1XQo
l5EvVUMFAAVhZEvgxLTlpAsTG1UUZSY5cTK2FsUH8up1GpMUXFY3XuDNJW4z4oHxmQoM2y//Ls7N
PtesWmJcAHD59FjVwB9jcMTBx22H3FqizvO7wVx9RQLNG13bfoXDUcPEK2tuo5+nC3gNzPTMj3qy
8ZEe0rdrFLqibMoU41hRw/R7dO+mROOTn/6S5wnDyHbkckUVGVyxWkp6pSSLilMj4GEa5gi4Z4m0
igqbprnCCtl3alSY0s2MdKjAwjj3JrS+ylDzKizelO5+8CcV5R+AOmexolUYqICiD4BajuT+vN1m
tG/3Da9AObXT4xb7QSqyedfIcWb/dBUYmW3TF03RWQgPFfBgwlAIBPJBKHHj1XayI22Qe4JooSeA
+KVr0VCBk5mgct/YzLaOtemdNbdlDaKiViB5ym3Uly0GQ4nmw9uwB+YgXv6j16N3cXsHDBUhG1Fs
kvCniVx6wT5laKhIIySMerKJ8QKWLowVAfeXaIWdWiUVAEpMoAztYFR4smkp26vkAQBN+fn26/RT
59UnKPA8G4ROMuhdhop5Ek1aVClPTFkQmxcqagc6pmwVGWKcDZueq1+oIyD2W2T9cIki+RirSJgk
0okJE46+/OZYE8ndKqsIEccv0DZ5guw7g3ygoggyeYHkFij8Ocml/CVlu9haMVDpYDp322z+vpa/
GDDwh2xKEYnqbCu+ingU7upnzxlv9PX2TlfwhxmnUGdglF6q1YATOBhN+nH7vq/HP/W9Yods473h
ov2uQv75ZkQlkAmgUJsTT3LoVKiWBinDrJ+o4GbriNZPb+/NqaIHoekJc+PPNxYTntzhX/YZHirM
gDisIwDA0Y2iKXTfc1QkOJqelx5G6XoqKwgcXdjPkieior79giCugOtPp8nEgTW77+823rw6mOVI
Q3/TlyuGUe809qiYB7WhH/eeiM0W9uVXgBnRVzWQNkXMKfxdnbxthhiepxTx3QUniX6H1ziSTVcW
AfuNhMbv0O6fY/056d+kl6AOLf9b3FCA2cOmSinFjq4KjLXmyKeCnaDNnhtKV1E/dGctCk3T2ROt
VRHCvrMzYJgqAthPpgv0cyTxWoVxfAfoqExVxZkVDP7Vor5arqYimpy+wNu9pns77OPU7L1cgMZR
8ABzShRVvMIeaGU15cVOFiJUwXHkkgoo+93fdrSLjPXtGibxE64sh2jcvxTOArzxAPifJMQgTizx
UErnm5E7kuwUEIvyb8qjN6b+RpJUQ4Up8UgznLxaFY2MjxEZ1MxiFUjmL2yvnYRcLqKQHpOUr7ED
riJIvGNkGiqK9Zuiq0yE69JDu73uMt5ltQpEUpmUlkZ7gIqahk12tRNPu2Oonuv5hZ8jmmSwF/ea
cVXRmKAx1aWG+yNGxNfTNb6kqX6g47MHdiyv47P9Nhu/aftPrU0uLx4n+31q5ffhgv0B33IPKNkf
7y33YaC9s7d8Udq/zrEW3+g7mNl//T8AAAD//w==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1</xdr:row>
      <xdr:rowOff>42862</xdr:rowOff>
    </xdr:from>
    <xdr:to>
      <xdr:col>8</xdr:col>
      <xdr:colOff>714375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41B15D-1773-33F7-0827-A6287221D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152400</xdr:colOff>
      <xdr:row>1</xdr:row>
      <xdr:rowOff>138112</xdr:rowOff>
    </xdr:from>
    <xdr:to>
      <xdr:col>14</xdr:col>
      <xdr:colOff>152400</xdr:colOff>
      <xdr:row>16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8392BE-5210-7240-BC10-1C7401B76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85725</xdr:colOff>
      <xdr:row>3</xdr:row>
      <xdr:rowOff>142875</xdr:rowOff>
    </xdr:from>
    <xdr:to>
      <xdr:col>6</xdr:col>
      <xdr:colOff>390525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ipo de Servicio">
              <a:extLst>
                <a:ext uri="{FF2B5EF4-FFF2-40B4-BE49-F238E27FC236}">
                  <a16:creationId xmlns:a16="http://schemas.microsoft.com/office/drawing/2014/main" id="{A700B28A-F391-0190-888D-28B3F76651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33337</xdr:rowOff>
    </xdr:from>
    <xdr:to>
      <xdr:col>9</xdr:col>
      <xdr:colOff>452437</xdr:colOff>
      <xdr:row>15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7E1847-3914-12F4-9818-FB78EA988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57150</xdr:colOff>
      <xdr:row>3</xdr:row>
      <xdr:rowOff>142875</xdr:rowOff>
    </xdr:from>
    <xdr:to>
      <xdr:col>5</xdr:col>
      <xdr:colOff>361950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étodo de Pago">
              <a:extLst>
                <a:ext uri="{FF2B5EF4-FFF2-40B4-BE49-F238E27FC236}">
                  <a16:creationId xmlns:a16="http://schemas.microsoft.com/office/drawing/2014/main" id="{6B2A0C3F-8601-E9D9-03DA-33239973E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909637</xdr:colOff>
      <xdr:row>9</xdr:row>
      <xdr:rowOff>114300</xdr:rowOff>
    </xdr:from>
    <xdr:to>
      <xdr:col>8</xdr:col>
      <xdr:colOff>857249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BE09F-84C7-FF56-5A2E-EC940603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238125</xdr:colOff>
      <xdr:row>3</xdr:row>
      <xdr:rowOff>142875</xdr:rowOff>
    </xdr:from>
    <xdr:to>
      <xdr:col>5</xdr:col>
      <xdr:colOff>466725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 de la semana">
              <a:extLst>
                <a:ext uri="{FF2B5EF4-FFF2-40B4-BE49-F238E27FC236}">
                  <a16:creationId xmlns:a16="http://schemas.microsoft.com/office/drawing/2014/main" id="{FF416D84-0697-6358-12F9-419A1104F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7</xdr:row>
      <xdr:rowOff>0</xdr:rowOff>
    </xdr:from>
    <xdr:to>
      <xdr:col>17</xdr:col>
      <xdr:colOff>554936</xdr:colOff>
      <xdr:row>23</xdr:row>
      <xdr:rowOff>80065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04348C-12D8-4803-85FC-FB3F6E010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704849</xdr:colOff>
      <xdr:row>0</xdr:row>
      <xdr:rowOff>76200</xdr:rowOff>
    </xdr:from>
    <xdr:to>
      <xdr:col>9</xdr:col>
      <xdr:colOff>733424</xdr:colOff>
      <xdr:row>17</xdr:row>
      <xdr:rowOff>4762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9EC9587-3BBB-E66E-16B6-3E6F1579A6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49" y="76200"/>
              <a:ext cx="5267325" cy="31670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9525</xdr:colOff>
      <xdr:row>0</xdr:row>
      <xdr:rowOff>180975</xdr:rowOff>
    </xdr:from>
    <xdr:to>
      <xdr:col>11</xdr:col>
      <xdr:colOff>247650</xdr:colOff>
      <xdr:row>18</xdr:row>
      <xdr:rowOff>9524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EFF13C-79DA-D385-64DA-3B3D11FC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542925</xdr:colOff>
      <xdr:row>3</xdr:row>
      <xdr:rowOff>142875</xdr:rowOff>
    </xdr:from>
    <xdr:to>
      <xdr:col>6</xdr:col>
      <xdr:colOff>180975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ís de Origen">
              <a:extLst>
                <a:ext uri="{FF2B5EF4-FFF2-40B4-BE49-F238E27FC236}">
                  <a16:creationId xmlns:a16="http://schemas.microsoft.com/office/drawing/2014/main" id="{8F774400-E341-F0D1-A47F-E12CEA0F5A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2</xdr:row>
      <xdr:rowOff>185737</xdr:rowOff>
    </xdr:from>
    <xdr:to>
      <xdr:col>9</xdr:col>
      <xdr:colOff>714375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31AD53-AABE-ED8C-47DD-8704201DD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1</xdr:row>
      <xdr:rowOff>157162</xdr:rowOff>
    </xdr:from>
    <xdr:to>
      <xdr:col>16</xdr:col>
      <xdr:colOff>238125</xdr:colOff>
      <xdr:row>16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A10E9B-0053-E39F-0557-31901F09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</xdr:row>
      <xdr:rowOff>76200</xdr:rowOff>
    </xdr:from>
    <xdr:to>
      <xdr:col>10</xdr:col>
      <xdr:colOff>228600</xdr:colOff>
      <xdr:row>18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E2F39E-6DEC-9E74-F1CF-E5ECFE1E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28575</xdr:colOff>
      <xdr:row>3</xdr:row>
      <xdr:rowOff>142875</xdr:rowOff>
    </xdr:from>
    <xdr:to>
      <xdr:col>6</xdr:col>
      <xdr:colOff>333375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ero Asignado">
              <a:extLst>
                <a:ext uri="{FF2B5EF4-FFF2-40B4-BE49-F238E27FC236}">
                  <a16:creationId xmlns:a16="http://schemas.microsoft.com/office/drawing/2014/main" id="{A333B030-B7B3-CC11-A3F7-93326A68D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2</xdr:row>
      <xdr:rowOff>14287</xdr:rowOff>
    </xdr:from>
    <xdr:to>
      <xdr:col>11</xdr:col>
      <xdr:colOff>123825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FC0E2D-5FA8-DA77-8AAB-05860A4C5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0</xdr:rowOff>
    </xdr:from>
    <xdr:to>
      <xdr:col>3</xdr:col>
      <xdr:colOff>752475</xdr:colOff>
      <xdr:row>6</xdr:row>
      <xdr:rowOff>9525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B104E6D3-E1CB-AF9B-EAE4-8C23C589CDC4}"/>
            </a:ext>
          </a:extLst>
        </xdr:cNvPr>
        <xdr:cNvSpPr/>
      </xdr:nvSpPr>
      <xdr:spPr>
        <a:xfrm>
          <a:off x="1533525" y="190500"/>
          <a:ext cx="1504950" cy="100965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Total de</a:t>
          </a:r>
          <a:r>
            <a:rPr lang="en-US" sz="1400" baseline="0">
              <a:solidFill>
                <a:schemeClr val="tx1"/>
              </a:solidFill>
            </a:rPr>
            <a:t> órdenes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752475</xdr:colOff>
      <xdr:row>0</xdr:row>
      <xdr:rowOff>180975</xdr:rowOff>
    </xdr:from>
    <xdr:to>
      <xdr:col>6</xdr:col>
      <xdr:colOff>752475</xdr:colOff>
      <xdr:row>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714BC1BB-1D2A-7F53-51FD-20408083C9E0}"/>
            </a:ext>
          </a:extLst>
        </xdr:cNvPr>
        <xdr:cNvSpPr/>
      </xdr:nvSpPr>
      <xdr:spPr>
        <a:xfrm>
          <a:off x="3800475" y="180975"/>
          <a:ext cx="1524000" cy="10191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Promedio</a:t>
          </a:r>
          <a:r>
            <a:rPr lang="en-US" sz="1400" baseline="0">
              <a:solidFill>
                <a:schemeClr val="tx1"/>
              </a:solidFill>
            </a:rPr>
            <a:t> Comensales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9</xdr:col>
      <xdr:colOff>752475</xdr:colOff>
      <xdr:row>5</xdr:row>
      <xdr:rowOff>180975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2C824EF0-D251-6828-6208-D3106BB85617}"/>
            </a:ext>
          </a:extLst>
        </xdr:cNvPr>
        <xdr:cNvSpPr/>
      </xdr:nvSpPr>
      <xdr:spPr>
        <a:xfrm>
          <a:off x="6096000" y="190500"/>
          <a:ext cx="1514475" cy="99060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Ticket Medio</a:t>
          </a:r>
        </a:p>
      </xdr:txBody>
    </xdr:sp>
    <xdr:clientData/>
  </xdr:twoCellAnchor>
  <xdr:twoCellAnchor>
    <xdr:from>
      <xdr:col>11</xdr:col>
      <xdr:colOff>9525</xdr:colOff>
      <xdr:row>1</xdr:row>
      <xdr:rowOff>9525</xdr:rowOff>
    </xdr:from>
    <xdr:to>
      <xdr:col>12</xdr:col>
      <xdr:colOff>742950</xdr:colOff>
      <xdr:row>5</xdr:row>
      <xdr:rowOff>180975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E5DF5100-50BB-C9DD-C170-C1200602AC3D}"/>
            </a:ext>
          </a:extLst>
        </xdr:cNvPr>
        <xdr:cNvSpPr/>
      </xdr:nvSpPr>
      <xdr:spPr>
        <a:xfrm>
          <a:off x="8391525" y="200025"/>
          <a:ext cx="1495425" cy="9810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Facturación Total</a:t>
          </a:r>
        </a:p>
      </xdr:txBody>
    </xdr:sp>
    <xdr:clientData/>
  </xdr:twoCellAnchor>
  <xdr:twoCellAnchor>
    <xdr:from>
      <xdr:col>14</xdr:col>
      <xdr:colOff>0</xdr:colOff>
      <xdr:row>1</xdr:row>
      <xdr:rowOff>9525</xdr:rowOff>
    </xdr:from>
    <xdr:to>
      <xdr:col>15</xdr:col>
      <xdr:colOff>752475</xdr:colOff>
      <xdr:row>6</xdr:row>
      <xdr:rowOff>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D064619F-A0A9-4FAF-7B58-956D002A6243}"/>
            </a:ext>
          </a:extLst>
        </xdr:cNvPr>
        <xdr:cNvSpPr/>
      </xdr:nvSpPr>
      <xdr:spPr>
        <a:xfrm>
          <a:off x="10668000" y="200025"/>
          <a:ext cx="1514475" cy="990600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Coste Total</a:t>
          </a:r>
        </a:p>
      </xdr:txBody>
    </xdr:sp>
    <xdr:clientData/>
  </xdr:twoCellAnchor>
  <xdr:twoCellAnchor>
    <xdr:from>
      <xdr:col>17</xdr:col>
      <xdr:colOff>7872</xdr:colOff>
      <xdr:row>1</xdr:row>
      <xdr:rowOff>7872</xdr:rowOff>
    </xdr:from>
    <xdr:to>
      <xdr:col>18</xdr:col>
      <xdr:colOff>755702</xdr:colOff>
      <xdr:row>5</xdr:row>
      <xdr:rowOff>181053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1216D586-3C4D-1720-A2DF-CDD5310595BF}"/>
            </a:ext>
          </a:extLst>
        </xdr:cNvPr>
        <xdr:cNvSpPr/>
      </xdr:nvSpPr>
      <xdr:spPr>
        <a:xfrm>
          <a:off x="12866622" y="203975"/>
          <a:ext cx="1504227" cy="1013622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Margen Total</a:t>
          </a:r>
        </a:p>
      </xdr:txBody>
    </xdr:sp>
    <xdr:clientData/>
  </xdr:twoCellAnchor>
  <xdr:twoCellAnchor>
    <xdr:from>
      <xdr:col>3</xdr:col>
      <xdr:colOff>13804</xdr:colOff>
      <xdr:row>8</xdr:row>
      <xdr:rowOff>27608</xdr:rowOff>
    </xdr:from>
    <xdr:to>
      <xdr:col>9</xdr:col>
      <xdr:colOff>563612</xdr:colOff>
      <xdr:row>23</xdr:row>
      <xdr:rowOff>48503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9ED7BE4-35C9-4060-A432-54529BB62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717827</xdr:colOff>
      <xdr:row>8</xdr:row>
      <xdr:rowOff>110434</xdr:rowOff>
    </xdr:from>
    <xdr:to>
      <xdr:col>19</xdr:col>
      <xdr:colOff>234222</xdr:colOff>
      <xdr:row>23</xdr:row>
      <xdr:rowOff>47250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990370-C3F4-488B-A540-F696C010E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549094</xdr:colOff>
      <xdr:row>24</xdr:row>
      <xdr:rowOff>114300</xdr:rowOff>
    </xdr:from>
    <xdr:to>
      <xdr:col>11</xdr:col>
      <xdr:colOff>10725</xdr:colOff>
      <xdr:row>43</xdr:row>
      <xdr:rowOff>6349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4CA32D-BB97-4CFC-9F5B-A3708BF0B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383109</xdr:colOff>
      <xdr:row>46</xdr:row>
      <xdr:rowOff>86591</xdr:rowOff>
    </xdr:from>
    <xdr:to>
      <xdr:col>18</xdr:col>
      <xdr:colOff>590174</xdr:colOff>
      <xdr:row>64</xdr:row>
      <xdr:rowOff>141808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D8DAD01-0D9B-4E49-A9E1-598644823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266700</xdr:colOff>
      <xdr:row>25</xdr:row>
      <xdr:rowOff>38100</xdr:rowOff>
    </xdr:from>
    <xdr:to>
      <xdr:col>18</xdr:col>
      <xdr:colOff>524151</xdr:colOff>
      <xdr:row>42</xdr:row>
      <xdr:rowOff>67365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17E106E-0C65-4267-9ECA-503CB4DD8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160274</xdr:colOff>
      <xdr:row>8</xdr:row>
      <xdr:rowOff>26712</xdr:rowOff>
    </xdr:from>
    <xdr:to>
      <xdr:col>2</xdr:col>
      <xdr:colOff>470596</xdr:colOff>
      <xdr:row>21</xdr:row>
      <xdr:rowOff>173613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Tipo de Servicio 1">
              <a:extLst>
                <a:ext uri="{FF2B5EF4-FFF2-40B4-BE49-F238E27FC236}">
                  <a16:creationId xmlns:a16="http://schemas.microsoft.com/office/drawing/2014/main" id="{D450577C-3BD7-4A16-9F23-70147CA8F0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274" y="1633339"/>
              <a:ext cx="1825141" cy="268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592662</xdr:colOff>
      <xdr:row>46</xdr:row>
      <xdr:rowOff>76198</xdr:rowOff>
    </xdr:from>
    <xdr:to>
      <xdr:col>10</xdr:col>
      <xdr:colOff>702199</xdr:colOff>
      <xdr:row>63</xdr:row>
      <xdr:rowOff>190497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5D1C6EA-7ED6-4193-97B7-45E3C0EB5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304800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Método de Pago 1">
              <a:extLst>
                <a:ext uri="{FF2B5EF4-FFF2-40B4-BE49-F238E27FC236}">
                  <a16:creationId xmlns:a16="http://schemas.microsoft.com/office/drawing/2014/main" id="{C07A90F1-9DD2-4B68-AD5C-C8209C60D1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3298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42334</xdr:colOff>
      <xdr:row>39</xdr:row>
      <xdr:rowOff>21167</xdr:rowOff>
    </xdr:from>
    <xdr:to>
      <xdr:col>2</xdr:col>
      <xdr:colOff>347134</xdr:colOff>
      <xdr:row>53</xdr:row>
      <xdr:rowOff>21167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Día de la semana 1">
              <a:extLst>
                <a:ext uri="{FF2B5EF4-FFF2-40B4-BE49-F238E27FC236}">
                  <a16:creationId xmlns:a16="http://schemas.microsoft.com/office/drawing/2014/main" id="{608FA7D8-AA28-4242-B05D-8C9597342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34" y="7675595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3</xdr:row>
      <xdr:rowOff>0</xdr:rowOff>
    </xdr:from>
    <xdr:to>
      <xdr:col>24</xdr:col>
      <xdr:colOff>304800</xdr:colOff>
      <xdr:row>16</xdr:row>
      <xdr:rowOff>148167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País de Origen 1">
              <a:extLst>
                <a:ext uri="{FF2B5EF4-FFF2-40B4-BE49-F238E27FC236}">
                  <a16:creationId xmlns:a16="http://schemas.microsoft.com/office/drawing/2014/main" id="{D02E358A-EEB1-474D-93B4-7D286213BC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585271"/>
              <a:ext cx="1819619" cy="2730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22</xdr:row>
      <xdr:rowOff>0</xdr:rowOff>
    </xdr:from>
    <xdr:to>
      <xdr:col>24</xdr:col>
      <xdr:colOff>304800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Mesero Asignado 1">
              <a:extLst>
                <a:ext uri="{FF2B5EF4-FFF2-40B4-BE49-F238E27FC236}">
                  <a16:creationId xmlns:a16="http://schemas.microsoft.com/office/drawing/2014/main" id="{4929C19C-C336-43F8-A5F2-16CF6E99D9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433789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8</xdr:col>
      <xdr:colOff>202045</xdr:colOff>
      <xdr:row>67</xdr:row>
      <xdr:rowOff>0</xdr:rowOff>
    </xdr:from>
    <xdr:to>
      <xdr:col>14</xdr:col>
      <xdr:colOff>185158</xdr:colOff>
      <xdr:row>81</xdr:row>
      <xdr:rowOff>155812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CAAAF69-783C-4A51-BEB3-123641484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18574421297" createdVersion="8" refreshedVersion="8" minRefreshableVersion="3" recordCount="1903" xr:uid="{80B5D355-9C87-4547-9021-24F7BD37FB45}">
  <cacheSource type="worksheet">
    <worksheetSource ref="A1:L1048576" sheet="cocina"/>
  </cacheSource>
  <cacheFields count="12">
    <cacheField name="Número de Orden" numFmtId="0">
      <sharedItems containsString="0" containsBlank="1" containsNumber="1" containsInteger="1" minValue="1" maxValue="767" count="7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m/>
      </sharedItems>
    </cacheField>
    <cacheField name="Número de Mesa" numFmtId="0">
      <sharedItems containsString="0" containsBlank="1" containsNumber="1" containsInteger="1" minValue="1" maxValue="20"/>
    </cacheField>
    <cacheField name="Nombre del Plato" numFmtId="0">
      <sharedItems containsBlank="1"/>
    </cacheField>
    <cacheField name=" Costo Unitario " numFmtId="0">
      <sharedItems containsString="0" containsBlank="1" containsNumber="1" containsInteger="1" minValue="10" maxValue="25"/>
    </cacheField>
    <cacheField name=" Precio Unitario " numFmtId="0">
      <sharedItems containsString="0" containsBlank="1" containsNumber="1" containsInteger="1" minValue="18" maxValue="40"/>
    </cacheField>
    <cacheField name="Cantidad Ordenada" numFmtId="0">
      <sharedItems containsString="0" containsBlank="1" containsNumber="1" containsInteger="1" minValue="1" maxValue="3"/>
    </cacheField>
    <cacheField name=" Ganancia Bruta " numFmtId="0">
      <sharedItems containsString="0" containsBlank="1" containsNumber="1" containsInteger="1" minValue="18" maxValue="120"/>
    </cacheField>
    <cacheField name="Ganancia Neta" numFmtId="0">
      <sharedItems containsString="0" containsBlank="1" containsNumber="1" containsInteger="1" minValue="10" maxValue="75"/>
    </cacheField>
    <cacheField name="Procentaje de ganancia" numFmtId="0">
      <sharedItems containsString="0" containsBlank="1" containsNumber="1" minValue="0.56000000000000005" maxValue="0.63"/>
    </cacheField>
    <cacheField name="Tiempo de Preparación" numFmtId="0">
      <sharedItems containsNonDate="0" containsDate="1" containsString="0" containsBlank="1" minDate="1899-12-30T00:05:00" maxDate="1899-12-30T00:59:00"/>
    </cacheField>
    <cacheField name="Observaciones" numFmtId="0">
      <sharedItems containsBlank="1"/>
    </cacheField>
    <cacheField name="Estado de la Orde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07.463384606483" backgroundQuery="1" createdVersion="8" refreshedVersion="8" minRefreshableVersion="3" recordCount="0" supportSubquery="1" supportAdvancedDrill="1" xr:uid="{D8A01382-10ED-46BC-BD30-940ABF3D3440}">
  <cacheSource type="external" connectionId="1"/>
  <cacheFields count="2">
    <cacheField name="[Rango].[Número de Orden].[Número de Orden]" caption="Número de Orden" numFmtId="0" level="1">
      <sharedItems containsSemiMixedTypes="0" containsString="0" containsNumber="1" containsInteger="1" minValue="1" maxValue="767" count="7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</sharedItems>
      <extLst>
        <ext xmlns:x15="http://schemas.microsoft.com/office/spreadsheetml/2010/11/main" uri="{4F2E5C28-24EA-4eb8-9CBF-B6C8F9C3D259}">
          <x15:cachedUniqueNames>
            <x15:cachedUniqueName index="0" name="[Rango].[Número de Orden].&amp;[1]"/>
            <x15:cachedUniqueName index="1" name="[Rango].[Número de Orden].&amp;[2]"/>
            <x15:cachedUniqueName index="2" name="[Rango].[Número de Orden].&amp;[3]"/>
            <x15:cachedUniqueName index="3" name="[Rango].[Número de Orden].&amp;[4]"/>
            <x15:cachedUniqueName index="4" name="[Rango].[Número de Orden].&amp;[5]"/>
            <x15:cachedUniqueName index="5" name="[Rango].[Número de Orden].&amp;[6]"/>
            <x15:cachedUniqueName index="6" name="[Rango].[Número de Orden].&amp;[7]"/>
            <x15:cachedUniqueName index="7" name="[Rango].[Número de Orden].&amp;[8]"/>
            <x15:cachedUniqueName index="8" name="[Rango].[Número de Orden].&amp;[9]"/>
            <x15:cachedUniqueName index="9" name="[Rango].[Número de Orden].&amp;[10]"/>
            <x15:cachedUniqueName index="10" name="[Rango].[Número de Orden].&amp;[11]"/>
            <x15:cachedUniqueName index="11" name="[Rango].[Número de Orden].&amp;[12]"/>
            <x15:cachedUniqueName index="12" name="[Rango].[Número de Orden].&amp;[13]"/>
            <x15:cachedUniqueName index="13" name="[Rango].[Número de Orden].&amp;[14]"/>
            <x15:cachedUniqueName index="14" name="[Rango].[Número de Orden].&amp;[15]"/>
            <x15:cachedUniqueName index="15" name="[Rango].[Número de Orden].&amp;[16]"/>
            <x15:cachedUniqueName index="16" name="[Rango].[Número de Orden].&amp;[17]"/>
            <x15:cachedUniqueName index="17" name="[Rango].[Número de Orden].&amp;[18]"/>
            <x15:cachedUniqueName index="18" name="[Rango].[Número de Orden].&amp;[19]"/>
            <x15:cachedUniqueName index="19" name="[Rango].[Número de Orden].&amp;[20]"/>
            <x15:cachedUniqueName index="20" name="[Rango].[Número de Orden].&amp;[21]"/>
            <x15:cachedUniqueName index="21" name="[Rango].[Número de Orden].&amp;[22]"/>
            <x15:cachedUniqueName index="22" name="[Rango].[Número de Orden].&amp;[23]"/>
            <x15:cachedUniqueName index="23" name="[Rango].[Número de Orden].&amp;[24]"/>
            <x15:cachedUniqueName index="24" name="[Rango].[Número de Orden].&amp;[25]"/>
            <x15:cachedUniqueName index="25" name="[Rango].[Número de Orden].&amp;[26]"/>
            <x15:cachedUniqueName index="26" name="[Rango].[Número de Orden].&amp;[27]"/>
            <x15:cachedUniqueName index="27" name="[Rango].[Número de Orden].&amp;[28]"/>
            <x15:cachedUniqueName index="28" name="[Rango].[Número de Orden].&amp;[29]"/>
            <x15:cachedUniqueName index="29" name="[Rango].[Número de Orden].&amp;[30]"/>
            <x15:cachedUniqueName index="30" name="[Rango].[Número de Orden].&amp;[31]"/>
            <x15:cachedUniqueName index="31" name="[Rango].[Número de Orden].&amp;[32]"/>
            <x15:cachedUniqueName index="32" name="[Rango].[Número de Orden].&amp;[33]"/>
            <x15:cachedUniqueName index="33" name="[Rango].[Número de Orden].&amp;[34]"/>
            <x15:cachedUniqueName index="34" name="[Rango].[Número de Orden].&amp;[35]"/>
            <x15:cachedUniqueName index="35" name="[Rango].[Número de Orden].&amp;[36]"/>
            <x15:cachedUniqueName index="36" name="[Rango].[Número de Orden].&amp;[37]"/>
            <x15:cachedUniqueName index="37" name="[Rango].[Número de Orden].&amp;[38]"/>
            <x15:cachedUniqueName index="38" name="[Rango].[Número de Orden].&amp;[39]"/>
            <x15:cachedUniqueName index="39" name="[Rango].[Número de Orden].&amp;[40]"/>
            <x15:cachedUniqueName index="40" name="[Rango].[Número de Orden].&amp;[41]"/>
            <x15:cachedUniqueName index="41" name="[Rango].[Número de Orden].&amp;[42]"/>
            <x15:cachedUniqueName index="42" name="[Rango].[Número de Orden].&amp;[43]"/>
            <x15:cachedUniqueName index="43" name="[Rango].[Número de Orden].&amp;[44]"/>
            <x15:cachedUniqueName index="44" name="[Rango].[Número de Orden].&amp;[45]"/>
            <x15:cachedUniqueName index="45" name="[Rango].[Número de Orden].&amp;[46]"/>
            <x15:cachedUniqueName index="46" name="[Rango].[Número de Orden].&amp;[47]"/>
            <x15:cachedUniqueName index="47" name="[Rango].[Número de Orden].&amp;[48]"/>
            <x15:cachedUniqueName index="48" name="[Rango].[Número de Orden].&amp;[49]"/>
            <x15:cachedUniqueName index="49" name="[Rango].[Número de Orden].&amp;[50]"/>
            <x15:cachedUniqueName index="50" name="[Rango].[Número de Orden].&amp;[51]"/>
            <x15:cachedUniqueName index="51" name="[Rango].[Número de Orden].&amp;[52]"/>
            <x15:cachedUniqueName index="52" name="[Rango].[Número de Orden].&amp;[53]"/>
            <x15:cachedUniqueName index="53" name="[Rango].[Número de Orden].&amp;[54]"/>
            <x15:cachedUniqueName index="54" name="[Rango].[Número de Orden].&amp;[55]"/>
            <x15:cachedUniqueName index="55" name="[Rango].[Número de Orden].&amp;[56]"/>
            <x15:cachedUniqueName index="56" name="[Rango].[Número de Orden].&amp;[57]"/>
            <x15:cachedUniqueName index="57" name="[Rango].[Número de Orden].&amp;[58]"/>
            <x15:cachedUniqueName index="58" name="[Rango].[Número de Orden].&amp;[59]"/>
            <x15:cachedUniqueName index="59" name="[Rango].[Número de Orden].&amp;[60]"/>
            <x15:cachedUniqueName index="60" name="[Rango].[Número de Orden].&amp;[61]"/>
            <x15:cachedUniqueName index="61" name="[Rango].[Número de Orden].&amp;[62]"/>
            <x15:cachedUniqueName index="62" name="[Rango].[Número de Orden].&amp;[63]"/>
            <x15:cachedUniqueName index="63" name="[Rango].[Número de Orden].&amp;[64]"/>
            <x15:cachedUniqueName index="64" name="[Rango].[Número de Orden].&amp;[65]"/>
            <x15:cachedUniqueName index="65" name="[Rango].[Número de Orden].&amp;[66]"/>
            <x15:cachedUniqueName index="66" name="[Rango].[Número de Orden].&amp;[67]"/>
            <x15:cachedUniqueName index="67" name="[Rango].[Número de Orden].&amp;[68]"/>
            <x15:cachedUniqueName index="68" name="[Rango].[Número de Orden].&amp;[69]"/>
            <x15:cachedUniqueName index="69" name="[Rango].[Número de Orden].&amp;[70]"/>
            <x15:cachedUniqueName index="70" name="[Rango].[Número de Orden].&amp;[71]"/>
            <x15:cachedUniqueName index="71" name="[Rango].[Número de Orden].&amp;[72]"/>
            <x15:cachedUniqueName index="72" name="[Rango].[Número de Orden].&amp;[73]"/>
            <x15:cachedUniqueName index="73" name="[Rango].[Número de Orden].&amp;[74]"/>
            <x15:cachedUniqueName index="74" name="[Rango].[Número de Orden].&amp;[75]"/>
            <x15:cachedUniqueName index="75" name="[Rango].[Número de Orden].&amp;[76]"/>
            <x15:cachedUniqueName index="76" name="[Rango].[Número de Orden].&amp;[77]"/>
            <x15:cachedUniqueName index="77" name="[Rango].[Número de Orden].&amp;[78]"/>
            <x15:cachedUniqueName index="78" name="[Rango].[Número de Orden].&amp;[79]"/>
            <x15:cachedUniqueName index="79" name="[Rango].[Número de Orden].&amp;[80]"/>
            <x15:cachedUniqueName index="80" name="[Rango].[Número de Orden].&amp;[81]"/>
            <x15:cachedUniqueName index="81" name="[Rango].[Número de Orden].&amp;[82]"/>
            <x15:cachedUniqueName index="82" name="[Rango].[Número de Orden].&amp;[83]"/>
            <x15:cachedUniqueName index="83" name="[Rango].[Número de Orden].&amp;[84]"/>
            <x15:cachedUniqueName index="84" name="[Rango].[Número de Orden].&amp;[85]"/>
            <x15:cachedUniqueName index="85" name="[Rango].[Número de Orden].&amp;[86]"/>
            <x15:cachedUniqueName index="86" name="[Rango].[Número de Orden].&amp;[87]"/>
            <x15:cachedUniqueName index="87" name="[Rango].[Número de Orden].&amp;[88]"/>
            <x15:cachedUniqueName index="88" name="[Rango].[Número de Orden].&amp;[89]"/>
            <x15:cachedUniqueName index="89" name="[Rango].[Número de Orden].&amp;[90]"/>
            <x15:cachedUniqueName index="90" name="[Rango].[Número de Orden].&amp;[91]"/>
            <x15:cachedUniqueName index="91" name="[Rango].[Número de Orden].&amp;[92]"/>
            <x15:cachedUniqueName index="92" name="[Rango].[Número de Orden].&amp;[93]"/>
            <x15:cachedUniqueName index="93" name="[Rango].[Número de Orden].&amp;[94]"/>
            <x15:cachedUniqueName index="94" name="[Rango].[Número de Orden].&amp;[95]"/>
            <x15:cachedUniqueName index="95" name="[Rango].[Número de Orden].&amp;[96]"/>
            <x15:cachedUniqueName index="96" name="[Rango].[Número de Orden].&amp;[97]"/>
            <x15:cachedUniqueName index="97" name="[Rango].[Número de Orden].&amp;[98]"/>
            <x15:cachedUniqueName index="98" name="[Rango].[Número de Orden].&amp;[99]"/>
            <x15:cachedUniqueName index="99" name="[Rango].[Número de Orden].&amp;[100]"/>
            <x15:cachedUniqueName index="100" name="[Rango].[Número de Orden].&amp;[101]"/>
            <x15:cachedUniqueName index="101" name="[Rango].[Número de Orden].&amp;[102]"/>
            <x15:cachedUniqueName index="102" name="[Rango].[Número de Orden].&amp;[103]"/>
            <x15:cachedUniqueName index="103" name="[Rango].[Número de Orden].&amp;[104]"/>
            <x15:cachedUniqueName index="104" name="[Rango].[Número de Orden].&amp;[105]"/>
            <x15:cachedUniqueName index="105" name="[Rango].[Número de Orden].&amp;[106]"/>
            <x15:cachedUniqueName index="106" name="[Rango].[Número de Orden].&amp;[107]"/>
            <x15:cachedUniqueName index="107" name="[Rango].[Número de Orden].&amp;[108]"/>
            <x15:cachedUniqueName index="108" name="[Rango].[Número de Orden].&amp;[109]"/>
            <x15:cachedUniqueName index="109" name="[Rango].[Número de Orden].&amp;[110]"/>
            <x15:cachedUniqueName index="110" name="[Rango].[Número de Orden].&amp;[111]"/>
            <x15:cachedUniqueName index="111" name="[Rango].[Número de Orden].&amp;[112]"/>
            <x15:cachedUniqueName index="112" name="[Rango].[Número de Orden].&amp;[113]"/>
            <x15:cachedUniqueName index="113" name="[Rango].[Número de Orden].&amp;[114]"/>
            <x15:cachedUniqueName index="114" name="[Rango].[Número de Orden].&amp;[115]"/>
            <x15:cachedUniqueName index="115" name="[Rango].[Número de Orden].&amp;[116]"/>
            <x15:cachedUniqueName index="116" name="[Rango].[Número de Orden].&amp;[117]"/>
            <x15:cachedUniqueName index="117" name="[Rango].[Número de Orden].&amp;[118]"/>
            <x15:cachedUniqueName index="118" name="[Rango].[Número de Orden].&amp;[119]"/>
            <x15:cachedUniqueName index="119" name="[Rango].[Número de Orden].&amp;[120]"/>
            <x15:cachedUniqueName index="120" name="[Rango].[Número de Orden].&amp;[121]"/>
            <x15:cachedUniqueName index="121" name="[Rango].[Número de Orden].&amp;[122]"/>
            <x15:cachedUniqueName index="122" name="[Rango].[Número de Orden].&amp;[123]"/>
            <x15:cachedUniqueName index="123" name="[Rango].[Número de Orden].&amp;[124]"/>
            <x15:cachedUniqueName index="124" name="[Rango].[Número de Orden].&amp;[125]"/>
            <x15:cachedUniqueName index="125" name="[Rango].[Número de Orden].&amp;[126]"/>
            <x15:cachedUniqueName index="126" name="[Rango].[Número de Orden].&amp;[127]"/>
            <x15:cachedUniqueName index="127" name="[Rango].[Número de Orden].&amp;[128]"/>
            <x15:cachedUniqueName index="128" name="[Rango].[Número de Orden].&amp;[129]"/>
            <x15:cachedUniqueName index="129" name="[Rango].[Número de Orden].&amp;[130]"/>
            <x15:cachedUniqueName index="130" name="[Rango].[Número de Orden].&amp;[131]"/>
            <x15:cachedUniqueName index="131" name="[Rango].[Número de Orden].&amp;[132]"/>
            <x15:cachedUniqueName index="132" name="[Rango].[Número de Orden].&amp;[133]"/>
            <x15:cachedUniqueName index="133" name="[Rango].[Número de Orden].&amp;[134]"/>
            <x15:cachedUniqueName index="134" name="[Rango].[Número de Orden].&amp;[135]"/>
            <x15:cachedUniqueName index="135" name="[Rango].[Número de Orden].&amp;[136]"/>
            <x15:cachedUniqueName index="136" name="[Rango].[Número de Orden].&amp;[137]"/>
            <x15:cachedUniqueName index="137" name="[Rango].[Número de Orden].&amp;[138]"/>
            <x15:cachedUniqueName index="138" name="[Rango].[Número de Orden].&amp;[139]"/>
            <x15:cachedUniqueName index="139" name="[Rango].[Número de Orden].&amp;[140]"/>
            <x15:cachedUniqueName index="140" name="[Rango].[Número de Orden].&amp;[141]"/>
            <x15:cachedUniqueName index="141" name="[Rango].[Número de Orden].&amp;[142]"/>
            <x15:cachedUniqueName index="142" name="[Rango].[Número de Orden].&amp;[143]"/>
            <x15:cachedUniqueName index="143" name="[Rango].[Número de Orden].&amp;[144]"/>
            <x15:cachedUniqueName index="144" name="[Rango].[Número de Orden].&amp;[145]"/>
            <x15:cachedUniqueName index="145" name="[Rango].[Número de Orden].&amp;[146]"/>
            <x15:cachedUniqueName index="146" name="[Rango].[Número de Orden].&amp;[147]"/>
            <x15:cachedUniqueName index="147" name="[Rango].[Número de Orden].&amp;[148]"/>
            <x15:cachedUniqueName index="148" name="[Rango].[Número de Orden].&amp;[149]"/>
            <x15:cachedUniqueName index="149" name="[Rango].[Número de Orden].&amp;[150]"/>
            <x15:cachedUniqueName index="150" name="[Rango].[Número de Orden].&amp;[151]"/>
            <x15:cachedUniqueName index="151" name="[Rango].[Número de Orden].&amp;[152]"/>
            <x15:cachedUniqueName index="152" name="[Rango].[Número de Orden].&amp;[153]"/>
            <x15:cachedUniqueName index="153" name="[Rango].[Número de Orden].&amp;[154]"/>
            <x15:cachedUniqueName index="154" name="[Rango].[Número de Orden].&amp;[155]"/>
            <x15:cachedUniqueName index="155" name="[Rango].[Número de Orden].&amp;[156]"/>
            <x15:cachedUniqueName index="156" name="[Rango].[Número de Orden].&amp;[157]"/>
            <x15:cachedUniqueName index="157" name="[Rango].[Número de Orden].&amp;[158]"/>
            <x15:cachedUniqueName index="158" name="[Rango].[Número de Orden].&amp;[159]"/>
            <x15:cachedUniqueName index="159" name="[Rango].[Número de Orden].&amp;[160]"/>
            <x15:cachedUniqueName index="160" name="[Rango].[Número de Orden].&amp;[161]"/>
            <x15:cachedUniqueName index="161" name="[Rango].[Número de Orden].&amp;[162]"/>
            <x15:cachedUniqueName index="162" name="[Rango].[Número de Orden].&amp;[163]"/>
            <x15:cachedUniqueName index="163" name="[Rango].[Número de Orden].&amp;[164]"/>
            <x15:cachedUniqueName index="164" name="[Rango].[Número de Orden].&amp;[165]"/>
            <x15:cachedUniqueName index="165" name="[Rango].[Número de Orden].&amp;[166]"/>
            <x15:cachedUniqueName index="166" name="[Rango].[Número de Orden].&amp;[167]"/>
            <x15:cachedUniqueName index="167" name="[Rango].[Número de Orden].&amp;[168]"/>
            <x15:cachedUniqueName index="168" name="[Rango].[Número de Orden].&amp;[169]"/>
            <x15:cachedUniqueName index="169" name="[Rango].[Número de Orden].&amp;[170]"/>
            <x15:cachedUniqueName index="170" name="[Rango].[Número de Orden].&amp;[171]"/>
            <x15:cachedUniqueName index="171" name="[Rango].[Número de Orden].&amp;[172]"/>
            <x15:cachedUniqueName index="172" name="[Rango].[Número de Orden].&amp;[173]"/>
            <x15:cachedUniqueName index="173" name="[Rango].[Número de Orden].&amp;[174]"/>
            <x15:cachedUniqueName index="174" name="[Rango].[Número de Orden].&amp;[175]"/>
            <x15:cachedUniqueName index="175" name="[Rango].[Número de Orden].&amp;[176]"/>
            <x15:cachedUniqueName index="176" name="[Rango].[Número de Orden].&amp;[177]"/>
            <x15:cachedUniqueName index="177" name="[Rango].[Número de Orden].&amp;[178]"/>
            <x15:cachedUniqueName index="178" name="[Rango].[Número de Orden].&amp;[179]"/>
            <x15:cachedUniqueName index="179" name="[Rango].[Número de Orden].&amp;[180]"/>
            <x15:cachedUniqueName index="180" name="[Rango].[Número de Orden].&amp;[181]"/>
            <x15:cachedUniqueName index="181" name="[Rango].[Número de Orden].&amp;[182]"/>
            <x15:cachedUniqueName index="182" name="[Rango].[Número de Orden].&amp;[183]"/>
            <x15:cachedUniqueName index="183" name="[Rango].[Número de Orden].&amp;[184]"/>
            <x15:cachedUniqueName index="184" name="[Rango].[Número de Orden].&amp;[185]"/>
            <x15:cachedUniqueName index="185" name="[Rango].[Número de Orden].&amp;[186]"/>
            <x15:cachedUniqueName index="186" name="[Rango].[Número de Orden].&amp;[187]"/>
            <x15:cachedUniqueName index="187" name="[Rango].[Número de Orden].&amp;[188]"/>
            <x15:cachedUniqueName index="188" name="[Rango].[Número de Orden].&amp;[189]"/>
            <x15:cachedUniqueName index="189" name="[Rango].[Número de Orden].&amp;[190]"/>
            <x15:cachedUniqueName index="190" name="[Rango].[Número de Orden].&amp;[191]"/>
            <x15:cachedUniqueName index="191" name="[Rango].[Número de Orden].&amp;[192]"/>
            <x15:cachedUniqueName index="192" name="[Rango].[Número de Orden].&amp;[193]"/>
            <x15:cachedUniqueName index="193" name="[Rango].[Número de Orden].&amp;[194]"/>
            <x15:cachedUniqueName index="194" name="[Rango].[Número de Orden].&amp;[195]"/>
            <x15:cachedUniqueName index="195" name="[Rango].[Número de Orden].&amp;[196]"/>
            <x15:cachedUniqueName index="196" name="[Rango].[Número de Orden].&amp;[197]"/>
            <x15:cachedUniqueName index="197" name="[Rango].[Número de Orden].&amp;[198]"/>
            <x15:cachedUniqueName index="198" name="[Rango].[Número de Orden].&amp;[199]"/>
            <x15:cachedUniqueName index="199" name="[Rango].[Número de Orden].&amp;[200]"/>
            <x15:cachedUniqueName index="200" name="[Rango].[Número de Orden].&amp;[201]"/>
            <x15:cachedUniqueName index="201" name="[Rango].[Número de Orden].&amp;[202]"/>
            <x15:cachedUniqueName index="202" name="[Rango].[Número de Orden].&amp;[203]"/>
            <x15:cachedUniqueName index="203" name="[Rango].[Número de Orden].&amp;[204]"/>
            <x15:cachedUniqueName index="204" name="[Rango].[Número de Orden].&amp;[205]"/>
            <x15:cachedUniqueName index="205" name="[Rango].[Número de Orden].&amp;[206]"/>
            <x15:cachedUniqueName index="206" name="[Rango].[Número de Orden].&amp;[207]"/>
            <x15:cachedUniqueName index="207" name="[Rango].[Número de Orden].&amp;[208]"/>
            <x15:cachedUniqueName index="208" name="[Rango].[Número de Orden].&amp;[209]"/>
            <x15:cachedUniqueName index="209" name="[Rango].[Número de Orden].&amp;[210]"/>
            <x15:cachedUniqueName index="210" name="[Rango].[Número de Orden].&amp;[211]"/>
            <x15:cachedUniqueName index="211" name="[Rango].[Número de Orden].&amp;[212]"/>
            <x15:cachedUniqueName index="212" name="[Rango].[Número de Orden].&amp;[213]"/>
            <x15:cachedUniqueName index="213" name="[Rango].[Número de Orden].&amp;[214]"/>
            <x15:cachedUniqueName index="214" name="[Rango].[Número de Orden].&amp;[215]"/>
            <x15:cachedUniqueName index="215" name="[Rango].[Número de Orden].&amp;[216]"/>
            <x15:cachedUniqueName index="216" name="[Rango].[Número de Orden].&amp;[217]"/>
            <x15:cachedUniqueName index="217" name="[Rango].[Número de Orden].&amp;[218]"/>
            <x15:cachedUniqueName index="218" name="[Rango].[Número de Orden].&amp;[219]"/>
            <x15:cachedUniqueName index="219" name="[Rango].[Número de Orden].&amp;[220]"/>
            <x15:cachedUniqueName index="220" name="[Rango].[Número de Orden].&amp;[221]"/>
            <x15:cachedUniqueName index="221" name="[Rango].[Número de Orden].&amp;[222]"/>
            <x15:cachedUniqueName index="222" name="[Rango].[Número de Orden].&amp;[223]"/>
            <x15:cachedUniqueName index="223" name="[Rango].[Número de Orden].&amp;[224]"/>
            <x15:cachedUniqueName index="224" name="[Rango].[Número de Orden].&amp;[225]"/>
            <x15:cachedUniqueName index="225" name="[Rango].[Número de Orden].&amp;[226]"/>
            <x15:cachedUniqueName index="226" name="[Rango].[Número de Orden].&amp;[227]"/>
            <x15:cachedUniqueName index="227" name="[Rango].[Número de Orden].&amp;[228]"/>
            <x15:cachedUniqueName index="228" name="[Rango].[Número de Orden].&amp;[229]"/>
            <x15:cachedUniqueName index="229" name="[Rango].[Número de Orden].&amp;[230]"/>
            <x15:cachedUniqueName index="230" name="[Rango].[Número de Orden].&amp;[231]"/>
            <x15:cachedUniqueName index="231" name="[Rango].[Número de Orden].&amp;[232]"/>
            <x15:cachedUniqueName index="232" name="[Rango].[Número de Orden].&amp;[233]"/>
            <x15:cachedUniqueName index="233" name="[Rango].[Número de Orden].&amp;[234]"/>
            <x15:cachedUniqueName index="234" name="[Rango].[Número de Orden].&amp;[235]"/>
            <x15:cachedUniqueName index="235" name="[Rango].[Número de Orden].&amp;[236]"/>
            <x15:cachedUniqueName index="236" name="[Rango].[Número de Orden].&amp;[237]"/>
            <x15:cachedUniqueName index="237" name="[Rango].[Número de Orden].&amp;[238]"/>
            <x15:cachedUniqueName index="238" name="[Rango].[Número de Orden].&amp;[239]"/>
            <x15:cachedUniqueName index="239" name="[Rango].[Número de Orden].&amp;[240]"/>
            <x15:cachedUniqueName index="240" name="[Rango].[Número de Orden].&amp;[241]"/>
            <x15:cachedUniqueName index="241" name="[Rango].[Número de Orden].&amp;[242]"/>
            <x15:cachedUniqueName index="242" name="[Rango].[Número de Orden].&amp;[243]"/>
            <x15:cachedUniqueName index="243" name="[Rango].[Número de Orden].&amp;[244]"/>
            <x15:cachedUniqueName index="244" name="[Rango].[Número de Orden].&amp;[245]"/>
            <x15:cachedUniqueName index="245" name="[Rango].[Número de Orden].&amp;[246]"/>
            <x15:cachedUniqueName index="246" name="[Rango].[Número de Orden].&amp;[247]"/>
            <x15:cachedUniqueName index="247" name="[Rango].[Número de Orden].&amp;[248]"/>
            <x15:cachedUniqueName index="248" name="[Rango].[Número de Orden].&amp;[249]"/>
            <x15:cachedUniqueName index="249" name="[Rango].[Número de Orden].&amp;[250]"/>
            <x15:cachedUniqueName index="250" name="[Rango].[Número de Orden].&amp;[251]"/>
            <x15:cachedUniqueName index="251" name="[Rango].[Número de Orden].&amp;[252]"/>
            <x15:cachedUniqueName index="252" name="[Rango].[Número de Orden].&amp;[253]"/>
            <x15:cachedUniqueName index="253" name="[Rango].[Número de Orden].&amp;[254]"/>
            <x15:cachedUniqueName index="254" name="[Rango].[Número de Orden].&amp;[255]"/>
            <x15:cachedUniqueName index="255" name="[Rango].[Número de Orden].&amp;[256]"/>
            <x15:cachedUniqueName index="256" name="[Rango].[Número de Orden].&amp;[257]"/>
            <x15:cachedUniqueName index="257" name="[Rango].[Número de Orden].&amp;[258]"/>
            <x15:cachedUniqueName index="258" name="[Rango].[Número de Orden].&amp;[259]"/>
            <x15:cachedUniqueName index="259" name="[Rango].[Número de Orden].&amp;[260]"/>
            <x15:cachedUniqueName index="260" name="[Rango].[Número de Orden].&amp;[261]"/>
            <x15:cachedUniqueName index="261" name="[Rango].[Número de Orden].&amp;[262]"/>
            <x15:cachedUniqueName index="262" name="[Rango].[Número de Orden].&amp;[263]"/>
            <x15:cachedUniqueName index="263" name="[Rango].[Número de Orden].&amp;[264]"/>
            <x15:cachedUniqueName index="264" name="[Rango].[Número de Orden].&amp;[265]"/>
            <x15:cachedUniqueName index="265" name="[Rango].[Número de Orden].&amp;[266]"/>
            <x15:cachedUniqueName index="266" name="[Rango].[Número de Orden].&amp;[267]"/>
            <x15:cachedUniqueName index="267" name="[Rango].[Número de Orden].&amp;[268]"/>
            <x15:cachedUniqueName index="268" name="[Rango].[Número de Orden].&amp;[269]"/>
            <x15:cachedUniqueName index="269" name="[Rango].[Número de Orden].&amp;[270]"/>
            <x15:cachedUniqueName index="270" name="[Rango].[Número de Orden].&amp;[271]"/>
            <x15:cachedUniqueName index="271" name="[Rango].[Número de Orden].&amp;[272]"/>
            <x15:cachedUniqueName index="272" name="[Rango].[Número de Orden].&amp;[273]"/>
            <x15:cachedUniqueName index="273" name="[Rango].[Número de Orden].&amp;[274]"/>
            <x15:cachedUniqueName index="274" name="[Rango].[Número de Orden].&amp;[275]"/>
            <x15:cachedUniqueName index="275" name="[Rango].[Número de Orden].&amp;[276]"/>
            <x15:cachedUniqueName index="276" name="[Rango].[Número de Orden].&amp;[277]"/>
            <x15:cachedUniqueName index="277" name="[Rango].[Número de Orden].&amp;[278]"/>
            <x15:cachedUniqueName index="278" name="[Rango].[Número de Orden].&amp;[279]"/>
            <x15:cachedUniqueName index="279" name="[Rango].[Número de Orden].&amp;[280]"/>
            <x15:cachedUniqueName index="280" name="[Rango].[Número de Orden].&amp;[281]"/>
            <x15:cachedUniqueName index="281" name="[Rango].[Número de Orden].&amp;[282]"/>
            <x15:cachedUniqueName index="282" name="[Rango].[Número de Orden].&amp;[283]"/>
            <x15:cachedUniqueName index="283" name="[Rango].[Número de Orden].&amp;[284]"/>
            <x15:cachedUniqueName index="284" name="[Rango].[Número de Orden].&amp;[285]"/>
            <x15:cachedUniqueName index="285" name="[Rango].[Número de Orden].&amp;[286]"/>
            <x15:cachedUniqueName index="286" name="[Rango].[Número de Orden].&amp;[287]"/>
            <x15:cachedUniqueName index="287" name="[Rango].[Número de Orden].&amp;[288]"/>
            <x15:cachedUniqueName index="288" name="[Rango].[Número de Orden].&amp;[289]"/>
            <x15:cachedUniqueName index="289" name="[Rango].[Número de Orden].&amp;[290]"/>
            <x15:cachedUniqueName index="290" name="[Rango].[Número de Orden].&amp;[291]"/>
            <x15:cachedUniqueName index="291" name="[Rango].[Número de Orden].&amp;[292]"/>
            <x15:cachedUniqueName index="292" name="[Rango].[Número de Orden].&amp;[293]"/>
            <x15:cachedUniqueName index="293" name="[Rango].[Número de Orden].&amp;[294]"/>
            <x15:cachedUniqueName index="294" name="[Rango].[Número de Orden].&amp;[295]"/>
            <x15:cachedUniqueName index="295" name="[Rango].[Número de Orden].&amp;[296]"/>
            <x15:cachedUniqueName index="296" name="[Rango].[Número de Orden].&amp;[297]"/>
            <x15:cachedUniqueName index="297" name="[Rango].[Número de Orden].&amp;[298]"/>
            <x15:cachedUniqueName index="298" name="[Rango].[Número de Orden].&amp;[299]"/>
            <x15:cachedUniqueName index="299" name="[Rango].[Número de Orden].&amp;[300]"/>
            <x15:cachedUniqueName index="300" name="[Rango].[Número de Orden].&amp;[301]"/>
            <x15:cachedUniqueName index="301" name="[Rango].[Número de Orden].&amp;[302]"/>
            <x15:cachedUniqueName index="302" name="[Rango].[Número de Orden].&amp;[303]"/>
            <x15:cachedUniqueName index="303" name="[Rango].[Número de Orden].&amp;[304]"/>
            <x15:cachedUniqueName index="304" name="[Rango].[Número de Orden].&amp;[305]"/>
            <x15:cachedUniqueName index="305" name="[Rango].[Número de Orden].&amp;[306]"/>
            <x15:cachedUniqueName index="306" name="[Rango].[Número de Orden].&amp;[307]"/>
            <x15:cachedUniqueName index="307" name="[Rango].[Número de Orden].&amp;[308]"/>
            <x15:cachedUniqueName index="308" name="[Rango].[Número de Orden].&amp;[309]"/>
            <x15:cachedUniqueName index="309" name="[Rango].[Número de Orden].&amp;[310]"/>
            <x15:cachedUniqueName index="310" name="[Rango].[Número de Orden].&amp;[311]"/>
            <x15:cachedUniqueName index="311" name="[Rango].[Número de Orden].&amp;[312]"/>
            <x15:cachedUniqueName index="312" name="[Rango].[Número de Orden].&amp;[313]"/>
            <x15:cachedUniqueName index="313" name="[Rango].[Número de Orden].&amp;[314]"/>
            <x15:cachedUniqueName index="314" name="[Rango].[Número de Orden].&amp;[315]"/>
            <x15:cachedUniqueName index="315" name="[Rango].[Número de Orden].&amp;[316]"/>
            <x15:cachedUniqueName index="316" name="[Rango].[Número de Orden].&amp;[317]"/>
            <x15:cachedUniqueName index="317" name="[Rango].[Número de Orden].&amp;[318]"/>
            <x15:cachedUniqueName index="318" name="[Rango].[Número de Orden].&amp;[319]"/>
            <x15:cachedUniqueName index="319" name="[Rango].[Número de Orden].&amp;[320]"/>
            <x15:cachedUniqueName index="320" name="[Rango].[Número de Orden].&amp;[321]"/>
            <x15:cachedUniqueName index="321" name="[Rango].[Número de Orden].&amp;[322]"/>
            <x15:cachedUniqueName index="322" name="[Rango].[Número de Orden].&amp;[323]"/>
            <x15:cachedUniqueName index="323" name="[Rango].[Número de Orden].&amp;[324]"/>
            <x15:cachedUniqueName index="324" name="[Rango].[Número de Orden].&amp;[325]"/>
            <x15:cachedUniqueName index="325" name="[Rango].[Número de Orden].&amp;[326]"/>
            <x15:cachedUniqueName index="326" name="[Rango].[Número de Orden].&amp;[327]"/>
            <x15:cachedUniqueName index="327" name="[Rango].[Número de Orden].&amp;[328]"/>
            <x15:cachedUniqueName index="328" name="[Rango].[Número de Orden].&amp;[329]"/>
            <x15:cachedUniqueName index="329" name="[Rango].[Número de Orden].&amp;[330]"/>
            <x15:cachedUniqueName index="330" name="[Rango].[Número de Orden].&amp;[331]"/>
            <x15:cachedUniqueName index="331" name="[Rango].[Número de Orden].&amp;[332]"/>
            <x15:cachedUniqueName index="332" name="[Rango].[Número de Orden].&amp;[333]"/>
            <x15:cachedUniqueName index="333" name="[Rango].[Número de Orden].&amp;[334]"/>
            <x15:cachedUniqueName index="334" name="[Rango].[Número de Orden].&amp;[335]"/>
            <x15:cachedUniqueName index="335" name="[Rango].[Número de Orden].&amp;[336]"/>
            <x15:cachedUniqueName index="336" name="[Rango].[Número de Orden].&amp;[337]"/>
            <x15:cachedUniqueName index="337" name="[Rango].[Número de Orden].&amp;[338]"/>
            <x15:cachedUniqueName index="338" name="[Rango].[Número de Orden].&amp;[339]"/>
            <x15:cachedUniqueName index="339" name="[Rango].[Número de Orden].&amp;[340]"/>
            <x15:cachedUniqueName index="340" name="[Rango].[Número de Orden].&amp;[341]"/>
            <x15:cachedUniqueName index="341" name="[Rango].[Número de Orden].&amp;[342]"/>
            <x15:cachedUniqueName index="342" name="[Rango].[Número de Orden].&amp;[343]"/>
            <x15:cachedUniqueName index="343" name="[Rango].[Número de Orden].&amp;[344]"/>
            <x15:cachedUniqueName index="344" name="[Rango].[Número de Orden].&amp;[345]"/>
            <x15:cachedUniqueName index="345" name="[Rango].[Número de Orden].&amp;[346]"/>
            <x15:cachedUniqueName index="346" name="[Rango].[Número de Orden].&amp;[347]"/>
            <x15:cachedUniqueName index="347" name="[Rango].[Número de Orden].&amp;[348]"/>
            <x15:cachedUniqueName index="348" name="[Rango].[Número de Orden].&amp;[349]"/>
            <x15:cachedUniqueName index="349" name="[Rango].[Número de Orden].&amp;[350]"/>
            <x15:cachedUniqueName index="350" name="[Rango].[Número de Orden].&amp;[351]"/>
            <x15:cachedUniqueName index="351" name="[Rango].[Número de Orden].&amp;[352]"/>
            <x15:cachedUniqueName index="352" name="[Rango].[Número de Orden].&amp;[353]"/>
            <x15:cachedUniqueName index="353" name="[Rango].[Número de Orden].&amp;[354]"/>
            <x15:cachedUniqueName index="354" name="[Rango].[Número de Orden].&amp;[355]"/>
            <x15:cachedUniqueName index="355" name="[Rango].[Número de Orden].&amp;[356]"/>
            <x15:cachedUniqueName index="356" name="[Rango].[Número de Orden].&amp;[357]"/>
            <x15:cachedUniqueName index="357" name="[Rango].[Número de Orden].&amp;[358]"/>
            <x15:cachedUniqueName index="358" name="[Rango].[Número de Orden].&amp;[359]"/>
            <x15:cachedUniqueName index="359" name="[Rango].[Número de Orden].&amp;[360]"/>
            <x15:cachedUniqueName index="360" name="[Rango].[Número de Orden].&amp;[361]"/>
            <x15:cachedUniqueName index="361" name="[Rango].[Número de Orden].&amp;[362]"/>
            <x15:cachedUniqueName index="362" name="[Rango].[Número de Orden].&amp;[363]"/>
            <x15:cachedUniqueName index="363" name="[Rango].[Número de Orden].&amp;[364]"/>
            <x15:cachedUniqueName index="364" name="[Rango].[Número de Orden].&amp;[365]"/>
            <x15:cachedUniqueName index="365" name="[Rango].[Número de Orden].&amp;[366]"/>
            <x15:cachedUniqueName index="366" name="[Rango].[Número de Orden].&amp;[367]"/>
            <x15:cachedUniqueName index="367" name="[Rango].[Número de Orden].&amp;[368]"/>
            <x15:cachedUniqueName index="368" name="[Rango].[Número de Orden].&amp;[369]"/>
            <x15:cachedUniqueName index="369" name="[Rango].[Número de Orden].&amp;[370]"/>
            <x15:cachedUniqueName index="370" name="[Rango].[Número de Orden].&amp;[371]"/>
            <x15:cachedUniqueName index="371" name="[Rango].[Número de Orden].&amp;[372]"/>
            <x15:cachedUniqueName index="372" name="[Rango].[Número de Orden].&amp;[373]"/>
            <x15:cachedUniqueName index="373" name="[Rango].[Número de Orden].&amp;[374]"/>
            <x15:cachedUniqueName index="374" name="[Rango].[Número de Orden].&amp;[375]"/>
            <x15:cachedUniqueName index="375" name="[Rango].[Número de Orden].&amp;[376]"/>
            <x15:cachedUniqueName index="376" name="[Rango].[Número de Orden].&amp;[377]"/>
            <x15:cachedUniqueName index="377" name="[Rango].[Número de Orden].&amp;[378]"/>
            <x15:cachedUniqueName index="378" name="[Rango].[Número de Orden].&amp;[379]"/>
            <x15:cachedUniqueName index="379" name="[Rango].[Número de Orden].&amp;[380]"/>
            <x15:cachedUniqueName index="380" name="[Rango].[Número de Orden].&amp;[381]"/>
            <x15:cachedUniqueName index="381" name="[Rango].[Número de Orden].&amp;[382]"/>
            <x15:cachedUniqueName index="382" name="[Rango].[Número de Orden].&amp;[383]"/>
            <x15:cachedUniqueName index="383" name="[Rango].[Número de Orden].&amp;[384]"/>
            <x15:cachedUniqueName index="384" name="[Rango].[Número de Orden].&amp;[385]"/>
            <x15:cachedUniqueName index="385" name="[Rango].[Número de Orden].&amp;[386]"/>
            <x15:cachedUniqueName index="386" name="[Rango].[Número de Orden].&amp;[387]"/>
            <x15:cachedUniqueName index="387" name="[Rango].[Número de Orden].&amp;[388]"/>
            <x15:cachedUniqueName index="388" name="[Rango].[Número de Orden].&amp;[389]"/>
            <x15:cachedUniqueName index="389" name="[Rango].[Número de Orden].&amp;[390]"/>
            <x15:cachedUniqueName index="390" name="[Rango].[Número de Orden].&amp;[391]"/>
            <x15:cachedUniqueName index="391" name="[Rango].[Número de Orden].&amp;[392]"/>
            <x15:cachedUniqueName index="392" name="[Rango].[Número de Orden].&amp;[393]"/>
            <x15:cachedUniqueName index="393" name="[Rango].[Número de Orden].&amp;[394]"/>
            <x15:cachedUniqueName index="394" name="[Rango].[Número de Orden].&amp;[395]"/>
            <x15:cachedUniqueName index="395" name="[Rango].[Número de Orden].&amp;[396]"/>
            <x15:cachedUniqueName index="396" name="[Rango].[Número de Orden].&amp;[397]"/>
            <x15:cachedUniqueName index="397" name="[Rango].[Número de Orden].&amp;[398]"/>
            <x15:cachedUniqueName index="398" name="[Rango].[Número de Orden].&amp;[399]"/>
            <x15:cachedUniqueName index="399" name="[Rango].[Número de Orden].&amp;[400]"/>
            <x15:cachedUniqueName index="400" name="[Rango].[Número de Orden].&amp;[401]"/>
            <x15:cachedUniqueName index="401" name="[Rango].[Número de Orden].&amp;[402]"/>
            <x15:cachedUniqueName index="402" name="[Rango].[Número de Orden].&amp;[403]"/>
            <x15:cachedUniqueName index="403" name="[Rango].[Número de Orden].&amp;[404]"/>
            <x15:cachedUniqueName index="404" name="[Rango].[Número de Orden].&amp;[405]"/>
            <x15:cachedUniqueName index="405" name="[Rango].[Número de Orden].&amp;[406]"/>
            <x15:cachedUniqueName index="406" name="[Rango].[Número de Orden].&amp;[407]"/>
            <x15:cachedUniqueName index="407" name="[Rango].[Número de Orden].&amp;[408]"/>
            <x15:cachedUniqueName index="408" name="[Rango].[Número de Orden].&amp;[409]"/>
            <x15:cachedUniqueName index="409" name="[Rango].[Número de Orden].&amp;[410]"/>
            <x15:cachedUniqueName index="410" name="[Rango].[Número de Orden].&amp;[411]"/>
            <x15:cachedUniqueName index="411" name="[Rango].[Número de Orden].&amp;[412]"/>
            <x15:cachedUniqueName index="412" name="[Rango].[Número de Orden].&amp;[413]"/>
            <x15:cachedUniqueName index="413" name="[Rango].[Número de Orden].&amp;[414]"/>
            <x15:cachedUniqueName index="414" name="[Rango].[Número de Orden].&amp;[415]"/>
            <x15:cachedUniqueName index="415" name="[Rango].[Número de Orden].&amp;[416]"/>
            <x15:cachedUniqueName index="416" name="[Rango].[Número de Orden].&amp;[417]"/>
            <x15:cachedUniqueName index="417" name="[Rango].[Número de Orden].&amp;[418]"/>
            <x15:cachedUniqueName index="418" name="[Rango].[Número de Orden].&amp;[419]"/>
            <x15:cachedUniqueName index="419" name="[Rango].[Número de Orden].&amp;[420]"/>
            <x15:cachedUniqueName index="420" name="[Rango].[Número de Orden].&amp;[421]"/>
            <x15:cachedUniqueName index="421" name="[Rango].[Número de Orden].&amp;[422]"/>
            <x15:cachedUniqueName index="422" name="[Rango].[Número de Orden].&amp;[423]"/>
            <x15:cachedUniqueName index="423" name="[Rango].[Número de Orden].&amp;[424]"/>
            <x15:cachedUniqueName index="424" name="[Rango].[Número de Orden].&amp;[425]"/>
            <x15:cachedUniqueName index="425" name="[Rango].[Número de Orden].&amp;[426]"/>
            <x15:cachedUniqueName index="426" name="[Rango].[Número de Orden].&amp;[427]"/>
            <x15:cachedUniqueName index="427" name="[Rango].[Número de Orden].&amp;[428]"/>
            <x15:cachedUniqueName index="428" name="[Rango].[Número de Orden].&amp;[429]"/>
            <x15:cachedUniqueName index="429" name="[Rango].[Número de Orden].&amp;[430]"/>
            <x15:cachedUniqueName index="430" name="[Rango].[Número de Orden].&amp;[431]"/>
            <x15:cachedUniqueName index="431" name="[Rango].[Número de Orden].&amp;[432]"/>
            <x15:cachedUniqueName index="432" name="[Rango].[Número de Orden].&amp;[433]"/>
            <x15:cachedUniqueName index="433" name="[Rango].[Número de Orden].&amp;[434]"/>
            <x15:cachedUniqueName index="434" name="[Rango].[Número de Orden].&amp;[435]"/>
            <x15:cachedUniqueName index="435" name="[Rango].[Número de Orden].&amp;[436]"/>
            <x15:cachedUniqueName index="436" name="[Rango].[Número de Orden].&amp;[437]"/>
            <x15:cachedUniqueName index="437" name="[Rango].[Número de Orden].&amp;[438]"/>
            <x15:cachedUniqueName index="438" name="[Rango].[Número de Orden].&amp;[439]"/>
            <x15:cachedUniqueName index="439" name="[Rango].[Número de Orden].&amp;[440]"/>
            <x15:cachedUniqueName index="440" name="[Rango].[Número de Orden].&amp;[441]"/>
            <x15:cachedUniqueName index="441" name="[Rango].[Número de Orden].&amp;[442]"/>
            <x15:cachedUniqueName index="442" name="[Rango].[Número de Orden].&amp;[443]"/>
            <x15:cachedUniqueName index="443" name="[Rango].[Número de Orden].&amp;[444]"/>
            <x15:cachedUniqueName index="444" name="[Rango].[Número de Orden].&amp;[445]"/>
            <x15:cachedUniqueName index="445" name="[Rango].[Número de Orden].&amp;[446]"/>
            <x15:cachedUniqueName index="446" name="[Rango].[Número de Orden].&amp;[447]"/>
            <x15:cachedUniqueName index="447" name="[Rango].[Número de Orden].&amp;[448]"/>
            <x15:cachedUniqueName index="448" name="[Rango].[Número de Orden].&amp;[449]"/>
            <x15:cachedUniqueName index="449" name="[Rango].[Número de Orden].&amp;[450]"/>
            <x15:cachedUniqueName index="450" name="[Rango].[Número de Orden].&amp;[451]"/>
            <x15:cachedUniqueName index="451" name="[Rango].[Número de Orden].&amp;[452]"/>
            <x15:cachedUniqueName index="452" name="[Rango].[Número de Orden].&amp;[453]"/>
            <x15:cachedUniqueName index="453" name="[Rango].[Número de Orden].&amp;[454]"/>
            <x15:cachedUniqueName index="454" name="[Rango].[Número de Orden].&amp;[455]"/>
            <x15:cachedUniqueName index="455" name="[Rango].[Número de Orden].&amp;[456]"/>
            <x15:cachedUniqueName index="456" name="[Rango].[Número de Orden].&amp;[457]"/>
            <x15:cachedUniqueName index="457" name="[Rango].[Número de Orden].&amp;[458]"/>
            <x15:cachedUniqueName index="458" name="[Rango].[Número de Orden].&amp;[459]"/>
            <x15:cachedUniqueName index="459" name="[Rango].[Número de Orden].&amp;[460]"/>
            <x15:cachedUniqueName index="460" name="[Rango].[Número de Orden].&amp;[461]"/>
            <x15:cachedUniqueName index="461" name="[Rango].[Número de Orden].&amp;[462]"/>
            <x15:cachedUniqueName index="462" name="[Rango].[Número de Orden].&amp;[463]"/>
            <x15:cachedUniqueName index="463" name="[Rango].[Número de Orden].&amp;[464]"/>
            <x15:cachedUniqueName index="464" name="[Rango].[Número de Orden].&amp;[465]"/>
            <x15:cachedUniqueName index="465" name="[Rango].[Número de Orden].&amp;[466]"/>
            <x15:cachedUniqueName index="466" name="[Rango].[Número de Orden].&amp;[467]"/>
            <x15:cachedUniqueName index="467" name="[Rango].[Número de Orden].&amp;[468]"/>
            <x15:cachedUniqueName index="468" name="[Rango].[Número de Orden].&amp;[469]"/>
            <x15:cachedUniqueName index="469" name="[Rango].[Número de Orden].&amp;[470]"/>
            <x15:cachedUniqueName index="470" name="[Rango].[Número de Orden].&amp;[471]"/>
            <x15:cachedUniqueName index="471" name="[Rango].[Número de Orden].&amp;[472]"/>
            <x15:cachedUniqueName index="472" name="[Rango].[Número de Orden].&amp;[473]"/>
            <x15:cachedUniqueName index="473" name="[Rango].[Número de Orden].&amp;[474]"/>
            <x15:cachedUniqueName index="474" name="[Rango].[Número de Orden].&amp;[475]"/>
            <x15:cachedUniqueName index="475" name="[Rango].[Número de Orden].&amp;[476]"/>
            <x15:cachedUniqueName index="476" name="[Rango].[Número de Orden].&amp;[477]"/>
            <x15:cachedUniqueName index="477" name="[Rango].[Número de Orden].&amp;[478]"/>
            <x15:cachedUniqueName index="478" name="[Rango].[Número de Orden].&amp;[479]"/>
            <x15:cachedUniqueName index="479" name="[Rango].[Número de Orden].&amp;[480]"/>
            <x15:cachedUniqueName index="480" name="[Rango].[Número de Orden].&amp;[481]"/>
            <x15:cachedUniqueName index="481" name="[Rango].[Número de Orden].&amp;[482]"/>
            <x15:cachedUniqueName index="482" name="[Rango].[Número de Orden].&amp;[483]"/>
            <x15:cachedUniqueName index="483" name="[Rango].[Número de Orden].&amp;[484]"/>
            <x15:cachedUniqueName index="484" name="[Rango].[Número de Orden].&amp;[485]"/>
            <x15:cachedUniqueName index="485" name="[Rango].[Número de Orden].&amp;[486]"/>
            <x15:cachedUniqueName index="486" name="[Rango].[Número de Orden].&amp;[487]"/>
            <x15:cachedUniqueName index="487" name="[Rango].[Número de Orden].&amp;[488]"/>
            <x15:cachedUniqueName index="488" name="[Rango].[Número de Orden].&amp;[489]"/>
            <x15:cachedUniqueName index="489" name="[Rango].[Número de Orden].&amp;[490]"/>
            <x15:cachedUniqueName index="490" name="[Rango].[Número de Orden].&amp;[491]"/>
            <x15:cachedUniqueName index="491" name="[Rango].[Número de Orden].&amp;[492]"/>
            <x15:cachedUniqueName index="492" name="[Rango].[Número de Orden].&amp;[493]"/>
            <x15:cachedUniqueName index="493" name="[Rango].[Número de Orden].&amp;[494]"/>
            <x15:cachedUniqueName index="494" name="[Rango].[Número de Orden].&amp;[495]"/>
            <x15:cachedUniqueName index="495" name="[Rango].[Número de Orden].&amp;[496]"/>
            <x15:cachedUniqueName index="496" name="[Rango].[Número de Orden].&amp;[497]"/>
            <x15:cachedUniqueName index="497" name="[Rango].[Número de Orden].&amp;[498]"/>
            <x15:cachedUniqueName index="498" name="[Rango].[Número de Orden].&amp;[499]"/>
            <x15:cachedUniqueName index="499" name="[Rango].[Número de Orden].&amp;[500]"/>
            <x15:cachedUniqueName index="500" name="[Rango].[Número de Orden].&amp;[501]"/>
            <x15:cachedUniqueName index="501" name="[Rango].[Número de Orden].&amp;[502]"/>
            <x15:cachedUniqueName index="502" name="[Rango].[Número de Orden].&amp;[503]"/>
            <x15:cachedUniqueName index="503" name="[Rango].[Número de Orden].&amp;[504]"/>
            <x15:cachedUniqueName index="504" name="[Rango].[Número de Orden].&amp;[505]"/>
            <x15:cachedUniqueName index="505" name="[Rango].[Número de Orden].&amp;[506]"/>
            <x15:cachedUniqueName index="506" name="[Rango].[Número de Orden].&amp;[507]"/>
            <x15:cachedUniqueName index="507" name="[Rango].[Número de Orden].&amp;[508]"/>
            <x15:cachedUniqueName index="508" name="[Rango].[Número de Orden].&amp;[509]"/>
            <x15:cachedUniqueName index="509" name="[Rango].[Número de Orden].&amp;[510]"/>
            <x15:cachedUniqueName index="510" name="[Rango].[Número de Orden].&amp;[511]"/>
            <x15:cachedUniqueName index="511" name="[Rango].[Número de Orden].&amp;[512]"/>
            <x15:cachedUniqueName index="512" name="[Rango].[Número de Orden].&amp;[513]"/>
            <x15:cachedUniqueName index="513" name="[Rango].[Número de Orden].&amp;[514]"/>
            <x15:cachedUniqueName index="514" name="[Rango].[Número de Orden].&amp;[515]"/>
            <x15:cachedUniqueName index="515" name="[Rango].[Número de Orden].&amp;[516]"/>
            <x15:cachedUniqueName index="516" name="[Rango].[Número de Orden].&amp;[517]"/>
            <x15:cachedUniqueName index="517" name="[Rango].[Número de Orden].&amp;[518]"/>
            <x15:cachedUniqueName index="518" name="[Rango].[Número de Orden].&amp;[519]"/>
            <x15:cachedUniqueName index="519" name="[Rango].[Número de Orden].&amp;[520]"/>
            <x15:cachedUniqueName index="520" name="[Rango].[Número de Orden].&amp;[521]"/>
            <x15:cachedUniqueName index="521" name="[Rango].[Número de Orden].&amp;[522]"/>
            <x15:cachedUniqueName index="522" name="[Rango].[Número de Orden].&amp;[523]"/>
            <x15:cachedUniqueName index="523" name="[Rango].[Número de Orden].&amp;[524]"/>
            <x15:cachedUniqueName index="524" name="[Rango].[Número de Orden].&amp;[525]"/>
            <x15:cachedUniqueName index="525" name="[Rango].[Número de Orden].&amp;[526]"/>
            <x15:cachedUniqueName index="526" name="[Rango].[Número de Orden].&amp;[527]"/>
            <x15:cachedUniqueName index="527" name="[Rango].[Número de Orden].&amp;[528]"/>
            <x15:cachedUniqueName index="528" name="[Rango].[Número de Orden].&amp;[529]"/>
            <x15:cachedUniqueName index="529" name="[Rango].[Número de Orden].&amp;[530]"/>
            <x15:cachedUniqueName index="530" name="[Rango].[Número de Orden].&amp;[531]"/>
            <x15:cachedUniqueName index="531" name="[Rango].[Número de Orden].&amp;[532]"/>
            <x15:cachedUniqueName index="532" name="[Rango].[Número de Orden].&amp;[533]"/>
            <x15:cachedUniqueName index="533" name="[Rango].[Número de Orden].&amp;[534]"/>
            <x15:cachedUniqueName index="534" name="[Rango].[Número de Orden].&amp;[535]"/>
            <x15:cachedUniqueName index="535" name="[Rango].[Número de Orden].&amp;[536]"/>
            <x15:cachedUniqueName index="536" name="[Rango].[Número de Orden].&amp;[537]"/>
            <x15:cachedUniqueName index="537" name="[Rango].[Número de Orden].&amp;[538]"/>
            <x15:cachedUniqueName index="538" name="[Rango].[Número de Orden].&amp;[539]"/>
            <x15:cachedUniqueName index="539" name="[Rango].[Número de Orden].&amp;[540]"/>
            <x15:cachedUniqueName index="540" name="[Rango].[Número de Orden].&amp;[541]"/>
            <x15:cachedUniqueName index="541" name="[Rango].[Número de Orden].&amp;[542]"/>
            <x15:cachedUniqueName index="542" name="[Rango].[Número de Orden].&amp;[543]"/>
            <x15:cachedUniqueName index="543" name="[Rango].[Número de Orden].&amp;[544]"/>
            <x15:cachedUniqueName index="544" name="[Rango].[Número de Orden].&amp;[545]"/>
            <x15:cachedUniqueName index="545" name="[Rango].[Número de Orden].&amp;[546]"/>
            <x15:cachedUniqueName index="546" name="[Rango].[Número de Orden].&amp;[547]"/>
            <x15:cachedUniqueName index="547" name="[Rango].[Número de Orden].&amp;[548]"/>
            <x15:cachedUniqueName index="548" name="[Rango].[Número de Orden].&amp;[549]"/>
            <x15:cachedUniqueName index="549" name="[Rango].[Número de Orden].&amp;[550]"/>
            <x15:cachedUniqueName index="550" name="[Rango].[Número de Orden].&amp;[551]"/>
            <x15:cachedUniqueName index="551" name="[Rango].[Número de Orden].&amp;[552]"/>
            <x15:cachedUniqueName index="552" name="[Rango].[Número de Orden].&amp;[553]"/>
            <x15:cachedUniqueName index="553" name="[Rango].[Número de Orden].&amp;[554]"/>
            <x15:cachedUniqueName index="554" name="[Rango].[Número de Orden].&amp;[555]"/>
            <x15:cachedUniqueName index="555" name="[Rango].[Número de Orden].&amp;[556]"/>
            <x15:cachedUniqueName index="556" name="[Rango].[Número de Orden].&amp;[557]"/>
            <x15:cachedUniqueName index="557" name="[Rango].[Número de Orden].&amp;[558]"/>
            <x15:cachedUniqueName index="558" name="[Rango].[Número de Orden].&amp;[559]"/>
            <x15:cachedUniqueName index="559" name="[Rango].[Número de Orden].&amp;[560]"/>
            <x15:cachedUniqueName index="560" name="[Rango].[Número de Orden].&amp;[561]"/>
            <x15:cachedUniqueName index="561" name="[Rango].[Número de Orden].&amp;[562]"/>
            <x15:cachedUniqueName index="562" name="[Rango].[Número de Orden].&amp;[563]"/>
            <x15:cachedUniqueName index="563" name="[Rango].[Número de Orden].&amp;[564]"/>
            <x15:cachedUniqueName index="564" name="[Rango].[Número de Orden].&amp;[565]"/>
            <x15:cachedUniqueName index="565" name="[Rango].[Número de Orden].&amp;[566]"/>
            <x15:cachedUniqueName index="566" name="[Rango].[Número de Orden].&amp;[567]"/>
            <x15:cachedUniqueName index="567" name="[Rango].[Número de Orden].&amp;[568]"/>
            <x15:cachedUniqueName index="568" name="[Rango].[Número de Orden].&amp;[569]"/>
            <x15:cachedUniqueName index="569" name="[Rango].[Número de Orden].&amp;[570]"/>
            <x15:cachedUniqueName index="570" name="[Rango].[Número de Orden].&amp;[571]"/>
            <x15:cachedUniqueName index="571" name="[Rango].[Número de Orden].&amp;[572]"/>
            <x15:cachedUniqueName index="572" name="[Rango].[Número de Orden].&amp;[573]"/>
            <x15:cachedUniqueName index="573" name="[Rango].[Número de Orden].&amp;[574]"/>
            <x15:cachedUniqueName index="574" name="[Rango].[Número de Orden].&amp;[575]"/>
            <x15:cachedUniqueName index="575" name="[Rango].[Número de Orden].&amp;[576]"/>
            <x15:cachedUniqueName index="576" name="[Rango].[Número de Orden].&amp;[577]"/>
            <x15:cachedUniqueName index="577" name="[Rango].[Número de Orden].&amp;[578]"/>
            <x15:cachedUniqueName index="578" name="[Rango].[Número de Orden].&amp;[579]"/>
            <x15:cachedUniqueName index="579" name="[Rango].[Número de Orden].&amp;[580]"/>
            <x15:cachedUniqueName index="580" name="[Rango].[Número de Orden].&amp;[581]"/>
            <x15:cachedUniqueName index="581" name="[Rango].[Número de Orden].&amp;[582]"/>
            <x15:cachedUniqueName index="582" name="[Rango].[Número de Orden].&amp;[583]"/>
            <x15:cachedUniqueName index="583" name="[Rango].[Número de Orden].&amp;[584]"/>
            <x15:cachedUniqueName index="584" name="[Rango].[Número de Orden].&amp;[585]"/>
            <x15:cachedUniqueName index="585" name="[Rango].[Número de Orden].&amp;[586]"/>
            <x15:cachedUniqueName index="586" name="[Rango].[Número de Orden].&amp;[587]"/>
            <x15:cachedUniqueName index="587" name="[Rango].[Número de Orden].&amp;[588]"/>
            <x15:cachedUniqueName index="588" name="[Rango].[Número de Orden].&amp;[589]"/>
            <x15:cachedUniqueName index="589" name="[Rango].[Número de Orden].&amp;[590]"/>
            <x15:cachedUniqueName index="590" name="[Rango].[Número de Orden].&amp;[591]"/>
            <x15:cachedUniqueName index="591" name="[Rango].[Número de Orden].&amp;[592]"/>
            <x15:cachedUniqueName index="592" name="[Rango].[Número de Orden].&amp;[593]"/>
            <x15:cachedUniqueName index="593" name="[Rango].[Número de Orden].&amp;[594]"/>
            <x15:cachedUniqueName index="594" name="[Rango].[Número de Orden].&amp;[595]"/>
            <x15:cachedUniqueName index="595" name="[Rango].[Número de Orden].&amp;[596]"/>
            <x15:cachedUniqueName index="596" name="[Rango].[Número de Orden].&amp;[597]"/>
            <x15:cachedUniqueName index="597" name="[Rango].[Número de Orden].&amp;[598]"/>
            <x15:cachedUniqueName index="598" name="[Rango].[Número de Orden].&amp;[599]"/>
            <x15:cachedUniqueName index="599" name="[Rango].[Número de Orden].&amp;[600]"/>
            <x15:cachedUniqueName index="600" name="[Rango].[Número de Orden].&amp;[601]"/>
            <x15:cachedUniqueName index="601" name="[Rango].[Número de Orden].&amp;[602]"/>
            <x15:cachedUniqueName index="602" name="[Rango].[Número de Orden].&amp;[603]"/>
            <x15:cachedUniqueName index="603" name="[Rango].[Número de Orden].&amp;[604]"/>
            <x15:cachedUniqueName index="604" name="[Rango].[Número de Orden].&amp;[605]"/>
            <x15:cachedUniqueName index="605" name="[Rango].[Número de Orden].&amp;[606]"/>
            <x15:cachedUniqueName index="606" name="[Rango].[Número de Orden].&amp;[607]"/>
            <x15:cachedUniqueName index="607" name="[Rango].[Número de Orden].&amp;[608]"/>
            <x15:cachedUniqueName index="608" name="[Rango].[Número de Orden].&amp;[609]"/>
            <x15:cachedUniqueName index="609" name="[Rango].[Número de Orden].&amp;[610]"/>
            <x15:cachedUniqueName index="610" name="[Rango].[Número de Orden].&amp;[611]"/>
            <x15:cachedUniqueName index="611" name="[Rango].[Número de Orden].&amp;[612]"/>
            <x15:cachedUniqueName index="612" name="[Rango].[Número de Orden].&amp;[613]"/>
            <x15:cachedUniqueName index="613" name="[Rango].[Número de Orden].&amp;[614]"/>
            <x15:cachedUniqueName index="614" name="[Rango].[Número de Orden].&amp;[615]"/>
            <x15:cachedUniqueName index="615" name="[Rango].[Número de Orden].&amp;[616]"/>
            <x15:cachedUniqueName index="616" name="[Rango].[Número de Orden].&amp;[617]"/>
            <x15:cachedUniqueName index="617" name="[Rango].[Número de Orden].&amp;[618]"/>
            <x15:cachedUniqueName index="618" name="[Rango].[Número de Orden].&amp;[619]"/>
            <x15:cachedUniqueName index="619" name="[Rango].[Número de Orden].&amp;[620]"/>
            <x15:cachedUniqueName index="620" name="[Rango].[Número de Orden].&amp;[621]"/>
            <x15:cachedUniqueName index="621" name="[Rango].[Número de Orden].&amp;[622]"/>
            <x15:cachedUniqueName index="622" name="[Rango].[Número de Orden].&amp;[623]"/>
            <x15:cachedUniqueName index="623" name="[Rango].[Número de Orden].&amp;[624]"/>
            <x15:cachedUniqueName index="624" name="[Rango].[Número de Orden].&amp;[625]"/>
            <x15:cachedUniqueName index="625" name="[Rango].[Número de Orden].&amp;[626]"/>
            <x15:cachedUniqueName index="626" name="[Rango].[Número de Orden].&amp;[627]"/>
            <x15:cachedUniqueName index="627" name="[Rango].[Número de Orden].&amp;[628]"/>
            <x15:cachedUniqueName index="628" name="[Rango].[Número de Orden].&amp;[629]"/>
            <x15:cachedUniqueName index="629" name="[Rango].[Número de Orden].&amp;[630]"/>
            <x15:cachedUniqueName index="630" name="[Rango].[Número de Orden].&amp;[631]"/>
            <x15:cachedUniqueName index="631" name="[Rango].[Número de Orden].&amp;[632]"/>
            <x15:cachedUniqueName index="632" name="[Rango].[Número de Orden].&amp;[633]"/>
            <x15:cachedUniqueName index="633" name="[Rango].[Número de Orden].&amp;[634]"/>
            <x15:cachedUniqueName index="634" name="[Rango].[Número de Orden].&amp;[635]"/>
            <x15:cachedUniqueName index="635" name="[Rango].[Número de Orden].&amp;[636]"/>
            <x15:cachedUniqueName index="636" name="[Rango].[Número de Orden].&amp;[637]"/>
            <x15:cachedUniqueName index="637" name="[Rango].[Número de Orden].&amp;[638]"/>
            <x15:cachedUniqueName index="638" name="[Rango].[Número de Orden].&amp;[639]"/>
            <x15:cachedUniqueName index="639" name="[Rango].[Número de Orden].&amp;[640]"/>
            <x15:cachedUniqueName index="640" name="[Rango].[Número de Orden].&amp;[641]"/>
            <x15:cachedUniqueName index="641" name="[Rango].[Número de Orden].&amp;[642]"/>
            <x15:cachedUniqueName index="642" name="[Rango].[Número de Orden].&amp;[643]"/>
            <x15:cachedUniqueName index="643" name="[Rango].[Número de Orden].&amp;[644]"/>
            <x15:cachedUniqueName index="644" name="[Rango].[Número de Orden].&amp;[645]"/>
            <x15:cachedUniqueName index="645" name="[Rango].[Número de Orden].&amp;[646]"/>
            <x15:cachedUniqueName index="646" name="[Rango].[Número de Orden].&amp;[647]"/>
            <x15:cachedUniqueName index="647" name="[Rango].[Número de Orden].&amp;[648]"/>
            <x15:cachedUniqueName index="648" name="[Rango].[Número de Orden].&amp;[649]"/>
            <x15:cachedUniqueName index="649" name="[Rango].[Número de Orden].&amp;[650]"/>
            <x15:cachedUniqueName index="650" name="[Rango].[Número de Orden].&amp;[651]"/>
            <x15:cachedUniqueName index="651" name="[Rango].[Número de Orden].&amp;[652]"/>
            <x15:cachedUniqueName index="652" name="[Rango].[Número de Orden].&amp;[653]"/>
            <x15:cachedUniqueName index="653" name="[Rango].[Número de Orden].&amp;[654]"/>
            <x15:cachedUniqueName index="654" name="[Rango].[Número de Orden].&amp;[655]"/>
            <x15:cachedUniqueName index="655" name="[Rango].[Número de Orden].&amp;[656]"/>
            <x15:cachedUniqueName index="656" name="[Rango].[Número de Orden].&amp;[657]"/>
            <x15:cachedUniqueName index="657" name="[Rango].[Número de Orden].&amp;[658]"/>
            <x15:cachedUniqueName index="658" name="[Rango].[Número de Orden].&amp;[659]"/>
            <x15:cachedUniqueName index="659" name="[Rango].[Número de Orden].&amp;[660]"/>
            <x15:cachedUniqueName index="660" name="[Rango].[Número de Orden].&amp;[661]"/>
            <x15:cachedUniqueName index="661" name="[Rango].[Número de Orden].&amp;[662]"/>
            <x15:cachedUniqueName index="662" name="[Rango].[Número de Orden].&amp;[663]"/>
            <x15:cachedUniqueName index="663" name="[Rango].[Número de Orden].&amp;[664]"/>
            <x15:cachedUniqueName index="664" name="[Rango].[Número de Orden].&amp;[665]"/>
            <x15:cachedUniqueName index="665" name="[Rango].[Número de Orden].&amp;[666]"/>
            <x15:cachedUniqueName index="666" name="[Rango].[Número de Orden].&amp;[667]"/>
            <x15:cachedUniqueName index="667" name="[Rango].[Número de Orden].&amp;[668]"/>
            <x15:cachedUniqueName index="668" name="[Rango].[Número de Orden].&amp;[669]"/>
            <x15:cachedUniqueName index="669" name="[Rango].[Número de Orden].&amp;[670]"/>
            <x15:cachedUniqueName index="670" name="[Rango].[Número de Orden].&amp;[671]"/>
            <x15:cachedUniqueName index="671" name="[Rango].[Número de Orden].&amp;[672]"/>
            <x15:cachedUniqueName index="672" name="[Rango].[Número de Orden].&amp;[673]"/>
            <x15:cachedUniqueName index="673" name="[Rango].[Número de Orden].&amp;[674]"/>
            <x15:cachedUniqueName index="674" name="[Rango].[Número de Orden].&amp;[675]"/>
            <x15:cachedUniqueName index="675" name="[Rango].[Número de Orden].&amp;[676]"/>
            <x15:cachedUniqueName index="676" name="[Rango].[Número de Orden].&amp;[677]"/>
            <x15:cachedUniqueName index="677" name="[Rango].[Número de Orden].&amp;[678]"/>
            <x15:cachedUniqueName index="678" name="[Rango].[Número de Orden].&amp;[679]"/>
            <x15:cachedUniqueName index="679" name="[Rango].[Número de Orden].&amp;[680]"/>
            <x15:cachedUniqueName index="680" name="[Rango].[Número de Orden].&amp;[681]"/>
            <x15:cachedUniqueName index="681" name="[Rango].[Número de Orden].&amp;[682]"/>
            <x15:cachedUniqueName index="682" name="[Rango].[Número de Orden].&amp;[683]"/>
            <x15:cachedUniqueName index="683" name="[Rango].[Número de Orden].&amp;[684]"/>
            <x15:cachedUniqueName index="684" name="[Rango].[Número de Orden].&amp;[685]"/>
            <x15:cachedUniqueName index="685" name="[Rango].[Número de Orden].&amp;[686]"/>
            <x15:cachedUniqueName index="686" name="[Rango].[Número de Orden].&amp;[687]"/>
            <x15:cachedUniqueName index="687" name="[Rango].[Número de Orden].&amp;[688]"/>
            <x15:cachedUniqueName index="688" name="[Rango].[Número de Orden].&amp;[689]"/>
            <x15:cachedUniqueName index="689" name="[Rango].[Número de Orden].&amp;[690]"/>
            <x15:cachedUniqueName index="690" name="[Rango].[Número de Orden].&amp;[691]"/>
            <x15:cachedUniqueName index="691" name="[Rango].[Número de Orden].&amp;[692]"/>
            <x15:cachedUniqueName index="692" name="[Rango].[Número de Orden].&amp;[693]"/>
            <x15:cachedUniqueName index="693" name="[Rango].[Número de Orden].&amp;[694]"/>
            <x15:cachedUniqueName index="694" name="[Rango].[Número de Orden].&amp;[695]"/>
            <x15:cachedUniqueName index="695" name="[Rango].[Número de Orden].&amp;[696]"/>
            <x15:cachedUniqueName index="696" name="[Rango].[Número de Orden].&amp;[697]"/>
            <x15:cachedUniqueName index="697" name="[Rango].[Número de Orden].&amp;[698]"/>
            <x15:cachedUniqueName index="698" name="[Rango].[Número de Orden].&amp;[699]"/>
            <x15:cachedUniqueName index="699" name="[Rango].[Número de Orden].&amp;[700]"/>
            <x15:cachedUniqueName index="700" name="[Rango].[Número de Orden].&amp;[701]"/>
            <x15:cachedUniqueName index="701" name="[Rango].[Número de Orden].&amp;[702]"/>
            <x15:cachedUniqueName index="702" name="[Rango].[Número de Orden].&amp;[703]"/>
            <x15:cachedUniqueName index="703" name="[Rango].[Número de Orden].&amp;[704]"/>
            <x15:cachedUniqueName index="704" name="[Rango].[Número de Orden].&amp;[705]"/>
            <x15:cachedUniqueName index="705" name="[Rango].[Número de Orden].&amp;[706]"/>
            <x15:cachedUniqueName index="706" name="[Rango].[Número de Orden].&amp;[707]"/>
            <x15:cachedUniqueName index="707" name="[Rango].[Número de Orden].&amp;[708]"/>
            <x15:cachedUniqueName index="708" name="[Rango].[Número de Orden].&amp;[709]"/>
            <x15:cachedUniqueName index="709" name="[Rango].[Número de Orden].&amp;[710]"/>
            <x15:cachedUniqueName index="710" name="[Rango].[Número de Orden].&amp;[711]"/>
            <x15:cachedUniqueName index="711" name="[Rango].[Número de Orden].&amp;[712]"/>
            <x15:cachedUniqueName index="712" name="[Rango].[Número de Orden].&amp;[713]"/>
            <x15:cachedUniqueName index="713" name="[Rango].[Número de Orden].&amp;[714]"/>
            <x15:cachedUniqueName index="714" name="[Rango].[Número de Orden].&amp;[715]"/>
            <x15:cachedUniqueName index="715" name="[Rango].[Número de Orden].&amp;[716]"/>
            <x15:cachedUniqueName index="716" name="[Rango].[Número de Orden].&amp;[717]"/>
            <x15:cachedUniqueName index="717" name="[Rango].[Número de Orden].&amp;[718]"/>
            <x15:cachedUniqueName index="718" name="[Rango].[Número de Orden].&amp;[719]"/>
            <x15:cachedUniqueName index="719" name="[Rango].[Número de Orden].&amp;[720]"/>
            <x15:cachedUniqueName index="720" name="[Rango].[Número de Orden].&amp;[721]"/>
            <x15:cachedUniqueName index="721" name="[Rango].[Número de Orden].&amp;[722]"/>
            <x15:cachedUniqueName index="722" name="[Rango].[Número de Orden].&amp;[723]"/>
            <x15:cachedUniqueName index="723" name="[Rango].[Número de Orden].&amp;[724]"/>
            <x15:cachedUniqueName index="724" name="[Rango].[Número de Orden].&amp;[725]"/>
            <x15:cachedUniqueName index="725" name="[Rango].[Número de Orden].&amp;[726]"/>
            <x15:cachedUniqueName index="726" name="[Rango].[Número de Orden].&amp;[727]"/>
            <x15:cachedUniqueName index="727" name="[Rango].[Número de Orden].&amp;[728]"/>
            <x15:cachedUniqueName index="728" name="[Rango].[Número de Orden].&amp;[729]"/>
            <x15:cachedUniqueName index="729" name="[Rango].[Número de Orden].&amp;[730]"/>
            <x15:cachedUniqueName index="730" name="[Rango].[Número de Orden].&amp;[731]"/>
            <x15:cachedUniqueName index="731" name="[Rango].[Número de Orden].&amp;[732]"/>
            <x15:cachedUniqueName index="732" name="[Rango].[Número de Orden].&amp;[733]"/>
            <x15:cachedUniqueName index="733" name="[Rango].[Número de Orden].&amp;[734]"/>
            <x15:cachedUniqueName index="734" name="[Rango].[Número de Orden].&amp;[735]"/>
            <x15:cachedUniqueName index="735" name="[Rango].[Número de Orden].&amp;[736]"/>
            <x15:cachedUniqueName index="736" name="[Rango].[Número de Orden].&amp;[737]"/>
            <x15:cachedUniqueName index="737" name="[Rango].[Número de Orden].&amp;[738]"/>
            <x15:cachedUniqueName index="738" name="[Rango].[Número de Orden].&amp;[739]"/>
            <x15:cachedUniqueName index="739" name="[Rango].[Número de Orden].&amp;[740]"/>
            <x15:cachedUniqueName index="740" name="[Rango].[Número de Orden].&amp;[741]"/>
            <x15:cachedUniqueName index="741" name="[Rango].[Número de Orden].&amp;[742]"/>
            <x15:cachedUniqueName index="742" name="[Rango].[Número de Orden].&amp;[743]"/>
            <x15:cachedUniqueName index="743" name="[Rango].[Número de Orden].&amp;[744]"/>
            <x15:cachedUniqueName index="744" name="[Rango].[Número de Orden].&amp;[745]"/>
            <x15:cachedUniqueName index="745" name="[Rango].[Número de Orden].&amp;[746]"/>
            <x15:cachedUniqueName index="746" name="[Rango].[Número de Orden].&amp;[747]"/>
            <x15:cachedUniqueName index="747" name="[Rango].[Número de Orden].&amp;[748]"/>
            <x15:cachedUniqueName index="748" name="[Rango].[Número de Orden].&amp;[749]"/>
            <x15:cachedUniqueName index="749" name="[Rango].[Número de Orden].&amp;[750]"/>
            <x15:cachedUniqueName index="750" name="[Rango].[Número de Orden].&amp;[751]"/>
            <x15:cachedUniqueName index="751" name="[Rango].[Número de Orden].&amp;[752]"/>
            <x15:cachedUniqueName index="752" name="[Rango].[Número de Orden].&amp;[753]"/>
            <x15:cachedUniqueName index="753" name="[Rango].[Número de Orden].&amp;[754]"/>
            <x15:cachedUniqueName index="754" name="[Rango].[Número de Orden].&amp;[755]"/>
            <x15:cachedUniqueName index="755" name="[Rango].[Número de Orden].&amp;[756]"/>
            <x15:cachedUniqueName index="756" name="[Rango].[Número de Orden].&amp;[757]"/>
            <x15:cachedUniqueName index="757" name="[Rango].[Número de Orden].&amp;[758]"/>
            <x15:cachedUniqueName index="758" name="[Rango].[Número de Orden].&amp;[759]"/>
            <x15:cachedUniqueName index="759" name="[Rango].[Número de Orden].&amp;[760]"/>
            <x15:cachedUniqueName index="760" name="[Rango].[Número de Orden].&amp;[761]"/>
            <x15:cachedUniqueName index="761" name="[Rango].[Número de Orden].&amp;[762]"/>
            <x15:cachedUniqueName index="762" name="[Rango].[Número de Orden].&amp;[763]"/>
            <x15:cachedUniqueName index="763" name="[Rango].[Número de Orden].&amp;[764]"/>
            <x15:cachedUniqueName index="764" name="[Rango].[Número de Orden].&amp;[765]"/>
            <x15:cachedUniqueName index="765" name="[Rango].[Número de Orden].&amp;[766]"/>
            <x15:cachedUniqueName index="766" name="[Rango].[Número de Orden].&amp;[767]"/>
          </x15:cachedUniqueNames>
        </ext>
      </extLst>
    </cacheField>
    <cacheField name="[Measures].[Suma de Ganancia Neta]" caption="Suma de Ganancia Neta" numFmtId="0" hierarchy="35" level="32767"/>
  </cacheFields>
  <cacheHierarchies count="38">
    <cacheHierarchy uniqueName="[Rango].[Número de Orden]" caption="Número de Orden" attribute="1" defaultMemberUniqueName="[Rango].[Número de Orden].[All]" allUniqueName="[Rango].[Número de Orden].[All]" dimensionUniqueName="[Rango]" displayFolder="" count="2" memberValueDatatype="20" unbalanced="0">
      <fieldsUsage count="2">
        <fieldUsage x="-1"/>
        <fieldUsage x="0"/>
      </fieldsUsage>
    </cacheHierarchy>
    <cacheHierarchy uniqueName="[Rango].[Número de Mesa]" caption="Número de Mesa" attribute="1" defaultMemberUniqueName="[Rango].[Número de Mesa].[All]" allUniqueName="[Rango].[Número de Mesa].[All]" dimensionUniqueName="[Rango]" displayFolder="" count="0" memberValueDatatype="20" unbalanced="0"/>
    <cacheHierarchy uniqueName="[Rango].[Nombre del Plato]" caption="Nombre del Plato" attribute="1" defaultMemberUniqueName="[Rango].[Nombre del Plato].[All]" allUniqueName="[Rango].[Nombre del Plato].[All]" dimensionUniqueName="[Rango]" displayFolder="" count="0" memberValueDatatype="130" unbalanced="0"/>
    <cacheHierarchy uniqueName="[Rango].[Costo Unitario]" caption="Costo Unitario" attribute="1" defaultMemberUniqueName="[Rango].[Costo Unitario].[All]" allUniqueName="[Rango].[Costo Unitario].[All]" dimensionUniqueName="[Rango]" displayFolder="" count="0" memberValueDatatype="20" unbalanced="0"/>
    <cacheHierarchy uniqueName="[Rango].[Precio Unitario]" caption="Precio Unitario" attribute="1" defaultMemberUniqueName="[Rango].[Precio Unitario].[All]" allUniqueName="[Rango].[Precio Unitario].[All]" dimensionUniqueName="[Rango]" displayFolder="" count="0" memberValueDatatype="20" unbalanced="0"/>
    <cacheHierarchy uniqueName="[Rango].[Cantidad Ordenada]" caption="Cantidad Ordenada" attribute="1" defaultMemberUniqueName="[Rango].[Cantidad Ordenada].[All]" allUniqueName="[Rango].[Cantidad Ordenada].[All]" dimensionUniqueName="[Rango]" displayFolder="" count="0" memberValueDatatype="20" unbalanced="0"/>
    <cacheHierarchy uniqueName="[Rango].[Ganancia Bruta]" caption="Ganancia Bruta" attribute="1" defaultMemberUniqueName="[Rango].[Ganancia Bruta].[All]" allUniqueName="[Rango].[Ganancia Bruta].[All]" dimensionUniqueName="[Rango]" displayFolder="" count="0" memberValueDatatype="20" unbalanced="0"/>
    <cacheHierarchy uniqueName="[Rango].[Ganancia Neta]" caption="Ganancia Neta" attribute="1" defaultMemberUniqueName="[Rango].[Ganancia Neta].[All]" allUniqueName="[Rango].[Ganancia Neta].[All]" dimensionUniqueName="[Rango]" displayFolder="" count="0" memberValueDatatype="20" unbalanced="0"/>
    <cacheHierarchy uniqueName="[Rango].[Total del pedido]" caption="Total del pedido" attribute="1" defaultMemberUniqueName="[Rango].[Total del pedido].[All]" allUniqueName="[Rango].[Total del pedido].[All]" dimensionUniqueName="[Rango]" displayFolder="" count="0" memberValueDatatype="130" unbalanced="0"/>
    <cacheHierarchy uniqueName="[Rango].[Procentaje de ganancia]" caption="Procentaje de ganancia" attribute="1" defaultMemberUniqueName="[Rango].[Procentaje de ganancia].[All]" allUniqueName="[Rango].[Procentaje de ganancia].[All]" dimensionUniqueName="[Rango]" displayFolder="" count="0" memberValueDatatype="5" unbalanced="0"/>
    <cacheHierarchy uniqueName="[Rango].[Tiempo de Preparación]" caption="Tiempo de Preparación" attribute="1" time="1" defaultMemberUniqueName="[Rango].[Tiempo de Preparación].[All]" allUniqueName="[Rango].[Tiempo de Preparación].[All]" dimensionUniqueName="[Rango]" displayFolder="" count="0" memberValueDatatype="7" unbalanced="0"/>
    <cacheHierarchy uniqueName="[Rango].[Observaciones]" caption="Observaciones" attribute="1" defaultMemberUniqueName="[Rango].[Observaciones].[All]" allUniqueName="[Rango].[Observaciones].[All]" dimensionUniqueName="[Rango]" displayFolder="" count="0" memberValueDatatype="13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Cliente]" caption="Nombre del Cliente" attribute="1" defaultMemberUniqueName="[Tabla1].[Nombre del Cliente].[All]" allUniqueName="[Tabla1].[Nombre del Cliente].[All]" dimensionUniqueName="[Tabla1]" displayFolder="" count="0" memberValueDatatype="130" unbalanced="0"/>
    <cacheHierarchy uniqueName="[Tabla1].[Número de Comensales]" caption="Número de Comensales" attribute="1" defaultMemberUniqueName="[Tabla1].[Número de Comensales].[All]" allUniqueName="[Tabla1].[Número de Comensales].[All]" dimensionUniqueName="[Tabla1]" displayFolder="" count="0" memberValueDatatype="20" unbalanced="0"/>
    <cacheHierarchy uniqueName="[Tabla1].[Día de la semana]" caption="Día de la semana" attribute="1" defaultMemberUniqueName="[Tabla1].[Día de la semana].[All]" allUniqueName="[Tabla1].[Día de la semana].[All]" dimensionUniqueName="[Tabla1]" displayFolder="" count="0" memberValueDatatype="20" unbalanced="0"/>
    <cacheHierarchy uniqueName="[Tabla1].[Fecha de factura]" caption="Fecha de factura" attribute="1" time="1" defaultMemberUniqueName="[Tabla1].[Fecha de factura].[All]" allUniqueName="[Tabla1].[Fecha de factura].[All]" dimensionUniqueName="[Tabla1]" displayFolder="" count="0" memberValueDatatype="7" unbalanced="0"/>
    <cacheHierarchy uniqueName="[Tabla1].[Hora de Llegada]" caption="Hora de Llegada" attribute="1" time="1" defaultMemberUniqueName="[Tabla1].[Hora de Llegada].[All]" allUniqueName="[Tabla1].[Hora de Llegada].[All]" dimensionUniqueName="[Tabla1]" displayFolder="" count="0" memberValueDatatype="7" unbalanced="0"/>
    <cacheHierarchy uniqueName="[Tabla1].[Hora de Salida]" caption="Hora de Salida" attribute="1" time="1" defaultMemberUniqueName="[Tabla1].[Hora de Salida].[All]" allUniqueName="[Tabla1].[Hora de Salida].[All]" dimensionUniqueName="[Tabla1]" displayFolder="" count="0" memberValueDatatype="7" unbalanced="0"/>
    <cacheHierarchy uniqueName="[Tabla1].[Tiempo de Permanencia]" caption="Tiempo de Permanencia" attribute="1" time="1" defaultMemberUniqueName="[Tabla1].[Tiempo de Permanencia].[All]" allUniqueName="[Tabla1].[Tiempo de Permanencia].[All]" dimensionUniqueName="[Tabla1]" displayFolder="" count="0" memberValueDatatype="7" unbalanced="0"/>
    <cacheHierarchy uniqueName="[Tabla1].[Tiempo de preparación]" caption="Tiempo de preparación" attribute="1" time="1" defaultMemberUniqueName="[Tabla1].[Tiempo de preparación].[All]" allUniqueName="[Tabla1].[Tiempo de preparación].[All]" dimensionUniqueName="[Tabla1]" displayFolder="" count="0" memberValueDatatype="7" unbalanced="0"/>
    <cacheHierarchy uniqueName="[Tabla1].[Tiempo de degustación]" caption="Tiempo de degustación" attribute="1" defaultMemberUniqueName="[Tabla1].[Tiempo de degustación].[All]" allUniqueName="[Tabla1].[Tiempo de degustación].[All]" dimensionUniqueName="[Tabla1]" displayFolder="" count="0" memberValueDatatype="130" unbalanced="0"/>
    <cacheHierarchy uniqueName="[Tabla1].[Cobrada]" caption="Cobrada" attribute="1" defaultMemberUniqueName="[Tabla1].[Cobrada].[All]" allUniqueName="[Tabla1].[Cobrada].[All]" dimensionUniqueName="[Tabla1]" displayFolder="" count="0" memberValueDatatype="130" unbalanced="0"/>
    <cacheHierarchy uniqueName="[Tabla1].[Mesero Asignado]" caption="Mesero Asignado" attribute="1" defaultMemberUniqueName="[Tabla1].[Mesero Asignado].[All]" allUniqueName="[Tabla1].[Mesero Asignado].[All]" dimensionUniqueName="[Tabla1]" displayFolder="" count="0" memberValueDatatype="130" unbalanced="0"/>
    <cacheHierarchy uniqueName="[Tabla1].[Tipo de Servicio]" caption="Tipo de Servicio" attribute="1" defaultMemberUniqueName="[Tabla1].[Tipo de Servicio].[All]" allUniqueName="[Tabla1].[Tipo de Servicio].[All]" dimensionUniqueName="[Tabla1]" displayFolder="" count="0" memberValueDatatype="130" unbalanced="0"/>
    <cacheHierarchy uniqueName="[Tabla1].[Método de Pago]" caption="Método de Pago" attribute="1" defaultMemberUniqueName="[Tabla1].[Método de Pago].[All]" allUniqueName="[Tabla1].[Método de Pago].[All]" dimensionUniqueName="[Tabla1]" displayFolder="" count="0" memberValueDatatype="130" unbalanced="0"/>
    <cacheHierarchy uniqueName="[Tabla1].[Propina]" caption="Propina" attribute="1" defaultMemberUniqueName="[Tabla1].[Propina].[All]" allUniqueName="[Tabla1].[Propina].[All]" dimensionUniqueName="[Tabla1]" displayFolder="" count="0" memberValueDatatype="5" unbalanced="0"/>
    <cacheHierarchy uniqueName="[Tabla1].[Estado de la Mesa]" caption="Estado de la Mesa" attribute="1" defaultMemberUniqueName="[Tabla1].[Estado de la Mesa].[All]" allUniqueName="[Tabla1].[Estado de la Mesa].[All]" dimensionUniqueName="[Tabla1]" displayFolder="" count="0" memberValueDatatype="130" unbalanced="0"/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País de Origen]" caption="País de Origen" attribute="1" defaultMemberUniqueName="[Tabla1].[País de Origen].[All]" allUniqueName="[Tabla1].[País de Origen].[All]" dimensionUniqueName="[Tabla1]" displayFolder="" count="0" memberValueDatatype="130" unbalanced="0"/>
    <cacheHierarchy uniqueName="[Tabla1].[Platos Ordenados]" caption="Platos Ordenados" attribute="1" defaultMemberUniqueName="[Tabla1].[Platos Ordenados].[All]" allUniqueName="[Tabla1].[Platos Ordenados].[All]" dimensionUniqueName="[Tabla1]" displayFolder="" count="0" memberValueDatatype="130" unbalanced="0"/>
    <cacheHierarchy uniqueName="[Tabla1].[Monto Total]" caption="Monto Total" attribute="1" defaultMemberUniqueName="[Tabla1].[Monto Total].[All]" allUniqueName="[Tabla1].[Monto Total].[All]" dimensionUniqueName="[Tabla1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Ganancia Neta]" caption="Suma de Ganancia Neta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onto Total]" caption="Suma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Monto Total]" caption="Recuento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3.557064120374" createdVersion="8" refreshedVersion="8" minRefreshableVersion="3" recordCount="768" xr:uid="{5A3F9590-7A46-4C64-B764-68BAECD66510}">
  <cacheSource type="worksheet">
    <worksheetSource ref="A1:T1048576" sheet="sala_clean"/>
  </cacheSource>
  <cacheFields count="20">
    <cacheField name="Número de Mesa" numFmtId="0">
      <sharedItems containsString="0" containsBlank="1" containsNumber="1" containsInteger="1" minValue="1" maxValue="20"/>
    </cacheField>
    <cacheField name="Nombre del Cliente" numFmtId="0">
      <sharedItems containsBlank="1"/>
    </cacheField>
    <cacheField name="Número de Comensales" numFmtId="0">
      <sharedItems containsString="0" containsBlank="1" containsNumber="1" containsInteger="1" minValue="1" maxValue="6"/>
    </cacheField>
    <cacheField name="Día de la semana" numFmtId="0">
      <sharedItems containsString="0" containsBlank="1" containsNumber="1" containsInteger="1" minValue="1" maxValue="7"/>
    </cacheField>
    <cacheField name="Fecha de factura" numFmtId="0">
      <sharedItems containsNonDate="0" containsDate="1" containsString="0" containsBlank="1" minDate="2023-04-01T00:00:00" maxDate="2023-04-08T00:00:00"/>
    </cacheField>
    <cacheField name="Hora de Llegada" numFmtId="0">
      <sharedItems containsNonDate="0" containsDate="1" containsString="0" containsBlank="1" minDate="1899-12-30T00:00:00" maxDate="1899-12-30T03:59:00"/>
    </cacheField>
    <cacheField name="Hora de Salida" numFmtId="0">
      <sharedItems containsNonDate="0" containsDate="1" containsString="0" containsBlank="1" minDate="1899-12-30T01:04:00" maxDate="1899-12-30T07:51:00"/>
    </cacheField>
    <cacheField name="Tiempo de Permanencia" numFmtId="0">
      <sharedItems containsNonDate="0" containsDate="1" containsString="0" containsBlank="1" minDate="1899-12-30T01:01:00" maxDate="1899-12-30T04:14:00"/>
    </cacheField>
    <cacheField name="Tiempo de preparación" numFmtId="0">
      <sharedItems containsNonDate="0" containsDate="1" containsString="0" containsBlank="1" minDate="1899-12-30T00:05:00" maxDate="1899-12-30T03:23:00"/>
    </cacheField>
    <cacheField name="Tiempo de degustación" numFmtId="0">
      <sharedItems containsDate="1" containsBlank="1" containsMixedTypes="1" minDate="1899-12-31T01:55:08" maxDate="1899-12-30T04:04:00"/>
    </cacheField>
    <cacheField name="Cobrada" numFmtId="0">
      <sharedItems containsNonDate="0" containsBlank="1"/>
    </cacheField>
    <cacheField name="Mesero Asignado" numFmtId="0">
      <sharedItems containsBlank="1"/>
    </cacheField>
    <cacheField name="Tipo de Servicio" numFmtId="0">
      <sharedItems containsBlank="1"/>
    </cacheField>
    <cacheField name="Método de Pago" numFmtId="0">
      <sharedItems containsBlank="1"/>
    </cacheField>
    <cacheField name="Propina" numFmtId="44">
      <sharedItems containsString="0" containsBlank="1" containsNumber="1" minValue="10.029999999999999" maxValue="49.88"/>
    </cacheField>
    <cacheField name="Estado de la Mesa" numFmtId="0">
      <sharedItems containsBlank="1"/>
    </cacheField>
    <cacheField name="Número de Orden" numFmtId="0">
      <sharedItems containsString="0" containsBlank="1" containsNumber="1" containsInteger="1" minValue="1" maxValue="767"/>
    </cacheField>
    <cacheField name="País de Origen" numFmtId="0">
      <sharedItems containsBlank="1"/>
    </cacheField>
    <cacheField name="Platos Ordenados" numFmtId="0">
      <sharedItems containsBlank="1"/>
    </cacheField>
    <cacheField name="Monto Total" numFmtId="0">
      <sharedItems containsString="0" containsBlank="1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4.506649305556" createdVersion="8" refreshedVersion="8" minRefreshableVersion="3" recordCount="767" xr:uid="{A9E29AF3-1583-49DE-9A0B-C305A7D9B2B7}">
  <cacheSource type="worksheet">
    <worksheetSource name="Tabla1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MixedTypes="1" containsNumber="1" containsInteger="1" minValue="1" maxValue="7" count="14">
        <s v="Sábado"/>
        <s v="Domingo"/>
        <s v="Lunes"/>
        <s v="Martes"/>
        <s v="Miércoles"/>
        <s v="Jueves"/>
        <s v="Viernes"/>
        <n v="6" u="1"/>
        <n v="7" u="1"/>
        <n v="1" u="1"/>
        <n v="2" u="1"/>
        <n v="3" u="1"/>
        <n v="4" u="1"/>
        <n v="5" u="1"/>
      </sharedItems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 containsNonDate="0" count="2">
        <s v="Cobrada"/>
        <s v="No cobrada"/>
      </sharedItems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2509783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3">
  <r>
    <x v="0"/>
    <n v="10"/>
    <s v="Plato_7"/>
    <n v="14"/>
    <n v="24"/>
    <n v="2"/>
    <n v="48"/>
    <n v="28"/>
    <n v="0.57999999999999996"/>
    <d v="1899-12-30T00:25:00"/>
    <s v="Ninguna"/>
    <m/>
  </r>
  <r>
    <x v="0"/>
    <n v="10"/>
    <s v="Plato_2"/>
    <n v="18"/>
    <n v="30"/>
    <n v="3"/>
    <n v="90"/>
    <n v="54"/>
    <n v="0.6"/>
    <d v="1899-12-30T00:32:00"/>
    <s v="Sin cebolla"/>
    <m/>
  </r>
  <r>
    <x v="1"/>
    <n v="6"/>
    <s v="Plato_17"/>
    <n v="19"/>
    <n v="31"/>
    <n v="1"/>
    <n v="31"/>
    <n v="19"/>
    <n v="0.61"/>
    <d v="1899-12-30T00:51:00"/>
    <s v="Ninguna"/>
    <m/>
  </r>
  <r>
    <x v="1"/>
    <n v="6"/>
    <s v="Plato_6"/>
    <n v="16"/>
    <n v="27"/>
    <n v="1"/>
    <n v="27"/>
    <n v="16"/>
    <n v="0.59"/>
    <d v="1899-12-30T00:34:00"/>
    <s v="Sin cebolla"/>
    <m/>
  </r>
  <r>
    <x v="2"/>
    <n v="20"/>
    <s v="Plato_20"/>
    <n v="25"/>
    <n v="40"/>
    <n v="1"/>
    <n v="40"/>
    <n v="25"/>
    <n v="0.63"/>
    <d v="1899-12-30T00:09:00"/>
    <s v="Sin cebolla"/>
    <m/>
  </r>
  <r>
    <x v="2"/>
    <n v="20"/>
    <s v="Plato_17"/>
    <n v="19"/>
    <n v="31"/>
    <n v="1"/>
    <n v="31"/>
    <n v="19"/>
    <n v="0.61"/>
    <d v="1899-12-30T00:27:00"/>
    <s v="Ninguna"/>
    <m/>
  </r>
  <r>
    <x v="2"/>
    <n v="20"/>
    <s v="Plato_19"/>
    <n v="22"/>
    <n v="36"/>
    <n v="1"/>
    <n v="36"/>
    <n v="22"/>
    <n v="0.61"/>
    <d v="1899-12-30T00:36:00"/>
    <s v="Ninguna"/>
    <m/>
  </r>
  <r>
    <x v="2"/>
    <n v="20"/>
    <s v="Plato_9"/>
    <n v="17"/>
    <n v="29"/>
    <n v="2"/>
    <n v="58"/>
    <n v="34"/>
    <n v="0.59"/>
    <d v="1899-12-30T00:54:00"/>
    <s v="Sin cebolla"/>
    <m/>
  </r>
  <r>
    <x v="3"/>
    <n v="3"/>
    <s v="Plato_11"/>
    <n v="20"/>
    <n v="33"/>
    <n v="3"/>
    <n v="99"/>
    <n v="60"/>
    <n v="0.61"/>
    <d v="1899-12-30T00:23:00"/>
    <s v="Sin cebolla"/>
    <m/>
  </r>
  <r>
    <x v="3"/>
    <n v="3"/>
    <s v="Plato_16"/>
    <n v="16"/>
    <n v="28"/>
    <n v="3"/>
    <n v="84"/>
    <n v="48"/>
    <n v="0.56999999999999995"/>
    <d v="1899-12-30T00:17:00"/>
    <s v="Ninguna"/>
    <m/>
  </r>
  <r>
    <x v="4"/>
    <n v="8"/>
    <s v="Plato_12"/>
    <n v="11"/>
    <n v="19"/>
    <n v="1"/>
    <n v="19"/>
    <n v="11"/>
    <n v="0.57999999999999996"/>
    <d v="1899-12-30T00:08:00"/>
    <s v="Ninguna"/>
    <m/>
  </r>
  <r>
    <x v="4"/>
    <n v="8"/>
    <s v="Plato_7"/>
    <n v="14"/>
    <n v="24"/>
    <n v="2"/>
    <n v="48"/>
    <n v="28"/>
    <n v="0.57999999999999996"/>
    <d v="1899-12-30T00:09:00"/>
    <s v="Sin cebolla"/>
    <m/>
  </r>
  <r>
    <x v="5"/>
    <n v="7"/>
    <s v="Plato_8"/>
    <n v="21"/>
    <n v="35"/>
    <n v="2"/>
    <n v="70"/>
    <n v="42"/>
    <n v="0.6"/>
    <d v="1899-12-30T00:11:00"/>
    <s v="Sin cebolla"/>
    <m/>
  </r>
  <r>
    <x v="6"/>
    <n v="17"/>
    <s v="Plato_15"/>
    <n v="19"/>
    <n v="32"/>
    <n v="2"/>
    <n v="64"/>
    <n v="38"/>
    <n v="0.59"/>
    <d v="1899-12-30T00:15:00"/>
    <s v="Sin cebolla"/>
    <m/>
  </r>
  <r>
    <x v="6"/>
    <n v="17"/>
    <s v="Plato_19"/>
    <n v="22"/>
    <n v="36"/>
    <n v="3"/>
    <n v="108"/>
    <n v="66"/>
    <n v="0.61"/>
    <d v="1899-12-30T00:26:00"/>
    <s v="Ninguna"/>
    <m/>
  </r>
  <r>
    <x v="7"/>
    <n v="11"/>
    <s v="Plato_5"/>
    <n v="13"/>
    <n v="22"/>
    <n v="3"/>
    <n v="66"/>
    <n v="39"/>
    <n v="0.59"/>
    <d v="1899-12-30T00:11:00"/>
    <s v="Ninguna"/>
    <m/>
  </r>
  <r>
    <x v="7"/>
    <n v="11"/>
    <s v="Plato_16"/>
    <n v="16"/>
    <n v="28"/>
    <n v="2"/>
    <n v="56"/>
    <n v="32"/>
    <n v="0.56999999999999995"/>
    <d v="1899-12-30T00:08:00"/>
    <s v="Ninguna"/>
    <m/>
  </r>
  <r>
    <x v="7"/>
    <n v="11"/>
    <s v="Plato_20"/>
    <n v="25"/>
    <n v="40"/>
    <n v="3"/>
    <n v="120"/>
    <n v="75"/>
    <n v="0.63"/>
    <d v="1899-12-30T00:36:00"/>
    <s v="Ninguna"/>
    <m/>
  </r>
  <r>
    <x v="8"/>
    <n v="15"/>
    <s v="Plato_2"/>
    <n v="18"/>
    <n v="30"/>
    <n v="1"/>
    <n v="30"/>
    <n v="18"/>
    <n v="0.6"/>
    <d v="1899-12-30T00:51:00"/>
    <s v="Ninguna"/>
    <m/>
  </r>
  <r>
    <x v="8"/>
    <n v="15"/>
    <s v="Plato_7"/>
    <n v="14"/>
    <n v="24"/>
    <n v="1"/>
    <n v="24"/>
    <n v="14"/>
    <n v="0.57999999999999996"/>
    <d v="1899-12-30T00:49:00"/>
    <s v="Sin cebolla"/>
    <m/>
  </r>
  <r>
    <x v="8"/>
    <n v="15"/>
    <s v="Plato_12"/>
    <n v="11"/>
    <n v="19"/>
    <n v="1"/>
    <n v="19"/>
    <n v="11"/>
    <n v="0.57999999999999996"/>
    <d v="1899-12-30T00:15:00"/>
    <s v="Ninguna"/>
    <m/>
  </r>
  <r>
    <x v="8"/>
    <n v="15"/>
    <s v="Plato_15"/>
    <n v="19"/>
    <n v="32"/>
    <n v="3"/>
    <n v="96"/>
    <n v="57"/>
    <n v="0.59"/>
    <d v="1899-12-30T00:31:00"/>
    <s v="Ninguna"/>
    <m/>
  </r>
  <r>
    <x v="9"/>
    <n v="17"/>
    <s v="Plato_18"/>
    <n v="20"/>
    <n v="34"/>
    <n v="2"/>
    <n v="68"/>
    <n v="40"/>
    <n v="0.59"/>
    <d v="1899-12-30T00:10:00"/>
    <s v="Sin cebolla"/>
    <m/>
  </r>
  <r>
    <x v="9"/>
    <n v="17"/>
    <s v="Plato_20"/>
    <n v="25"/>
    <n v="40"/>
    <n v="2"/>
    <n v="80"/>
    <n v="50"/>
    <n v="0.63"/>
    <d v="1899-12-30T00:19:00"/>
    <s v="Ninguna"/>
    <m/>
  </r>
  <r>
    <x v="10"/>
    <n v="14"/>
    <s v="Plato_16"/>
    <n v="16"/>
    <n v="28"/>
    <n v="1"/>
    <n v="28"/>
    <n v="16"/>
    <n v="0.56999999999999995"/>
    <d v="1899-12-30T00:32:00"/>
    <s v="Sin cebolla"/>
    <m/>
  </r>
  <r>
    <x v="10"/>
    <n v="14"/>
    <s v="Plato_2"/>
    <n v="18"/>
    <n v="30"/>
    <n v="2"/>
    <n v="60"/>
    <n v="36"/>
    <n v="0.6"/>
    <d v="1899-12-30T00:24:00"/>
    <s v="Sin cebolla"/>
    <m/>
  </r>
  <r>
    <x v="11"/>
    <n v="14"/>
    <s v="Plato_16"/>
    <n v="16"/>
    <n v="28"/>
    <n v="1"/>
    <n v="28"/>
    <n v="16"/>
    <n v="0.56999999999999995"/>
    <d v="1899-12-30T00:05:00"/>
    <s v="Sin cebolla"/>
    <m/>
  </r>
  <r>
    <x v="11"/>
    <n v="14"/>
    <s v="Plato_19"/>
    <n v="22"/>
    <n v="36"/>
    <n v="3"/>
    <n v="108"/>
    <n v="66"/>
    <n v="0.61"/>
    <d v="1899-12-30T00:44:00"/>
    <s v="Ninguna"/>
    <m/>
  </r>
  <r>
    <x v="11"/>
    <n v="14"/>
    <s v="Plato_8"/>
    <n v="21"/>
    <n v="35"/>
    <n v="2"/>
    <n v="70"/>
    <n v="42"/>
    <n v="0.6"/>
    <d v="1899-12-30T00:06:00"/>
    <s v="Ninguna"/>
    <m/>
  </r>
  <r>
    <x v="11"/>
    <n v="14"/>
    <s v="Plato_20"/>
    <n v="25"/>
    <n v="40"/>
    <n v="3"/>
    <n v="120"/>
    <n v="75"/>
    <n v="0.63"/>
    <d v="1899-12-30T00:40:00"/>
    <s v="Ninguna"/>
    <m/>
  </r>
  <r>
    <x v="12"/>
    <n v="2"/>
    <s v="Plato_9"/>
    <n v="17"/>
    <n v="29"/>
    <n v="3"/>
    <n v="87"/>
    <n v="51"/>
    <n v="0.59"/>
    <d v="1899-12-30T00:59:00"/>
    <s v="Sin cebolla"/>
    <m/>
  </r>
  <r>
    <x v="13"/>
    <n v="16"/>
    <s v="Plato_3"/>
    <n v="12"/>
    <n v="20"/>
    <n v="1"/>
    <n v="20"/>
    <n v="12"/>
    <n v="0.6"/>
    <d v="1899-12-30T00:36:00"/>
    <s v="Ninguna"/>
    <m/>
  </r>
  <r>
    <x v="13"/>
    <n v="16"/>
    <s v="Plato_11"/>
    <n v="20"/>
    <n v="33"/>
    <n v="1"/>
    <n v="33"/>
    <n v="20"/>
    <n v="0.61"/>
    <d v="1899-12-30T00:26:00"/>
    <s v="Ninguna"/>
    <m/>
  </r>
  <r>
    <x v="13"/>
    <n v="16"/>
    <s v="Plato_14"/>
    <n v="14"/>
    <n v="23"/>
    <n v="2"/>
    <n v="46"/>
    <n v="28"/>
    <n v="0.61"/>
    <d v="1899-12-30T00:44:00"/>
    <s v="Sin cebolla"/>
    <m/>
  </r>
  <r>
    <x v="13"/>
    <n v="16"/>
    <s v="Plato_2"/>
    <n v="18"/>
    <n v="30"/>
    <n v="1"/>
    <n v="30"/>
    <n v="18"/>
    <n v="0.6"/>
    <d v="1899-12-30T00:48:00"/>
    <s v="Ninguna"/>
    <m/>
  </r>
  <r>
    <x v="14"/>
    <n v="6"/>
    <s v="Plato_16"/>
    <n v="16"/>
    <n v="28"/>
    <n v="2"/>
    <n v="56"/>
    <n v="32"/>
    <n v="0.56999999999999995"/>
    <d v="1899-12-30T00:25:00"/>
    <s v="Ninguna"/>
    <m/>
  </r>
  <r>
    <x v="14"/>
    <n v="6"/>
    <s v="Plato_13"/>
    <n v="13"/>
    <n v="21"/>
    <n v="3"/>
    <n v="63"/>
    <n v="39"/>
    <n v="0.62"/>
    <d v="1899-12-30T00:27:00"/>
    <s v="Ninguna"/>
    <m/>
  </r>
  <r>
    <x v="14"/>
    <n v="6"/>
    <s v="Plato_8"/>
    <n v="21"/>
    <n v="35"/>
    <n v="3"/>
    <n v="105"/>
    <n v="63"/>
    <n v="0.6"/>
    <d v="1899-12-30T00:51:00"/>
    <s v="Ninguna"/>
    <m/>
  </r>
  <r>
    <x v="15"/>
    <n v="20"/>
    <s v="Plato_16"/>
    <n v="16"/>
    <n v="28"/>
    <n v="1"/>
    <n v="28"/>
    <n v="16"/>
    <n v="0.56999999999999995"/>
    <d v="1899-12-30T00:38:00"/>
    <s v="Ninguna"/>
    <m/>
  </r>
  <r>
    <x v="16"/>
    <n v="14"/>
    <s v="Plato_8"/>
    <n v="21"/>
    <n v="35"/>
    <n v="1"/>
    <n v="35"/>
    <n v="21"/>
    <n v="0.6"/>
    <d v="1899-12-30T00:43:00"/>
    <s v="Sin cebolla"/>
    <m/>
  </r>
  <r>
    <x v="16"/>
    <n v="14"/>
    <s v="Plato_4"/>
    <n v="10"/>
    <n v="18"/>
    <n v="2"/>
    <n v="36"/>
    <n v="20"/>
    <n v="0.56000000000000005"/>
    <d v="1899-12-30T00:58:00"/>
    <s v="Ninguna"/>
    <m/>
  </r>
  <r>
    <x v="16"/>
    <n v="14"/>
    <s v="Plato_5"/>
    <n v="13"/>
    <n v="22"/>
    <n v="3"/>
    <n v="66"/>
    <n v="39"/>
    <n v="0.59"/>
    <d v="1899-12-30T00:57:00"/>
    <s v="Sin cebolla"/>
    <m/>
  </r>
  <r>
    <x v="17"/>
    <n v="9"/>
    <s v="Plato_9"/>
    <n v="17"/>
    <n v="29"/>
    <n v="1"/>
    <n v="29"/>
    <n v="17"/>
    <n v="0.59"/>
    <d v="1899-12-30T00:23:00"/>
    <s v="Ninguna"/>
    <m/>
  </r>
  <r>
    <x v="17"/>
    <n v="9"/>
    <s v="Plato_20"/>
    <n v="25"/>
    <n v="40"/>
    <n v="2"/>
    <n v="80"/>
    <n v="50"/>
    <n v="0.63"/>
    <d v="1899-12-30T00:54:00"/>
    <s v="Ninguna"/>
    <m/>
  </r>
  <r>
    <x v="17"/>
    <n v="9"/>
    <s v="Plato_10"/>
    <n v="15"/>
    <n v="26"/>
    <n v="3"/>
    <n v="78"/>
    <n v="45"/>
    <n v="0.57999999999999996"/>
    <d v="1899-12-30T00:23:00"/>
    <s v="Ninguna"/>
    <m/>
  </r>
  <r>
    <x v="17"/>
    <n v="9"/>
    <s v="Plato_15"/>
    <n v="19"/>
    <n v="32"/>
    <n v="2"/>
    <n v="64"/>
    <n v="38"/>
    <n v="0.59"/>
    <d v="1899-12-30T00:34:00"/>
    <s v="Ninguna"/>
    <m/>
  </r>
  <r>
    <x v="18"/>
    <n v="18"/>
    <s v="Plato_20"/>
    <n v="25"/>
    <n v="40"/>
    <n v="2"/>
    <n v="80"/>
    <n v="50"/>
    <n v="0.63"/>
    <d v="1899-12-30T00:44:00"/>
    <s v="Sin cebolla"/>
    <m/>
  </r>
  <r>
    <x v="19"/>
    <n v="8"/>
    <s v="Plato_8"/>
    <n v="21"/>
    <n v="35"/>
    <n v="3"/>
    <n v="105"/>
    <n v="63"/>
    <n v="0.6"/>
    <d v="1899-12-30T00:50:00"/>
    <s v="Sin cebolla"/>
    <m/>
  </r>
  <r>
    <x v="19"/>
    <n v="8"/>
    <s v="Plato_1"/>
    <n v="15"/>
    <n v="25"/>
    <n v="2"/>
    <n v="50"/>
    <n v="30"/>
    <n v="0.6"/>
    <d v="1899-12-30T00:06:00"/>
    <s v="Sin cebolla"/>
    <m/>
  </r>
  <r>
    <x v="19"/>
    <n v="8"/>
    <s v="Plato_14"/>
    <n v="14"/>
    <n v="23"/>
    <n v="1"/>
    <n v="23"/>
    <n v="14"/>
    <n v="0.61"/>
    <d v="1899-12-30T00:14:00"/>
    <s v="Sin cebolla"/>
    <m/>
  </r>
  <r>
    <x v="20"/>
    <n v="12"/>
    <s v="Plato_20"/>
    <n v="25"/>
    <n v="40"/>
    <n v="3"/>
    <n v="120"/>
    <n v="75"/>
    <n v="0.63"/>
    <d v="1899-12-30T00:20:00"/>
    <s v="Ninguna"/>
    <m/>
  </r>
  <r>
    <x v="20"/>
    <n v="12"/>
    <s v="Plato_3"/>
    <n v="12"/>
    <n v="20"/>
    <n v="2"/>
    <n v="40"/>
    <n v="24"/>
    <n v="0.6"/>
    <d v="1899-12-30T00:43:00"/>
    <s v="Ninguna"/>
    <m/>
  </r>
  <r>
    <x v="20"/>
    <n v="12"/>
    <s v="Plato_15"/>
    <n v="19"/>
    <n v="32"/>
    <n v="2"/>
    <n v="64"/>
    <n v="38"/>
    <n v="0.59"/>
    <d v="1899-12-30T00:44:00"/>
    <s v="Sin cebolla"/>
    <m/>
  </r>
  <r>
    <x v="20"/>
    <n v="12"/>
    <s v="Plato_1"/>
    <n v="15"/>
    <n v="25"/>
    <n v="2"/>
    <n v="50"/>
    <n v="30"/>
    <n v="0.6"/>
    <d v="1899-12-30T00:45:00"/>
    <s v="Sin cebolla"/>
    <m/>
  </r>
  <r>
    <x v="21"/>
    <n v="15"/>
    <s v="Plato_4"/>
    <n v="10"/>
    <n v="18"/>
    <n v="1"/>
    <n v="18"/>
    <n v="10"/>
    <n v="0.56000000000000005"/>
    <d v="1899-12-30T00:32:00"/>
    <s v="Ninguna"/>
    <m/>
  </r>
  <r>
    <x v="21"/>
    <n v="15"/>
    <s v="Plato_18"/>
    <n v="20"/>
    <n v="34"/>
    <n v="3"/>
    <n v="102"/>
    <n v="60"/>
    <n v="0.59"/>
    <d v="1899-12-30T00:19:00"/>
    <s v="Ninguna"/>
    <m/>
  </r>
  <r>
    <x v="21"/>
    <n v="15"/>
    <s v="Plato_9"/>
    <n v="17"/>
    <n v="29"/>
    <n v="2"/>
    <n v="58"/>
    <n v="34"/>
    <n v="0.59"/>
    <d v="1899-12-30T00:13:00"/>
    <s v="Sin cebolla"/>
    <m/>
  </r>
  <r>
    <x v="21"/>
    <n v="15"/>
    <s v="Plato_8"/>
    <n v="21"/>
    <n v="35"/>
    <n v="1"/>
    <n v="35"/>
    <n v="21"/>
    <n v="0.6"/>
    <d v="1899-12-30T00:59:00"/>
    <s v="Sin cebolla"/>
    <m/>
  </r>
  <r>
    <x v="22"/>
    <n v="1"/>
    <s v="Plato_12"/>
    <n v="11"/>
    <n v="19"/>
    <n v="3"/>
    <n v="57"/>
    <n v="33"/>
    <n v="0.57999999999999996"/>
    <d v="1899-12-30T00:46:00"/>
    <s v="Sin cebolla"/>
    <m/>
  </r>
  <r>
    <x v="22"/>
    <n v="1"/>
    <s v="Plato_6"/>
    <n v="16"/>
    <n v="27"/>
    <n v="3"/>
    <n v="81"/>
    <n v="48"/>
    <n v="0.59"/>
    <d v="1899-12-30T00:17:00"/>
    <s v="Sin cebolla"/>
    <m/>
  </r>
  <r>
    <x v="23"/>
    <n v="5"/>
    <s v="Plato_10"/>
    <n v="15"/>
    <n v="26"/>
    <n v="3"/>
    <n v="78"/>
    <n v="45"/>
    <n v="0.57999999999999996"/>
    <d v="1899-12-30T00:45:00"/>
    <s v="Ninguna"/>
    <m/>
  </r>
  <r>
    <x v="23"/>
    <n v="5"/>
    <s v="Plato_9"/>
    <n v="17"/>
    <n v="29"/>
    <n v="1"/>
    <n v="29"/>
    <n v="17"/>
    <n v="0.59"/>
    <d v="1899-12-30T00:46:00"/>
    <s v="Ninguna"/>
    <m/>
  </r>
  <r>
    <x v="23"/>
    <n v="5"/>
    <s v="Plato_14"/>
    <n v="14"/>
    <n v="23"/>
    <n v="2"/>
    <n v="46"/>
    <n v="28"/>
    <n v="0.61"/>
    <d v="1899-12-30T00:42:00"/>
    <s v="Sin cebolla"/>
    <m/>
  </r>
  <r>
    <x v="23"/>
    <n v="5"/>
    <s v="Plato_20"/>
    <n v="25"/>
    <n v="40"/>
    <n v="2"/>
    <n v="80"/>
    <n v="50"/>
    <n v="0.63"/>
    <d v="1899-12-30T00:47:00"/>
    <s v="Sin cebolla"/>
    <m/>
  </r>
  <r>
    <x v="24"/>
    <n v="12"/>
    <s v="Plato_18"/>
    <n v="20"/>
    <n v="34"/>
    <n v="1"/>
    <n v="34"/>
    <n v="20"/>
    <n v="0.59"/>
    <d v="1899-12-30T00:35:00"/>
    <s v="Sin cebolla"/>
    <m/>
  </r>
  <r>
    <x v="25"/>
    <n v="18"/>
    <s v="Plato_4"/>
    <n v="10"/>
    <n v="18"/>
    <n v="2"/>
    <n v="36"/>
    <n v="20"/>
    <n v="0.56000000000000005"/>
    <d v="1899-12-30T00:13:00"/>
    <s v="Sin cebolla"/>
    <m/>
  </r>
  <r>
    <x v="25"/>
    <n v="18"/>
    <s v="Plato_13"/>
    <n v="13"/>
    <n v="21"/>
    <n v="2"/>
    <n v="42"/>
    <n v="26"/>
    <n v="0.62"/>
    <d v="1899-12-30T00:54:00"/>
    <s v="Ninguna"/>
    <m/>
  </r>
  <r>
    <x v="25"/>
    <n v="18"/>
    <s v="Plato_7"/>
    <n v="14"/>
    <n v="24"/>
    <n v="2"/>
    <n v="48"/>
    <n v="28"/>
    <n v="0.57999999999999996"/>
    <d v="1899-12-30T00:42:00"/>
    <s v="Sin cebolla"/>
    <m/>
  </r>
  <r>
    <x v="26"/>
    <n v="4"/>
    <s v="Plato_8"/>
    <n v="21"/>
    <n v="35"/>
    <n v="1"/>
    <n v="35"/>
    <n v="21"/>
    <n v="0.6"/>
    <d v="1899-12-30T00:17:00"/>
    <s v="Ninguna"/>
    <m/>
  </r>
  <r>
    <x v="26"/>
    <n v="4"/>
    <s v="Plato_10"/>
    <n v="15"/>
    <n v="26"/>
    <n v="1"/>
    <n v="26"/>
    <n v="15"/>
    <n v="0.57999999999999996"/>
    <d v="1899-12-30T00:38:00"/>
    <s v="Sin cebolla"/>
    <m/>
  </r>
  <r>
    <x v="27"/>
    <n v="2"/>
    <s v="Plato_4"/>
    <n v="10"/>
    <n v="18"/>
    <n v="2"/>
    <n v="36"/>
    <n v="20"/>
    <n v="0.56000000000000005"/>
    <d v="1899-12-30T00:17:00"/>
    <s v="Sin cebolla"/>
    <m/>
  </r>
  <r>
    <x v="27"/>
    <n v="2"/>
    <s v="Plato_9"/>
    <n v="17"/>
    <n v="29"/>
    <n v="2"/>
    <n v="58"/>
    <n v="34"/>
    <n v="0.59"/>
    <d v="1899-12-30T00:39:00"/>
    <s v="Sin cebolla"/>
    <m/>
  </r>
  <r>
    <x v="28"/>
    <n v="20"/>
    <s v="Plato_1"/>
    <n v="15"/>
    <n v="25"/>
    <n v="3"/>
    <n v="75"/>
    <n v="45"/>
    <n v="0.6"/>
    <d v="1899-12-30T00:22:00"/>
    <s v="Sin cebolla"/>
    <m/>
  </r>
  <r>
    <x v="28"/>
    <n v="20"/>
    <s v="Plato_4"/>
    <n v="10"/>
    <n v="18"/>
    <n v="2"/>
    <n v="36"/>
    <n v="20"/>
    <n v="0.56000000000000005"/>
    <d v="1899-12-30T00:18:00"/>
    <s v="Ninguna"/>
    <m/>
  </r>
  <r>
    <x v="28"/>
    <n v="20"/>
    <s v="Plato_17"/>
    <n v="19"/>
    <n v="31"/>
    <n v="2"/>
    <n v="62"/>
    <n v="38"/>
    <n v="0.61"/>
    <d v="1899-12-30T00:31:00"/>
    <s v="Sin cebolla"/>
    <m/>
  </r>
  <r>
    <x v="29"/>
    <n v="14"/>
    <s v="Plato_10"/>
    <n v="15"/>
    <n v="26"/>
    <n v="2"/>
    <n v="52"/>
    <n v="30"/>
    <n v="0.57999999999999996"/>
    <d v="1899-12-30T00:14:00"/>
    <s v="Ninguna"/>
    <m/>
  </r>
  <r>
    <x v="29"/>
    <n v="14"/>
    <s v="Plato_3"/>
    <n v="12"/>
    <n v="20"/>
    <n v="3"/>
    <n v="60"/>
    <n v="36"/>
    <n v="0.6"/>
    <d v="1899-12-30T00:55:00"/>
    <s v="Ninguna"/>
    <m/>
  </r>
  <r>
    <x v="30"/>
    <n v="13"/>
    <s v="Plato_9"/>
    <n v="17"/>
    <n v="29"/>
    <n v="1"/>
    <n v="29"/>
    <n v="17"/>
    <n v="0.59"/>
    <d v="1899-12-30T00:59:00"/>
    <s v="Sin cebolla"/>
    <m/>
  </r>
  <r>
    <x v="30"/>
    <n v="13"/>
    <s v="Plato_12"/>
    <n v="11"/>
    <n v="19"/>
    <n v="2"/>
    <n v="38"/>
    <n v="22"/>
    <n v="0.57999999999999996"/>
    <d v="1899-12-30T00:46:00"/>
    <s v="Sin cebolla"/>
    <m/>
  </r>
  <r>
    <x v="31"/>
    <n v="5"/>
    <s v="Plato_15"/>
    <n v="19"/>
    <n v="32"/>
    <n v="2"/>
    <n v="64"/>
    <n v="38"/>
    <n v="0.59"/>
    <d v="1899-12-30T00:50:00"/>
    <s v="Sin cebolla"/>
    <m/>
  </r>
  <r>
    <x v="31"/>
    <n v="5"/>
    <s v="Plato_11"/>
    <n v="20"/>
    <n v="33"/>
    <n v="1"/>
    <n v="33"/>
    <n v="20"/>
    <n v="0.61"/>
    <d v="1899-12-30T00:20:00"/>
    <s v="Sin cebolla"/>
    <m/>
  </r>
  <r>
    <x v="31"/>
    <n v="5"/>
    <s v="Plato_10"/>
    <n v="15"/>
    <n v="26"/>
    <n v="3"/>
    <n v="78"/>
    <n v="45"/>
    <n v="0.57999999999999996"/>
    <d v="1899-12-30T00:35:00"/>
    <s v="Ninguna"/>
    <m/>
  </r>
  <r>
    <x v="31"/>
    <n v="5"/>
    <s v="Plato_4"/>
    <n v="10"/>
    <n v="18"/>
    <n v="2"/>
    <n v="36"/>
    <n v="20"/>
    <n v="0.56000000000000005"/>
    <d v="1899-12-30T00:23:00"/>
    <s v="Ninguna"/>
    <m/>
  </r>
  <r>
    <x v="32"/>
    <n v="4"/>
    <s v="Plato_8"/>
    <n v="21"/>
    <n v="35"/>
    <n v="3"/>
    <n v="105"/>
    <n v="63"/>
    <n v="0.6"/>
    <d v="1899-12-30T00:06:00"/>
    <s v="Sin cebolla"/>
    <m/>
  </r>
  <r>
    <x v="32"/>
    <n v="4"/>
    <s v="Plato_6"/>
    <n v="16"/>
    <n v="27"/>
    <n v="1"/>
    <n v="27"/>
    <n v="16"/>
    <n v="0.59"/>
    <d v="1899-12-30T00:59:00"/>
    <s v="Ninguna"/>
    <m/>
  </r>
  <r>
    <x v="32"/>
    <n v="4"/>
    <s v="Plato_15"/>
    <n v="19"/>
    <n v="32"/>
    <n v="3"/>
    <n v="96"/>
    <n v="57"/>
    <n v="0.59"/>
    <d v="1899-12-30T00:55:00"/>
    <s v="Sin cebolla"/>
    <m/>
  </r>
  <r>
    <x v="32"/>
    <n v="4"/>
    <s v="Plato_10"/>
    <n v="15"/>
    <n v="26"/>
    <n v="3"/>
    <n v="78"/>
    <n v="45"/>
    <n v="0.57999999999999996"/>
    <d v="1899-12-30T00:10:00"/>
    <s v="Ninguna"/>
    <m/>
  </r>
  <r>
    <x v="33"/>
    <n v="15"/>
    <s v="Plato_18"/>
    <n v="20"/>
    <n v="34"/>
    <n v="1"/>
    <n v="34"/>
    <n v="20"/>
    <n v="0.59"/>
    <d v="1899-12-30T00:46:00"/>
    <s v="Ninguna"/>
    <m/>
  </r>
  <r>
    <x v="33"/>
    <n v="15"/>
    <s v="Plato_10"/>
    <n v="15"/>
    <n v="26"/>
    <n v="3"/>
    <n v="78"/>
    <n v="45"/>
    <n v="0.57999999999999996"/>
    <d v="1899-12-30T00:19:00"/>
    <s v="Sin cebolla"/>
    <m/>
  </r>
  <r>
    <x v="34"/>
    <n v="13"/>
    <s v="Plato_2"/>
    <n v="18"/>
    <n v="30"/>
    <n v="3"/>
    <n v="90"/>
    <n v="54"/>
    <n v="0.6"/>
    <d v="1899-12-30T00:05:00"/>
    <s v="Sin cebolla"/>
    <m/>
  </r>
  <r>
    <x v="34"/>
    <n v="13"/>
    <s v="Plato_9"/>
    <n v="17"/>
    <n v="29"/>
    <n v="1"/>
    <n v="29"/>
    <n v="17"/>
    <n v="0.59"/>
    <d v="1899-12-30T00:08:00"/>
    <s v="Ninguna"/>
    <m/>
  </r>
  <r>
    <x v="34"/>
    <n v="13"/>
    <s v="Plato_11"/>
    <n v="20"/>
    <n v="33"/>
    <n v="1"/>
    <n v="33"/>
    <n v="20"/>
    <n v="0.61"/>
    <d v="1899-12-30T00:21:00"/>
    <s v="Ninguna"/>
    <m/>
  </r>
  <r>
    <x v="34"/>
    <n v="13"/>
    <s v="Plato_17"/>
    <n v="19"/>
    <n v="31"/>
    <n v="2"/>
    <n v="62"/>
    <n v="38"/>
    <n v="0.61"/>
    <d v="1899-12-30T00:31:00"/>
    <s v="Sin cebolla"/>
    <m/>
  </r>
  <r>
    <x v="35"/>
    <n v="5"/>
    <s v="Plato_2"/>
    <n v="18"/>
    <n v="30"/>
    <n v="1"/>
    <n v="30"/>
    <n v="18"/>
    <n v="0.6"/>
    <d v="1899-12-30T00:38:00"/>
    <s v="Ninguna"/>
    <m/>
  </r>
  <r>
    <x v="36"/>
    <n v="20"/>
    <s v="Plato_13"/>
    <n v="13"/>
    <n v="21"/>
    <n v="1"/>
    <n v="21"/>
    <n v="13"/>
    <n v="0.62"/>
    <d v="1899-12-30T00:47:00"/>
    <s v="Ninguna"/>
    <m/>
  </r>
  <r>
    <x v="37"/>
    <n v="10"/>
    <s v="Plato_17"/>
    <n v="19"/>
    <n v="31"/>
    <n v="3"/>
    <n v="93"/>
    <n v="57"/>
    <n v="0.61"/>
    <d v="1899-12-30T00:21:00"/>
    <s v="Sin cebolla"/>
    <m/>
  </r>
  <r>
    <x v="37"/>
    <n v="10"/>
    <s v="Plato_8"/>
    <n v="21"/>
    <n v="35"/>
    <n v="2"/>
    <n v="70"/>
    <n v="42"/>
    <n v="0.6"/>
    <d v="1899-12-30T00:34:00"/>
    <s v="Ninguna"/>
    <m/>
  </r>
  <r>
    <x v="37"/>
    <n v="10"/>
    <s v="Plato_19"/>
    <n v="22"/>
    <n v="36"/>
    <n v="2"/>
    <n v="72"/>
    <n v="44"/>
    <n v="0.61"/>
    <d v="1899-12-30T00:43:00"/>
    <s v="Ninguna"/>
    <m/>
  </r>
  <r>
    <x v="38"/>
    <n v="15"/>
    <s v="Plato_19"/>
    <n v="22"/>
    <n v="36"/>
    <n v="3"/>
    <n v="108"/>
    <n v="66"/>
    <n v="0.61"/>
    <d v="1899-12-30T00:57:00"/>
    <s v="Ninguna"/>
    <m/>
  </r>
  <r>
    <x v="39"/>
    <n v="1"/>
    <s v="Plato_9"/>
    <n v="17"/>
    <n v="29"/>
    <n v="3"/>
    <n v="87"/>
    <n v="51"/>
    <n v="0.59"/>
    <d v="1899-12-30T00:15:00"/>
    <s v="Sin cebolla"/>
    <m/>
  </r>
  <r>
    <x v="39"/>
    <n v="1"/>
    <s v="Plato_11"/>
    <n v="20"/>
    <n v="33"/>
    <n v="1"/>
    <n v="33"/>
    <n v="20"/>
    <n v="0.61"/>
    <d v="1899-12-30T00:50:00"/>
    <s v="Sin cebolla"/>
    <m/>
  </r>
  <r>
    <x v="39"/>
    <n v="1"/>
    <s v="Plato_16"/>
    <n v="16"/>
    <n v="28"/>
    <n v="1"/>
    <n v="28"/>
    <n v="16"/>
    <n v="0.56999999999999995"/>
    <d v="1899-12-30T00:13:00"/>
    <s v="Sin cebolla"/>
    <m/>
  </r>
  <r>
    <x v="40"/>
    <n v="7"/>
    <s v="Plato_15"/>
    <n v="19"/>
    <n v="32"/>
    <n v="3"/>
    <n v="96"/>
    <n v="57"/>
    <n v="0.59"/>
    <d v="1899-12-30T00:23:00"/>
    <s v="Sin cebolla"/>
    <m/>
  </r>
  <r>
    <x v="40"/>
    <n v="7"/>
    <s v="Plato_10"/>
    <n v="15"/>
    <n v="26"/>
    <n v="3"/>
    <n v="78"/>
    <n v="45"/>
    <n v="0.57999999999999996"/>
    <d v="1899-12-30T00:47:00"/>
    <s v="Sin cebolla"/>
    <m/>
  </r>
  <r>
    <x v="40"/>
    <n v="7"/>
    <s v="Plato_2"/>
    <n v="18"/>
    <n v="30"/>
    <n v="1"/>
    <n v="30"/>
    <n v="18"/>
    <n v="0.6"/>
    <d v="1899-12-30T00:19:00"/>
    <s v="Sin cebolla"/>
    <m/>
  </r>
  <r>
    <x v="41"/>
    <n v="14"/>
    <s v="Plato_5"/>
    <n v="13"/>
    <n v="22"/>
    <n v="1"/>
    <n v="22"/>
    <n v="13"/>
    <n v="0.59"/>
    <d v="1899-12-30T00:57:00"/>
    <s v="Sin cebolla"/>
    <m/>
  </r>
  <r>
    <x v="41"/>
    <n v="14"/>
    <s v="Plato_20"/>
    <n v="25"/>
    <n v="40"/>
    <n v="2"/>
    <n v="80"/>
    <n v="50"/>
    <n v="0.63"/>
    <d v="1899-12-30T00:12:00"/>
    <s v="Sin cebolla"/>
    <m/>
  </r>
  <r>
    <x v="42"/>
    <n v="8"/>
    <s v="Plato_15"/>
    <n v="19"/>
    <n v="32"/>
    <n v="1"/>
    <n v="32"/>
    <n v="19"/>
    <n v="0.59"/>
    <d v="1899-12-30T00:06:00"/>
    <s v="Sin cebolla"/>
    <m/>
  </r>
  <r>
    <x v="42"/>
    <n v="8"/>
    <s v="Plato_18"/>
    <n v="20"/>
    <n v="34"/>
    <n v="2"/>
    <n v="68"/>
    <n v="40"/>
    <n v="0.59"/>
    <d v="1899-12-30T00:59:00"/>
    <s v="Sin cebolla"/>
    <m/>
  </r>
  <r>
    <x v="42"/>
    <n v="8"/>
    <s v="Plato_7"/>
    <n v="14"/>
    <n v="24"/>
    <n v="3"/>
    <n v="72"/>
    <n v="42"/>
    <n v="0.57999999999999996"/>
    <d v="1899-12-30T00:57:00"/>
    <s v="Ninguna"/>
    <m/>
  </r>
  <r>
    <x v="42"/>
    <n v="8"/>
    <s v="Plato_17"/>
    <n v="19"/>
    <n v="31"/>
    <n v="1"/>
    <n v="31"/>
    <n v="19"/>
    <n v="0.61"/>
    <d v="1899-12-30T00:24:00"/>
    <s v="Ninguna"/>
    <m/>
  </r>
  <r>
    <x v="43"/>
    <n v="18"/>
    <s v="Plato_10"/>
    <n v="15"/>
    <n v="26"/>
    <n v="1"/>
    <n v="26"/>
    <n v="15"/>
    <n v="0.57999999999999996"/>
    <d v="1899-12-30T00:34:00"/>
    <s v="Sin cebolla"/>
    <m/>
  </r>
  <r>
    <x v="43"/>
    <n v="18"/>
    <s v="Plato_1"/>
    <n v="15"/>
    <n v="25"/>
    <n v="3"/>
    <n v="75"/>
    <n v="45"/>
    <n v="0.6"/>
    <d v="1899-12-30T00:08:00"/>
    <s v="Ninguna"/>
    <m/>
  </r>
  <r>
    <x v="43"/>
    <n v="18"/>
    <s v="Plato_13"/>
    <n v="13"/>
    <n v="21"/>
    <n v="1"/>
    <n v="21"/>
    <n v="13"/>
    <n v="0.62"/>
    <d v="1899-12-30T00:43:00"/>
    <s v="Ninguna"/>
    <m/>
  </r>
  <r>
    <x v="44"/>
    <n v="17"/>
    <s v="Plato_4"/>
    <n v="10"/>
    <n v="18"/>
    <n v="3"/>
    <n v="54"/>
    <n v="30"/>
    <n v="0.56000000000000005"/>
    <d v="1899-12-30T00:47:00"/>
    <s v="Ninguna"/>
    <m/>
  </r>
  <r>
    <x v="45"/>
    <n v="10"/>
    <s v="Plato_2"/>
    <n v="18"/>
    <n v="30"/>
    <n v="2"/>
    <n v="60"/>
    <n v="36"/>
    <n v="0.6"/>
    <d v="1899-12-30T00:23:00"/>
    <s v="Sin cebolla"/>
    <m/>
  </r>
  <r>
    <x v="45"/>
    <n v="10"/>
    <s v="Plato_18"/>
    <n v="20"/>
    <n v="34"/>
    <n v="1"/>
    <n v="34"/>
    <n v="20"/>
    <n v="0.59"/>
    <d v="1899-12-30T00:48:00"/>
    <s v="Sin cebolla"/>
    <m/>
  </r>
  <r>
    <x v="45"/>
    <n v="10"/>
    <s v="Plato_14"/>
    <n v="14"/>
    <n v="23"/>
    <n v="2"/>
    <n v="46"/>
    <n v="28"/>
    <n v="0.61"/>
    <d v="1899-12-30T00:15:00"/>
    <s v="Ninguna"/>
    <m/>
  </r>
  <r>
    <x v="46"/>
    <n v="18"/>
    <s v="Plato_11"/>
    <n v="20"/>
    <n v="33"/>
    <n v="2"/>
    <n v="66"/>
    <n v="40"/>
    <n v="0.61"/>
    <d v="1899-12-30T00:56:00"/>
    <s v="Ninguna"/>
    <m/>
  </r>
  <r>
    <x v="46"/>
    <n v="18"/>
    <s v="Plato_14"/>
    <n v="14"/>
    <n v="23"/>
    <n v="1"/>
    <n v="23"/>
    <n v="14"/>
    <n v="0.61"/>
    <d v="1899-12-30T00:17:00"/>
    <s v="Sin cebolla"/>
    <m/>
  </r>
  <r>
    <x v="46"/>
    <n v="18"/>
    <s v="Plato_3"/>
    <n v="12"/>
    <n v="20"/>
    <n v="1"/>
    <n v="20"/>
    <n v="12"/>
    <n v="0.6"/>
    <d v="1899-12-30T00:14:00"/>
    <s v="Sin cebolla"/>
    <m/>
  </r>
  <r>
    <x v="47"/>
    <n v="17"/>
    <s v="Plato_6"/>
    <n v="16"/>
    <n v="27"/>
    <n v="3"/>
    <n v="81"/>
    <n v="48"/>
    <n v="0.59"/>
    <d v="1899-12-30T00:37:00"/>
    <s v="Sin cebolla"/>
    <m/>
  </r>
  <r>
    <x v="47"/>
    <n v="17"/>
    <s v="Plato_5"/>
    <n v="13"/>
    <n v="22"/>
    <n v="2"/>
    <n v="44"/>
    <n v="26"/>
    <n v="0.59"/>
    <d v="1899-12-30T00:55:00"/>
    <s v="Ninguna"/>
    <m/>
  </r>
  <r>
    <x v="47"/>
    <n v="17"/>
    <s v="Plato_11"/>
    <n v="20"/>
    <n v="33"/>
    <n v="1"/>
    <n v="33"/>
    <n v="20"/>
    <n v="0.61"/>
    <d v="1899-12-30T00:32:00"/>
    <s v="Sin cebolla"/>
    <m/>
  </r>
  <r>
    <x v="48"/>
    <n v="8"/>
    <s v="Plato_7"/>
    <n v="14"/>
    <n v="24"/>
    <n v="3"/>
    <n v="72"/>
    <n v="42"/>
    <n v="0.57999999999999996"/>
    <d v="1899-12-30T00:09:00"/>
    <s v="Ninguna"/>
    <m/>
  </r>
  <r>
    <x v="48"/>
    <n v="8"/>
    <s v="Plato_15"/>
    <n v="19"/>
    <n v="32"/>
    <n v="3"/>
    <n v="96"/>
    <n v="57"/>
    <n v="0.59"/>
    <d v="1899-12-30T00:27:00"/>
    <s v="Ninguna"/>
    <m/>
  </r>
  <r>
    <x v="48"/>
    <n v="8"/>
    <s v="Plato_4"/>
    <n v="10"/>
    <n v="18"/>
    <n v="1"/>
    <n v="18"/>
    <n v="10"/>
    <n v="0.56000000000000005"/>
    <d v="1899-12-30T00:45:00"/>
    <s v="Sin cebolla"/>
    <m/>
  </r>
  <r>
    <x v="49"/>
    <n v="19"/>
    <s v="Plato_15"/>
    <n v="19"/>
    <n v="32"/>
    <n v="1"/>
    <n v="32"/>
    <n v="19"/>
    <n v="0.59"/>
    <d v="1899-12-30T00:06:00"/>
    <s v="Ninguna"/>
    <m/>
  </r>
  <r>
    <x v="49"/>
    <n v="19"/>
    <s v="Plato_5"/>
    <n v="13"/>
    <n v="22"/>
    <n v="2"/>
    <n v="44"/>
    <n v="26"/>
    <n v="0.59"/>
    <d v="1899-12-30T00:15:00"/>
    <s v="Ninguna"/>
    <m/>
  </r>
  <r>
    <x v="50"/>
    <n v="12"/>
    <s v="Plato_14"/>
    <n v="14"/>
    <n v="23"/>
    <n v="2"/>
    <n v="46"/>
    <n v="28"/>
    <n v="0.61"/>
    <d v="1899-12-30T00:33:00"/>
    <s v="Sin cebolla"/>
    <m/>
  </r>
  <r>
    <x v="50"/>
    <n v="12"/>
    <s v="Plato_11"/>
    <n v="20"/>
    <n v="33"/>
    <n v="3"/>
    <n v="99"/>
    <n v="60"/>
    <n v="0.61"/>
    <d v="1899-12-30T00:56:00"/>
    <s v="Ninguna"/>
    <m/>
  </r>
  <r>
    <x v="50"/>
    <n v="12"/>
    <s v="Plato_5"/>
    <n v="13"/>
    <n v="22"/>
    <n v="2"/>
    <n v="44"/>
    <n v="26"/>
    <n v="0.59"/>
    <d v="1899-12-30T00:53:00"/>
    <s v="Ninguna"/>
    <m/>
  </r>
  <r>
    <x v="50"/>
    <n v="12"/>
    <s v="Plato_4"/>
    <n v="10"/>
    <n v="18"/>
    <n v="2"/>
    <n v="36"/>
    <n v="20"/>
    <n v="0.56000000000000005"/>
    <d v="1899-12-30T00:22:00"/>
    <s v="Ninguna"/>
    <m/>
  </r>
  <r>
    <x v="51"/>
    <n v="7"/>
    <s v="Plato_11"/>
    <n v="20"/>
    <n v="33"/>
    <n v="3"/>
    <n v="99"/>
    <n v="60"/>
    <n v="0.61"/>
    <d v="1899-12-30T00:13:00"/>
    <s v="Ninguna"/>
    <m/>
  </r>
  <r>
    <x v="51"/>
    <n v="7"/>
    <s v="Plato_17"/>
    <n v="19"/>
    <n v="31"/>
    <n v="2"/>
    <n v="62"/>
    <n v="38"/>
    <n v="0.61"/>
    <d v="1899-12-30T00:17:00"/>
    <s v="Sin cebolla"/>
    <m/>
  </r>
  <r>
    <x v="51"/>
    <n v="7"/>
    <s v="Plato_18"/>
    <n v="20"/>
    <n v="34"/>
    <n v="3"/>
    <n v="102"/>
    <n v="60"/>
    <n v="0.59"/>
    <d v="1899-12-30T00:32:00"/>
    <s v="Ninguna"/>
    <m/>
  </r>
  <r>
    <x v="52"/>
    <n v="16"/>
    <s v="Plato_14"/>
    <n v="14"/>
    <n v="23"/>
    <n v="3"/>
    <n v="69"/>
    <n v="42"/>
    <n v="0.61"/>
    <d v="1899-12-30T00:47:00"/>
    <s v="Sin cebolla"/>
    <m/>
  </r>
  <r>
    <x v="52"/>
    <n v="16"/>
    <s v="Plato_2"/>
    <n v="18"/>
    <n v="30"/>
    <n v="3"/>
    <n v="90"/>
    <n v="54"/>
    <n v="0.6"/>
    <d v="1899-12-30T00:39:00"/>
    <s v="Sin cebolla"/>
    <m/>
  </r>
  <r>
    <x v="52"/>
    <n v="16"/>
    <s v="Plato_19"/>
    <n v="22"/>
    <n v="36"/>
    <n v="3"/>
    <n v="108"/>
    <n v="66"/>
    <n v="0.61"/>
    <d v="1899-12-30T00:26:00"/>
    <s v="Ninguna"/>
    <m/>
  </r>
  <r>
    <x v="53"/>
    <n v="6"/>
    <s v="Plato_8"/>
    <n v="21"/>
    <n v="35"/>
    <n v="3"/>
    <n v="105"/>
    <n v="63"/>
    <n v="0.6"/>
    <d v="1899-12-30T00:47:00"/>
    <s v="Ninguna"/>
    <m/>
  </r>
  <r>
    <x v="53"/>
    <n v="6"/>
    <s v="Plato_17"/>
    <n v="19"/>
    <n v="31"/>
    <n v="1"/>
    <n v="31"/>
    <n v="19"/>
    <n v="0.61"/>
    <d v="1899-12-30T00:55:00"/>
    <s v="Sin cebolla"/>
    <m/>
  </r>
  <r>
    <x v="53"/>
    <n v="6"/>
    <s v="Plato_4"/>
    <n v="10"/>
    <n v="18"/>
    <n v="1"/>
    <n v="18"/>
    <n v="10"/>
    <n v="0.56000000000000005"/>
    <d v="1899-12-30T00:55:00"/>
    <s v="Sin cebolla"/>
    <m/>
  </r>
  <r>
    <x v="53"/>
    <n v="6"/>
    <s v="Plato_11"/>
    <n v="20"/>
    <n v="33"/>
    <n v="1"/>
    <n v="33"/>
    <n v="20"/>
    <n v="0.61"/>
    <d v="1899-12-30T00:46:00"/>
    <s v="Sin cebolla"/>
    <m/>
  </r>
  <r>
    <x v="54"/>
    <n v="20"/>
    <s v="Plato_11"/>
    <n v="20"/>
    <n v="33"/>
    <n v="3"/>
    <n v="99"/>
    <n v="60"/>
    <n v="0.61"/>
    <d v="1899-12-30T00:27:00"/>
    <s v="Sin cebolla"/>
    <m/>
  </r>
  <r>
    <x v="54"/>
    <n v="20"/>
    <s v="Plato_7"/>
    <n v="14"/>
    <n v="24"/>
    <n v="1"/>
    <n v="24"/>
    <n v="14"/>
    <n v="0.57999999999999996"/>
    <d v="1899-12-30T00:05:00"/>
    <s v="Ninguna"/>
    <m/>
  </r>
  <r>
    <x v="54"/>
    <n v="20"/>
    <s v="Plato_19"/>
    <n v="22"/>
    <n v="36"/>
    <n v="1"/>
    <n v="36"/>
    <n v="22"/>
    <n v="0.61"/>
    <d v="1899-12-30T00:51:00"/>
    <s v="Sin cebolla"/>
    <m/>
  </r>
  <r>
    <x v="54"/>
    <n v="20"/>
    <s v="Plato_15"/>
    <n v="19"/>
    <n v="32"/>
    <n v="3"/>
    <n v="96"/>
    <n v="57"/>
    <n v="0.59"/>
    <d v="1899-12-30T00:13:00"/>
    <s v="Ninguna"/>
    <m/>
  </r>
  <r>
    <x v="55"/>
    <n v="1"/>
    <s v="Plato_9"/>
    <n v="17"/>
    <n v="29"/>
    <n v="1"/>
    <n v="29"/>
    <n v="17"/>
    <n v="0.59"/>
    <d v="1899-12-30T00:38:00"/>
    <s v="Ninguna"/>
    <m/>
  </r>
  <r>
    <x v="55"/>
    <n v="1"/>
    <s v="Plato_12"/>
    <n v="11"/>
    <n v="19"/>
    <n v="1"/>
    <n v="19"/>
    <n v="11"/>
    <n v="0.57999999999999996"/>
    <d v="1899-12-30T00:40:00"/>
    <s v="Sin cebolla"/>
    <m/>
  </r>
  <r>
    <x v="56"/>
    <n v="18"/>
    <s v="Plato_8"/>
    <n v="21"/>
    <n v="35"/>
    <n v="1"/>
    <n v="35"/>
    <n v="21"/>
    <n v="0.6"/>
    <d v="1899-12-30T00:21:00"/>
    <s v="Sin cebolla"/>
    <m/>
  </r>
  <r>
    <x v="56"/>
    <n v="18"/>
    <s v="Plato_20"/>
    <n v="25"/>
    <n v="40"/>
    <n v="1"/>
    <n v="40"/>
    <n v="25"/>
    <n v="0.63"/>
    <d v="1899-12-30T00:30:00"/>
    <s v="Sin cebolla"/>
    <m/>
  </r>
  <r>
    <x v="56"/>
    <n v="18"/>
    <s v="Plato_5"/>
    <n v="13"/>
    <n v="22"/>
    <n v="1"/>
    <n v="22"/>
    <n v="13"/>
    <n v="0.59"/>
    <d v="1899-12-30T00:10:00"/>
    <s v="Ninguna"/>
    <m/>
  </r>
  <r>
    <x v="56"/>
    <n v="18"/>
    <s v="Plato_19"/>
    <n v="22"/>
    <n v="36"/>
    <n v="2"/>
    <n v="72"/>
    <n v="44"/>
    <n v="0.61"/>
    <d v="1899-12-30T00:07:00"/>
    <s v="Sin cebolla"/>
    <m/>
  </r>
  <r>
    <x v="57"/>
    <n v="8"/>
    <s v="Plato_5"/>
    <n v="13"/>
    <n v="22"/>
    <n v="1"/>
    <n v="22"/>
    <n v="13"/>
    <n v="0.59"/>
    <d v="1899-12-30T00:17:00"/>
    <s v="Sin cebolla"/>
    <m/>
  </r>
  <r>
    <x v="57"/>
    <n v="8"/>
    <s v="Plato_3"/>
    <n v="12"/>
    <n v="20"/>
    <n v="3"/>
    <n v="60"/>
    <n v="36"/>
    <n v="0.6"/>
    <d v="1899-12-30T00:56:00"/>
    <s v="Sin cebolla"/>
    <m/>
  </r>
  <r>
    <x v="58"/>
    <n v="8"/>
    <s v="Plato_12"/>
    <n v="11"/>
    <n v="19"/>
    <n v="2"/>
    <n v="38"/>
    <n v="22"/>
    <n v="0.57999999999999996"/>
    <d v="1899-12-30T00:13:00"/>
    <s v="Ninguna"/>
    <m/>
  </r>
  <r>
    <x v="58"/>
    <n v="8"/>
    <s v="Plato_14"/>
    <n v="14"/>
    <n v="23"/>
    <n v="2"/>
    <n v="46"/>
    <n v="28"/>
    <n v="0.61"/>
    <d v="1899-12-30T00:09:00"/>
    <s v="Ninguna"/>
    <m/>
  </r>
  <r>
    <x v="58"/>
    <n v="8"/>
    <s v="Plato_4"/>
    <n v="10"/>
    <n v="18"/>
    <n v="2"/>
    <n v="36"/>
    <n v="20"/>
    <n v="0.56000000000000005"/>
    <d v="1899-12-30T00:13:00"/>
    <s v="Sin cebolla"/>
    <m/>
  </r>
  <r>
    <x v="58"/>
    <n v="8"/>
    <s v="Plato_20"/>
    <n v="25"/>
    <n v="40"/>
    <n v="1"/>
    <n v="40"/>
    <n v="25"/>
    <n v="0.63"/>
    <d v="1899-12-30T00:13:00"/>
    <s v="Sin cebolla"/>
    <m/>
  </r>
  <r>
    <x v="59"/>
    <n v="6"/>
    <s v="Plato_4"/>
    <n v="10"/>
    <n v="18"/>
    <n v="2"/>
    <n v="36"/>
    <n v="20"/>
    <n v="0.56000000000000005"/>
    <d v="1899-12-30T00:23:00"/>
    <s v="Ninguna"/>
    <m/>
  </r>
  <r>
    <x v="59"/>
    <n v="6"/>
    <s v="Plato_11"/>
    <n v="20"/>
    <n v="33"/>
    <n v="2"/>
    <n v="66"/>
    <n v="40"/>
    <n v="0.61"/>
    <d v="1899-12-30T00:20:00"/>
    <s v="Sin cebolla"/>
    <m/>
  </r>
  <r>
    <x v="60"/>
    <n v="10"/>
    <s v="Plato_20"/>
    <n v="25"/>
    <n v="40"/>
    <n v="2"/>
    <n v="80"/>
    <n v="50"/>
    <n v="0.63"/>
    <d v="1899-12-30T00:56:00"/>
    <s v="Ninguna"/>
    <m/>
  </r>
  <r>
    <x v="60"/>
    <n v="10"/>
    <s v="Plato_4"/>
    <n v="10"/>
    <n v="18"/>
    <n v="1"/>
    <n v="18"/>
    <n v="10"/>
    <n v="0.56000000000000005"/>
    <d v="1899-12-30T00:39:00"/>
    <s v="Sin cebolla"/>
    <m/>
  </r>
  <r>
    <x v="60"/>
    <n v="10"/>
    <s v="Plato_2"/>
    <n v="18"/>
    <n v="30"/>
    <n v="2"/>
    <n v="60"/>
    <n v="36"/>
    <n v="0.6"/>
    <d v="1899-12-30T00:13:00"/>
    <s v="Ninguna"/>
    <m/>
  </r>
  <r>
    <x v="60"/>
    <n v="10"/>
    <s v="Plato_16"/>
    <n v="16"/>
    <n v="28"/>
    <n v="3"/>
    <n v="84"/>
    <n v="48"/>
    <n v="0.56999999999999995"/>
    <d v="1899-12-30T00:51:00"/>
    <s v="Sin cebolla"/>
    <m/>
  </r>
  <r>
    <x v="61"/>
    <n v="2"/>
    <s v="Plato_2"/>
    <n v="18"/>
    <n v="30"/>
    <n v="2"/>
    <n v="60"/>
    <n v="36"/>
    <n v="0.6"/>
    <d v="1899-12-30T00:59:00"/>
    <s v="Sin cebolla"/>
    <m/>
  </r>
  <r>
    <x v="61"/>
    <n v="2"/>
    <s v="Plato_12"/>
    <n v="11"/>
    <n v="19"/>
    <n v="3"/>
    <n v="57"/>
    <n v="33"/>
    <n v="0.57999999999999996"/>
    <d v="1899-12-30T00:46:00"/>
    <s v="Sin cebolla"/>
    <m/>
  </r>
  <r>
    <x v="61"/>
    <n v="2"/>
    <s v="Plato_17"/>
    <n v="19"/>
    <n v="31"/>
    <n v="1"/>
    <n v="31"/>
    <n v="19"/>
    <n v="0.61"/>
    <d v="1899-12-30T00:50:00"/>
    <s v="Sin cebolla"/>
    <m/>
  </r>
  <r>
    <x v="62"/>
    <n v="17"/>
    <s v="Plato_3"/>
    <n v="12"/>
    <n v="20"/>
    <n v="1"/>
    <n v="20"/>
    <n v="12"/>
    <n v="0.6"/>
    <d v="1899-12-30T00:10:00"/>
    <s v="Sin cebolla"/>
    <m/>
  </r>
  <r>
    <x v="62"/>
    <n v="17"/>
    <s v="Plato_8"/>
    <n v="21"/>
    <n v="35"/>
    <n v="1"/>
    <n v="35"/>
    <n v="21"/>
    <n v="0.6"/>
    <d v="1899-12-30T00:20:00"/>
    <s v="Ninguna"/>
    <m/>
  </r>
  <r>
    <x v="63"/>
    <n v="3"/>
    <s v="Plato_3"/>
    <n v="12"/>
    <n v="20"/>
    <n v="3"/>
    <n v="60"/>
    <n v="36"/>
    <n v="0.6"/>
    <d v="1899-12-30T00:25:00"/>
    <s v="Ninguna"/>
    <m/>
  </r>
  <r>
    <x v="63"/>
    <n v="3"/>
    <s v="Plato_20"/>
    <n v="25"/>
    <n v="40"/>
    <n v="3"/>
    <n v="120"/>
    <n v="75"/>
    <n v="0.63"/>
    <d v="1899-12-30T00:47:00"/>
    <s v="Sin cebolla"/>
    <m/>
  </r>
  <r>
    <x v="63"/>
    <n v="3"/>
    <s v="Plato_19"/>
    <n v="22"/>
    <n v="36"/>
    <n v="3"/>
    <n v="108"/>
    <n v="66"/>
    <n v="0.61"/>
    <d v="1899-12-30T00:10:00"/>
    <s v="Ninguna"/>
    <m/>
  </r>
  <r>
    <x v="64"/>
    <n v="5"/>
    <s v="Plato_16"/>
    <n v="16"/>
    <n v="28"/>
    <n v="1"/>
    <n v="28"/>
    <n v="16"/>
    <n v="0.56999999999999995"/>
    <d v="1899-12-30T00:32:00"/>
    <s v="Sin cebolla"/>
    <m/>
  </r>
  <r>
    <x v="64"/>
    <n v="5"/>
    <s v="Plato_17"/>
    <n v="19"/>
    <n v="31"/>
    <n v="1"/>
    <n v="31"/>
    <n v="19"/>
    <n v="0.61"/>
    <d v="1899-12-30T00:55:00"/>
    <s v="Sin cebolla"/>
    <m/>
  </r>
  <r>
    <x v="64"/>
    <n v="5"/>
    <s v="Plato_12"/>
    <n v="11"/>
    <n v="19"/>
    <n v="3"/>
    <n v="57"/>
    <n v="33"/>
    <n v="0.57999999999999996"/>
    <d v="1899-12-30T00:51:00"/>
    <s v="Ninguna"/>
    <m/>
  </r>
  <r>
    <x v="64"/>
    <n v="5"/>
    <s v="Plato_20"/>
    <n v="25"/>
    <n v="40"/>
    <n v="2"/>
    <n v="80"/>
    <n v="50"/>
    <n v="0.63"/>
    <d v="1899-12-30T00:17:00"/>
    <s v="Ninguna"/>
    <m/>
  </r>
  <r>
    <x v="65"/>
    <n v="18"/>
    <s v="Plato_19"/>
    <n v="22"/>
    <n v="36"/>
    <n v="1"/>
    <n v="36"/>
    <n v="22"/>
    <n v="0.61"/>
    <d v="1899-12-30T00:29:00"/>
    <s v="Ninguna"/>
    <m/>
  </r>
  <r>
    <x v="65"/>
    <n v="18"/>
    <s v="Plato_20"/>
    <n v="25"/>
    <n v="40"/>
    <n v="3"/>
    <n v="120"/>
    <n v="75"/>
    <n v="0.63"/>
    <d v="1899-12-30T00:30:00"/>
    <s v="Ninguna"/>
    <m/>
  </r>
  <r>
    <x v="65"/>
    <n v="18"/>
    <s v="Plato_4"/>
    <n v="10"/>
    <n v="18"/>
    <n v="3"/>
    <n v="54"/>
    <n v="30"/>
    <n v="0.56000000000000005"/>
    <d v="1899-12-30T00:55:00"/>
    <s v="Sin cebolla"/>
    <m/>
  </r>
  <r>
    <x v="66"/>
    <n v="2"/>
    <s v="Plato_20"/>
    <n v="25"/>
    <n v="40"/>
    <n v="1"/>
    <n v="40"/>
    <n v="25"/>
    <n v="0.63"/>
    <d v="1899-12-30T00:22:00"/>
    <s v="Ninguna"/>
    <m/>
  </r>
  <r>
    <x v="66"/>
    <n v="2"/>
    <s v="Plato_19"/>
    <n v="22"/>
    <n v="36"/>
    <n v="3"/>
    <n v="108"/>
    <n v="66"/>
    <n v="0.61"/>
    <d v="1899-12-30T00:59:00"/>
    <s v="Sin cebolla"/>
    <m/>
  </r>
  <r>
    <x v="66"/>
    <n v="2"/>
    <s v="Plato_10"/>
    <n v="15"/>
    <n v="26"/>
    <n v="3"/>
    <n v="78"/>
    <n v="45"/>
    <n v="0.57999999999999996"/>
    <d v="1899-12-30T00:15:00"/>
    <s v="Sin cebolla"/>
    <m/>
  </r>
  <r>
    <x v="66"/>
    <n v="2"/>
    <s v="Plato_2"/>
    <n v="18"/>
    <n v="30"/>
    <n v="1"/>
    <n v="30"/>
    <n v="18"/>
    <n v="0.6"/>
    <d v="1899-12-30T00:35:00"/>
    <s v="Sin cebolla"/>
    <m/>
  </r>
  <r>
    <x v="67"/>
    <n v="8"/>
    <s v="Plato_14"/>
    <n v="14"/>
    <n v="23"/>
    <n v="3"/>
    <n v="69"/>
    <n v="42"/>
    <n v="0.61"/>
    <d v="1899-12-30T00:43:00"/>
    <s v="Ninguna"/>
    <m/>
  </r>
  <r>
    <x v="67"/>
    <n v="8"/>
    <s v="Plato_16"/>
    <n v="16"/>
    <n v="28"/>
    <n v="1"/>
    <n v="28"/>
    <n v="16"/>
    <n v="0.56999999999999995"/>
    <d v="1899-12-30T00:19:00"/>
    <s v="Sin cebolla"/>
    <m/>
  </r>
  <r>
    <x v="67"/>
    <n v="8"/>
    <s v="Plato_15"/>
    <n v="19"/>
    <n v="32"/>
    <n v="3"/>
    <n v="96"/>
    <n v="57"/>
    <n v="0.59"/>
    <d v="1899-12-30T00:57:00"/>
    <s v="Sin cebolla"/>
    <m/>
  </r>
  <r>
    <x v="67"/>
    <n v="8"/>
    <s v="Plato_1"/>
    <n v="15"/>
    <n v="25"/>
    <n v="1"/>
    <n v="25"/>
    <n v="15"/>
    <n v="0.6"/>
    <d v="1899-12-30T00:26:00"/>
    <s v="Sin cebolla"/>
    <m/>
  </r>
  <r>
    <x v="68"/>
    <n v="5"/>
    <s v="Plato_13"/>
    <n v="13"/>
    <n v="21"/>
    <n v="3"/>
    <n v="63"/>
    <n v="39"/>
    <n v="0.62"/>
    <d v="1899-12-30T00:20:00"/>
    <s v="Ninguna"/>
    <m/>
  </r>
  <r>
    <x v="68"/>
    <n v="5"/>
    <s v="Plato_7"/>
    <n v="14"/>
    <n v="24"/>
    <n v="3"/>
    <n v="72"/>
    <n v="42"/>
    <n v="0.57999999999999996"/>
    <d v="1899-12-30T00:48:00"/>
    <s v="Sin cebolla"/>
    <m/>
  </r>
  <r>
    <x v="68"/>
    <n v="5"/>
    <s v="Plato_11"/>
    <n v="20"/>
    <n v="33"/>
    <n v="3"/>
    <n v="99"/>
    <n v="60"/>
    <n v="0.61"/>
    <d v="1899-12-30T00:24:00"/>
    <s v="Sin cebolla"/>
    <m/>
  </r>
  <r>
    <x v="69"/>
    <n v="17"/>
    <s v="Plato_1"/>
    <n v="15"/>
    <n v="25"/>
    <n v="2"/>
    <n v="50"/>
    <n v="30"/>
    <n v="0.6"/>
    <d v="1899-12-30T00:19:00"/>
    <s v="Sin cebolla"/>
    <m/>
  </r>
  <r>
    <x v="69"/>
    <n v="17"/>
    <s v="Plato_18"/>
    <n v="20"/>
    <n v="34"/>
    <n v="2"/>
    <n v="68"/>
    <n v="40"/>
    <n v="0.59"/>
    <d v="1899-12-30T00:21:00"/>
    <s v="Sin cebolla"/>
    <m/>
  </r>
  <r>
    <x v="70"/>
    <n v="18"/>
    <s v="Plato_2"/>
    <n v="18"/>
    <n v="30"/>
    <n v="3"/>
    <n v="90"/>
    <n v="54"/>
    <n v="0.6"/>
    <d v="1899-12-30T00:20:00"/>
    <s v="Sin cebolla"/>
    <m/>
  </r>
  <r>
    <x v="70"/>
    <n v="18"/>
    <s v="Plato_14"/>
    <n v="14"/>
    <n v="23"/>
    <n v="2"/>
    <n v="46"/>
    <n v="28"/>
    <n v="0.61"/>
    <d v="1899-12-30T00:29:00"/>
    <s v="Sin cebolla"/>
    <m/>
  </r>
  <r>
    <x v="71"/>
    <n v="17"/>
    <s v="Plato_13"/>
    <n v="13"/>
    <n v="21"/>
    <n v="1"/>
    <n v="21"/>
    <n v="13"/>
    <n v="0.62"/>
    <d v="1899-12-30T00:17:00"/>
    <s v="Sin cebolla"/>
    <m/>
  </r>
  <r>
    <x v="71"/>
    <n v="17"/>
    <s v="Plato_4"/>
    <n v="10"/>
    <n v="18"/>
    <n v="3"/>
    <n v="54"/>
    <n v="30"/>
    <n v="0.56000000000000005"/>
    <d v="1899-12-30T00:37:00"/>
    <s v="Sin cebolla"/>
    <m/>
  </r>
  <r>
    <x v="72"/>
    <n v="1"/>
    <s v="Plato_6"/>
    <n v="16"/>
    <n v="27"/>
    <n v="3"/>
    <n v="81"/>
    <n v="48"/>
    <n v="0.59"/>
    <d v="1899-12-30T00:20:00"/>
    <s v="Ninguna"/>
    <m/>
  </r>
  <r>
    <x v="73"/>
    <n v="19"/>
    <s v="Plato_10"/>
    <n v="15"/>
    <n v="26"/>
    <n v="2"/>
    <n v="52"/>
    <n v="30"/>
    <n v="0.57999999999999996"/>
    <d v="1899-12-30T00:39:00"/>
    <s v="Sin cebolla"/>
    <m/>
  </r>
  <r>
    <x v="73"/>
    <n v="19"/>
    <s v="Plato_18"/>
    <n v="20"/>
    <n v="34"/>
    <n v="3"/>
    <n v="102"/>
    <n v="60"/>
    <n v="0.59"/>
    <d v="1899-12-30T00:37:00"/>
    <s v="Ninguna"/>
    <m/>
  </r>
  <r>
    <x v="73"/>
    <n v="19"/>
    <s v="Plato_15"/>
    <n v="19"/>
    <n v="32"/>
    <n v="2"/>
    <n v="64"/>
    <n v="38"/>
    <n v="0.59"/>
    <d v="1899-12-30T00:24:00"/>
    <s v="Sin cebolla"/>
    <m/>
  </r>
  <r>
    <x v="74"/>
    <n v="19"/>
    <s v="Plato_20"/>
    <n v="25"/>
    <n v="40"/>
    <n v="1"/>
    <n v="40"/>
    <n v="25"/>
    <n v="0.63"/>
    <d v="1899-12-30T00:35:00"/>
    <s v="Ninguna"/>
    <m/>
  </r>
  <r>
    <x v="74"/>
    <n v="19"/>
    <s v="Plato_14"/>
    <n v="14"/>
    <n v="23"/>
    <n v="3"/>
    <n v="69"/>
    <n v="42"/>
    <n v="0.61"/>
    <d v="1899-12-30T00:16:00"/>
    <s v="Sin cebolla"/>
    <m/>
  </r>
  <r>
    <x v="75"/>
    <n v="17"/>
    <s v="Plato_2"/>
    <n v="18"/>
    <n v="30"/>
    <n v="3"/>
    <n v="90"/>
    <n v="54"/>
    <n v="0.6"/>
    <d v="1899-12-30T00:13:00"/>
    <s v="Sin cebolla"/>
    <m/>
  </r>
  <r>
    <x v="75"/>
    <n v="17"/>
    <s v="Plato_4"/>
    <n v="10"/>
    <n v="18"/>
    <n v="1"/>
    <n v="18"/>
    <n v="10"/>
    <n v="0.56000000000000005"/>
    <d v="1899-12-30T00:34:00"/>
    <s v="Sin cebolla"/>
    <m/>
  </r>
  <r>
    <x v="75"/>
    <n v="17"/>
    <s v="Plato_7"/>
    <n v="14"/>
    <n v="24"/>
    <n v="1"/>
    <n v="24"/>
    <n v="14"/>
    <n v="0.57999999999999996"/>
    <d v="1899-12-30T00:20:00"/>
    <s v="Ninguna"/>
    <m/>
  </r>
  <r>
    <x v="75"/>
    <n v="17"/>
    <s v="Plato_10"/>
    <n v="15"/>
    <n v="26"/>
    <n v="1"/>
    <n v="26"/>
    <n v="15"/>
    <n v="0.57999999999999996"/>
    <d v="1899-12-30T00:30:00"/>
    <s v="Ninguna"/>
    <m/>
  </r>
  <r>
    <x v="76"/>
    <n v="3"/>
    <s v="Plato_4"/>
    <n v="10"/>
    <n v="18"/>
    <n v="1"/>
    <n v="18"/>
    <n v="10"/>
    <n v="0.56000000000000005"/>
    <d v="1899-12-30T00:34:00"/>
    <s v="Sin cebolla"/>
    <m/>
  </r>
  <r>
    <x v="76"/>
    <n v="3"/>
    <s v="Plato_7"/>
    <n v="14"/>
    <n v="24"/>
    <n v="2"/>
    <n v="48"/>
    <n v="28"/>
    <n v="0.57999999999999996"/>
    <d v="1899-12-30T00:55:00"/>
    <s v="Ninguna"/>
    <m/>
  </r>
  <r>
    <x v="76"/>
    <n v="3"/>
    <s v="Plato_11"/>
    <n v="20"/>
    <n v="33"/>
    <n v="1"/>
    <n v="33"/>
    <n v="20"/>
    <n v="0.61"/>
    <d v="1899-12-30T00:08:00"/>
    <s v="Sin cebolla"/>
    <m/>
  </r>
  <r>
    <x v="77"/>
    <n v="7"/>
    <s v="Plato_12"/>
    <n v="11"/>
    <n v="19"/>
    <n v="3"/>
    <n v="57"/>
    <n v="33"/>
    <n v="0.57999999999999996"/>
    <d v="1899-12-30T00:54:00"/>
    <s v="Sin cebolla"/>
    <m/>
  </r>
  <r>
    <x v="78"/>
    <n v="16"/>
    <s v="Plato_9"/>
    <n v="17"/>
    <n v="29"/>
    <n v="3"/>
    <n v="87"/>
    <n v="51"/>
    <n v="0.59"/>
    <d v="1899-12-30T00:14:00"/>
    <s v="Ninguna"/>
    <m/>
  </r>
  <r>
    <x v="78"/>
    <n v="16"/>
    <s v="Plato_11"/>
    <n v="20"/>
    <n v="33"/>
    <n v="3"/>
    <n v="99"/>
    <n v="60"/>
    <n v="0.61"/>
    <d v="1899-12-30T00:14:00"/>
    <s v="Sin cebolla"/>
    <m/>
  </r>
  <r>
    <x v="78"/>
    <n v="16"/>
    <s v="Plato_3"/>
    <n v="12"/>
    <n v="20"/>
    <n v="3"/>
    <n v="60"/>
    <n v="36"/>
    <n v="0.6"/>
    <d v="1899-12-30T00:25:00"/>
    <s v="Ninguna"/>
    <m/>
  </r>
  <r>
    <x v="78"/>
    <n v="16"/>
    <s v="Plato_13"/>
    <n v="13"/>
    <n v="21"/>
    <n v="3"/>
    <n v="63"/>
    <n v="39"/>
    <n v="0.62"/>
    <d v="1899-12-30T00:43:00"/>
    <s v="Ninguna"/>
    <m/>
  </r>
  <r>
    <x v="79"/>
    <n v="18"/>
    <s v="Plato_5"/>
    <n v="13"/>
    <n v="22"/>
    <n v="2"/>
    <n v="44"/>
    <n v="26"/>
    <n v="0.59"/>
    <d v="1899-12-30T00:05:00"/>
    <s v="Ninguna"/>
    <m/>
  </r>
  <r>
    <x v="79"/>
    <n v="18"/>
    <s v="Plato_9"/>
    <n v="17"/>
    <n v="29"/>
    <n v="1"/>
    <n v="29"/>
    <n v="17"/>
    <n v="0.59"/>
    <d v="1899-12-30T00:34:00"/>
    <s v="Sin cebolla"/>
    <m/>
  </r>
  <r>
    <x v="79"/>
    <n v="18"/>
    <s v="Plato_7"/>
    <n v="14"/>
    <n v="24"/>
    <n v="2"/>
    <n v="48"/>
    <n v="28"/>
    <n v="0.57999999999999996"/>
    <d v="1899-12-30T00:28:00"/>
    <s v="Ninguna"/>
    <m/>
  </r>
  <r>
    <x v="80"/>
    <n v="17"/>
    <s v="Plato_17"/>
    <n v="19"/>
    <n v="31"/>
    <n v="2"/>
    <n v="62"/>
    <n v="38"/>
    <n v="0.61"/>
    <d v="1899-12-30T00:59:00"/>
    <s v="Sin cebolla"/>
    <m/>
  </r>
  <r>
    <x v="81"/>
    <n v="16"/>
    <s v="Plato_1"/>
    <n v="15"/>
    <n v="25"/>
    <n v="2"/>
    <n v="50"/>
    <n v="30"/>
    <n v="0.6"/>
    <d v="1899-12-30T00:11:00"/>
    <s v="Sin cebolla"/>
    <m/>
  </r>
  <r>
    <x v="81"/>
    <n v="16"/>
    <s v="Plato_2"/>
    <n v="18"/>
    <n v="30"/>
    <n v="1"/>
    <n v="30"/>
    <n v="18"/>
    <n v="0.6"/>
    <d v="1899-12-30T00:08:00"/>
    <s v="Sin cebolla"/>
    <m/>
  </r>
  <r>
    <x v="82"/>
    <n v="15"/>
    <s v="Plato_6"/>
    <n v="16"/>
    <n v="27"/>
    <n v="2"/>
    <n v="54"/>
    <n v="32"/>
    <n v="0.59"/>
    <d v="1899-12-30T00:14:00"/>
    <s v="Ninguna"/>
    <m/>
  </r>
  <r>
    <x v="82"/>
    <n v="15"/>
    <s v="Plato_3"/>
    <n v="12"/>
    <n v="20"/>
    <n v="1"/>
    <n v="20"/>
    <n v="12"/>
    <n v="0.6"/>
    <d v="1899-12-30T00:30:00"/>
    <s v="Sin cebolla"/>
    <m/>
  </r>
  <r>
    <x v="82"/>
    <n v="15"/>
    <s v="Plato_15"/>
    <n v="19"/>
    <n v="32"/>
    <n v="3"/>
    <n v="96"/>
    <n v="57"/>
    <n v="0.59"/>
    <d v="1899-12-30T00:50:00"/>
    <s v="Ninguna"/>
    <m/>
  </r>
  <r>
    <x v="83"/>
    <n v="19"/>
    <s v="Plato_2"/>
    <n v="18"/>
    <n v="30"/>
    <n v="2"/>
    <n v="60"/>
    <n v="36"/>
    <n v="0.6"/>
    <d v="1899-12-30T00:10:00"/>
    <s v="Sin cebolla"/>
    <m/>
  </r>
  <r>
    <x v="84"/>
    <n v="8"/>
    <s v="Plato_16"/>
    <n v="16"/>
    <n v="28"/>
    <n v="3"/>
    <n v="84"/>
    <n v="48"/>
    <n v="0.56999999999999995"/>
    <d v="1899-12-30T00:26:00"/>
    <s v="Sin cebolla"/>
    <m/>
  </r>
  <r>
    <x v="84"/>
    <n v="8"/>
    <s v="Plato_19"/>
    <n v="22"/>
    <n v="36"/>
    <n v="2"/>
    <n v="72"/>
    <n v="44"/>
    <n v="0.61"/>
    <d v="1899-12-30T00:33:00"/>
    <s v="Sin cebolla"/>
    <m/>
  </r>
  <r>
    <x v="84"/>
    <n v="8"/>
    <s v="Plato_3"/>
    <n v="12"/>
    <n v="20"/>
    <n v="1"/>
    <n v="20"/>
    <n v="12"/>
    <n v="0.6"/>
    <d v="1899-12-30T00:54:00"/>
    <s v="Sin cebolla"/>
    <m/>
  </r>
  <r>
    <x v="84"/>
    <n v="8"/>
    <s v="Plato_15"/>
    <n v="19"/>
    <n v="32"/>
    <n v="1"/>
    <n v="32"/>
    <n v="19"/>
    <n v="0.59"/>
    <d v="1899-12-30T00:29:00"/>
    <s v="Sin cebolla"/>
    <m/>
  </r>
  <r>
    <x v="85"/>
    <n v="20"/>
    <s v="Plato_1"/>
    <n v="15"/>
    <n v="25"/>
    <n v="2"/>
    <n v="50"/>
    <n v="30"/>
    <n v="0.6"/>
    <d v="1899-12-30T00:08:00"/>
    <s v="Sin cebolla"/>
    <m/>
  </r>
  <r>
    <x v="86"/>
    <n v="3"/>
    <s v="Plato_4"/>
    <n v="10"/>
    <n v="18"/>
    <n v="2"/>
    <n v="36"/>
    <n v="20"/>
    <n v="0.56000000000000005"/>
    <d v="1899-12-30T00:55:00"/>
    <s v="Ninguna"/>
    <m/>
  </r>
  <r>
    <x v="86"/>
    <n v="3"/>
    <s v="Plato_15"/>
    <n v="19"/>
    <n v="32"/>
    <n v="1"/>
    <n v="32"/>
    <n v="19"/>
    <n v="0.59"/>
    <d v="1899-12-30T00:05:00"/>
    <s v="Sin cebolla"/>
    <m/>
  </r>
  <r>
    <x v="86"/>
    <n v="3"/>
    <s v="Plato_17"/>
    <n v="19"/>
    <n v="31"/>
    <n v="1"/>
    <n v="31"/>
    <n v="19"/>
    <n v="0.61"/>
    <d v="1899-12-30T00:11:00"/>
    <s v="Ninguna"/>
    <m/>
  </r>
  <r>
    <x v="87"/>
    <n v="18"/>
    <s v="Plato_20"/>
    <n v="25"/>
    <n v="40"/>
    <n v="1"/>
    <n v="40"/>
    <n v="25"/>
    <n v="0.63"/>
    <d v="1899-12-30T00:12:00"/>
    <s v="Ninguna"/>
    <m/>
  </r>
  <r>
    <x v="87"/>
    <n v="18"/>
    <s v="Plato_12"/>
    <n v="11"/>
    <n v="19"/>
    <n v="3"/>
    <n v="57"/>
    <n v="33"/>
    <n v="0.57999999999999996"/>
    <d v="1899-12-30T00:46:00"/>
    <s v="Sin cebolla"/>
    <m/>
  </r>
  <r>
    <x v="87"/>
    <n v="18"/>
    <s v="Plato_10"/>
    <n v="15"/>
    <n v="26"/>
    <n v="1"/>
    <n v="26"/>
    <n v="15"/>
    <n v="0.57999999999999996"/>
    <d v="1899-12-30T00:59:00"/>
    <s v="Ninguna"/>
    <m/>
  </r>
  <r>
    <x v="88"/>
    <n v="11"/>
    <s v="Plato_14"/>
    <n v="14"/>
    <n v="23"/>
    <n v="3"/>
    <n v="69"/>
    <n v="42"/>
    <n v="0.61"/>
    <d v="1899-12-30T00:44:00"/>
    <s v="Sin cebolla"/>
    <m/>
  </r>
  <r>
    <x v="88"/>
    <n v="11"/>
    <s v="Plato_18"/>
    <n v="20"/>
    <n v="34"/>
    <n v="2"/>
    <n v="68"/>
    <n v="40"/>
    <n v="0.59"/>
    <d v="1899-12-30T00:58:00"/>
    <s v="Ninguna"/>
    <m/>
  </r>
  <r>
    <x v="88"/>
    <n v="11"/>
    <s v="Plato_5"/>
    <n v="13"/>
    <n v="22"/>
    <n v="1"/>
    <n v="22"/>
    <n v="13"/>
    <n v="0.59"/>
    <d v="1899-12-30T00:40:00"/>
    <s v="Sin cebolla"/>
    <m/>
  </r>
  <r>
    <x v="89"/>
    <n v="6"/>
    <s v="Plato_18"/>
    <n v="20"/>
    <n v="34"/>
    <n v="1"/>
    <n v="34"/>
    <n v="20"/>
    <n v="0.59"/>
    <d v="1899-12-30T00:48:00"/>
    <s v="Sin cebolla"/>
    <m/>
  </r>
  <r>
    <x v="90"/>
    <n v="1"/>
    <s v="Plato_8"/>
    <n v="21"/>
    <n v="35"/>
    <n v="3"/>
    <n v="105"/>
    <n v="63"/>
    <n v="0.6"/>
    <d v="1899-12-30T00:21:00"/>
    <s v="Sin cebolla"/>
    <m/>
  </r>
  <r>
    <x v="90"/>
    <n v="1"/>
    <s v="Plato_13"/>
    <n v="13"/>
    <n v="21"/>
    <n v="3"/>
    <n v="63"/>
    <n v="39"/>
    <n v="0.62"/>
    <d v="1899-12-30T00:52:00"/>
    <s v="Ninguna"/>
    <m/>
  </r>
  <r>
    <x v="90"/>
    <n v="1"/>
    <s v="Plato_5"/>
    <n v="13"/>
    <n v="22"/>
    <n v="2"/>
    <n v="44"/>
    <n v="26"/>
    <n v="0.59"/>
    <d v="1899-12-30T00:11:00"/>
    <s v="Ninguna"/>
    <m/>
  </r>
  <r>
    <x v="90"/>
    <n v="1"/>
    <s v="Plato_6"/>
    <n v="16"/>
    <n v="27"/>
    <n v="3"/>
    <n v="81"/>
    <n v="48"/>
    <n v="0.59"/>
    <d v="1899-12-30T00:48:00"/>
    <s v="Ninguna"/>
    <m/>
  </r>
  <r>
    <x v="91"/>
    <n v="6"/>
    <s v="Plato_9"/>
    <n v="17"/>
    <n v="29"/>
    <n v="2"/>
    <n v="58"/>
    <n v="34"/>
    <n v="0.59"/>
    <d v="1899-12-30T00:36:00"/>
    <s v="Ninguna"/>
    <m/>
  </r>
  <r>
    <x v="91"/>
    <n v="6"/>
    <s v="Plato_7"/>
    <n v="14"/>
    <n v="24"/>
    <n v="1"/>
    <n v="24"/>
    <n v="14"/>
    <n v="0.57999999999999996"/>
    <d v="1899-12-30T00:06:00"/>
    <s v="Sin cebolla"/>
    <m/>
  </r>
  <r>
    <x v="92"/>
    <n v="2"/>
    <s v="Plato_9"/>
    <n v="17"/>
    <n v="29"/>
    <n v="1"/>
    <n v="29"/>
    <n v="17"/>
    <n v="0.59"/>
    <d v="1899-12-30T00:18:00"/>
    <s v="Sin cebolla"/>
    <m/>
  </r>
  <r>
    <x v="93"/>
    <n v="12"/>
    <s v="Plato_2"/>
    <n v="18"/>
    <n v="30"/>
    <n v="3"/>
    <n v="90"/>
    <n v="54"/>
    <n v="0.6"/>
    <d v="1899-12-30T00:19:00"/>
    <s v="Sin cebolla"/>
    <m/>
  </r>
  <r>
    <x v="93"/>
    <n v="12"/>
    <s v="Plato_15"/>
    <n v="19"/>
    <n v="32"/>
    <n v="2"/>
    <n v="64"/>
    <n v="38"/>
    <n v="0.59"/>
    <d v="1899-12-30T00:56:00"/>
    <s v="Sin cebolla"/>
    <m/>
  </r>
  <r>
    <x v="93"/>
    <n v="12"/>
    <s v="Plato_11"/>
    <n v="20"/>
    <n v="33"/>
    <n v="3"/>
    <n v="99"/>
    <n v="60"/>
    <n v="0.61"/>
    <d v="1899-12-30T00:54:00"/>
    <s v="Sin cebolla"/>
    <m/>
  </r>
  <r>
    <x v="94"/>
    <n v="12"/>
    <s v="Plato_12"/>
    <n v="11"/>
    <n v="19"/>
    <n v="3"/>
    <n v="57"/>
    <n v="33"/>
    <n v="0.57999999999999996"/>
    <d v="1899-12-30T00:19:00"/>
    <s v="Sin cebolla"/>
    <m/>
  </r>
  <r>
    <x v="94"/>
    <n v="12"/>
    <s v="Plato_15"/>
    <n v="19"/>
    <n v="32"/>
    <n v="3"/>
    <n v="96"/>
    <n v="57"/>
    <n v="0.59"/>
    <d v="1899-12-30T00:22:00"/>
    <s v="Sin cebolla"/>
    <m/>
  </r>
  <r>
    <x v="95"/>
    <n v="16"/>
    <s v="Plato_11"/>
    <n v="20"/>
    <n v="33"/>
    <n v="2"/>
    <n v="66"/>
    <n v="40"/>
    <n v="0.61"/>
    <d v="1899-12-30T00:47:00"/>
    <s v="Ninguna"/>
    <m/>
  </r>
  <r>
    <x v="95"/>
    <n v="16"/>
    <s v="Plato_12"/>
    <n v="11"/>
    <n v="19"/>
    <n v="2"/>
    <n v="38"/>
    <n v="22"/>
    <n v="0.57999999999999996"/>
    <d v="1899-12-30T00:10:00"/>
    <s v="Ninguna"/>
    <m/>
  </r>
  <r>
    <x v="95"/>
    <n v="16"/>
    <s v="Plato_7"/>
    <n v="14"/>
    <n v="24"/>
    <n v="3"/>
    <n v="72"/>
    <n v="42"/>
    <n v="0.57999999999999996"/>
    <d v="1899-12-30T00:19:00"/>
    <s v="Sin cebolla"/>
    <m/>
  </r>
  <r>
    <x v="96"/>
    <n v="14"/>
    <s v="Plato_10"/>
    <n v="15"/>
    <n v="26"/>
    <n v="1"/>
    <n v="26"/>
    <n v="15"/>
    <n v="0.57999999999999996"/>
    <d v="1899-12-30T00:17:00"/>
    <s v="Sin cebolla"/>
    <m/>
  </r>
  <r>
    <x v="96"/>
    <n v="14"/>
    <s v="Plato_3"/>
    <n v="12"/>
    <n v="20"/>
    <n v="3"/>
    <n v="60"/>
    <n v="36"/>
    <n v="0.6"/>
    <d v="1899-12-30T00:05:00"/>
    <s v="Ninguna"/>
    <m/>
  </r>
  <r>
    <x v="96"/>
    <n v="14"/>
    <s v="Plato_18"/>
    <n v="20"/>
    <n v="34"/>
    <n v="3"/>
    <n v="102"/>
    <n v="60"/>
    <n v="0.59"/>
    <d v="1899-12-30T00:57:00"/>
    <s v="Ninguna"/>
    <m/>
  </r>
  <r>
    <x v="97"/>
    <n v="7"/>
    <s v="Plato_3"/>
    <n v="12"/>
    <n v="20"/>
    <n v="3"/>
    <n v="60"/>
    <n v="36"/>
    <n v="0.6"/>
    <d v="1899-12-30T00:56:00"/>
    <s v="Sin cebolla"/>
    <m/>
  </r>
  <r>
    <x v="97"/>
    <n v="7"/>
    <s v="Plato_9"/>
    <n v="17"/>
    <n v="29"/>
    <n v="3"/>
    <n v="87"/>
    <n v="51"/>
    <n v="0.59"/>
    <d v="1899-12-30T00:33:00"/>
    <s v="Sin cebolla"/>
    <m/>
  </r>
  <r>
    <x v="97"/>
    <n v="7"/>
    <s v="Plato_12"/>
    <n v="11"/>
    <n v="19"/>
    <n v="1"/>
    <n v="19"/>
    <n v="11"/>
    <n v="0.57999999999999996"/>
    <d v="1899-12-30T00:51:00"/>
    <s v="Sin cebolla"/>
    <m/>
  </r>
  <r>
    <x v="98"/>
    <n v="2"/>
    <s v="Plato_2"/>
    <n v="18"/>
    <n v="30"/>
    <n v="2"/>
    <n v="60"/>
    <n v="36"/>
    <n v="0.6"/>
    <d v="1899-12-30T00:27:00"/>
    <s v="Sin cebolla"/>
    <m/>
  </r>
  <r>
    <x v="98"/>
    <n v="2"/>
    <s v="Plato_17"/>
    <n v="19"/>
    <n v="31"/>
    <n v="1"/>
    <n v="31"/>
    <n v="19"/>
    <n v="0.61"/>
    <d v="1899-12-30T00:05:00"/>
    <s v="Sin cebolla"/>
    <m/>
  </r>
  <r>
    <x v="98"/>
    <n v="2"/>
    <s v="Plato_12"/>
    <n v="11"/>
    <n v="19"/>
    <n v="1"/>
    <n v="19"/>
    <n v="11"/>
    <n v="0.57999999999999996"/>
    <d v="1899-12-30T00:09:00"/>
    <s v="Ninguna"/>
    <m/>
  </r>
  <r>
    <x v="98"/>
    <n v="2"/>
    <s v="Plato_9"/>
    <n v="17"/>
    <n v="29"/>
    <n v="1"/>
    <n v="29"/>
    <n v="17"/>
    <n v="0.59"/>
    <d v="1899-12-30T00:45:00"/>
    <s v="Ninguna"/>
    <m/>
  </r>
  <r>
    <x v="99"/>
    <n v="18"/>
    <s v="Plato_7"/>
    <n v="14"/>
    <n v="24"/>
    <n v="3"/>
    <n v="72"/>
    <n v="42"/>
    <n v="0.57999999999999996"/>
    <d v="1899-12-30T00:48:00"/>
    <s v="Sin cebolla"/>
    <m/>
  </r>
  <r>
    <x v="99"/>
    <n v="18"/>
    <s v="Plato_5"/>
    <n v="13"/>
    <n v="22"/>
    <n v="2"/>
    <n v="44"/>
    <n v="26"/>
    <n v="0.59"/>
    <d v="1899-12-30T00:33:00"/>
    <s v="Ninguna"/>
    <m/>
  </r>
  <r>
    <x v="99"/>
    <n v="18"/>
    <s v="Plato_1"/>
    <n v="15"/>
    <n v="25"/>
    <n v="2"/>
    <n v="50"/>
    <n v="30"/>
    <n v="0.6"/>
    <d v="1899-12-30T00:22:00"/>
    <s v="Sin cebolla"/>
    <m/>
  </r>
  <r>
    <x v="100"/>
    <n v="1"/>
    <s v="Plato_17"/>
    <n v="19"/>
    <n v="31"/>
    <n v="1"/>
    <n v="31"/>
    <n v="19"/>
    <n v="0.61"/>
    <d v="1899-12-30T00:24:00"/>
    <s v="Sin cebolla"/>
    <m/>
  </r>
  <r>
    <x v="100"/>
    <n v="1"/>
    <s v="Plato_1"/>
    <n v="15"/>
    <n v="25"/>
    <n v="2"/>
    <n v="50"/>
    <n v="30"/>
    <n v="0.6"/>
    <d v="1899-12-30T00:41:00"/>
    <s v="Sin cebolla"/>
    <m/>
  </r>
  <r>
    <x v="100"/>
    <n v="1"/>
    <s v="Plato_5"/>
    <n v="13"/>
    <n v="22"/>
    <n v="1"/>
    <n v="22"/>
    <n v="13"/>
    <n v="0.59"/>
    <d v="1899-12-30T00:35:00"/>
    <s v="Sin cebolla"/>
    <m/>
  </r>
  <r>
    <x v="100"/>
    <n v="1"/>
    <s v="Plato_8"/>
    <n v="21"/>
    <n v="35"/>
    <n v="1"/>
    <n v="35"/>
    <n v="21"/>
    <n v="0.6"/>
    <d v="1899-12-30T00:34:00"/>
    <s v="Sin cebolla"/>
    <m/>
  </r>
  <r>
    <x v="101"/>
    <n v="19"/>
    <s v="Plato_16"/>
    <n v="16"/>
    <n v="28"/>
    <n v="3"/>
    <n v="84"/>
    <n v="48"/>
    <n v="0.56999999999999995"/>
    <d v="1899-12-30T00:17:00"/>
    <s v="Sin cebolla"/>
    <m/>
  </r>
  <r>
    <x v="101"/>
    <n v="19"/>
    <s v="Plato_9"/>
    <n v="17"/>
    <n v="29"/>
    <n v="3"/>
    <n v="87"/>
    <n v="51"/>
    <n v="0.59"/>
    <d v="1899-12-30T00:29:00"/>
    <s v="Ninguna"/>
    <m/>
  </r>
  <r>
    <x v="102"/>
    <n v="13"/>
    <s v="Plato_13"/>
    <n v="13"/>
    <n v="21"/>
    <n v="1"/>
    <n v="21"/>
    <n v="13"/>
    <n v="0.62"/>
    <d v="1899-12-30T00:57:00"/>
    <s v="Sin cebolla"/>
    <m/>
  </r>
  <r>
    <x v="102"/>
    <n v="13"/>
    <s v="Plato_18"/>
    <n v="20"/>
    <n v="34"/>
    <n v="1"/>
    <n v="34"/>
    <n v="20"/>
    <n v="0.59"/>
    <d v="1899-12-30T00:09:00"/>
    <s v="Ninguna"/>
    <m/>
  </r>
  <r>
    <x v="102"/>
    <n v="13"/>
    <s v="Plato_4"/>
    <n v="10"/>
    <n v="18"/>
    <n v="1"/>
    <n v="18"/>
    <n v="10"/>
    <n v="0.56000000000000005"/>
    <d v="1899-12-30T00:33:00"/>
    <s v="Sin cebolla"/>
    <m/>
  </r>
  <r>
    <x v="103"/>
    <n v="14"/>
    <s v="Plato_14"/>
    <n v="14"/>
    <n v="23"/>
    <n v="2"/>
    <n v="46"/>
    <n v="28"/>
    <n v="0.61"/>
    <d v="1899-12-30T00:43:00"/>
    <s v="Sin cebolla"/>
    <m/>
  </r>
  <r>
    <x v="103"/>
    <n v="14"/>
    <s v="Plato_17"/>
    <n v="19"/>
    <n v="31"/>
    <n v="1"/>
    <n v="31"/>
    <n v="19"/>
    <n v="0.61"/>
    <d v="1899-12-30T00:12:00"/>
    <s v="Ninguna"/>
    <m/>
  </r>
  <r>
    <x v="104"/>
    <n v="14"/>
    <s v="Plato_3"/>
    <n v="12"/>
    <n v="20"/>
    <n v="3"/>
    <n v="60"/>
    <n v="36"/>
    <n v="0.6"/>
    <d v="1899-12-30T00:09:00"/>
    <s v="Ninguna"/>
    <m/>
  </r>
  <r>
    <x v="104"/>
    <n v="14"/>
    <s v="Plato_6"/>
    <n v="16"/>
    <n v="27"/>
    <n v="3"/>
    <n v="81"/>
    <n v="48"/>
    <n v="0.59"/>
    <d v="1899-12-30T00:34:00"/>
    <s v="Ninguna"/>
    <m/>
  </r>
  <r>
    <x v="105"/>
    <n v="15"/>
    <s v="Plato_18"/>
    <n v="20"/>
    <n v="34"/>
    <n v="2"/>
    <n v="68"/>
    <n v="40"/>
    <n v="0.59"/>
    <d v="1899-12-30T00:29:00"/>
    <s v="Ninguna"/>
    <m/>
  </r>
  <r>
    <x v="106"/>
    <n v="11"/>
    <s v="Plato_15"/>
    <n v="19"/>
    <n v="32"/>
    <n v="2"/>
    <n v="64"/>
    <n v="38"/>
    <n v="0.59"/>
    <d v="1899-12-30T00:48:00"/>
    <s v="Ninguna"/>
    <m/>
  </r>
  <r>
    <x v="106"/>
    <n v="11"/>
    <s v="Plato_9"/>
    <n v="17"/>
    <n v="29"/>
    <n v="3"/>
    <n v="87"/>
    <n v="51"/>
    <n v="0.59"/>
    <d v="1899-12-30T00:51:00"/>
    <s v="Sin cebolla"/>
    <m/>
  </r>
  <r>
    <x v="106"/>
    <n v="11"/>
    <s v="Plato_18"/>
    <n v="20"/>
    <n v="34"/>
    <n v="3"/>
    <n v="102"/>
    <n v="60"/>
    <n v="0.59"/>
    <d v="1899-12-30T00:42:00"/>
    <s v="Sin cebolla"/>
    <m/>
  </r>
  <r>
    <x v="107"/>
    <n v="3"/>
    <s v="Plato_9"/>
    <n v="17"/>
    <n v="29"/>
    <n v="2"/>
    <n v="58"/>
    <n v="34"/>
    <n v="0.59"/>
    <d v="1899-12-30T00:23:00"/>
    <s v="Ninguna"/>
    <m/>
  </r>
  <r>
    <x v="107"/>
    <n v="3"/>
    <s v="Plato_4"/>
    <n v="10"/>
    <n v="18"/>
    <n v="1"/>
    <n v="18"/>
    <n v="10"/>
    <n v="0.56000000000000005"/>
    <d v="1899-12-30T00:10:00"/>
    <s v="Sin cebolla"/>
    <m/>
  </r>
  <r>
    <x v="107"/>
    <n v="3"/>
    <s v="Plato_3"/>
    <n v="12"/>
    <n v="20"/>
    <n v="1"/>
    <n v="20"/>
    <n v="12"/>
    <n v="0.6"/>
    <d v="1899-12-30T00:26:00"/>
    <s v="Sin cebolla"/>
    <m/>
  </r>
  <r>
    <x v="107"/>
    <n v="3"/>
    <s v="Plato_16"/>
    <n v="16"/>
    <n v="28"/>
    <n v="1"/>
    <n v="28"/>
    <n v="16"/>
    <n v="0.56999999999999995"/>
    <d v="1899-12-30T00:56:00"/>
    <s v="Ninguna"/>
    <m/>
  </r>
  <r>
    <x v="108"/>
    <n v="10"/>
    <s v="Plato_18"/>
    <n v="20"/>
    <n v="34"/>
    <n v="3"/>
    <n v="102"/>
    <n v="60"/>
    <n v="0.59"/>
    <d v="1899-12-30T00:54:00"/>
    <s v="Sin cebolla"/>
    <m/>
  </r>
  <r>
    <x v="108"/>
    <n v="10"/>
    <s v="Plato_14"/>
    <n v="14"/>
    <n v="23"/>
    <n v="1"/>
    <n v="23"/>
    <n v="14"/>
    <n v="0.61"/>
    <d v="1899-12-30T00:26:00"/>
    <s v="Sin cebolla"/>
    <m/>
  </r>
  <r>
    <x v="108"/>
    <n v="10"/>
    <s v="Plato_5"/>
    <n v="13"/>
    <n v="22"/>
    <n v="2"/>
    <n v="44"/>
    <n v="26"/>
    <n v="0.59"/>
    <d v="1899-12-30T00:38:00"/>
    <s v="Ninguna"/>
    <m/>
  </r>
  <r>
    <x v="109"/>
    <n v="5"/>
    <s v="Plato_9"/>
    <n v="17"/>
    <n v="29"/>
    <n v="2"/>
    <n v="58"/>
    <n v="34"/>
    <n v="0.59"/>
    <d v="1899-12-30T00:38:00"/>
    <s v="Ninguna"/>
    <m/>
  </r>
  <r>
    <x v="109"/>
    <n v="5"/>
    <s v="Plato_10"/>
    <n v="15"/>
    <n v="26"/>
    <n v="3"/>
    <n v="78"/>
    <n v="45"/>
    <n v="0.57999999999999996"/>
    <d v="1899-12-30T00:27:00"/>
    <s v="Ninguna"/>
    <m/>
  </r>
  <r>
    <x v="109"/>
    <n v="5"/>
    <s v="Plato_6"/>
    <n v="16"/>
    <n v="27"/>
    <n v="1"/>
    <n v="27"/>
    <n v="16"/>
    <n v="0.59"/>
    <d v="1899-12-30T00:56:00"/>
    <s v="Sin cebolla"/>
    <m/>
  </r>
  <r>
    <x v="110"/>
    <n v="3"/>
    <s v="Plato_15"/>
    <n v="19"/>
    <n v="32"/>
    <n v="1"/>
    <n v="32"/>
    <n v="19"/>
    <n v="0.59"/>
    <d v="1899-12-30T00:47:00"/>
    <s v="Sin cebolla"/>
    <m/>
  </r>
  <r>
    <x v="110"/>
    <n v="3"/>
    <s v="Plato_5"/>
    <n v="13"/>
    <n v="22"/>
    <n v="3"/>
    <n v="66"/>
    <n v="39"/>
    <n v="0.59"/>
    <d v="1899-12-30T00:05:00"/>
    <s v="Ninguna"/>
    <m/>
  </r>
  <r>
    <x v="110"/>
    <n v="3"/>
    <s v="Plato_7"/>
    <n v="14"/>
    <n v="24"/>
    <n v="2"/>
    <n v="48"/>
    <n v="28"/>
    <n v="0.57999999999999996"/>
    <d v="1899-12-30T00:48:00"/>
    <s v="Ninguna"/>
    <m/>
  </r>
  <r>
    <x v="110"/>
    <n v="3"/>
    <s v="Plato_9"/>
    <n v="17"/>
    <n v="29"/>
    <n v="2"/>
    <n v="58"/>
    <n v="34"/>
    <n v="0.59"/>
    <d v="1899-12-30T00:37:00"/>
    <s v="Sin cebolla"/>
    <m/>
  </r>
  <r>
    <x v="111"/>
    <n v="6"/>
    <s v="Plato_3"/>
    <n v="12"/>
    <n v="20"/>
    <n v="1"/>
    <n v="20"/>
    <n v="12"/>
    <n v="0.6"/>
    <d v="1899-12-30T00:16:00"/>
    <s v="Sin cebolla"/>
    <m/>
  </r>
  <r>
    <x v="112"/>
    <n v="4"/>
    <s v="Plato_18"/>
    <n v="20"/>
    <n v="34"/>
    <n v="2"/>
    <n v="68"/>
    <n v="40"/>
    <n v="0.59"/>
    <d v="1899-12-30T00:51:00"/>
    <s v="Ninguna"/>
    <m/>
  </r>
  <r>
    <x v="113"/>
    <n v="7"/>
    <s v="Plato_2"/>
    <n v="18"/>
    <n v="30"/>
    <n v="3"/>
    <n v="90"/>
    <n v="54"/>
    <n v="0.6"/>
    <d v="1899-12-30T00:36:00"/>
    <s v="Ninguna"/>
    <m/>
  </r>
  <r>
    <x v="113"/>
    <n v="7"/>
    <s v="Plato_9"/>
    <n v="17"/>
    <n v="29"/>
    <n v="3"/>
    <n v="87"/>
    <n v="51"/>
    <n v="0.59"/>
    <d v="1899-12-30T00:22:00"/>
    <s v="Ninguna"/>
    <m/>
  </r>
  <r>
    <x v="113"/>
    <n v="7"/>
    <s v="Plato_4"/>
    <n v="10"/>
    <n v="18"/>
    <n v="3"/>
    <n v="54"/>
    <n v="30"/>
    <n v="0.56000000000000005"/>
    <d v="1899-12-30T00:31:00"/>
    <s v="Sin cebolla"/>
    <m/>
  </r>
  <r>
    <x v="113"/>
    <n v="7"/>
    <s v="Plato_5"/>
    <n v="13"/>
    <n v="22"/>
    <n v="1"/>
    <n v="22"/>
    <n v="13"/>
    <n v="0.59"/>
    <d v="1899-12-30T00:42:00"/>
    <s v="Sin cebolla"/>
    <m/>
  </r>
  <r>
    <x v="114"/>
    <n v="12"/>
    <s v="Plato_6"/>
    <n v="16"/>
    <n v="27"/>
    <n v="3"/>
    <n v="81"/>
    <n v="48"/>
    <n v="0.59"/>
    <d v="1899-12-30T00:23:00"/>
    <s v="Sin cebolla"/>
    <m/>
  </r>
  <r>
    <x v="114"/>
    <n v="12"/>
    <s v="Plato_2"/>
    <n v="18"/>
    <n v="30"/>
    <n v="2"/>
    <n v="60"/>
    <n v="36"/>
    <n v="0.6"/>
    <d v="1899-12-30T00:32:00"/>
    <s v="Sin cebolla"/>
    <m/>
  </r>
  <r>
    <x v="114"/>
    <n v="12"/>
    <s v="Plato_15"/>
    <n v="19"/>
    <n v="32"/>
    <n v="3"/>
    <n v="96"/>
    <n v="57"/>
    <n v="0.59"/>
    <d v="1899-12-30T00:43:00"/>
    <s v="Sin cebolla"/>
    <m/>
  </r>
  <r>
    <x v="115"/>
    <n v="8"/>
    <s v="Plato_15"/>
    <n v="19"/>
    <n v="32"/>
    <n v="3"/>
    <n v="96"/>
    <n v="57"/>
    <n v="0.59"/>
    <d v="1899-12-30T00:54:00"/>
    <s v="Sin cebolla"/>
    <m/>
  </r>
  <r>
    <x v="115"/>
    <n v="8"/>
    <s v="Plato_8"/>
    <n v="21"/>
    <n v="35"/>
    <n v="1"/>
    <n v="35"/>
    <n v="21"/>
    <n v="0.6"/>
    <d v="1899-12-30T00:21:00"/>
    <s v="Ninguna"/>
    <m/>
  </r>
  <r>
    <x v="115"/>
    <n v="8"/>
    <s v="Plato_19"/>
    <n v="22"/>
    <n v="36"/>
    <n v="1"/>
    <n v="36"/>
    <n v="22"/>
    <n v="0.61"/>
    <d v="1899-12-30T00:26:00"/>
    <s v="Sin cebolla"/>
    <m/>
  </r>
  <r>
    <x v="115"/>
    <n v="8"/>
    <s v="Plato_18"/>
    <n v="20"/>
    <n v="34"/>
    <n v="3"/>
    <n v="102"/>
    <n v="60"/>
    <n v="0.59"/>
    <d v="1899-12-30T00:28:00"/>
    <s v="Sin cebolla"/>
    <m/>
  </r>
  <r>
    <x v="116"/>
    <n v="8"/>
    <s v="Plato_8"/>
    <n v="21"/>
    <n v="35"/>
    <n v="2"/>
    <n v="70"/>
    <n v="42"/>
    <n v="0.6"/>
    <d v="1899-12-30T00:08:00"/>
    <s v="Sin cebolla"/>
    <m/>
  </r>
  <r>
    <x v="117"/>
    <n v="13"/>
    <s v="Plato_4"/>
    <n v="10"/>
    <n v="18"/>
    <n v="3"/>
    <n v="54"/>
    <n v="30"/>
    <n v="0.56000000000000005"/>
    <d v="1899-12-30T00:39:00"/>
    <s v="Ninguna"/>
    <m/>
  </r>
  <r>
    <x v="117"/>
    <n v="13"/>
    <s v="Plato_14"/>
    <n v="14"/>
    <n v="23"/>
    <n v="3"/>
    <n v="69"/>
    <n v="42"/>
    <n v="0.61"/>
    <d v="1899-12-30T00:22:00"/>
    <s v="Sin cebolla"/>
    <m/>
  </r>
  <r>
    <x v="117"/>
    <n v="13"/>
    <s v="Plato_6"/>
    <n v="16"/>
    <n v="27"/>
    <n v="2"/>
    <n v="54"/>
    <n v="32"/>
    <n v="0.59"/>
    <d v="1899-12-30T00:52:00"/>
    <s v="Sin cebolla"/>
    <m/>
  </r>
  <r>
    <x v="117"/>
    <n v="13"/>
    <s v="Plato_15"/>
    <n v="19"/>
    <n v="32"/>
    <n v="1"/>
    <n v="32"/>
    <n v="19"/>
    <n v="0.59"/>
    <d v="1899-12-30T00:23:00"/>
    <s v="Sin cebolla"/>
    <m/>
  </r>
  <r>
    <x v="118"/>
    <n v="17"/>
    <s v="Plato_10"/>
    <n v="15"/>
    <n v="26"/>
    <n v="1"/>
    <n v="26"/>
    <n v="15"/>
    <n v="0.57999999999999996"/>
    <d v="1899-12-30T00:07:00"/>
    <s v="Ninguna"/>
    <m/>
  </r>
  <r>
    <x v="118"/>
    <n v="17"/>
    <s v="Plato_19"/>
    <n v="22"/>
    <n v="36"/>
    <n v="2"/>
    <n v="72"/>
    <n v="44"/>
    <n v="0.61"/>
    <d v="1899-12-30T00:13:00"/>
    <s v="Sin cebolla"/>
    <m/>
  </r>
  <r>
    <x v="118"/>
    <n v="17"/>
    <s v="Plato_4"/>
    <n v="10"/>
    <n v="18"/>
    <n v="2"/>
    <n v="36"/>
    <n v="20"/>
    <n v="0.56000000000000005"/>
    <d v="1899-12-30T00:34:00"/>
    <s v="Sin cebolla"/>
    <m/>
  </r>
  <r>
    <x v="119"/>
    <n v="4"/>
    <s v="Plato_17"/>
    <n v="19"/>
    <n v="31"/>
    <n v="3"/>
    <n v="93"/>
    <n v="57"/>
    <n v="0.61"/>
    <d v="1899-12-30T00:56:00"/>
    <s v="Sin cebolla"/>
    <m/>
  </r>
  <r>
    <x v="119"/>
    <n v="4"/>
    <s v="Plato_10"/>
    <n v="15"/>
    <n v="26"/>
    <n v="2"/>
    <n v="52"/>
    <n v="30"/>
    <n v="0.57999999999999996"/>
    <d v="1899-12-30T00:41:00"/>
    <s v="Sin cebolla"/>
    <m/>
  </r>
  <r>
    <x v="120"/>
    <n v="5"/>
    <s v="Plato_10"/>
    <n v="15"/>
    <n v="26"/>
    <n v="2"/>
    <n v="52"/>
    <n v="30"/>
    <n v="0.57999999999999996"/>
    <d v="1899-12-30T00:38:00"/>
    <s v="Ninguna"/>
    <m/>
  </r>
  <r>
    <x v="121"/>
    <n v="6"/>
    <s v="Plato_8"/>
    <n v="21"/>
    <n v="35"/>
    <n v="3"/>
    <n v="105"/>
    <n v="63"/>
    <n v="0.6"/>
    <d v="1899-12-30T00:32:00"/>
    <s v="Ninguna"/>
    <m/>
  </r>
  <r>
    <x v="122"/>
    <n v="16"/>
    <s v="Plato_7"/>
    <n v="14"/>
    <n v="24"/>
    <n v="1"/>
    <n v="24"/>
    <n v="14"/>
    <n v="0.57999999999999996"/>
    <d v="1899-12-30T00:33:00"/>
    <s v="Sin cebolla"/>
    <m/>
  </r>
  <r>
    <x v="123"/>
    <n v="16"/>
    <s v="Plato_3"/>
    <n v="12"/>
    <n v="20"/>
    <n v="2"/>
    <n v="40"/>
    <n v="24"/>
    <n v="0.6"/>
    <d v="1899-12-30T00:43:00"/>
    <s v="Ninguna"/>
    <m/>
  </r>
  <r>
    <x v="123"/>
    <n v="16"/>
    <s v="Plato_1"/>
    <n v="15"/>
    <n v="25"/>
    <n v="1"/>
    <n v="25"/>
    <n v="15"/>
    <n v="0.6"/>
    <d v="1899-12-30T00:27:00"/>
    <s v="Sin cebolla"/>
    <m/>
  </r>
  <r>
    <x v="123"/>
    <n v="16"/>
    <s v="Plato_11"/>
    <n v="20"/>
    <n v="33"/>
    <n v="3"/>
    <n v="99"/>
    <n v="60"/>
    <n v="0.61"/>
    <d v="1899-12-30T00:09:00"/>
    <s v="Sin cebolla"/>
    <m/>
  </r>
  <r>
    <x v="123"/>
    <n v="16"/>
    <s v="Plato_9"/>
    <n v="17"/>
    <n v="29"/>
    <n v="2"/>
    <n v="58"/>
    <n v="34"/>
    <n v="0.59"/>
    <d v="1899-12-30T00:59:00"/>
    <s v="Sin cebolla"/>
    <m/>
  </r>
  <r>
    <x v="124"/>
    <n v="14"/>
    <s v="Plato_16"/>
    <n v="16"/>
    <n v="28"/>
    <n v="2"/>
    <n v="56"/>
    <n v="32"/>
    <n v="0.56999999999999995"/>
    <d v="1899-12-30T00:38:00"/>
    <s v="Sin cebolla"/>
    <m/>
  </r>
  <r>
    <x v="124"/>
    <n v="14"/>
    <s v="Plato_18"/>
    <n v="20"/>
    <n v="34"/>
    <n v="2"/>
    <n v="68"/>
    <n v="40"/>
    <n v="0.59"/>
    <d v="1899-12-30T00:15:00"/>
    <s v="Ninguna"/>
    <m/>
  </r>
  <r>
    <x v="124"/>
    <n v="14"/>
    <s v="Plato_3"/>
    <n v="12"/>
    <n v="20"/>
    <n v="3"/>
    <n v="60"/>
    <n v="36"/>
    <n v="0.6"/>
    <d v="1899-12-30T00:31:00"/>
    <s v="Ninguna"/>
    <m/>
  </r>
  <r>
    <x v="125"/>
    <n v="18"/>
    <s v="Plato_16"/>
    <n v="16"/>
    <n v="28"/>
    <n v="1"/>
    <n v="28"/>
    <n v="16"/>
    <n v="0.56999999999999995"/>
    <d v="1899-12-30T00:19:00"/>
    <s v="Sin cebolla"/>
    <m/>
  </r>
  <r>
    <x v="125"/>
    <n v="18"/>
    <s v="Plato_8"/>
    <n v="21"/>
    <n v="35"/>
    <n v="1"/>
    <n v="35"/>
    <n v="21"/>
    <n v="0.6"/>
    <d v="1899-12-30T00:40:00"/>
    <s v="Sin cebolla"/>
    <m/>
  </r>
  <r>
    <x v="125"/>
    <n v="18"/>
    <s v="Plato_7"/>
    <n v="14"/>
    <n v="24"/>
    <n v="3"/>
    <n v="72"/>
    <n v="42"/>
    <n v="0.57999999999999996"/>
    <d v="1899-12-30T00:27:00"/>
    <s v="Ninguna"/>
    <m/>
  </r>
  <r>
    <x v="125"/>
    <n v="18"/>
    <s v="Plato_2"/>
    <n v="18"/>
    <n v="30"/>
    <n v="1"/>
    <n v="30"/>
    <n v="18"/>
    <n v="0.6"/>
    <d v="1899-12-30T00:53:00"/>
    <s v="Ninguna"/>
    <m/>
  </r>
  <r>
    <x v="126"/>
    <n v="6"/>
    <s v="Plato_19"/>
    <n v="22"/>
    <n v="36"/>
    <n v="2"/>
    <n v="72"/>
    <n v="44"/>
    <n v="0.61"/>
    <d v="1899-12-30T00:30:00"/>
    <s v="Sin cebolla"/>
    <m/>
  </r>
  <r>
    <x v="127"/>
    <n v="2"/>
    <s v="Plato_1"/>
    <n v="15"/>
    <n v="25"/>
    <n v="3"/>
    <n v="75"/>
    <n v="45"/>
    <n v="0.6"/>
    <d v="1899-12-30T00:53:00"/>
    <s v="Ninguna"/>
    <m/>
  </r>
  <r>
    <x v="127"/>
    <n v="2"/>
    <s v="Plato_4"/>
    <n v="10"/>
    <n v="18"/>
    <n v="3"/>
    <n v="54"/>
    <n v="30"/>
    <n v="0.56000000000000005"/>
    <d v="1899-12-30T00:50:00"/>
    <s v="Sin cebolla"/>
    <m/>
  </r>
  <r>
    <x v="127"/>
    <n v="2"/>
    <s v="Plato_7"/>
    <n v="14"/>
    <n v="24"/>
    <n v="2"/>
    <n v="48"/>
    <n v="28"/>
    <n v="0.57999999999999996"/>
    <d v="1899-12-30T00:35:00"/>
    <s v="Sin cebolla"/>
    <m/>
  </r>
  <r>
    <x v="127"/>
    <n v="2"/>
    <s v="Plato_17"/>
    <n v="19"/>
    <n v="31"/>
    <n v="2"/>
    <n v="62"/>
    <n v="38"/>
    <n v="0.61"/>
    <d v="1899-12-30T00:34:00"/>
    <s v="Sin cebolla"/>
    <m/>
  </r>
  <r>
    <x v="128"/>
    <n v="16"/>
    <s v="Plato_12"/>
    <n v="11"/>
    <n v="19"/>
    <n v="3"/>
    <n v="57"/>
    <n v="33"/>
    <n v="0.57999999999999996"/>
    <d v="1899-12-30T00:06:00"/>
    <s v="Sin cebolla"/>
    <m/>
  </r>
  <r>
    <x v="128"/>
    <n v="16"/>
    <s v="Plato_3"/>
    <n v="12"/>
    <n v="20"/>
    <n v="1"/>
    <n v="20"/>
    <n v="12"/>
    <n v="0.6"/>
    <d v="1899-12-30T00:24:00"/>
    <s v="Ninguna"/>
    <m/>
  </r>
  <r>
    <x v="128"/>
    <n v="16"/>
    <s v="Plato_9"/>
    <n v="17"/>
    <n v="29"/>
    <n v="1"/>
    <n v="29"/>
    <n v="17"/>
    <n v="0.59"/>
    <d v="1899-12-30T00:50:00"/>
    <s v="Ninguna"/>
    <m/>
  </r>
  <r>
    <x v="129"/>
    <n v="10"/>
    <s v="Plato_8"/>
    <n v="21"/>
    <n v="35"/>
    <n v="1"/>
    <n v="35"/>
    <n v="21"/>
    <n v="0.6"/>
    <d v="1899-12-30T00:25:00"/>
    <s v="Sin cebolla"/>
    <m/>
  </r>
  <r>
    <x v="130"/>
    <n v="7"/>
    <s v="Plato_20"/>
    <n v="25"/>
    <n v="40"/>
    <n v="1"/>
    <n v="40"/>
    <n v="25"/>
    <n v="0.63"/>
    <d v="1899-12-30T00:43:00"/>
    <s v="Sin cebolla"/>
    <m/>
  </r>
  <r>
    <x v="130"/>
    <n v="7"/>
    <s v="Plato_4"/>
    <n v="10"/>
    <n v="18"/>
    <n v="3"/>
    <n v="54"/>
    <n v="30"/>
    <n v="0.56000000000000005"/>
    <d v="1899-12-30T00:20:00"/>
    <s v="Ninguna"/>
    <m/>
  </r>
  <r>
    <x v="130"/>
    <n v="7"/>
    <s v="Plato_13"/>
    <n v="13"/>
    <n v="21"/>
    <n v="3"/>
    <n v="63"/>
    <n v="39"/>
    <n v="0.62"/>
    <d v="1899-12-30T00:57:00"/>
    <s v="Sin cebolla"/>
    <m/>
  </r>
  <r>
    <x v="131"/>
    <n v="9"/>
    <s v="Plato_14"/>
    <n v="14"/>
    <n v="23"/>
    <n v="1"/>
    <n v="23"/>
    <n v="14"/>
    <n v="0.61"/>
    <d v="1899-12-30T00:06:00"/>
    <s v="Sin cebolla"/>
    <m/>
  </r>
  <r>
    <x v="131"/>
    <n v="9"/>
    <s v="Plato_19"/>
    <n v="22"/>
    <n v="36"/>
    <n v="1"/>
    <n v="36"/>
    <n v="22"/>
    <n v="0.61"/>
    <d v="1899-12-30T00:18:00"/>
    <s v="Ninguna"/>
    <m/>
  </r>
  <r>
    <x v="131"/>
    <n v="9"/>
    <s v="Plato_13"/>
    <n v="13"/>
    <n v="21"/>
    <n v="2"/>
    <n v="42"/>
    <n v="26"/>
    <n v="0.62"/>
    <d v="1899-12-30T00:53:00"/>
    <s v="Ninguna"/>
    <m/>
  </r>
  <r>
    <x v="131"/>
    <n v="9"/>
    <s v="Plato_8"/>
    <n v="21"/>
    <n v="35"/>
    <n v="3"/>
    <n v="105"/>
    <n v="63"/>
    <n v="0.6"/>
    <d v="1899-12-30T00:25:00"/>
    <s v="Sin cebolla"/>
    <m/>
  </r>
  <r>
    <x v="132"/>
    <n v="20"/>
    <s v="Plato_15"/>
    <n v="19"/>
    <n v="32"/>
    <n v="1"/>
    <n v="32"/>
    <n v="19"/>
    <n v="0.59"/>
    <d v="1899-12-30T00:05:00"/>
    <s v="Ninguna"/>
    <m/>
  </r>
  <r>
    <x v="132"/>
    <n v="20"/>
    <s v="Plato_18"/>
    <n v="20"/>
    <n v="34"/>
    <n v="1"/>
    <n v="34"/>
    <n v="20"/>
    <n v="0.59"/>
    <d v="1899-12-30T00:45:00"/>
    <s v="Sin cebolla"/>
    <m/>
  </r>
  <r>
    <x v="132"/>
    <n v="20"/>
    <s v="Plato_17"/>
    <n v="19"/>
    <n v="31"/>
    <n v="2"/>
    <n v="62"/>
    <n v="38"/>
    <n v="0.61"/>
    <d v="1899-12-30T00:46:00"/>
    <s v="Ninguna"/>
    <m/>
  </r>
  <r>
    <x v="132"/>
    <n v="20"/>
    <s v="Plato_4"/>
    <n v="10"/>
    <n v="18"/>
    <n v="3"/>
    <n v="54"/>
    <n v="30"/>
    <n v="0.56000000000000005"/>
    <d v="1899-12-30T00:11:00"/>
    <s v="Ninguna"/>
    <m/>
  </r>
  <r>
    <x v="133"/>
    <n v="3"/>
    <s v="Plato_7"/>
    <n v="14"/>
    <n v="24"/>
    <n v="1"/>
    <n v="24"/>
    <n v="14"/>
    <n v="0.57999999999999996"/>
    <d v="1899-12-30T00:19:00"/>
    <s v="Ninguna"/>
    <m/>
  </r>
  <r>
    <x v="133"/>
    <n v="3"/>
    <s v="Plato_15"/>
    <n v="19"/>
    <n v="32"/>
    <n v="3"/>
    <n v="96"/>
    <n v="57"/>
    <n v="0.59"/>
    <d v="1899-12-30T00:29:00"/>
    <s v="Ninguna"/>
    <m/>
  </r>
  <r>
    <x v="134"/>
    <n v="11"/>
    <s v="Plato_17"/>
    <n v="19"/>
    <n v="31"/>
    <n v="3"/>
    <n v="93"/>
    <n v="57"/>
    <n v="0.61"/>
    <d v="1899-12-30T00:17:00"/>
    <s v="Ninguna"/>
    <m/>
  </r>
  <r>
    <x v="134"/>
    <n v="11"/>
    <s v="Plato_20"/>
    <n v="25"/>
    <n v="40"/>
    <n v="2"/>
    <n v="80"/>
    <n v="50"/>
    <n v="0.63"/>
    <d v="1899-12-30T00:42:00"/>
    <s v="Ninguna"/>
    <m/>
  </r>
  <r>
    <x v="134"/>
    <n v="11"/>
    <s v="Plato_9"/>
    <n v="17"/>
    <n v="29"/>
    <n v="3"/>
    <n v="87"/>
    <n v="51"/>
    <n v="0.59"/>
    <d v="1899-12-30T00:29:00"/>
    <s v="Sin cebolla"/>
    <m/>
  </r>
  <r>
    <x v="135"/>
    <n v="6"/>
    <s v="Plato_20"/>
    <n v="25"/>
    <n v="40"/>
    <n v="2"/>
    <n v="80"/>
    <n v="50"/>
    <n v="0.63"/>
    <d v="1899-12-30T00:13:00"/>
    <s v="Sin cebolla"/>
    <m/>
  </r>
  <r>
    <x v="136"/>
    <n v="13"/>
    <s v="Plato_13"/>
    <n v="13"/>
    <n v="21"/>
    <n v="3"/>
    <n v="63"/>
    <n v="39"/>
    <n v="0.62"/>
    <d v="1899-12-30T00:41:00"/>
    <s v="Sin cebolla"/>
    <m/>
  </r>
  <r>
    <x v="137"/>
    <n v="6"/>
    <s v="Plato_17"/>
    <n v="19"/>
    <n v="31"/>
    <n v="2"/>
    <n v="62"/>
    <n v="38"/>
    <n v="0.61"/>
    <d v="1899-12-30T00:40:00"/>
    <s v="Ninguna"/>
    <m/>
  </r>
  <r>
    <x v="137"/>
    <n v="6"/>
    <s v="Plato_12"/>
    <n v="11"/>
    <n v="19"/>
    <n v="2"/>
    <n v="38"/>
    <n v="22"/>
    <n v="0.57999999999999996"/>
    <d v="1899-12-30T00:06:00"/>
    <s v="Ninguna"/>
    <m/>
  </r>
  <r>
    <x v="137"/>
    <n v="6"/>
    <s v="Plato_10"/>
    <n v="15"/>
    <n v="26"/>
    <n v="3"/>
    <n v="78"/>
    <n v="45"/>
    <n v="0.57999999999999996"/>
    <d v="1899-12-30T00:07:00"/>
    <s v="Sin cebolla"/>
    <m/>
  </r>
  <r>
    <x v="137"/>
    <n v="6"/>
    <s v="Plato_2"/>
    <n v="18"/>
    <n v="30"/>
    <n v="2"/>
    <n v="60"/>
    <n v="36"/>
    <n v="0.6"/>
    <d v="1899-12-30T00:44:00"/>
    <s v="Sin cebolla"/>
    <m/>
  </r>
  <r>
    <x v="138"/>
    <n v="16"/>
    <s v="Plato_8"/>
    <n v="21"/>
    <n v="35"/>
    <n v="1"/>
    <n v="35"/>
    <n v="21"/>
    <n v="0.6"/>
    <d v="1899-12-30T00:26:00"/>
    <s v="Ninguna"/>
    <m/>
  </r>
  <r>
    <x v="139"/>
    <n v="11"/>
    <s v="Plato_1"/>
    <n v="15"/>
    <n v="25"/>
    <n v="2"/>
    <n v="50"/>
    <n v="30"/>
    <n v="0.6"/>
    <d v="1899-12-30T00:35:00"/>
    <s v="Ninguna"/>
    <m/>
  </r>
  <r>
    <x v="139"/>
    <n v="11"/>
    <s v="Plato_8"/>
    <n v="21"/>
    <n v="35"/>
    <n v="3"/>
    <n v="105"/>
    <n v="63"/>
    <n v="0.6"/>
    <d v="1899-12-30T00:35:00"/>
    <s v="Sin cebolla"/>
    <m/>
  </r>
  <r>
    <x v="139"/>
    <n v="11"/>
    <s v="Plato_4"/>
    <n v="10"/>
    <n v="18"/>
    <n v="2"/>
    <n v="36"/>
    <n v="20"/>
    <n v="0.56000000000000005"/>
    <d v="1899-12-30T00:48:00"/>
    <s v="Sin cebolla"/>
    <m/>
  </r>
  <r>
    <x v="140"/>
    <n v="4"/>
    <s v="Plato_13"/>
    <n v="13"/>
    <n v="21"/>
    <n v="1"/>
    <n v="21"/>
    <n v="13"/>
    <n v="0.62"/>
    <d v="1899-12-30T00:28:00"/>
    <s v="Sin cebolla"/>
    <m/>
  </r>
  <r>
    <x v="141"/>
    <n v="14"/>
    <s v="Plato_7"/>
    <n v="14"/>
    <n v="24"/>
    <n v="3"/>
    <n v="72"/>
    <n v="42"/>
    <n v="0.57999999999999996"/>
    <d v="1899-12-30T00:37:00"/>
    <s v="Ninguna"/>
    <m/>
  </r>
  <r>
    <x v="141"/>
    <n v="14"/>
    <s v="Plato_14"/>
    <n v="14"/>
    <n v="23"/>
    <n v="3"/>
    <n v="69"/>
    <n v="42"/>
    <n v="0.61"/>
    <d v="1899-12-30T00:11:00"/>
    <s v="Sin cebolla"/>
    <m/>
  </r>
  <r>
    <x v="141"/>
    <n v="14"/>
    <s v="Plato_20"/>
    <n v="25"/>
    <n v="40"/>
    <n v="1"/>
    <n v="40"/>
    <n v="25"/>
    <n v="0.63"/>
    <d v="1899-12-30T00:22:00"/>
    <s v="Ninguna"/>
    <m/>
  </r>
  <r>
    <x v="142"/>
    <n v="9"/>
    <s v="Plato_1"/>
    <n v="15"/>
    <n v="25"/>
    <n v="2"/>
    <n v="50"/>
    <n v="30"/>
    <n v="0.6"/>
    <d v="1899-12-30T00:16:00"/>
    <s v="Sin cebolla"/>
    <m/>
  </r>
  <r>
    <x v="143"/>
    <n v="18"/>
    <s v="Plato_19"/>
    <n v="22"/>
    <n v="36"/>
    <n v="1"/>
    <n v="36"/>
    <n v="22"/>
    <n v="0.61"/>
    <d v="1899-12-30T00:27:00"/>
    <s v="Sin cebolla"/>
    <m/>
  </r>
  <r>
    <x v="143"/>
    <n v="18"/>
    <s v="Plato_12"/>
    <n v="11"/>
    <n v="19"/>
    <n v="3"/>
    <n v="57"/>
    <n v="33"/>
    <n v="0.57999999999999996"/>
    <d v="1899-12-30T00:51:00"/>
    <s v="Ninguna"/>
    <m/>
  </r>
  <r>
    <x v="143"/>
    <n v="18"/>
    <s v="Plato_9"/>
    <n v="17"/>
    <n v="29"/>
    <n v="2"/>
    <n v="58"/>
    <n v="34"/>
    <n v="0.59"/>
    <d v="1899-12-30T00:38:00"/>
    <s v="Ninguna"/>
    <m/>
  </r>
  <r>
    <x v="143"/>
    <n v="18"/>
    <s v="Plato_18"/>
    <n v="20"/>
    <n v="34"/>
    <n v="1"/>
    <n v="34"/>
    <n v="20"/>
    <n v="0.59"/>
    <d v="1899-12-30T00:34:00"/>
    <s v="Sin cebolla"/>
    <m/>
  </r>
  <r>
    <x v="144"/>
    <n v="2"/>
    <s v="Plato_5"/>
    <n v="13"/>
    <n v="22"/>
    <n v="3"/>
    <n v="66"/>
    <n v="39"/>
    <n v="0.59"/>
    <d v="1899-12-30T00:59:00"/>
    <s v="Ninguna"/>
    <m/>
  </r>
  <r>
    <x v="144"/>
    <n v="2"/>
    <s v="Plato_2"/>
    <n v="18"/>
    <n v="30"/>
    <n v="2"/>
    <n v="60"/>
    <n v="36"/>
    <n v="0.6"/>
    <d v="1899-12-30T00:47:00"/>
    <s v="Sin cebolla"/>
    <m/>
  </r>
  <r>
    <x v="145"/>
    <n v="8"/>
    <s v="Plato_17"/>
    <n v="19"/>
    <n v="31"/>
    <n v="2"/>
    <n v="62"/>
    <n v="38"/>
    <n v="0.61"/>
    <d v="1899-12-30T00:47:00"/>
    <s v="Sin cebolla"/>
    <m/>
  </r>
  <r>
    <x v="146"/>
    <n v="5"/>
    <s v="Plato_20"/>
    <n v="25"/>
    <n v="40"/>
    <n v="1"/>
    <n v="40"/>
    <n v="25"/>
    <n v="0.63"/>
    <d v="1899-12-30T00:13:00"/>
    <s v="Sin cebolla"/>
    <m/>
  </r>
  <r>
    <x v="146"/>
    <n v="5"/>
    <s v="Plato_5"/>
    <n v="13"/>
    <n v="22"/>
    <n v="2"/>
    <n v="44"/>
    <n v="26"/>
    <n v="0.59"/>
    <d v="1899-12-30T00:20:00"/>
    <s v="Ninguna"/>
    <m/>
  </r>
  <r>
    <x v="147"/>
    <n v="10"/>
    <s v="Plato_9"/>
    <n v="17"/>
    <n v="29"/>
    <n v="2"/>
    <n v="58"/>
    <n v="34"/>
    <n v="0.59"/>
    <d v="1899-12-30T00:31:00"/>
    <s v="Ninguna"/>
    <m/>
  </r>
  <r>
    <x v="147"/>
    <n v="10"/>
    <s v="Plato_18"/>
    <n v="20"/>
    <n v="34"/>
    <n v="2"/>
    <n v="68"/>
    <n v="40"/>
    <n v="0.59"/>
    <d v="1899-12-30T00:57:00"/>
    <s v="Ninguna"/>
    <m/>
  </r>
  <r>
    <x v="147"/>
    <n v="10"/>
    <s v="Plato_3"/>
    <n v="12"/>
    <n v="20"/>
    <n v="3"/>
    <n v="60"/>
    <n v="36"/>
    <n v="0.6"/>
    <d v="1899-12-30T00:46:00"/>
    <s v="Ninguna"/>
    <m/>
  </r>
  <r>
    <x v="147"/>
    <n v="10"/>
    <s v="Plato_10"/>
    <n v="15"/>
    <n v="26"/>
    <n v="1"/>
    <n v="26"/>
    <n v="15"/>
    <n v="0.57999999999999996"/>
    <d v="1899-12-30T00:25:00"/>
    <s v="Ninguna"/>
    <m/>
  </r>
  <r>
    <x v="148"/>
    <n v="18"/>
    <s v="Plato_18"/>
    <n v="20"/>
    <n v="34"/>
    <n v="3"/>
    <n v="102"/>
    <n v="60"/>
    <n v="0.59"/>
    <d v="1899-12-30T00:28:00"/>
    <s v="Sin cebolla"/>
    <m/>
  </r>
  <r>
    <x v="148"/>
    <n v="18"/>
    <s v="Plato_2"/>
    <n v="18"/>
    <n v="30"/>
    <n v="1"/>
    <n v="30"/>
    <n v="18"/>
    <n v="0.6"/>
    <d v="1899-12-30T00:38:00"/>
    <s v="Sin cebolla"/>
    <m/>
  </r>
  <r>
    <x v="148"/>
    <n v="18"/>
    <s v="Plato_4"/>
    <n v="10"/>
    <n v="18"/>
    <n v="2"/>
    <n v="36"/>
    <n v="20"/>
    <n v="0.56000000000000005"/>
    <d v="1899-12-30T00:25:00"/>
    <s v="Ninguna"/>
    <m/>
  </r>
  <r>
    <x v="148"/>
    <n v="18"/>
    <s v="Plato_9"/>
    <n v="17"/>
    <n v="29"/>
    <n v="2"/>
    <n v="58"/>
    <n v="34"/>
    <n v="0.59"/>
    <d v="1899-12-30T00:48:00"/>
    <s v="Sin cebolla"/>
    <m/>
  </r>
  <r>
    <x v="149"/>
    <n v="18"/>
    <s v="Plato_5"/>
    <n v="13"/>
    <n v="22"/>
    <n v="2"/>
    <n v="44"/>
    <n v="26"/>
    <n v="0.59"/>
    <d v="1899-12-30T00:19:00"/>
    <s v="Ninguna"/>
    <m/>
  </r>
  <r>
    <x v="149"/>
    <n v="18"/>
    <s v="Plato_11"/>
    <n v="20"/>
    <n v="33"/>
    <n v="2"/>
    <n v="66"/>
    <n v="40"/>
    <n v="0.61"/>
    <d v="1899-12-30T00:57:00"/>
    <s v="Sin cebolla"/>
    <m/>
  </r>
  <r>
    <x v="149"/>
    <n v="18"/>
    <s v="Plato_3"/>
    <n v="12"/>
    <n v="20"/>
    <n v="2"/>
    <n v="40"/>
    <n v="24"/>
    <n v="0.6"/>
    <d v="1899-12-30T00:30:00"/>
    <s v="Sin cebolla"/>
    <m/>
  </r>
  <r>
    <x v="150"/>
    <n v="6"/>
    <s v="Plato_14"/>
    <n v="14"/>
    <n v="23"/>
    <n v="3"/>
    <n v="69"/>
    <n v="42"/>
    <n v="0.61"/>
    <d v="1899-12-30T00:13:00"/>
    <s v="Ninguna"/>
    <m/>
  </r>
  <r>
    <x v="150"/>
    <n v="6"/>
    <s v="Plato_13"/>
    <n v="13"/>
    <n v="21"/>
    <n v="3"/>
    <n v="63"/>
    <n v="39"/>
    <n v="0.62"/>
    <d v="1899-12-30T00:06:00"/>
    <s v="Ninguna"/>
    <m/>
  </r>
  <r>
    <x v="151"/>
    <n v="5"/>
    <s v="Plato_16"/>
    <n v="16"/>
    <n v="28"/>
    <n v="2"/>
    <n v="56"/>
    <n v="32"/>
    <n v="0.56999999999999995"/>
    <d v="1899-12-30T00:12:00"/>
    <s v="Ninguna"/>
    <m/>
  </r>
  <r>
    <x v="152"/>
    <n v="10"/>
    <s v="Plato_11"/>
    <n v="20"/>
    <n v="33"/>
    <n v="3"/>
    <n v="99"/>
    <n v="60"/>
    <n v="0.61"/>
    <d v="1899-12-30T00:10:00"/>
    <s v="Sin cebolla"/>
    <m/>
  </r>
  <r>
    <x v="152"/>
    <n v="10"/>
    <s v="Plato_7"/>
    <n v="14"/>
    <n v="24"/>
    <n v="1"/>
    <n v="24"/>
    <n v="14"/>
    <n v="0.57999999999999996"/>
    <d v="1899-12-30T00:53:00"/>
    <s v="Sin cebolla"/>
    <m/>
  </r>
  <r>
    <x v="152"/>
    <n v="10"/>
    <s v="Plato_20"/>
    <n v="25"/>
    <n v="40"/>
    <n v="2"/>
    <n v="80"/>
    <n v="50"/>
    <n v="0.63"/>
    <d v="1899-12-30T00:26:00"/>
    <s v="Ninguna"/>
    <m/>
  </r>
  <r>
    <x v="153"/>
    <n v="11"/>
    <s v="Plato_19"/>
    <n v="22"/>
    <n v="36"/>
    <n v="3"/>
    <n v="108"/>
    <n v="66"/>
    <n v="0.61"/>
    <d v="1899-12-30T00:52:00"/>
    <s v="Ninguna"/>
    <m/>
  </r>
  <r>
    <x v="153"/>
    <n v="11"/>
    <s v="Plato_4"/>
    <n v="10"/>
    <n v="18"/>
    <n v="2"/>
    <n v="36"/>
    <n v="20"/>
    <n v="0.56000000000000005"/>
    <d v="1899-12-30T00:30:00"/>
    <s v="Ninguna"/>
    <m/>
  </r>
  <r>
    <x v="154"/>
    <n v="7"/>
    <s v="Plato_6"/>
    <n v="16"/>
    <n v="27"/>
    <n v="2"/>
    <n v="54"/>
    <n v="32"/>
    <n v="0.59"/>
    <d v="1899-12-30T00:24:00"/>
    <s v="Sin cebolla"/>
    <m/>
  </r>
  <r>
    <x v="154"/>
    <n v="7"/>
    <s v="Plato_17"/>
    <n v="19"/>
    <n v="31"/>
    <n v="2"/>
    <n v="62"/>
    <n v="38"/>
    <n v="0.61"/>
    <d v="1899-12-30T00:43:00"/>
    <s v="Ninguna"/>
    <m/>
  </r>
  <r>
    <x v="154"/>
    <n v="7"/>
    <s v="Plato_3"/>
    <n v="12"/>
    <n v="20"/>
    <n v="1"/>
    <n v="20"/>
    <n v="12"/>
    <n v="0.6"/>
    <d v="1899-12-30T00:33:00"/>
    <s v="Sin cebolla"/>
    <m/>
  </r>
  <r>
    <x v="155"/>
    <n v="6"/>
    <s v="Plato_16"/>
    <n v="16"/>
    <n v="28"/>
    <n v="2"/>
    <n v="56"/>
    <n v="32"/>
    <n v="0.56999999999999995"/>
    <d v="1899-12-30T00:06:00"/>
    <s v="Ninguna"/>
    <m/>
  </r>
  <r>
    <x v="156"/>
    <n v="13"/>
    <s v="Plato_1"/>
    <n v="15"/>
    <n v="25"/>
    <n v="3"/>
    <n v="75"/>
    <n v="45"/>
    <n v="0.6"/>
    <d v="1899-12-30T00:48:00"/>
    <s v="Sin cebolla"/>
    <m/>
  </r>
  <r>
    <x v="156"/>
    <n v="13"/>
    <s v="Plato_16"/>
    <n v="16"/>
    <n v="28"/>
    <n v="1"/>
    <n v="28"/>
    <n v="16"/>
    <n v="0.56999999999999995"/>
    <d v="1899-12-30T00:54:00"/>
    <s v="Sin cebolla"/>
    <m/>
  </r>
  <r>
    <x v="156"/>
    <n v="13"/>
    <s v="Plato_2"/>
    <n v="18"/>
    <n v="30"/>
    <n v="2"/>
    <n v="60"/>
    <n v="36"/>
    <n v="0.6"/>
    <d v="1899-12-30T00:27:00"/>
    <s v="Ninguna"/>
    <m/>
  </r>
  <r>
    <x v="156"/>
    <n v="13"/>
    <s v="Plato_19"/>
    <n v="22"/>
    <n v="36"/>
    <n v="3"/>
    <n v="108"/>
    <n v="66"/>
    <n v="0.61"/>
    <d v="1899-12-30T00:21:00"/>
    <s v="Ninguna"/>
    <m/>
  </r>
  <r>
    <x v="157"/>
    <n v="5"/>
    <s v="Plato_12"/>
    <n v="11"/>
    <n v="19"/>
    <n v="1"/>
    <n v="19"/>
    <n v="11"/>
    <n v="0.57999999999999996"/>
    <d v="1899-12-30T00:57:00"/>
    <s v="Ninguna"/>
    <m/>
  </r>
  <r>
    <x v="157"/>
    <n v="5"/>
    <s v="Plato_10"/>
    <n v="15"/>
    <n v="26"/>
    <n v="3"/>
    <n v="78"/>
    <n v="45"/>
    <n v="0.57999999999999996"/>
    <d v="1899-12-30T00:55:00"/>
    <s v="Ninguna"/>
    <m/>
  </r>
  <r>
    <x v="157"/>
    <n v="5"/>
    <s v="Plato_19"/>
    <n v="22"/>
    <n v="36"/>
    <n v="3"/>
    <n v="108"/>
    <n v="66"/>
    <n v="0.61"/>
    <d v="1899-12-30T00:07:00"/>
    <s v="Ninguna"/>
    <m/>
  </r>
  <r>
    <x v="157"/>
    <n v="5"/>
    <s v="Plato_8"/>
    <n v="21"/>
    <n v="35"/>
    <n v="3"/>
    <n v="105"/>
    <n v="63"/>
    <n v="0.6"/>
    <d v="1899-12-30T00:16:00"/>
    <s v="Sin cebolla"/>
    <m/>
  </r>
  <r>
    <x v="158"/>
    <n v="16"/>
    <s v="Plato_9"/>
    <n v="17"/>
    <n v="29"/>
    <n v="3"/>
    <n v="87"/>
    <n v="51"/>
    <n v="0.59"/>
    <d v="1899-12-30T00:23:00"/>
    <s v="Sin cebolla"/>
    <m/>
  </r>
  <r>
    <x v="158"/>
    <n v="16"/>
    <s v="Plato_17"/>
    <n v="19"/>
    <n v="31"/>
    <n v="1"/>
    <n v="31"/>
    <n v="19"/>
    <n v="0.61"/>
    <d v="1899-12-30T00:05:00"/>
    <s v="Ninguna"/>
    <m/>
  </r>
  <r>
    <x v="158"/>
    <n v="16"/>
    <s v="Plato_4"/>
    <n v="10"/>
    <n v="18"/>
    <n v="2"/>
    <n v="36"/>
    <n v="20"/>
    <n v="0.56000000000000005"/>
    <d v="1899-12-30T00:06:00"/>
    <s v="Ninguna"/>
    <m/>
  </r>
  <r>
    <x v="158"/>
    <n v="16"/>
    <s v="Plato_11"/>
    <n v="20"/>
    <n v="33"/>
    <n v="3"/>
    <n v="99"/>
    <n v="60"/>
    <n v="0.61"/>
    <d v="1899-12-30T00:40:00"/>
    <s v="Ninguna"/>
    <m/>
  </r>
  <r>
    <x v="159"/>
    <n v="19"/>
    <s v="Plato_19"/>
    <n v="22"/>
    <n v="36"/>
    <n v="3"/>
    <n v="108"/>
    <n v="66"/>
    <n v="0.61"/>
    <d v="1899-12-30T00:20:00"/>
    <s v="Ninguna"/>
    <m/>
  </r>
  <r>
    <x v="159"/>
    <n v="19"/>
    <s v="Plato_7"/>
    <n v="14"/>
    <n v="24"/>
    <n v="2"/>
    <n v="48"/>
    <n v="28"/>
    <n v="0.57999999999999996"/>
    <d v="1899-12-30T00:47:00"/>
    <s v="Ninguna"/>
    <m/>
  </r>
  <r>
    <x v="160"/>
    <n v="13"/>
    <s v="Plato_16"/>
    <n v="16"/>
    <n v="28"/>
    <n v="3"/>
    <n v="84"/>
    <n v="48"/>
    <n v="0.56999999999999995"/>
    <d v="1899-12-30T00:57:00"/>
    <s v="Ninguna"/>
    <m/>
  </r>
  <r>
    <x v="161"/>
    <n v="14"/>
    <s v="Plato_7"/>
    <n v="14"/>
    <n v="24"/>
    <n v="3"/>
    <n v="72"/>
    <n v="42"/>
    <n v="0.57999999999999996"/>
    <d v="1899-12-30T00:25:00"/>
    <s v="Ninguna"/>
    <m/>
  </r>
  <r>
    <x v="162"/>
    <n v="6"/>
    <s v="Plato_17"/>
    <n v="19"/>
    <n v="31"/>
    <n v="3"/>
    <n v="93"/>
    <n v="57"/>
    <n v="0.61"/>
    <d v="1899-12-30T00:08:00"/>
    <s v="Sin cebolla"/>
    <m/>
  </r>
  <r>
    <x v="162"/>
    <n v="6"/>
    <s v="Plato_2"/>
    <n v="18"/>
    <n v="30"/>
    <n v="3"/>
    <n v="90"/>
    <n v="54"/>
    <n v="0.6"/>
    <d v="1899-12-30T00:16:00"/>
    <s v="Sin cebolla"/>
    <m/>
  </r>
  <r>
    <x v="162"/>
    <n v="6"/>
    <s v="Plato_11"/>
    <n v="20"/>
    <n v="33"/>
    <n v="2"/>
    <n v="66"/>
    <n v="40"/>
    <n v="0.61"/>
    <d v="1899-12-30T00:40:00"/>
    <s v="Sin cebolla"/>
    <m/>
  </r>
  <r>
    <x v="162"/>
    <n v="6"/>
    <s v="Plato_5"/>
    <n v="13"/>
    <n v="22"/>
    <n v="1"/>
    <n v="22"/>
    <n v="13"/>
    <n v="0.59"/>
    <d v="1899-12-30T00:07:00"/>
    <s v="Ninguna"/>
    <m/>
  </r>
  <r>
    <x v="163"/>
    <n v="8"/>
    <s v="Plato_5"/>
    <n v="13"/>
    <n v="22"/>
    <n v="1"/>
    <n v="22"/>
    <n v="13"/>
    <n v="0.59"/>
    <d v="1899-12-30T00:43:00"/>
    <s v="Sin cebolla"/>
    <m/>
  </r>
  <r>
    <x v="163"/>
    <n v="8"/>
    <s v="Plato_19"/>
    <n v="22"/>
    <n v="36"/>
    <n v="1"/>
    <n v="36"/>
    <n v="22"/>
    <n v="0.61"/>
    <d v="1899-12-30T00:07:00"/>
    <s v="Ninguna"/>
    <m/>
  </r>
  <r>
    <x v="163"/>
    <n v="8"/>
    <s v="Plato_15"/>
    <n v="19"/>
    <n v="32"/>
    <n v="2"/>
    <n v="64"/>
    <n v="38"/>
    <n v="0.59"/>
    <d v="1899-12-30T00:20:00"/>
    <s v="Ninguna"/>
    <m/>
  </r>
  <r>
    <x v="163"/>
    <n v="8"/>
    <s v="Plato_7"/>
    <n v="14"/>
    <n v="24"/>
    <n v="2"/>
    <n v="48"/>
    <n v="28"/>
    <n v="0.57999999999999996"/>
    <d v="1899-12-30T00:35:00"/>
    <s v="Ninguna"/>
    <m/>
  </r>
  <r>
    <x v="164"/>
    <n v="10"/>
    <s v="Plato_7"/>
    <n v="14"/>
    <n v="24"/>
    <n v="2"/>
    <n v="48"/>
    <n v="28"/>
    <n v="0.57999999999999996"/>
    <d v="1899-12-30T00:15:00"/>
    <s v="Sin cebolla"/>
    <m/>
  </r>
  <r>
    <x v="164"/>
    <n v="10"/>
    <s v="Plato_13"/>
    <n v="13"/>
    <n v="21"/>
    <n v="2"/>
    <n v="42"/>
    <n v="26"/>
    <n v="0.62"/>
    <d v="1899-12-30T00:41:00"/>
    <s v="Ninguna"/>
    <m/>
  </r>
  <r>
    <x v="165"/>
    <n v="12"/>
    <s v="Plato_14"/>
    <n v="14"/>
    <n v="23"/>
    <n v="2"/>
    <n v="46"/>
    <n v="28"/>
    <n v="0.61"/>
    <d v="1899-12-30T00:22:00"/>
    <s v="Sin cebolla"/>
    <m/>
  </r>
  <r>
    <x v="166"/>
    <n v="5"/>
    <s v="Plato_12"/>
    <n v="11"/>
    <n v="19"/>
    <n v="1"/>
    <n v="19"/>
    <n v="11"/>
    <n v="0.57999999999999996"/>
    <d v="1899-12-30T00:29:00"/>
    <s v="Ninguna"/>
    <m/>
  </r>
  <r>
    <x v="166"/>
    <n v="5"/>
    <s v="Plato_18"/>
    <n v="20"/>
    <n v="34"/>
    <n v="3"/>
    <n v="102"/>
    <n v="60"/>
    <n v="0.59"/>
    <d v="1899-12-30T00:11:00"/>
    <s v="Ninguna"/>
    <m/>
  </r>
  <r>
    <x v="166"/>
    <n v="5"/>
    <s v="Plato_17"/>
    <n v="19"/>
    <n v="31"/>
    <n v="1"/>
    <n v="31"/>
    <n v="19"/>
    <n v="0.61"/>
    <d v="1899-12-30T00:36:00"/>
    <s v="Sin cebolla"/>
    <m/>
  </r>
  <r>
    <x v="167"/>
    <n v="17"/>
    <s v="Plato_5"/>
    <n v="13"/>
    <n v="22"/>
    <n v="2"/>
    <n v="44"/>
    <n v="26"/>
    <n v="0.59"/>
    <d v="1899-12-30T00:07:00"/>
    <s v="Sin cebolla"/>
    <m/>
  </r>
  <r>
    <x v="168"/>
    <n v="19"/>
    <s v="Plato_13"/>
    <n v="13"/>
    <n v="21"/>
    <n v="2"/>
    <n v="42"/>
    <n v="26"/>
    <n v="0.62"/>
    <d v="1899-12-30T00:44:00"/>
    <s v="Sin cebolla"/>
    <m/>
  </r>
  <r>
    <x v="168"/>
    <n v="19"/>
    <s v="Plato_18"/>
    <n v="20"/>
    <n v="34"/>
    <n v="2"/>
    <n v="68"/>
    <n v="40"/>
    <n v="0.59"/>
    <d v="1899-12-30T00:59:00"/>
    <s v="Sin cebolla"/>
    <m/>
  </r>
  <r>
    <x v="168"/>
    <n v="19"/>
    <s v="Plato_5"/>
    <n v="13"/>
    <n v="22"/>
    <n v="2"/>
    <n v="44"/>
    <n v="26"/>
    <n v="0.59"/>
    <d v="1899-12-30T00:07:00"/>
    <s v="Ninguna"/>
    <m/>
  </r>
  <r>
    <x v="169"/>
    <n v="12"/>
    <s v="Plato_3"/>
    <n v="12"/>
    <n v="20"/>
    <n v="3"/>
    <n v="60"/>
    <n v="36"/>
    <n v="0.6"/>
    <d v="1899-12-30T00:16:00"/>
    <s v="Ninguna"/>
    <m/>
  </r>
  <r>
    <x v="169"/>
    <n v="12"/>
    <s v="Plato_9"/>
    <n v="17"/>
    <n v="29"/>
    <n v="3"/>
    <n v="87"/>
    <n v="51"/>
    <n v="0.59"/>
    <d v="1899-12-30T00:16:00"/>
    <s v="Ninguna"/>
    <m/>
  </r>
  <r>
    <x v="169"/>
    <n v="12"/>
    <s v="Plato_19"/>
    <n v="22"/>
    <n v="36"/>
    <n v="1"/>
    <n v="36"/>
    <n v="22"/>
    <n v="0.61"/>
    <d v="1899-12-30T00:33:00"/>
    <s v="Sin cebolla"/>
    <m/>
  </r>
  <r>
    <x v="169"/>
    <n v="12"/>
    <s v="Plato_2"/>
    <n v="18"/>
    <n v="30"/>
    <n v="2"/>
    <n v="60"/>
    <n v="36"/>
    <n v="0.6"/>
    <d v="1899-12-30T00:08:00"/>
    <s v="Sin cebolla"/>
    <m/>
  </r>
  <r>
    <x v="170"/>
    <n v="16"/>
    <s v="Plato_10"/>
    <n v="15"/>
    <n v="26"/>
    <n v="2"/>
    <n v="52"/>
    <n v="30"/>
    <n v="0.57999999999999996"/>
    <d v="1899-12-30T00:29:00"/>
    <s v="Ninguna"/>
    <m/>
  </r>
  <r>
    <x v="170"/>
    <n v="16"/>
    <s v="Plato_9"/>
    <n v="17"/>
    <n v="29"/>
    <n v="3"/>
    <n v="87"/>
    <n v="51"/>
    <n v="0.59"/>
    <d v="1899-12-30T00:22:00"/>
    <s v="Sin cebolla"/>
    <m/>
  </r>
  <r>
    <x v="171"/>
    <n v="12"/>
    <s v="Plato_18"/>
    <n v="20"/>
    <n v="34"/>
    <n v="2"/>
    <n v="68"/>
    <n v="40"/>
    <n v="0.59"/>
    <d v="1899-12-30T00:27:00"/>
    <s v="Sin cebolla"/>
    <m/>
  </r>
  <r>
    <x v="172"/>
    <n v="11"/>
    <s v="Plato_6"/>
    <n v="16"/>
    <n v="27"/>
    <n v="3"/>
    <n v="81"/>
    <n v="48"/>
    <n v="0.59"/>
    <d v="1899-12-30T00:15:00"/>
    <s v="Sin cebolla"/>
    <m/>
  </r>
  <r>
    <x v="172"/>
    <n v="11"/>
    <s v="Plato_15"/>
    <n v="19"/>
    <n v="32"/>
    <n v="3"/>
    <n v="96"/>
    <n v="57"/>
    <n v="0.59"/>
    <d v="1899-12-30T00:52:00"/>
    <s v="Sin cebolla"/>
    <m/>
  </r>
  <r>
    <x v="173"/>
    <n v="10"/>
    <s v="Plato_2"/>
    <n v="18"/>
    <n v="30"/>
    <n v="2"/>
    <n v="60"/>
    <n v="36"/>
    <n v="0.6"/>
    <d v="1899-12-30T00:12:00"/>
    <s v="Sin cebolla"/>
    <m/>
  </r>
  <r>
    <x v="174"/>
    <n v="14"/>
    <s v="Plato_15"/>
    <n v="19"/>
    <n v="32"/>
    <n v="3"/>
    <n v="96"/>
    <n v="57"/>
    <n v="0.59"/>
    <d v="1899-12-30T00:09:00"/>
    <s v="Sin cebolla"/>
    <m/>
  </r>
  <r>
    <x v="174"/>
    <n v="14"/>
    <s v="Plato_7"/>
    <n v="14"/>
    <n v="24"/>
    <n v="2"/>
    <n v="48"/>
    <n v="28"/>
    <n v="0.57999999999999996"/>
    <d v="1899-12-30T00:38:00"/>
    <s v="Ninguna"/>
    <m/>
  </r>
  <r>
    <x v="175"/>
    <n v="20"/>
    <s v="Plato_13"/>
    <n v="13"/>
    <n v="21"/>
    <n v="3"/>
    <n v="63"/>
    <n v="39"/>
    <n v="0.62"/>
    <d v="1899-12-30T00:48:00"/>
    <s v="Sin cebolla"/>
    <m/>
  </r>
  <r>
    <x v="176"/>
    <n v="4"/>
    <s v="Plato_7"/>
    <n v="14"/>
    <n v="24"/>
    <n v="2"/>
    <n v="48"/>
    <n v="28"/>
    <n v="0.57999999999999996"/>
    <d v="1899-12-30T00:10:00"/>
    <s v="Sin cebolla"/>
    <m/>
  </r>
  <r>
    <x v="176"/>
    <n v="4"/>
    <s v="Plato_10"/>
    <n v="15"/>
    <n v="26"/>
    <n v="1"/>
    <n v="26"/>
    <n v="15"/>
    <n v="0.57999999999999996"/>
    <d v="1899-12-30T00:40:00"/>
    <s v="Ninguna"/>
    <m/>
  </r>
  <r>
    <x v="176"/>
    <n v="4"/>
    <s v="Plato_13"/>
    <n v="13"/>
    <n v="21"/>
    <n v="2"/>
    <n v="42"/>
    <n v="26"/>
    <n v="0.62"/>
    <d v="1899-12-30T00:45:00"/>
    <s v="Sin cebolla"/>
    <m/>
  </r>
  <r>
    <x v="176"/>
    <n v="4"/>
    <s v="Plato_12"/>
    <n v="11"/>
    <n v="19"/>
    <n v="3"/>
    <n v="57"/>
    <n v="33"/>
    <n v="0.57999999999999996"/>
    <d v="1899-12-30T00:47:00"/>
    <s v="Ninguna"/>
    <m/>
  </r>
  <r>
    <x v="177"/>
    <n v="11"/>
    <s v="Plato_2"/>
    <n v="18"/>
    <n v="30"/>
    <n v="1"/>
    <n v="30"/>
    <n v="18"/>
    <n v="0.6"/>
    <d v="1899-12-30T00:55:00"/>
    <s v="Sin cebolla"/>
    <m/>
  </r>
  <r>
    <x v="177"/>
    <n v="11"/>
    <s v="Plato_8"/>
    <n v="21"/>
    <n v="35"/>
    <n v="1"/>
    <n v="35"/>
    <n v="21"/>
    <n v="0.6"/>
    <d v="1899-12-30T00:16:00"/>
    <s v="Sin cebolla"/>
    <m/>
  </r>
  <r>
    <x v="177"/>
    <n v="11"/>
    <s v="Plato_5"/>
    <n v="13"/>
    <n v="22"/>
    <n v="2"/>
    <n v="44"/>
    <n v="26"/>
    <n v="0.59"/>
    <d v="1899-12-30T00:20:00"/>
    <s v="Ninguna"/>
    <m/>
  </r>
  <r>
    <x v="177"/>
    <n v="11"/>
    <s v="Plato_11"/>
    <n v="20"/>
    <n v="33"/>
    <n v="3"/>
    <n v="99"/>
    <n v="60"/>
    <n v="0.61"/>
    <d v="1899-12-30T00:55:00"/>
    <s v="Ninguna"/>
    <m/>
  </r>
  <r>
    <x v="178"/>
    <n v="12"/>
    <s v="Plato_17"/>
    <n v="19"/>
    <n v="31"/>
    <n v="2"/>
    <n v="62"/>
    <n v="38"/>
    <n v="0.61"/>
    <d v="1899-12-30T00:26:00"/>
    <s v="Ninguna"/>
    <m/>
  </r>
  <r>
    <x v="179"/>
    <n v="10"/>
    <s v="Plato_9"/>
    <n v="17"/>
    <n v="29"/>
    <n v="1"/>
    <n v="29"/>
    <n v="17"/>
    <n v="0.59"/>
    <d v="1899-12-30T00:35:00"/>
    <s v="Sin cebolla"/>
    <m/>
  </r>
  <r>
    <x v="179"/>
    <n v="10"/>
    <s v="Plato_2"/>
    <n v="18"/>
    <n v="30"/>
    <n v="3"/>
    <n v="90"/>
    <n v="54"/>
    <n v="0.6"/>
    <d v="1899-12-30T00:20:00"/>
    <s v="Sin cebolla"/>
    <m/>
  </r>
  <r>
    <x v="179"/>
    <n v="10"/>
    <s v="Plato_3"/>
    <n v="12"/>
    <n v="20"/>
    <n v="1"/>
    <n v="20"/>
    <n v="12"/>
    <n v="0.6"/>
    <d v="1899-12-30T00:50:00"/>
    <s v="Ninguna"/>
    <m/>
  </r>
  <r>
    <x v="179"/>
    <n v="10"/>
    <s v="Plato_6"/>
    <n v="16"/>
    <n v="27"/>
    <n v="1"/>
    <n v="27"/>
    <n v="16"/>
    <n v="0.59"/>
    <d v="1899-12-30T00:56:00"/>
    <s v="Ninguna"/>
    <m/>
  </r>
  <r>
    <x v="180"/>
    <n v="15"/>
    <s v="Plato_6"/>
    <n v="16"/>
    <n v="27"/>
    <n v="1"/>
    <n v="27"/>
    <n v="16"/>
    <n v="0.59"/>
    <d v="1899-12-30T00:55:00"/>
    <s v="Sin cebolla"/>
    <m/>
  </r>
  <r>
    <x v="181"/>
    <n v="18"/>
    <s v="Plato_12"/>
    <n v="11"/>
    <n v="19"/>
    <n v="2"/>
    <n v="38"/>
    <n v="22"/>
    <n v="0.57999999999999996"/>
    <d v="1899-12-30T00:11:00"/>
    <s v="Sin cebolla"/>
    <m/>
  </r>
  <r>
    <x v="182"/>
    <n v="18"/>
    <s v="Plato_15"/>
    <n v="19"/>
    <n v="32"/>
    <n v="2"/>
    <n v="64"/>
    <n v="38"/>
    <n v="0.59"/>
    <d v="1899-12-30T00:52:00"/>
    <s v="Ninguna"/>
    <m/>
  </r>
  <r>
    <x v="182"/>
    <n v="18"/>
    <s v="Plato_10"/>
    <n v="15"/>
    <n v="26"/>
    <n v="1"/>
    <n v="26"/>
    <n v="15"/>
    <n v="0.57999999999999996"/>
    <d v="1899-12-30T00:10:00"/>
    <s v="Ninguna"/>
    <m/>
  </r>
  <r>
    <x v="182"/>
    <n v="18"/>
    <s v="Plato_3"/>
    <n v="12"/>
    <n v="20"/>
    <n v="3"/>
    <n v="60"/>
    <n v="36"/>
    <n v="0.6"/>
    <d v="1899-12-30T00:58:00"/>
    <s v="Ninguna"/>
    <m/>
  </r>
  <r>
    <x v="182"/>
    <n v="18"/>
    <s v="Plato_8"/>
    <n v="21"/>
    <n v="35"/>
    <n v="3"/>
    <n v="105"/>
    <n v="63"/>
    <n v="0.6"/>
    <d v="1899-12-30T00:46:00"/>
    <s v="Ninguna"/>
    <m/>
  </r>
  <r>
    <x v="183"/>
    <n v="4"/>
    <s v="Plato_16"/>
    <n v="16"/>
    <n v="28"/>
    <n v="3"/>
    <n v="84"/>
    <n v="48"/>
    <n v="0.56999999999999995"/>
    <d v="1899-12-30T00:06:00"/>
    <s v="Sin cebolla"/>
    <m/>
  </r>
  <r>
    <x v="183"/>
    <n v="4"/>
    <s v="Plato_6"/>
    <n v="16"/>
    <n v="27"/>
    <n v="3"/>
    <n v="81"/>
    <n v="48"/>
    <n v="0.59"/>
    <d v="1899-12-30T00:10:00"/>
    <s v="Ninguna"/>
    <m/>
  </r>
  <r>
    <x v="183"/>
    <n v="4"/>
    <s v="Plato_3"/>
    <n v="12"/>
    <n v="20"/>
    <n v="2"/>
    <n v="40"/>
    <n v="24"/>
    <n v="0.6"/>
    <d v="1899-12-30T00:13:00"/>
    <s v="Sin cebolla"/>
    <m/>
  </r>
  <r>
    <x v="184"/>
    <n v="16"/>
    <s v="Plato_13"/>
    <n v="13"/>
    <n v="21"/>
    <n v="3"/>
    <n v="63"/>
    <n v="39"/>
    <n v="0.62"/>
    <d v="1899-12-30T00:34:00"/>
    <s v="Ninguna"/>
    <m/>
  </r>
  <r>
    <x v="184"/>
    <n v="16"/>
    <s v="Plato_16"/>
    <n v="16"/>
    <n v="28"/>
    <n v="1"/>
    <n v="28"/>
    <n v="16"/>
    <n v="0.56999999999999995"/>
    <d v="1899-12-30T00:06:00"/>
    <s v="Sin cebolla"/>
    <m/>
  </r>
  <r>
    <x v="185"/>
    <n v="13"/>
    <s v="Plato_6"/>
    <n v="16"/>
    <n v="27"/>
    <n v="3"/>
    <n v="81"/>
    <n v="48"/>
    <n v="0.59"/>
    <d v="1899-12-30T00:16:00"/>
    <s v="Ninguna"/>
    <m/>
  </r>
  <r>
    <x v="185"/>
    <n v="13"/>
    <s v="Plato_15"/>
    <n v="19"/>
    <n v="32"/>
    <n v="3"/>
    <n v="96"/>
    <n v="57"/>
    <n v="0.59"/>
    <d v="1899-12-30T00:23:00"/>
    <s v="Sin cebolla"/>
    <m/>
  </r>
  <r>
    <x v="185"/>
    <n v="13"/>
    <s v="Plato_17"/>
    <n v="19"/>
    <n v="31"/>
    <n v="3"/>
    <n v="93"/>
    <n v="57"/>
    <n v="0.61"/>
    <d v="1899-12-30T00:54:00"/>
    <s v="Ninguna"/>
    <m/>
  </r>
  <r>
    <x v="186"/>
    <n v="5"/>
    <s v="Plato_18"/>
    <n v="20"/>
    <n v="34"/>
    <n v="2"/>
    <n v="68"/>
    <n v="40"/>
    <n v="0.59"/>
    <d v="1899-12-30T00:28:00"/>
    <s v="Sin cebolla"/>
    <m/>
  </r>
  <r>
    <x v="186"/>
    <n v="5"/>
    <s v="Plato_10"/>
    <n v="15"/>
    <n v="26"/>
    <n v="1"/>
    <n v="26"/>
    <n v="15"/>
    <n v="0.57999999999999996"/>
    <d v="1899-12-30T00:51:00"/>
    <s v="Ninguna"/>
    <m/>
  </r>
  <r>
    <x v="186"/>
    <n v="5"/>
    <s v="Plato_9"/>
    <n v="17"/>
    <n v="29"/>
    <n v="3"/>
    <n v="87"/>
    <n v="51"/>
    <n v="0.59"/>
    <d v="1899-12-30T00:11:00"/>
    <s v="Ninguna"/>
    <m/>
  </r>
  <r>
    <x v="186"/>
    <n v="5"/>
    <s v="Plato_6"/>
    <n v="16"/>
    <n v="27"/>
    <n v="1"/>
    <n v="27"/>
    <n v="16"/>
    <n v="0.59"/>
    <d v="1899-12-30T00:36:00"/>
    <s v="Sin cebolla"/>
    <m/>
  </r>
  <r>
    <x v="187"/>
    <n v="20"/>
    <s v="Plato_17"/>
    <n v="19"/>
    <n v="31"/>
    <n v="1"/>
    <n v="31"/>
    <n v="19"/>
    <n v="0.61"/>
    <d v="1899-12-30T00:58:00"/>
    <s v="Ninguna"/>
    <m/>
  </r>
  <r>
    <x v="187"/>
    <n v="20"/>
    <s v="Plato_10"/>
    <n v="15"/>
    <n v="26"/>
    <n v="2"/>
    <n v="52"/>
    <n v="30"/>
    <n v="0.57999999999999996"/>
    <d v="1899-12-30T00:47:00"/>
    <s v="Ninguna"/>
    <m/>
  </r>
  <r>
    <x v="188"/>
    <n v="11"/>
    <s v="Plato_18"/>
    <n v="20"/>
    <n v="34"/>
    <n v="2"/>
    <n v="68"/>
    <n v="40"/>
    <n v="0.59"/>
    <d v="1899-12-30T00:42:00"/>
    <s v="Sin cebolla"/>
    <m/>
  </r>
  <r>
    <x v="188"/>
    <n v="11"/>
    <s v="Plato_10"/>
    <n v="15"/>
    <n v="26"/>
    <n v="2"/>
    <n v="52"/>
    <n v="30"/>
    <n v="0.57999999999999996"/>
    <d v="1899-12-30T00:22:00"/>
    <s v="Sin cebolla"/>
    <m/>
  </r>
  <r>
    <x v="188"/>
    <n v="11"/>
    <s v="Plato_7"/>
    <n v="14"/>
    <n v="24"/>
    <n v="3"/>
    <n v="72"/>
    <n v="42"/>
    <n v="0.57999999999999996"/>
    <d v="1899-12-30T00:53:00"/>
    <s v="Sin cebolla"/>
    <m/>
  </r>
  <r>
    <x v="189"/>
    <n v="5"/>
    <s v="Plato_4"/>
    <n v="10"/>
    <n v="18"/>
    <n v="1"/>
    <n v="18"/>
    <n v="10"/>
    <n v="0.56000000000000005"/>
    <d v="1899-12-30T00:39:00"/>
    <s v="Ninguna"/>
    <m/>
  </r>
  <r>
    <x v="189"/>
    <n v="5"/>
    <s v="Plato_20"/>
    <n v="25"/>
    <n v="40"/>
    <n v="2"/>
    <n v="80"/>
    <n v="50"/>
    <n v="0.63"/>
    <d v="1899-12-30T00:45:00"/>
    <s v="Ninguna"/>
    <m/>
  </r>
  <r>
    <x v="189"/>
    <n v="5"/>
    <s v="Plato_8"/>
    <n v="21"/>
    <n v="35"/>
    <n v="1"/>
    <n v="35"/>
    <n v="21"/>
    <n v="0.6"/>
    <d v="1899-12-30T00:11:00"/>
    <s v="Sin cebolla"/>
    <m/>
  </r>
  <r>
    <x v="189"/>
    <n v="5"/>
    <s v="Plato_14"/>
    <n v="14"/>
    <n v="23"/>
    <n v="3"/>
    <n v="69"/>
    <n v="42"/>
    <n v="0.61"/>
    <d v="1899-12-30T00:07:00"/>
    <s v="Sin cebolla"/>
    <m/>
  </r>
  <r>
    <x v="190"/>
    <n v="12"/>
    <s v="Plato_1"/>
    <n v="15"/>
    <n v="25"/>
    <n v="3"/>
    <n v="75"/>
    <n v="45"/>
    <n v="0.6"/>
    <d v="1899-12-30T00:32:00"/>
    <s v="Sin cebolla"/>
    <m/>
  </r>
  <r>
    <x v="190"/>
    <n v="12"/>
    <s v="Plato_9"/>
    <n v="17"/>
    <n v="29"/>
    <n v="3"/>
    <n v="87"/>
    <n v="51"/>
    <n v="0.59"/>
    <d v="1899-12-30T00:55:00"/>
    <s v="Ninguna"/>
    <m/>
  </r>
  <r>
    <x v="191"/>
    <n v="17"/>
    <s v="Plato_1"/>
    <n v="15"/>
    <n v="25"/>
    <n v="3"/>
    <n v="75"/>
    <n v="45"/>
    <n v="0.6"/>
    <d v="1899-12-30T00:26:00"/>
    <s v="Ninguna"/>
    <m/>
  </r>
  <r>
    <x v="192"/>
    <n v="3"/>
    <s v="Plato_10"/>
    <n v="15"/>
    <n v="26"/>
    <n v="2"/>
    <n v="52"/>
    <n v="30"/>
    <n v="0.57999999999999996"/>
    <d v="1899-12-30T00:57:00"/>
    <s v="Sin cebolla"/>
    <m/>
  </r>
  <r>
    <x v="192"/>
    <n v="3"/>
    <s v="Plato_19"/>
    <n v="22"/>
    <n v="36"/>
    <n v="2"/>
    <n v="72"/>
    <n v="44"/>
    <n v="0.61"/>
    <d v="1899-12-30T00:59:00"/>
    <s v="Ninguna"/>
    <m/>
  </r>
  <r>
    <x v="192"/>
    <n v="3"/>
    <s v="Plato_6"/>
    <n v="16"/>
    <n v="27"/>
    <n v="1"/>
    <n v="27"/>
    <n v="16"/>
    <n v="0.59"/>
    <d v="1899-12-30T00:31:00"/>
    <s v="Sin cebolla"/>
    <m/>
  </r>
  <r>
    <x v="192"/>
    <n v="3"/>
    <s v="Plato_14"/>
    <n v="14"/>
    <n v="23"/>
    <n v="3"/>
    <n v="69"/>
    <n v="42"/>
    <n v="0.61"/>
    <d v="1899-12-30T00:24:00"/>
    <s v="Ninguna"/>
    <m/>
  </r>
  <r>
    <x v="193"/>
    <n v="3"/>
    <s v="Plato_11"/>
    <n v="20"/>
    <n v="33"/>
    <n v="2"/>
    <n v="66"/>
    <n v="40"/>
    <n v="0.61"/>
    <d v="1899-12-30T00:18:00"/>
    <s v="Ninguna"/>
    <m/>
  </r>
  <r>
    <x v="193"/>
    <n v="3"/>
    <s v="Plato_2"/>
    <n v="18"/>
    <n v="30"/>
    <n v="1"/>
    <n v="30"/>
    <n v="18"/>
    <n v="0.6"/>
    <d v="1899-12-30T00:50:00"/>
    <s v="Ninguna"/>
    <m/>
  </r>
  <r>
    <x v="194"/>
    <n v="2"/>
    <s v="Plato_1"/>
    <n v="15"/>
    <n v="25"/>
    <n v="2"/>
    <n v="50"/>
    <n v="30"/>
    <n v="0.6"/>
    <d v="1899-12-30T00:51:00"/>
    <s v="Ninguna"/>
    <m/>
  </r>
  <r>
    <x v="195"/>
    <n v="4"/>
    <s v="Plato_3"/>
    <n v="12"/>
    <n v="20"/>
    <n v="3"/>
    <n v="60"/>
    <n v="36"/>
    <n v="0.6"/>
    <d v="1899-12-30T00:34:00"/>
    <s v="Sin cebolla"/>
    <m/>
  </r>
  <r>
    <x v="195"/>
    <n v="4"/>
    <s v="Plato_14"/>
    <n v="14"/>
    <n v="23"/>
    <n v="2"/>
    <n v="46"/>
    <n v="28"/>
    <n v="0.61"/>
    <d v="1899-12-30T00:51:00"/>
    <s v="Ninguna"/>
    <m/>
  </r>
  <r>
    <x v="195"/>
    <n v="4"/>
    <s v="Plato_9"/>
    <n v="17"/>
    <n v="29"/>
    <n v="1"/>
    <n v="29"/>
    <n v="17"/>
    <n v="0.59"/>
    <d v="1899-12-30T00:47:00"/>
    <s v="Sin cebolla"/>
    <m/>
  </r>
  <r>
    <x v="195"/>
    <n v="4"/>
    <s v="Plato_16"/>
    <n v="16"/>
    <n v="28"/>
    <n v="2"/>
    <n v="56"/>
    <n v="32"/>
    <n v="0.56999999999999995"/>
    <d v="1899-12-30T00:44:00"/>
    <s v="Sin cebolla"/>
    <m/>
  </r>
  <r>
    <x v="196"/>
    <n v="5"/>
    <s v="Plato_18"/>
    <n v="20"/>
    <n v="34"/>
    <n v="3"/>
    <n v="102"/>
    <n v="60"/>
    <n v="0.59"/>
    <d v="1899-12-30T00:22:00"/>
    <s v="Ninguna"/>
    <m/>
  </r>
  <r>
    <x v="196"/>
    <n v="5"/>
    <s v="Plato_6"/>
    <n v="16"/>
    <n v="27"/>
    <n v="1"/>
    <n v="27"/>
    <n v="16"/>
    <n v="0.59"/>
    <d v="1899-12-30T00:50:00"/>
    <s v="Ninguna"/>
    <m/>
  </r>
  <r>
    <x v="197"/>
    <n v="9"/>
    <s v="Plato_6"/>
    <n v="16"/>
    <n v="27"/>
    <n v="2"/>
    <n v="54"/>
    <n v="32"/>
    <n v="0.59"/>
    <d v="1899-12-30T00:33:00"/>
    <s v="Ninguna"/>
    <m/>
  </r>
  <r>
    <x v="198"/>
    <n v="11"/>
    <s v="Plato_9"/>
    <n v="17"/>
    <n v="29"/>
    <n v="3"/>
    <n v="87"/>
    <n v="51"/>
    <n v="0.59"/>
    <d v="1899-12-30T00:31:00"/>
    <s v="Ninguna"/>
    <m/>
  </r>
  <r>
    <x v="198"/>
    <n v="11"/>
    <s v="Plato_8"/>
    <n v="21"/>
    <n v="35"/>
    <n v="3"/>
    <n v="105"/>
    <n v="63"/>
    <n v="0.6"/>
    <d v="1899-12-30T00:41:00"/>
    <s v="Sin cebolla"/>
    <m/>
  </r>
  <r>
    <x v="198"/>
    <n v="11"/>
    <s v="Plato_13"/>
    <n v="13"/>
    <n v="21"/>
    <n v="2"/>
    <n v="42"/>
    <n v="26"/>
    <n v="0.62"/>
    <d v="1899-12-30T00:18:00"/>
    <s v="Sin cebolla"/>
    <m/>
  </r>
  <r>
    <x v="198"/>
    <n v="11"/>
    <s v="Plato_6"/>
    <n v="16"/>
    <n v="27"/>
    <n v="1"/>
    <n v="27"/>
    <n v="16"/>
    <n v="0.59"/>
    <d v="1899-12-30T00:52:00"/>
    <s v="Sin cebolla"/>
    <m/>
  </r>
  <r>
    <x v="199"/>
    <n v="11"/>
    <s v="Plato_12"/>
    <n v="11"/>
    <n v="19"/>
    <n v="2"/>
    <n v="38"/>
    <n v="22"/>
    <n v="0.57999999999999996"/>
    <d v="1899-12-30T00:39:00"/>
    <s v="Ninguna"/>
    <m/>
  </r>
  <r>
    <x v="199"/>
    <n v="11"/>
    <s v="Plato_1"/>
    <n v="15"/>
    <n v="25"/>
    <n v="2"/>
    <n v="50"/>
    <n v="30"/>
    <n v="0.6"/>
    <d v="1899-12-30T00:28:00"/>
    <s v="Sin cebolla"/>
    <m/>
  </r>
  <r>
    <x v="200"/>
    <n v="3"/>
    <s v="Plato_7"/>
    <n v="14"/>
    <n v="24"/>
    <n v="3"/>
    <n v="72"/>
    <n v="42"/>
    <n v="0.57999999999999996"/>
    <d v="1899-12-30T00:58:00"/>
    <s v="Sin cebolla"/>
    <m/>
  </r>
  <r>
    <x v="201"/>
    <n v="16"/>
    <s v="Plato_19"/>
    <n v="22"/>
    <n v="36"/>
    <n v="2"/>
    <n v="72"/>
    <n v="44"/>
    <n v="0.61"/>
    <d v="1899-12-30T00:46:00"/>
    <s v="Sin cebolla"/>
    <m/>
  </r>
  <r>
    <x v="201"/>
    <n v="16"/>
    <s v="Plato_20"/>
    <n v="25"/>
    <n v="40"/>
    <n v="2"/>
    <n v="80"/>
    <n v="50"/>
    <n v="0.63"/>
    <d v="1899-12-30T00:47:00"/>
    <s v="Ninguna"/>
    <m/>
  </r>
  <r>
    <x v="201"/>
    <n v="16"/>
    <s v="Plato_7"/>
    <n v="14"/>
    <n v="24"/>
    <n v="1"/>
    <n v="24"/>
    <n v="14"/>
    <n v="0.57999999999999996"/>
    <d v="1899-12-30T00:05:00"/>
    <s v="Ninguna"/>
    <m/>
  </r>
  <r>
    <x v="201"/>
    <n v="16"/>
    <s v="Plato_2"/>
    <n v="18"/>
    <n v="30"/>
    <n v="1"/>
    <n v="30"/>
    <n v="18"/>
    <n v="0.6"/>
    <d v="1899-12-30T00:58:00"/>
    <s v="Ninguna"/>
    <m/>
  </r>
  <r>
    <x v="202"/>
    <n v="5"/>
    <s v="Plato_17"/>
    <n v="19"/>
    <n v="31"/>
    <n v="3"/>
    <n v="93"/>
    <n v="57"/>
    <n v="0.61"/>
    <d v="1899-12-30T00:51:00"/>
    <s v="Ninguna"/>
    <m/>
  </r>
  <r>
    <x v="202"/>
    <n v="5"/>
    <s v="Plato_13"/>
    <n v="13"/>
    <n v="21"/>
    <n v="3"/>
    <n v="63"/>
    <n v="39"/>
    <n v="0.62"/>
    <d v="1899-12-30T00:34:00"/>
    <s v="Sin cebolla"/>
    <m/>
  </r>
  <r>
    <x v="203"/>
    <n v="16"/>
    <s v="Plato_7"/>
    <n v="14"/>
    <n v="24"/>
    <n v="2"/>
    <n v="48"/>
    <n v="28"/>
    <n v="0.57999999999999996"/>
    <d v="1899-12-30T00:21:00"/>
    <s v="Ninguna"/>
    <m/>
  </r>
  <r>
    <x v="204"/>
    <n v="14"/>
    <s v="Plato_15"/>
    <n v="19"/>
    <n v="32"/>
    <n v="1"/>
    <n v="32"/>
    <n v="19"/>
    <n v="0.59"/>
    <d v="1899-12-30T00:34:00"/>
    <s v="Ninguna"/>
    <m/>
  </r>
  <r>
    <x v="204"/>
    <n v="14"/>
    <s v="Plato_9"/>
    <n v="17"/>
    <n v="29"/>
    <n v="1"/>
    <n v="29"/>
    <n v="17"/>
    <n v="0.59"/>
    <d v="1899-12-30T00:52:00"/>
    <s v="Sin cebolla"/>
    <m/>
  </r>
  <r>
    <x v="205"/>
    <n v="4"/>
    <s v="Plato_2"/>
    <n v="18"/>
    <n v="30"/>
    <n v="1"/>
    <n v="30"/>
    <n v="18"/>
    <n v="0.6"/>
    <d v="1899-12-30T00:58:00"/>
    <s v="Sin cebolla"/>
    <m/>
  </r>
  <r>
    <x v="206"/>
    <n v="20"/>
    <s v="Plato_10"/>
    <n v="15"/>
    <n v="26"/>
    <n v="2"/>
    <n v="52"/>
    <n v="30"/>
    <n v="0.57999999999999996"/>
    <d v="1899-12-30T00:37:00"/>
    <s v="Ninguna"/>
    <m/>
  </r>
  <r>
    <x v="206"/>
    <n v="20"/>
    <s v="Plato_8"/>
    <n v="21"/>
    <n v="35"/>
    <n v="1"/>
    <n v="35"/>
    <n v="21"/>
    <n v="0.6"/>
    <d v="1899-12-30T00:55:00"/>
    <s v="Sin cebolla"/>
    <m/>
  </r>
  <r>
    <x v="206"/>
    <n v="20"/>
    <s v="Plato_17"/>
    <n v="19"/>
    <n v="31"/>
    <n v="3"/>
    <n v="93"/>
    <n v="57"/>
    <n v="0.61"/>
    <d v="1899-12-30T00:19:00"/>
    <s v="Sin cebolla"/>
    <m/>
  </r>
  <r>
    <x v="207"/>
    <n v="16"/>
    <s v="Plato_15"/>
    <n v="19"/>
    <n v="32"/>
    <n v="1"/>
    <n v="32"/>
    <n v="19"/>
    <n v="0.59"/>
    <d v="1899-12-30T00:18:00"/>
    <s v="Sin cebolla"/>
    <m/>
  </r>
  <r>
    <x v="207"/>
    <n v="16"/>
    <s v="Plato_19"/>
    <n v="22"/>
    <n v="36"/>
    <n v="3"/>
    <n v="108"/>
    <n v="66"/>
    <n v="0.61"/>
    <d v="1899-12-30T00:29:00"/>
    <s v="Sin cebolla"/>
    <m/>
  </r>
  <r>
    <x v="207"/>
    <n v="16"/>
    <s v="Plato_3"/>
    <n v="12"/>
    <n v="20"/>
    <n v="2"/>
    <n v="40"/>
    <n v="24"/>
    <n v="0.6"/>
    <d v="1899-12-30T00:53:00"/>
    <s v="Ninguna"/>
    <m/>
  </r>
  <r>
    <x v="208"/>
    <n v="9"/>
    <s v="Plato_14"/>
    <n v="14"/>
    <n v="23"/>
    <n v="3"/>
    <n v="69"/>
    <n v="42"/>
    <n v="0.61"/>
    <d v="1899-12-30T00:35:00"/>
    <s v="Sin cebolla"/>
    <m/>
  </r>
  <r>
    <x v="208"/>
    <n v="9"/>
    <s v="Plato_18"/>
    <n v="20"/>
    <n v="34"/>
    <n v="2"/>
    <n v="68"/>
    <n v="40"/>
    <n v="0.59"/>
    <d v="1899-12-30T00:40:00"/>
    <s v="Sin cebolla"/>
    <m/>
  </r>
  <r>
    <x v="208"/>
    <n v="9"/>
    <s v="Plato_1"/>
    <n v="15"/>
    <n v="25"/>
    <n v="1"/>
    <n v="25"/>
    <n v="15"/>
    <n v="0.6"/>
    <d v="1899-12-30T00:42:00"/>
    <s v="Ninguna"/>
    <m/>
  </r>
  <r>
    <x v="208"/>
    <n v="9"/>
    <s v="Plato_10"/>
    <n v="15"/>
    <n v="26"/>
    <n v="2"/>
    <n v="52"/>
    <n v="30"/>
    <n v="0.57999999999999996"/>
    <d v="1899-12-30T00:54:00"/>
    <s v="Ninguna"/>
    <m/>
  </r>
  <r>
    <x v="209"/>
    <n v="10"/>
    <s v="Plato_13"/>
    <n v="13"/>
    <n v="21"/>
    <n v="1"/>
    <n v="21"/>
    <n v="13"/>
    <n v="0.62"/>
    <d v="1899-12-30T00:28:00"/>
    <s v="Sin cebolla"/>
    <m/>
  </r>
  <r>
    <x v="209"/>
    <n v="10"/>
    <s v="Plato_2"/>
    <n v="18"/>
    <n v="30"/>
    <n v="1"/>
    <n v="30"/>
    <n v="18"/>
    <n v="0.6"/>
    <d v="1899-12-30T00:50:00"/>
    <s v="Ninguna"/>
    <m/>
  </r>
  <r>
    <x v="209"/>
    <n v="10"/>
    <s v="Plato_7"/>
    <n v="14"/>
    <n v="24"/>
    <n v="1"/>
    <n v="24"/>
    <n v="14"/>
    <n v="0.57999999999999996"/>
    <d v="1899-12-30T00:34:00"/>
    <s v="Ninguna"/>
    <m/>
  </r>
  <r>
    <x v="209"/>
    <n v="10"/>
    <s v="Plato_20"/>
    <n v="25"/>
    <n v="40"/>
    <n v="3"/>
    <n v="120"/>
    <n v="75"/>
    <n v="0.63"/>
    <d v="1899-12-30T00:46:00"/>
    <s v="Ninguna"/>
    <m/>
  </r>
  <r>
    <x v="210"/>
    <n v="1"/>
    <s v="Plato_13"/>
    <n v="13"/>
    <n v="21"/>
    <n v="3"/>
    <n v="63"/>
    <n v="39"/>
    <n v="0.62"/>
    <d v="1899-12-30T00:54:00"/>
    <s v="Sin cebolla"/>
    <m/>
  </r>
  <r>
    <x v="210"/>
    <n v="1"/>
    <s v="Plato_4"/>
    <n v="10"/>
    <n v="18"/>
    <n v="2"/>
    <n v="36"/>
    <n v="20"/>
    <n v="0.56000000000000005"/>
    <d v="1899-12-30T00:45:00"/>
    <s v="Ninguna"/>
    <m/>
  </r>
  <r>
    <x v="210"/>
    <n v="1"/>
    <s v="Plato_1"/>
    <n v="15"/>
    <n v="25"/>
    <n v="2"/>
    <n v="50"/>
    <n v="30"/>
    <n v="0.6"/>
    <d v="1899-12-30T00:09:00"/>
    <s v="Ninguna"/>
    <m/>
  </r>
  <r>
    <x v="210"/>
    <n v="1"/>
    <s v="Plato_3"/>
    <n v="12"/>
    <n v="20"/>
    <n v="1"/>
    <n v="20"/>
    <n v="12"/>
    <n v="0.6"/>
    <d v="1899-12-30T00:27:00"/>
    <s v="Ninguna"/>
    <m/>
  </r>
  <r>
    <x v="211"/>
    <n v="14"/>
    <s v="Plato_2"/>
    <n v="18"/>
    <n v="30"/>
    <n v="3"/>
    <n v="90"/>
    <n v="54"/>
    <n v="0.6"/>
    <d v="1899-12-30T00:35:00"/>
    <s v="Sin cebolla"/>
    <m/>
  </r>
  <r>
    <x v="211"/>
    <n v="14"/>
    <s v="Plato_10"/>
    <n v="15"/>
    <n v="26"/>
    <n v="3"/>
    <n v="78"/>
    <n v="45"/>
    <n v="0.57999999999999996"/>
    <d v="1899-12-30T00:43:00"/>
    <s v="Sin cebolla"/>
    <m/>
  </r>
  <r>
    <x v="211"/>
    <n v="14"/>
    <s v="Plato_13"/>
    <n v="13"/>
    <n v="21"/>
    <n v="1"/>
    <n v="21"/>
    <n v="13"/>
    <n v="0.62"/>
    <d v="1899-12-30T00:31:00"/>
    <s v="Sin cebolla"/>
    <m/>
  </r>
  <r>
    <x v="211"/>
    <n v="14"/>
    <s v="Plato_16"/>
    <n v="16"/>
    <n v="28"/>
    <n v="2"/>
    <n v="56"/>
    <n v="32"/>
    <n v="0.56999999999999995"/>
    <d v="1899-12-30T00:55:00"/>
    <s v="Sin cebolla"/>
    <m/>
  </r>
  <r>
    <x v="212"/>
    <n v="13"/>
    <s v="Plato_6"/>
    <n v="16"/>
    <n v="27"/>
    <n v="1"/>
    <n v="27"/>
    <n v="16"/>
    <n v="0.59"/>
    <d v="1899-12-30T00:53:00"/>
    <s v="Ninguna"/>
    <m/>
  </r>
  <r>
    <x v="212"/>
    <n v="13"/>
    <s v="Plato_2"/>
    <n v="18"/>
    <n v="30"/>
    <n v="2"/>
    <n v="60"/>
    <n v="36"/>
    <n v="0.6"/>
    <d v="1899-12-30T00:47:00"/>
    <s v="Sin cebolla"/>
    <m/>
  </r>
  <r>
    <x v="213"/>
    <n v="2"/>
    <s v="Plato_18"/>
    <n v="20"/>
    <n v="34"/>
    <n v="2"/>
    <n v="68"/>
    <n v="40"/>
    <n v="0.59"/>
    <d v="1899-12-30T00:14:00"/>
    <s v="Ninguna"/>
    <m/>
  </r>
  <r>
    <x v="213"/>
    <n v="2"/>
    <s v="Plato_20"/>
    <n v="25"/>
    <n v="40"/>
    <n v="3"/>
    <n v="120"/>
    <n v="75"/>
    <n v="0.63"/>
    <d v="1899-12-30T00:12:00"/>
    <s v="Sin cebolla"/>
    <m/>
  </r>
  <r>
    <x v="213"/>
    <n v="2"/>
    <s v="Plato_3"/>
    <n v="12"/>
    <n v="20"/>
    <n v="2"/>
    <n v="40"/>
    <n v="24"/>
    <n v="0.6"/>
    <d v="1899-12-30T00:12:00"/>
    <s v="Sin cebolla"/>
    <m/>
  </r>
  <r>
    <x v="214"/>
    <n v="6"/>
    <s v="Plato_18"/>
    <n v="20"/>
    <n v="34"/>
    <n v="2"/>
    <n v="68"/>
    <n v="40"/>
    <n v="0.59"/>
    <d v="1899-12-30T00:12:00"/>
    <s v="Ninguna"/>
    <m/>
  </r>
  <r>
    <x v="214"/>
    <n v="6"/>
    <s v="Plato_2"/>
    <n v="18"/>
    <n v="30"/>
    <n v="3"/>
    <n v="90"/>
    <n v="54"/>
    <n v="0.6"/>
    <d v="1899-12-30T00:34:00"/>
    <s v="Ninguna"/>
    <m/>
  </r>
  <r>
    <x v="215"/>
    <n v="17"/>
    <s v="Plato_1"/>
    <n v="15"/>
    <n v="25"/>
    <n v="1"/>
    <n v="25"/>
    <n v="15"/>
    <n v="0.6"/>
    <d v="1899-12-30T00:42:00"/>
    <s v="Ninguna"/>
    <m/>
  </r>
  <r>
    <x v="215"/>
    <n v="17"/>
    <s v="Plato_13"/>
    <n v="13"/>
    <n v="21"/>
    <n v="3"/>
    <n v="63"/>
    <n v="39"/>
    <n v="0.62"/>
    <d v="1899-12-30T00:36:00"/>
    <s v="Ninguna"/>
    <m/>
  </r>
  <r>
    <x v="215"/>
    <n v="17"/>
    <s v="Plato_6"/>
    <n v="16"/>
    <n v="27"/>
    <n v="2"/>
    <n v="54"/>
    <n v="32"/>
    <n v="0.59"/>
    <d v="1899-12-30T00:42:00"/>
    <s v="Ninguna"/>
    <m/>
  </r>
  <r>
    <x v="216"/>
    <n v="1"/>
    <s v="Plato_15"/>
    <n v="19"/>
    <n v="32"/>
    <n v="3"/>
    <n v="96"/>
    <n v="57"/>
    <n v="0.59"/>
    <d v="1899-12-30T00:13:00"/>
    <s v="Sin cebolla"/>
    <m/>
  </r>
  <r>
    <x v="217"/>
    <n v="13"/>
    <s v="Plato_12"/>
    <n v="11"/>
    <n v="19"/>
    <n v="3"/>
    <n v="57"/>
    <n v="33"/>
    <n v="0.57999999999999996"/>
    <d v="1899-12-30T00:24:00"/>
    <s v="Sin cebolla"/>
    <m/>
  </r>
  <r>
    <x v="217"/>
    <n v="13"/>
    <s v="Plato_6"/>
    <n v="16"/>
    <n v="27"/>
    <n v="3"/>
    <n v="81"/>
    <n v="48"/>
    <n v="0.59"/>
    <d v="1899-12-30T00:16:00"/>
    <s v="Ninguna"/>
    <m/>
  </r>
  <r>
    <x v="217"/>
    <n v="13"/>
    <s v="Plato_14"/>
    <n v="14"/>
    <n v="23"/>
    <n v="2"/>
    <n v="46"/>
    <n v="28"/>
    <n v="0.61"/>
    <d v="1899-12-30T00:06:00"/>
    <s v="Ninguna"/>
    <m/>
  </r>
  <r>
    <x v="218"/>
    <n v="1"/>
    <s v="Plato_14"/>
    <n v="14"/>
    <n v="23"/>
    <n v="2"/>
    <n v="46"/>
    <n v="28"/>
    <n v="0.61"/>
    <d v="1899-12-30T00:12:00"/>
    <s v="Ninguna"/>
    <m/>
  </r>
  <r>
    <x v="218"/>
    <n v="1"/>
    <s v="Plato_17"/>
    <n v="19"/>
    <n v="31"/>
    <n v="3"/>
    <n v="93"/>
    <n v="57"/>
    <n v="0.61"/>
    <d v="1899-12-30T00:11:00"/>
    <s v="Sin cebolla"/>
    <m/>
  </r>
  <r>
    <x v="219"/>
    <n v="15"/>
    <s v="Plato_7"/>
    <n v="14"/>
    <n v="24"/>
    <n v="1"/>
    <n v="24"/>
    <n v="14"/>
    <n v="0.57999999999999996"/>
    <d v="1899-12-30T00:13:00"/>
    <s v="Ninguna"/>
    <m/>
  </r>
  <r>
    <x v="220"/>
    <n v="16"/>
    <s v="Plato_15"/>
    <n v="19"/>
    <n v="32"/>
    <n v="3"/>
    <n v="96"/>
    <n v="57"/>
    <n v="0.59"/>
    <d v="1899-12-30T00:29:00"/>
    <s v="Ninguna"/>
    <m/>
  </r>
  <r>
    <x v="220"/>
    <n v="16"/>
    <s v="Plato_18"/>
    <n v="20"/>
    <n v="34"/>
    <n v="2"/>
    <n v="68"/>
    <n v="40"/>
    <n v="0.59"/>
    <d v="1899-12-30T00:54:00"/>
    <s v="Sin cebolla"/>
    <m/>
  </r>
  <r>
    <x v="220"/>
    <n v="16"/>
    <s v="Plato_9"/>
    <n v="17"/>
    <n v="29"/>
    <n v="1"/>
    <n v="29"/>
    <n v="17"/>
    <n v="0.59"/>
    <d v="1899-12-30T00:25:00"/>
    <s v="Ninguna"/>
    <m/>
  </r>
  <r>
    <x v="221"/>
    <n v="3"/>
    <s v="Plato_14"/>
    <n v="14"/>
    <n v="23"/>
    <n v="3"/>
    <n v="69"/>
    <n v="42"/>
    <n v="0.61"/>
    <d v="1899-12-30T00:29:00"/>
    <s v="Ninguna"/>
    <m/>
  </r>
  <r>
    <x v="221"/>
    <n v="3"/>
    <s v="Plato_16"/>
    <n v="16"/>
    <n v="28"/>
    <n v="1"/>
    <n v="28"/>
    <n v="16"/>
    <n v="0.56999999999999995"/>
    <d v="1899-12-30T00:56:00"/>
    <s v="Ninguna"/>
    <m/>
  </r>
  <r>
    <x v="222"/>
    <n v="19"/>
    <s v="Plato_15"/>
    <n v="19"/>
    <n v="32"/>
    <n v="1"/>
    <n v="32"/>
    <n v="19"/>
    <n v="0.59"/>
    <d v="1899-12-30T00:53:00"/>
    <s v="Ninguna"/>
    <m/>
  </r>
  <r>
    <x v="223"/>
    <n v="7"/>
    <s v="Plato_10"/>
    <n v="15"/>
    <n v="26"/>
    <n v="2"/>
    <n v="52"/>
    <n v="30"/>
    <n v="0.57999999999999996"/>
    <d v="1899-12-30T00:20:00"/>
    <s v="Ninguna"/>
    <m/>
  </r>
  <r>
    <x v="224"/>
    <n v="19"/>
    <s v="Plato_11"/>
    <n v="20"/>
    <n v="33"/>
    <n v="3"/>
    <n v="99"/>
    <n v="60"/>
    <n v="0.61"/>
    <d v="1899-12-30T00:56:00"/>
    <s v="Sin cebolla"/>
    <m/>
  </r>
  <r>
    <x v="224"/>
    <n v="19"/>
    <s v="Plato_14"/>
    <n v="14"/>
    <n v="23"/>
    <n v="3"/>
    <n v="69"/>
    <n v="42"/>
    <n v="0.61"/>
    <d v="1899-12-30T00:38:00"/>
    <s v="Sin cebolla"/>
    <m/>
  </r>
  <r>
    <x v="225"/>
    <n v="7"/>
    <s v="Plato_3"/>
    <n v="12"/>
    <n v="20"/>
    <n v="2"/>
    <n v="40"/>
    <n v="24"/>
    <n v="0.6"/>
    <d v="1899-12-30T00:07:00"/>
    <s v="Ninguna"/>
    <m/>
  </r>
  <r>
    <x v="225"/>
    <n v="7"/>
    <s v="Plato_13"/>
    <n v="13"/>
    <n v="21"/>
    <n v="1"/>
    <n v="21"/>
    <n v="13"/>
    <n v="0.62"/>
    <d v="1899-12-30T00:29:00"/>
    <s v="Sin cebolla"/>
    <m/>
  </r>
  <r>
    <x v="225"/>
    <n v="7"/>
    <s v="Plato_6"/>
    <n v="16"/>
    <n v="27"/>
    <n v="3"/>
    <n v="81"/>
    <n v="48"/>
    <n v="0.59"/>
    <d v="1899-12-30T00:56:00"/>
    <s v="Ninguna"/>
    <m/>
  </r>
  <r>
    <x v="225"/>
    <n v="7"/>
    <s v="Plato_9"/>
    <n v="17"/>
    <n v="29"/>
    <n v="1"/>
    <n v="29"/>
    <n v="17"/>
    <n v="0.59"/>
    <d v="1899-12-30T00:54:00"/>
    <s v="Sin cebolla"/>
    <m/>
  </r>
  <r>
    <x v="226"/>
    <n v="17"/>
    <s v="Plato_7"/>
    <n v="14"/>
    <n v="24"/>
    <n v="1"/>
    <n v="24"/>
    <n v="14"/>
    <n v="0.57999999999999996"/>
    <d v="1899-12-30T00:58:00"/>
    <s v="Ninguna"/>
    <m/>
  </r>
  <r>
    <x v="226"/>
    <n v="17"/>
    <s v="Plato_17"/>
    <n v="19"/>
    <n v="31"/>
    <n v="3"/>
    <n v="93"/>
    <n v="57"/>
    <n v="0.61"/>
    <d v="1899-12-30T00:15:00"/>
    <s v="Sin cebolla"/>
    <m/>
  </r>
  <r>
    <x v="226"/>
    <n v="17"/>
    <s v="Plato_16"/>
    <n v="16"/>
    <n v="28"/>
    <n v="1"/>
    <n v="28"/>
    <n v="16"/>
    <n v="0.56999999999999995"/>
    <d v="1899-12-30T00:13:00"/>
    <s v="Ninguna"/>
    <m/>
  </r>
  <r>
    <x v="226"/>
    <n v="17"/>
    <s v="Plato_11"/>
    <n v="20"/>
    <n v="33"/>
    <n v="2"/>
    <n v="66"/>
    <n v="40"/>
    <n v="0.61"/>
    <d v="1899-12-30T00:33:00"/>
    <s v="Ninguna"/>
    <m/>
  </r>
  <r>
    <x v="227"/>
    <n v="16"/>
    <s v="Plato_14"/>
    <n v="14"/>
    <n v="23"/>
    <n v="3"/>
    <n v="69"/>
    <n v="42"/>
    <n v="0.61"/>
    <d v="1899-12-30T00:35:00"/>
    <s v="Ninguna"/>
    <m/>
  </r>
  <r>
    <x v="228"/>
    <n v="14"/>
    <s v="Plato_1"/>
    <n v="15"/>
    <n v="25"/>
    <n v="1"/>
    <n v="25"/>
    <n v="15"/>
    <n v="0.6"/>
    <d v="1899-12-30T00:28:00"/>
    <s v="Sin cebolla"/>
    <m/>
  </r>
  <r>
    <x v="228"/>
    <n v="14"/>
    <s v="Plato_8"/>
    <n v="21"/>
    <n v="35"/>
    <n v="1"/>
    <n v="35"/>
    <n v="21"/>
    <n v="0.6"/>
    <d v="1899-12-30T00:43:00"/>
    <s v="Ninguna"/>
    <m/>
  </r>
  <r>
    <x v="228"/>
    <n v="14"/>
    <s v="Plato_19"/>
    <n v="22"/>
    <n v="36"/>
    <n v="1"/>
    <n v="36"/>
    <n v="22"/>
    <n v="0.61"/>
    <d v="1899-12-30T00:19:00"/>
    <s v="Sin cebolla"/>
    <m/>
  </r>
  <r>
    <x v="228"/>
    <n v="14"/>
    <s v="Plato_16"/>
    <n v="16"/>
    <n v="28"/>
    <n v="1"/>
    <n v="28"/>
    <n v="16"/>
    <n v="0.56999999999999995"/>
    <d v="1899-12-30T00:27:00"/>
    <s v="Sin cebolla"/>
    <m/>
  </r>
  <r>
    <x v="229"/>
    <n v="5"/>
    <s v="Plato_15"/>
    <n v="19"/>
    <n v="32"/>
    <n v="3"/>
    <n v="96"/>
    <n v="57"/>
    <n v="0.59"/>
    <d v="1899-12-30T00:10:00"/>
    <s v="Sin cebolla"/>
    <m/>
  </r>
  <r>
    <x v="229"/>
    <n v="5"/>
    <s v="Plato_16"/>
    <n v="16"/>
    <n v="28"/>
    <n v="2"/>
    <n v="56"/>
    <n v="32"/>
    <n v="0.56999999999999995"/>
    <d v="1899-12-30T00:24:00"/>
    <s v="Sin cebolla"/>
    <m/>
  </r>
  <r>
    <x v="229"/>
    <n v="5"/>
    <s v="Plato_17"/>
    <n v="19"/>
    <n v="31"/>
    <n v="2"/>
    <n v="62"/>
    <n v="38"/>
    <n v="0.61"/>
    <d v="1899-12-30T00:57:00"/>
    <s v="Sin cebolla"/>
    <m/>
  </r>
  <r>
    <x v="230"/>
    <n v="8"/>
    <s v="Plato_13"/>
    <n v="13"/>
    <n v="21"/>
    <n v="2"/>
    <n v="42"/>
    <n v="26"/>
    <n v="0.62"/>
    <d v="1899-12-30T00:29:00"/>
    <s v="Sin cebolla"/>
    <m/>
  </r>
  <r>
    <x v="230"/>
    <n v="8"/>
    <s v="Plato_18"/>
    <n v="20"/>
    <n v="34"/>
    <n v="3"/>
    <n v="102"/>
    <n v="60"/>
    <n v="0.59"/>
    <d v="1899-12-30T00:17:00"/>
    <s v="Sin cebolla"/>
    <m/>
  </r>
  <r>
    <x v="230"/>
    <n v="8"/>
    <s v="Plato_17"/>
    <n v="19"/>
    <n v="31"/>
    <n v="1"/>
    <n v="31"/>
    <n v="19"/>
    <n v="0.61"/>
    <d v="1899-12-30T00:53:00"/>
    <s v="Sin cebolla"/>
    <m/>
  </r>
  <r>
    <x v="230"/>
    <n v="8"/>
    <s v="Plato_11"/>
    <n v="20"/>
    <n v="33"/>
    <n v="1"/>
    <n v="33"/>
    <n v="20"/>
    <n v="0.61"/>
    <d v="1899-12-30T00:51:00"/>
    <s v="Ninguna"/>
    <m/>
  </r>
  <r>
    <x v="231"/>
    <n v="2"/>
    <s v="Plato_7"/>
    <n v="14"/>
    <n v="24"/>
    <n v="1"/>
    <n v="24"/>
    <n v="14"/>
    <n v="0.57999999999999996"/>
    <d v="1899-12-30T00:50:00"/>
    <s v="Sin cebolla"/>
    <m/>
  </r>
  <r>
    <x v="231"/>
    <n v="2"/>
    <s v="Plato_6"/>
    <n v="16"/>
    <n v="27"/>
    <n v="2"/>
    <n v="54"/>
    <n v="32"/>
    <n v="0.59"/>
    <d v="1899-12-30T00:30:00"/>
    <s v="Sin cebolla"/>
    <m/>
  </r>
  <r>
    <x v="231"/>
    <n v="2"/>
    <s v="Plato_2"/>
    <n v="18"/>
    <n v="30"/>
    <n v="2"/>
    <n v="60"/>
    <n v="36"/>
    <n v="0.6"/>
    <d v="1899-12-30T00:40:00"/>
    <s v="Sin cebolla"/>
    <m/>
  </r>
  <r>
    <x v="231"/>
    <n v="2"/>
    <s v="Plato_10"/>
    <n v="15"/>
    <n v="26"/>
    <n v="2"/>
    <n v="52"/>
    <n v="30"/>
    <n v="0.57999999999999996"/>
    <d v="1899-12-30T00:19:00"/>
    <s v="Ninguna"/>
    <m/>
  </r>
  <r>
    <x v="232"/>
    <n v="8"/>
    <s v="Plato_12"/>
    <n v="11"/>
    <n v="19"/>
    <n v="2"/>
    <n v="38"/>
    <n v="22"/>
    <n v="0.57999999999999996"/>
    <d v="1899-12-30T00:31:00"/>
    <s v="Sin cebolla"/>
    <m/>
  </r>
  <r>
    <x v="233"/>
    <n v="17"/>
    <s v="Plato_2"/>
    <n v="18"/>
    <n v="30"/>
    <n v="2"/>
    <n v="60"/>
    <n v="36"/>
    <n v="0.6"/>
    <d v="1899-12-30T00:41:00"/>
    <s v="Sin cebolla"/>
    <m/>
  </r>
  <r>
    <x v="233"/>
    <n v="17"/>
    <s v="Plato_7"/>
    <n v="14"/>
    <n v="24"/>
    <n v="3"/>
    <n v="72"/>
    <n v="42"/>
    <n v="0.57999999999999996"/>
    <d v="1899-12-30T00:35:00"/>
    <s v="Ninguna"/>
    <m/>
  </r>
  <r>
    <x v="233"/>
    <n v="17"/>
    <s v="Plato_17"/>
    <n v="19"/>
    <n v="31"/>
    <n v="3"/>
    <n v="93"/>
    <n v="57"/>
    <n v="0.61"/>
    <d v="1899-12-30T00:23:00"/>
    <s v="Sin cebolla"/>
    <m/>
  </r>
  <r>
    <x v="234"/>
    <n v="13"/>
    <s v="Plato_11"/>
    <n v="20"/>
    <n v="33"/>
    <n v="1"/>
    <n v="33"/>
    <n v="20"/>
    <n v="0.61"/>
    <d v="1899-12-30T00:25:00"/>
    <s v="Ninguna"/>
    <m/>
  </r>
  <r>
    <x v="235"/>
    <n v="12"/>
    <s v="Plato_11"/>
    <n v="20"/>
    <n v="33"/>
    <n v="3"/>
    <n v="99"/>
    <n v="60"/>
    <n v="0.61"/>
    <d v="1899-12-30T00:21:00"/>
    <s v="Ninguna"/>
    <m/>
  </r>
  <r>
    <x v="235"/>
    <n v="12"/>
    <s v="Plato_5"/>
    <n v="13"/>
    <n v="22"/>
    <n v="1"/>
    <n v="22"/>
    <n v="13"/>
    <n v="0.59"/>
    <d v="1899-12-30T00:07:00"/>
    <s v="Ninguna"/>
    <m/>
  </r>
  <r>
    <x v="235"/>
    <n v="12"/>
    <s v="Plato_8"/>
    <n v="21"/>
    <n v="35"/>
    <n v="2"/>
    <n v="70"/>
    <n v="42"/>
    <n v="0.6"/>
    <d v="1899-12-30T00:43:00"/>
    <s v="Sin cebolla"/>
    <m/>
  </r>
  <r>
    <x v="235"/>
    <n v="12"/>
    <s v="Plato_15"/>
    <n v="19"/>
    <n v="32"/>
    <n v="2"/>
    <n v="64"/>
    <n v="38"/>
    <n v="0.59"/>
    <d v="1899-12-30T00:30:00"/>
    <s v="Ninguna"/>
    <m/>
  </r>
  <r>
    <x v="236"/>
    <n v="4"/>
    <s v="Plato_14"/>
    <n v="14"/>
    <n v="23"/>
    <n v="2"/>
    <n v="46"/>
    <n v="28"/>
    <n v="0.61"/>
    <d v="1899-12-30T00:12:00"/>
    <s v="Ninguna"/>
    <m/>
  </r>
  <r>
    <x v="236"/>
    <n v="4"/>
    <s v="Plato_2"/>
    <n v="18"/>
    <n v="30"/>
    <n v="2"/>
    <n v="60"/>
    <n v="36"/>
    <n v="0.6"/>
    <d v="1899-12-30T00:25:00"/>
    <s v="Sin cebolla"/>
    <m/>
  </r>
  <r>
    <x v="237"/>
    <n v="13"/>
    <s v="Plato_19"/>
    <n v="22"/>
    <n v="36"/>
    <n v="2"/>
    <n v="72"/>
    <n v="44"/>
    <n v="0.61"/>
    <d v="1899-12-30T00:45:00"/>
    <s v="Sin cebolla"/>
    <m/>
  </r>
  <r>
    <x v="238"/>
    <n v="12"/>
    <s v="Plato_10"/>
    <n v="15"/>
    <n v="26"/>
    <n v="1"/>
    <n v="26"/>
    <n v="15"/>
    <n v="0.57999999999999996"/>
    <d v="1899-12-30T00:36:00"/>
    <s v="Ninguna"/>
    <m/>
  </r>
  <r>
    <x v="238"/>
    <n v="12"/>
    <s v="Plato_7"/>
    <n v="14"/>
    <n v="24"/>
    <n v="2"/>
    <n v="48"/>
    <n v="28"/>
    <n v="0.57999999999999996"/>
    <d v="1899-12-30T00:37:00"/>
    <s v="Ninguna"/>
    <m/>
  </r>
  <r>
    <x v="239"/>
    <n v="9"/>
    <s v="Plato_17"/>
    <n v="19"/>
    <n v="31"/>
    <n v="3"/>
    <n v="93"/>
    <n v="57"/>
    <n v="0.61"/>
    <d v="1899-12-30T00:32:00"/>
    <s v="Sin cebolla"/>
    <m/>
  </r>
  <r>
    <x v="239"/>
    <n v="9"/>
    <s v="Plato_14"/>
    <n v="14"/>
    <n v="23"/>
    <n v="3"/>
    <n v="69"/>
    <n v="42"/>
    <n v="0.61"/>
    <d v="1899-12-30T00:32:00"/>
    <s v="Sin cebolla"/>
    <m/>
  </r>
  <r>
    <x v="239"/>
    <n v="9"/>
    <s v="Plato_4"/>
    <n v="10"/>
    <n v="18"/>
    <n v="2"/>
    <n v="36"/>
    <n v="20"/>
    <n v="0.56000000000000005"/>
    <d v="1899-12-30T00:46:00"/>
    <s v="Ninguna"/>
    <m/>
  </r>
  <r>
    <x v="239"/>
    <n v="9"/>
    <s v="Plato_15"/>
    <n v="19"/>
    <n v="32"/>
    <n v="3"/>
    <n v="96"/>
    <n v="57"/>
    <n v="0.59"/>
    <d v="1899-12-30T00:19:00"/>
    <s v="Ninguna"/>
    <m/>
  </r>
  <r>
    <x v="240"/>
    <n v="12"/>
    <s v="Plato_4"/>
    <n v="10"/>
    <n v="18"/>
    <n v="1"/>
    <n v="18"/>
    <n v="10"/>
    <n v="0.56000000000000005"/>
    <d v="1899-12-30T00:11:00"/>
    <s v="Sin cebolla"/>
    <m/>
  </r>
  <r>
    <x v="241"/>
    <n v="12"/>
    <s v="Plato_10"/>
    <n v="15"/>
    <n v="26"/>
    <n v="1"/>
    <n v="26"/>
    <n v="15"/>
    <n v="0.57999999999999996"/>
    <d v="1899-12-30T00:54:00"/>
    <s v="Ninguna"/>
    <m/>
  </r>
  <r>
    <x v="241"/>
    <n v="12"/>
    <s v="Plato_1"/>
    <n v="15"/>
    <n v="25"/>
    <n v="3"/>
    <n v="75"/>
    <n v="45"/>
    <n v="0.6"/>
    <d v="1899-12-30T00:40:00"/>
    <s v="Sin cebolla"/>
    <m/>
  </r>
  <r>
    <x v="241"/>
    <n v="12"/>
    <s v="Plato_11"/>
    <n v="20"/>
    <n v="33"/>
    <n v="1"/>
    <n v="33"/>
    <n v="20"/>
    <n v="0.61"/>
    <d v="1899-12-30T00:05:00"/>
    <s v="Ninguna"/>
    <m/>
  </r>
  <r>
    <x v="242"/>
    <n v="4"/>
    <s v="Plato_20"/>
    <n v="25"/>
    <n v="40"/>
    <n v="3"/>
    <n v="120"/>
    <n v="75"/>
    <n v="0.63"/>
    <d v="1899-12-30T00:22:00"/>
    <s v="Sin cebolla"/>
    <m/>
  </r>
  <r>
    <x v="243"/>
    <n v="17"/>
    <s v="Plato_20"/>
    <n v="25"/>
    <n v="40"/>
    <n v="3"/>
    <n v="120"/>
    <n v="75"/>
    <n v="0.63"/>
    <d v="1899-12-30T00:30:00"/>
    <s v="Ninguna"/>
    <m/>
  </r>
  <r>
    <x v="243"/>
    <n v="17"/>
    <s v="Plato_12"/>
    <n v="11"/>
    <n v="19"/>
    <n v="2"/>
    <n v="38"/>
    <n v="22"/>
    <n v="0.57999999999999996"/>
    <d v="1899-12-30T00:59:00"/>
    <s v="Ninguna"/>
    <m/>
  </r>
  <r>
    <x v="244"/>
    <n v="11"/>
    <s v="Plato_4"/>
    <n v="10"/>
    <n v="18"/>
    <n v="3"/>
    <n v="54"/>
    <n v="30"/>
    <n v="0.56000000000000005"/>
    <d v="1899-12-30T00:45:00"/>
    <s v="Sin cebolla"/>
    <m/>
  </r>
  <r>
    <x v="244"/>
    <n v="11"/>
    <s v="Plato_17"/>
    <n v="19"/>
    <n v="31"/>
    <n v="1"/>
    <n v="31"/>
    <n v="19"/>
    <n v="0.61"/>
    <d v="1899-12-30T00:23:00"/>
    <s v="Ninguna"/>
    <m/>
  </r>
  <r>
    <x v="244"/>
    <n v="11"/>
    <s v="Plato_20"/>
    <n v="25"/>
    <n v="40"/>
    <n v="2"/>
    <n v="80"/>
    <n v="50"/>
    <n v="0.63"/>
    <d v="1899-12-30T00:23:00"/>
    <s v="Ninguna"/>
    <m/>
  </r>
  <r>
    <x v="244"/>
    <n v="11"/>
    <s v="Plato_19"/>
    <n v="22"/>
    <n v="36"/>
    <n v="3"/>
    <n v="108"/>
    <n v="66"/>
    <n v="0.61"/>
    <d v="1899-12-30T00:25:00"/>
    <s v="Sin cebolla"/>
    <m/>
  </r>
  <r>
    <x v="245"/>
    <n v="2"/>
    <s v="Plato_6"/>
    <n v="16"/>
    <n v="27"/>
    <n v="3"/>
    <n v="81"/>
    <n v="48"/>
    <n v="0.59"/>
    <d v="1899-12-30T00:36:00"/>
    <s v="Sin cebolla"/>
    <m/>
  </r>
  <r>
    <x v="245"/>
    <n v="2"/>
    <s v="Plato_7"/>
    <n v="14"/>
    <n v="24"/>
    <n v="2"/>
    <n v="48"/>
    <n v="28"/>
    <n v="0.57999999999999996"/>
    <d v="1899-12-30T00:10:00"/>
    <s v="Ninguna"/>
    <m/>
  </r>
  <r>
    <x v="245"/>
    <n v="2"/>
    <s v="Plato_8"/>
    <n v="21"/>
    <n v="35"/>
    <n v="3"/>
    <n v="105"/>
    <n v="63"/>
    <n v="0.6"/>
    <d v="1899-12-30T00:48:00"/>
    <s v="Ninguna"/>
    <m/>
  </r>
  <r>
    <x v="245"/>
    <n v="2"/>
    <s v="Plato_17"/>
    <n v="19"/>
    <n v="31"/>
    <n v="3"/>
    <n v="93"/>
    <n v="57"/>
    <n v="0.61"/>
    <d v="1899-12-30T00:52:00"/>
    <s v="Ninguna"/>
    <m/>
  </r>
  <r>
    <x v="246"/>
    <n v="11"/>
    <s v="Plato_11"/>
    <n v="20"/>
    <n v="33"/>
    <n v="2"/>
    <n v="66"/>
    <n v="40"/>
    <n v="0.61"/>
    <d v="1899-12-30T00:59:00"/>
    <s v="Sin cebolla"/>
    <m/>
  </r>
  <r>
    <x v="247"/>
    <n v="12"/>
    <s v="Plato_18"/>
    <n v="20"/>
    <n v="34"/>
    <n v="1"/>
    <n v="34"/>
    <n v="20"/>
    <n v="0.59"/>
    <d v="1899-12-30T00:32:00"/>
    <s v="Sin cebolla"/>
    <m/>
  </r>
  <r>
    <x v="247"/>
    <n v="12"/>
    <s v="Plato_9"/>
    <n v="17"/>
    <n v="29"/>
    <n v="3"/>
    <n v="87"/>
    <n v="51"/>
    <n v="0.59"/>
    <d v="1899-12-30T00:51:00"/>
    <s v="Sin cebolla"/>
    <m/>
  </r>
  <r>
    <x v="247"/>
    <n v="12"/>
    <s v="Plato_6"/>
    <n v="16"/>
    <n v="27"/>
    <n v="2"/>
    <n v="54"/>
    <n v="32"/>
    <n v="0.59"/>
    <d v="1899-12-30T00:06:00"/>
    <s v="Sin cebolla"/>
    <m/>
  </r>
  <r>
    <x v="247"/>
    <n v="12"/>
    <s v="Plato_1"/>
    <n v="15"/>
    <n v="25"/>
    <n v="2"/>
    <n v="50"/>
    <n v="30"/>
    <n v="0.6"/>
    <d v="1899-12-30T00:31:00"/>
    <s v="Ninguna"/>
    <m/>
  </r>
  <r>
    <x v="248"/>
    <n v="8"/>
    <s v="Plato_5"/>
    <n v="13"/>
    <n v="22"/>
    <n v="2"/>
    <n v="44"/>
    <n v="26"/>
    <n v="0.59"/>
    <d v="1899-12-30T00:51:00"/>
    <s v="Sin cebolla"/>
    <m/>
  </r>
  <r>
    <x v="248"/>
    <n v="8"/>
    <s v="Plato_4"/>
    <n v="10"/>
    <n v="18"/>
    <n v="2"/>
    <n v="36"/>
    <n v="20"/>
    <n v="0.56000000000000005"/>
    <d v="1899-12-30T00:58:00"/>
    <s v="Ninguna"/>
    <m/>
  </r>
  <r>
    <x v="249"/>
    <n v="8"/>
    <s v="Plato_3"/>
    <n v="12"/>
    <n v="20"/>
    <n v="1"/>
    <n v="20"/>
    <n v="12"/>
    <n v="0.6"/>
    <d v="1899-12-30T00:29:00"/>
    <s v="Sin cebolla"/>
    <m/>
  </r>
  <r>
    <x v="250"/>
    <n v="12"/>
    <s v="Plato_10"/>
    <n v="15"/>
    <n v="26"/>
    <n v="1"/>
    <n v="26"/>
    <n v="15"/>
    <n v="0.57999999999999996"/>
    <d v="1899-12-30T00:25:00"/>
    <s v="Sin cebolla"/>
    <m/>
  </r>
  <r>
    <x v="250"/>
    <n v="12"/>
    <s v="Plato_5"/>
    <n v="13"/>
    <n v="22"/>
    <n v="1"/>
    <n v="22"/>
    <n v="13"/>
    <n v="0.59"/>
    <d v="1899-12-30T00:34:00"/>
    <s v="Ninguna"/>
    <m/>
  </r>
  <r>
    <x v="250"/>
    <n v="12"/>
    <s v="Plato_14"/>
    <n v="14"/>
    <n v="23"/>
    <n v="1"/>
    <n v="23"/>
    <n v="14"/>
    <n v="0.61"/>
    <d v="1899-12-30T00:23:00"/>
    <s v="Sin cebolla"/>
    <m/>
  </r>
  <r>
    <x v="250"/>
    <n v="12"/>
    <s v="Plato_12"/>
    <n v="11"/>
    <n v="19"/>
    <n v="2"/>
    <n v="38"/>
    <n v="22"/>
    <n v="0.57999999999999996"/>
    <d v="1899-12-30T00:40:00"/>
    <s v="Sin cebolla"/>
    <m/>
  </r>
  <r>
    <x v="251"/>
    <n v="4"/>
    <s v="Plato_1"/>
    <n v="15"/>
    <n v="25"/>
    <n v="2"/>
    <n v="50"/>
    <n v="30"/>
    <n v="0.6"/>
    <d v="1899-12-30T00:53:00"/>
    <s v="Sin cebolla"/>
    <m/>
  </r>
  <r>
    <x v="251"/>
    <n v="4"/>
    <s v="Plato_10"/>
    <n v="15"/>
    <n v="26"/>
    <n v="2"/>
    <n v="52"/>
    <n v="30"/>
    <n v="0.57999999999999996"/>
    <d v="1899-12-30T00:31:00"/>
    <s v="Ninguna"/>
    <m/>
  </r>
  <r>
    <x v="252"/>
    <n v="8"/>
    <s v="Plato_1"/>
    <n v="15"/>
    <n v="25"/>
    <n v="1"/>
    <n v="25"/>
    <n v="15"/>
    <n v="0.6"/>
    <d v="1899-12-30T00:18:00"/>
    <s v="Ninguna"/>
    <m/>
  </r>
  <r>
    <x v="252"/>
    <n v="8"/>
    <s v="Plato_13"/>
    <n v="13"/>
    <n v="21"/>
    <n v="2"/>
    <n v="42"/>
    <n v="26"/>
    <n v="0.62"/>
    <d v="1899-12-30T00:08:00"/>
    <s v="Ninguna"/>
    <m/>
  </r>
  <r>
    <x v="252"/>
    <n v="8"/>
    <s v="Plato_9"/>
    <n v="17"/>
    <n v="29"/>
    <n v="3"/>
    <n v="87"/>
    <n v="51"/>
    <n v="0.59"/>
    <d v="1899-12-30T00:29:00"/>
    <s v="Sin cebolla"/>
    <m/>
  </r>
  <r>
    <x v="253"/>
    <n v="10"/>
    <s v="Plato_17"/>
    <n v="19"/>
    <n v="31"/>
    <n v="3"/>
    <n v="93"/>
    <n v="57"/>
    <n v="0.61"/>
    <d v="1899-12-30T00:33:00"/>
    <s v="Ninguna"/>
    <m/>
  </r>
  <r>
    <x v="253"/>
    <n v="10"/>
    <s v="Plato_10"/>
    <n v="15"/>
    <n v="26"/>
    <n v="2"/>
    <n v="52"/>
    <n v="30"/>
    <n v="0.57999999999999996"/>
    <d v="1899-12-30T00:10:00"/>
    <s v="Sin cebolla"/>
    <m/>
  </r>
  <r>
    <x v="253"/>
    <n v="10"/>
    <s v="Plato_18"/>
    <n v="20"/>
    <n v="34"/>
    <n v="2"/>
    <n v="68"/>
    <n v="40"/>
    <n v="0.59"/>
    <d v="1899-12-30T00:56:00"/>
    <s v="Ninguna"/>
    <m/>
  </r>
  <r>
    <x v="253"/>
    <n v="10"/>
    <s v="Plato_16"/>
    <n v="16"/>
    <n v="28"/>
    <n v="3"/>
    <n v="84"/>
    <n v="48"/>
    <n v="0.56999999999999995"/>
    <d v="1899-12-30T00:42:00"/>
    <s v="Sin cebolla"/>
    <m/>
  </r>
  <r>
    <x v="254"/>
    <n v="8"/>
    <s v="Plato_1"/>
    <n v="15"/>
    <n v="25"/>
    <n v="1"/>
    <n v="25"/>
    <n v="15"/>
    <n v="0.6"/>
    <d v="1899-12-30T00:37:00"/>
    <s v="Ninguna"/>
    <m/>
  </r>
  <r>
    <x v="255"/>
    <n v="5"/>
    <s v="Plato_13"/>
    <n v="13"/>
    <n v="21"/>
    <n v="1"/>
    <n v="21"/>
    <n v="13"/>
    <n v="0.62"/>
    <d v="1899-12-30T00:16:00"/>
    <s v="Ninguna"/>
    <m/>
  </r>
  <r>
    <x v="256"/>
    <n v="12"/>
    <s v="Plato_14"/>
    <n v="14"/>
    <n v="23"/>
    <n v="2"/>
    <n v="46"/>
    <n v="28"/>
    <n v="0.61"/>
    <d v="1899-12-30T00:28:00"/>
    <s v="Sin cebolla"/>
    <m/>
  </r>
  <r>
    <x v="257"/>
    <n v="12"/>
    <s v="Plato_1"/>
    <n v="15"/>
    <n v="25"/>
    <n v="1"/>
    <n v="25"/>
    <n v="15"/>
    <n v="0.6"/>
    <d v="1899-12-30T00:59:00"/>
    <s v="Ninguna"/>
    <m/>
  </r>
  <r>
    <x v="257"/>
    <n v="12"/>
    <s v="Plato_3"/>
    <n v="12"/>
    <n v="20"/>
    <n v="1"/>
    <n v="20"/>
    <n v="12"/>
    <n v="0.6"/>
    <d v="1899-12-30T00:31:00"/>
    <s v="Ninguna"/>
    <m/>
  </r>
  <r>
    <x v="257"/>
    <n v="12"/>
    <s v="Plato_15"/>
    <n v="19"/>
    <n v="32"/>
    <n v="1"/>
    <n v="32"/>
    <n v="19"/>
    <n v="0.59"/>
    <d v="1899-12-30T00:05:00"/>
    <s v="Ninguna"/>
    <m/>
  </r>
  <r>
    <x v="257"/>
    <n v="12"/>
    <s v="Plato_20"/>
    <n v="25"/>
    <n v="40"/>
    <n v="1"/>
    <n v="40"/>
    <n v="25"/>
    <n v="0.63"/>
    <d v="1899-12-30T00:10:00"/>
    <s v="Ninguna"/>
    <m/>
  </r>
  <r>
    <x v="258"/>
    <n v="10"/>
    <s v="Plato_6"/>
    <n v="16"/>
    <n v="27"/>
    <n v="3"/>
    <n v="81"/>
    <n v="48"/>
    <n v="0.59"/>
    <d v="1899-12-30T00:11:00"/>
    <s v="Sin cebolla"/>
    <m/>
  </r>
  <r>
    <x v="259"/>
    <n v="20"/>
    <s v="Plato_14"/>
    <n v="14"/>
    <n v="23"/>
    <n v="3"/>
    <n v="69"/>
    <n v="42"/>
    <n v="0.61"/>
    <d v="1899-12-30T00:49:00"/>
    <s v="Sin cebolla"/>
    <m/>
  </r>
  <r>
    <x v="260"/>
    <n v="8"/>
    <s v="Plato_15"/>
    <n v="19"/>
    <n v="32"/>
    <n v="3"/>
    <n v="96"/>
    <n v="57"/>
    <n v="0.59"/>
    <d v="1899-12-30T00:19:00"/>
    <s v="Sin cebolla"/>
    <m/>
  </r>
  <r>
    <x v="260"/>
    <n v="8"/>
    <s v="Plato_9"/>
    <n v="17"/>
    <n v="29"/>
    <n v="2"/>
    <n v="58"/>
    <n v="34"/>
    <n v="0.59"/>
    <d v="1899-12-30T00:36:00"/>
    <s v="Sin cebolla"/>
    <m/>
  </r>
  <r>
    <x v="261"/>
    <n v="18"/>
    <s v="Plato_5"/>
    <n v="13"/>
    <n v="22"/>
    <n v="1"/>
    <n v="22"/>
    <n v="13"/>
    <n v="0.59"/>
    <d v="1899-12-30T00:28:00"/>
    <s v="Sin cebolla"/>
    <m/>
  </r>
  <r>
    <x v="261"/>
    <n v="18"/>
    <s v="Plato_17"/>
    <n v="19"/>
    <n v="31"/>
    <n v="3"/>
    <n v="93"/>
    <n v="57"/>
    <n v="0.61"/>
    <d v="1899-12-30T00:20:00"/>
    <s v="Sin cebolla"/>
    <m/>
  </r>
  <r>
    <x v="262"/>
    <n v="5"/>
    <s v="Plato_15"/>
    <n v="19"/>
    <n v="32"/>
    <n v="1"/>
    <n v="32"/>
    <n v="19"/>
    <n v="0.59"/>
    <d v="1899-12-30T00:37:00"/>
    <s v="Sin cebolla"/>
    <m/>
  </r>
  <r>
    <x v="262"/>
    <n v="5"/>
    <s v="Plato_8"/>
    <n v="21"/>
    <n v="35"/>
    <n v="1"/>
    <n v="35"/>
    <n v="21"/>
    <n v="0.6"/>
    <d v="1899-12-30T00:30:00"/>
    <s v="Sin cebolla"/>
    <m/>
  </r>
  <r>
    <x v="262"/>
    <n v="5"/>
    <s v="Plato_2"/>
    <n v="18"/>
    <n v="30"/>
    <n v="1"/>
    <n v="30"/>
    <n v="18"/>
    <n v="0.6"/>
    <d v="1899-12-30T00:42:00"/>
    <s v="Ninguna"/>
    <m/>
  </r>
  <r>
    <x v="262"/>
    <n v="5"/>
    <s v="Plato_7"/>
    <n v="14"/>
    <n v="24"/>
    <n v="1"/>
    <n v="24"/>
    <n v="14"/>
    <n v="0.57999999999999996"/>
    <d v="1899-12-30T00:40:00"/>
    <s v="Sin cebolla"/>
    <m/>
  </r>
  <r>
    <x v="263"/>
    <n v="2"/>
    <s v="Plato_8"/>
    <n v="21"/>
    <n v="35"/>
    <n v="2"/>
    <n v="70"/>
    <n v="42"/>
    <n v="0.6"/>
    <d v="1899-12-30T00:39:00"/>
    <s v="Sin cebolla"/>
    <m/>
  </r>
  <r>
    <x v="263"/>
    <n v="2"/>
    <s v="Plato_15"/>
    <n v="19"/>
    <n v="32"/>
    <n v="1"/>
    <n v="32"/>
    <n v="19"/>
    <n v="0.59"/>
    <d v="1899-12-30T00:27:00"/>
    <s v="Sin cebolla"/>
    <m/>
  </r>
  <r>
    <x v="263"/>
    <n v="2"/>
    <s v="Plato_2"/>
    <n v="18"/>
    <n v="30"/>
    <n v="1"/>
    <n v="30"/>
    <n v="18"/>
    <n v="0.6"/>
    <d v="1899-12-30T00:37:00"/>
    <s v="Ninguna"/>
    <m/>
  </r>
  <r>
    <x v="263"/>
    <n v="2"/>
    <s v="Plato_1"/>
    <n v="15"/>
    <n v="25"/>
    <n v="2"/>
    <n v="50"/>
    <n v="30"/>
    <n v="0.6"/>
    <d v="1899-12-30T00:14:00"/>
    <s v="Ninguna"/>
    <m/>
  </r>
  <r>
    <x v="264"/>
    <n v="6"/>
    <s v="Plato_14"/>
    <n v="14"/>
    <n v="23"/>
    <n v="1"/>
    <n v="23"/>
    <n v="14"/>
    <n v="0.61"/>
    <d v="1899-12-30T00:12:00"/>
    <s v="Ninguna"/>
    <m/>
  </r>
  <r>
    <x v="264"/>
    <n v="6"/>
    <s v="Plato_17"/>
    <n v="19"/>
    <n v="31"/>
    <n v="1"/>
    <n v="31"/>
    <n v="19"/>
    <n v="0.61"/>
    <d v="1899-12-30T00:17:00"/>
    <s v="Sin cebolla"/>
    <m/>
  </r>
  <r>
    <x v="264"/>
    <n v="6"/>
    <s v="Plato_6"/>
    <n v="16"/>
    <n v="27"/>
    <n v="1"/>
    <n v="27"/>
    <n v="16"/>
    <n v="0.59"/>
    <d v="1899-12-30T00:56:00"/>
    <s v="Ninguna"/>
    <m/>
  </r>
  <r>
    <x v="264"/>
    <n v="6"/>
    <s v="Plato_2"/>
    <n v="18"/>
    <n v="30"/>
    <n v="3"/>
    <n v="90"/>
    <n v="54"/>
    <n v="0.6"/>
    <d v="1899-12-30T00:50:00"/>
    <s v="Sin cebolla"/>
    <m/>
  </r>
  <r>
    <x v="265"/>
    <n v="4"/>
    <s v="Plato_7"/>
    <n v="14"/>
    <n v="24"/>
    <n v="1"/>
    <n v="24"/>
    <n v="14"/>
    <n v="0.57999999999999996"/>
    <d v="1899-12-30T00:53:00"/>
    <s v="Ninguna"/>
    <m/>
  </r>
  <r>
    <x v="265"/>
    <n v="4"/>
    <s v="Plato_1"/>
    <n v="15"/>
    <n v="25"/>
    <n v="3"/>
    <n v="75"/>
    <n v="45"/>
    <n v="0.6"/>
    <d v="1899-12-30T00:53:00"/>
    <s v="Ninguna"/>
    <m/>
  </r>
  <r>
    <x v="266"/>
    <n v="7"/>
    <s v="Plato_15"/>
    <n v="19"/>
    <n v="32"/>
    <n v="1"/>
    <n v="32"/>
    <n v="19"/>
    <n v="0.59"/>
    <d v="1899-12-30T00:45:00"/>
    <s v="Sin cebolla"/>
    <m/>
  </r>
  <r>
    <x v="266"/>
    <n v="7"/>
    <s v="Plato_16"/>
    <n v="16"/>
    <n v="28"/>
    <n v="2"/>
    <n v="56"/>
    <n v="32"/>
    <n v="0.56999999999999995"/>
    <d v="1899-12-30T00:23:00"/>
    <s v="Ninguna"/>
    <m/>
  </r>
  <r>
    <x v="266"/>
    <n v="7"/>
    <s v="Plato_2"/>
    <n v="18"/>
    <n v="30"/>
    <n v="1"/>
    <n v="30"/>
    <n v="18"/>
    <n v="0.6"/>
    <d v="1899-12-30T00:28:00"/>
    <s v="Sin cebolla"/>
    <m/>
  </r>
  <r>
    <x v="267"/>
    <n v="14"/>
    <s v="Plato_7"/>
    <n v="14"/>
    <n v="24"/>
    <n v="1"/>
    <n v="24"/>
    <n v="14"/>
    <n v="0.57999999999999996"/>
    <d v="1899-12-30T00:39:00"/>
    <s v="Sin cebolla"/>
    <m/>
  </r>
  <r>
    <x v="267"/>
    <n v="14"/>
    <s v="Plato_5"/>
    <n v="13"/>
    <n v="22"/>
    <n v="2"/>
    <n v="44"/>
    <n v="26"/>
    <n v="0.59"/>
    <d v="1899-12-30T00:44:00"/>
    <s v="Sin cebolla"/>
    <m/>
  </r>
  <r>
    <x v="268"/>
    <n v="11"/>
    <s v="Plato_19"/>
    <n v="22"/>
    <n v="36"/>
    <n v="3"/>
    <n v="108"/>
    <n v="66"/>
    <n v="0.61"/>
    <d v="1899-12-30T00:13:00"/>
    <s v="Ninguna"/>
    <m/>
  </r>
  <r>
    <x v="268"/>
    <n v="11"/>
    <s v="Plato_20"/>
    <n v="25"/>
    <n v="40"/>
    <n v="1"/>
    <n v="40"/>
    <n v="25"/>
    <n v="0.63"/>
    <d v="1899-12-30T00:58:00"/>
    <s v="Sin cebolla"/>
    <m/>
  </r>
  <r>
    <x v="268"/>
    <n v="11"/>
    <s v="Plato_18"/>
    <n v="20"/>
    <n v="34"/>
    <n v="3"/>
    <n v="102"/>
    <n v="60"/>
    <n v="0.59"/>
    <d v="1899-12-30T00:30:00"/>
    <s v="Sin cebolla"/>
    <m/>
  </r>
  <r>
    <x v="269"/>
    <n v="10"/>
    <s v="Plato_18"/>
    <n v="20"/>
    <n v="34"/>
    <n v="3"/>
    <n v="102"/>
    <n v="60"/>
    <n v="0.59"/>
    <d v="1899-12-30T00:26:00"/>
    <s v="Ninguna"/>
    <m/>
  </r>
  <r>
    <x v="270"/>
    <n v="3"/>
    <s v="Plato_5"/>
    <n v="13"/>
    <n v="22"/>
    <n v="2"/>
    <n v="44"/>
    <n v="26"/>
    <n v="0.59"/>
    <d v="1899-12-30T00:55:00"/>
    <s v="Sin cebolla"/>
    <m/>
  </r>
  <r>
    <x v="271"/>
    <n v="7"/>
    <s v="Plato_7"/>
    <n v="14"/>
    <n v="24"/>
    <n v="2"/>
    <n v="48"/>
    <n v="28"/>
    <n v="0.57999999999999996"/>
    <d v="1899-12-30T00:36:00"/>
    <s v="Ninguna"/>
    <m/>
  </r>
  <r>
    <x v="271"/>
    <n v="7"/>
    <s v="Plato_8"/>
    <n v="21"/>
    <n v="35"/>
    <n v="1"/>
    <n v="35"/>
    <n v="21"/>
    <n v="0.6"/>
    <d v="1899-12-30T00:47:00"/>
    <s v="Sin cebolla"/>
    <m/>
  </r>
  <r>
    <x v="272"/>
    <n v="20"/>
    <s v="Plato_15"/>
    <n v="19"/>
    <n v="32"/>
    <n v="1"/>
    <n v="32"/>
    <n v="19"/>
    <n v="0.59"/>
    <d v="1899-12-30T00:22:00"/>
    <s v="Sin cebolla"/>
    <m/>
  </r>
  <r>
    <x v="272"/>
    <n v="20"/>
    <s v="Plato_5"/>
    <n v="13"/>
    <n v="22"/>
    <n v="3"/>
    <n v="66"/>
    <n v="39"/>
    <n v="0.59"/>
    <d v="1899-12-30T00:40:00"/>
    <s v="Ninguna"/>
    <m/>
  </r>
  <r>
    <x v="272"/>
    <n v="20"/>
    <s v="Plato_1"/>
    <n v="15"/>
    <n v="25"/>
    <n v="1"/>
    <n v="25"/>
    <n v="15"/>
    <n v="0.6"/>
    <d v="1899-12-30T00:05:00"/>
    <s v="Sin cebolla"/>
    <m/>
  </r>
  <r>
    <x v="273"/>
    <n v="7"/>
    <s v="Plato_10"/>
    <n v="15"/>
    <n v="26"/>
    <n v="3"/>
    <n v="78"/>
    <n v="45"/>
    <n v="0.57999999999999996"/>
    <d v="1899-12-30T00:33:00"/>
    <s v="Ninguna"/>
    <m/>
  </r>
  <r>
    <x v="273"/>
    <n v="7"/>
    <s v="Plato_12"/>
    <n v="11"/>
    <n v="19"/>
    <n v="2"/>
    <n v="38"/>
    <n v="22"/>
    <n v="0.57999999999999996"/>
    <d v="1899-12-30T00:42:00"/>
    <s v="Sin cebolla"/>
    <m/>
  </r>
  <r>
    <x v="274"/>
    <n v="5"/>
    <s v="Plato_11"/>
    <n v="20"/>
    <n v="33"/>
    <n v="1"/>
    <n v="33"/>
    <n v="20"/>
    <n v="0.61"/>
    <d v="1899-12-30T00:32:00"/>
    <s v="Sin cebolla"/>
    <m/>
  </r>
  <r>
    <x v="274"/>
    <n v="5"/>
    <s v="Plato_17"/>
    <n v="19"/>
    <n v="31"/>
    <n v="2"/>
    <n v="62"/>
    <n v="38"/>
    <n v="0.61"/>
    <d v="1899-12-30T00:32:00"/>
    <s v="Ninguna"/>
    <m/>
  </r>
  <r>
    <x v="274"/>
    <n v="5"/>
    <s v="Plato_10"/>
    <n v="15"/>
    <n v="26"/>
    <n v="1"/>
    <n v="26"/>
    <n v="15"/>
    <n v="0.57999999999999996"/>
    <d v="1899-12-30T00:58:00"/>
    <s v="Ninguna"/>
    <m/>
  </r>
  <r>
    <x v="275"/>
    <n v="15"/>
    <s v="Plato_5"/>
    <n v="13"/>
    <n v="22"/>
    <n v="2"/>
    <n v="44"/>
    <n v="26"/>
    <n v="0.59"/>
    <d v="1899-12-30T00:49:00"/>
    <s v="Ninguna"/>
    <m/>
  </r>
  <r>
    <x v="275"/>
    <n v="15"/>
    <s v="Plato_10"/>
    <n v="15"/>
    <n v="26"/>
    <n v="1"/>
    <n v="26"/>
    <n v="15"/>
    <n v="0.57999999999999996"/>
    <d v="1899-12-30T00:36:00"/>
    <s v="Sin cebolla"/>
    <m/>
  </r>
  <r>
    <x v="276"/>
    <n v="4"/>
    <s v="Plato_17"/>
    <n v="19"/>
    <n v="31"/>
    <n v="3"/>
    <n v="93"/>
    <n v="57"/>
    <n v="0.61"/>
    <d v="1899-12-30T00:29:00"/>
    <s v="Ninguna"/>
    <m/>
  </r>
  <r>
    <x v="277"/>
    <n v="5"/>
    <s v="Plato_17"/>
    <n v="19"/>
    <n v="31"/>
    <n v="3"/>
    <n v="93"/>
    <n v="57"/>
    <n v="0.61"/>
    <d v="1899-12-30T00:33:00"/>
    <s v="Ninguna"/>
    <m/>
  </r>
  <r>
    <x v="277"/>
    <n v="5"/>
    <s v="Plato_7"/>
    <n v="14"/>
    <n v="24"/>
    <n v="2"/>
    <n v="48"/>
    <n v="28"/>
    <n v="0.57999999999999996"/>
    <d v="1899-12-30T00:28:00"/>
    <s v="Sin cebolla"/>
    <m/>
  </r>
  <r>
    <x v="278"/>
    <n v="11"/>
    <s v="Plato_20"/>
    <n v="25"/>
    <n v="40"/>
    <n v="3"/>
    <n v="120"/>
    <n v="75"/>
    <n v="0.63"/>
    <d v="1899-12-30T00:48:00"/>
    <s v="Sin cebolla"/>
    <m/>
  </r>
  <r>
    <x v="278"/>
    <n v="11"/>
    <s v="Plato_8"/>
    <n v="21"/>
    <n v="35"/>
    <n v="1"/>
    <n v="35"/>
    <n v="21"/>
    <n v="0.6"/>
    <d v="1899-12-30T00:28:00"/>
    <s v="Ninguna"/>
    <m/>
  </r>
  <r>
    <x v="278"/>
    <n v="11"/>
    <s v="Plato_4"/>
    <n v="10"/>
    <n v="18"/>
    <n v="1"/>
    <n v="18"/>
    <n v="10"/>
    <n v="0.56000000000000005"/>
    <d v="1899-12-30T00:58:00"/>
    <s v="Ninguna"/>
    <m/>
  </r>
  <r>
    <x v="278"/>
    <n v="11"/>
    <s v="Plato_16"/>
    <n v="16"/>
    <n v="28"/>
    <n v="1"/>
    <n v="28"/>
    <n v="16"/>
    <n v="0.56999999999999995"/>
    <d v="1899-12-30T00:08:00"/>
    <s v="Ninguna"/>
    <m/>
  </r>
  <r>
    <x v="279"/>
    <n v="14"/>
    <s v="Plato_7"/>
    <n v="14"/>
    <n v="24"/>
    <n v="2"/>
    <n v="48"/>
    <n v="28"/>
    <n v="0.57999999999999996"/>
    <d v="1899-12-30T00:52:00"/>
    <s v="Ninguna"/>
    <m/>
  </r>
  <r>
    <x v="279"/>
    <n v="14"/>
    <s v="Plato_14"/>
    <n v="14"/>
    <n v="23"/>
    <n v="3"/>
    <n v="69"/>
    <n v="42"/>
    <n v="0.61"/>
    <d v="1899-12-30T00:34:00"/>
    <s v="Ninguna"/>
    <m/>
  </r>
  <r>
    <x v="280"/>
    <n v="18"/>
    <s v="Plato_11"/>
    <n v="20"/>
    <n v="33"/>
    <n v="2"/>
    <n v="66"/>
    <n v="40"/>
    <n v="0.61"/>
    <d v="1899-12-30T00:09:00"/>
    <s v="Sin cebolla"/>
    <m/>
  </r>
  <r>
    <x v="281"/>
    <n v="6"/>
    <s v="Plato_4"/>
    <n v="10"/>
    <n v="18"/>
    <n v="3"/>
    <n v="54"/>
    <n v="30"/>
    <n v="0.56000000000000005"/>
    <d v="1899-12-30T00:57:00"/>
    <s v="Sin cebolla"/>
    <m/>
  </r>
  <r>
    <x v="281"/>
    <n v="6"/>
    <s v="Plato_3"/>
    <n v="12"/>
    <n v="20"/>
    <n v="1"/>
    <n v="20"/>
    <n v="12"/>
    <n v="0.6"/>
    <d v="1899-12-30T00:57:00"/>
    <s v="Sin cebolla"/>
    <m/>
  </r>
  <r>
    <x v="282"/>
    <n v="19"/>
    <s v="Plato_10"/>
    <n v="15"/>
    <n v="26"/>
    <n v="3"/>
    <n v="78"/>
    <n v="45"/>
    <n v="0.57999999999999996"/>
    <d v="1899-12-30T00:06:00"/>
    <s v="Ninguna"/>
    <m/>
  </r>
  <r>
    <x v="283"/>
    <n v="11"/>
    <s v="Plato_3"/>
    <n v="12"/>
    <n v="20"/>
    <n v="3"/>
    <n v="60"/>
    <n v="36"/>
    <n v="0.6"/>
    <d v="1899-12-30T00:45:00"/>
    <s v="Ninguna"/>
    <m/>
  </r>
  <r>
    <x v="283"/>
    <n v="11"/>
    <s v="Plato_6"/>
    <n v="16"/>
    <n v="27"/>
    <n v="1"/>
    <n v="27"/>
    <n v="16"/>
    <n v="0.59"/>
    <d v="1899-12-30T00:59:00"/>
    <s v="Ninguna"/>
    <m/>
  </r>
  <r>
    <x v="283"/>
    <n v="11"/>
    <s v="Plato_12"/>
    <n v="11"/>
    <n v="19"/>
    <n v="2"/>
    <n v="38"/>
    <n v="22"/>
    <n v="0.57999999999999996"/>
    <d v="1899-12-30T00:41:00"/>
    <s v="Ninguna"/>
    <m/>
  </r>
  <r>
    <x v="283"/>
    <n v="11"/>
    <s v="Plato_11"/>
    <n v="20"/>
    <n v="33"/>
    <n v="1"/>
    <n v="33"/>
    <n v="20"/>
    <n v="0.61"/>
    <d v="1899-12-30T00:50:00"/>
    <s v="Sin cebolla"/>
    <m/>
  </r>
  <r>
    <x v="284"/>
    <n v="18"/>
    <s v="Plato_13"/>
    <n v="13"/>
    <n v="21"/>
    <n v="2"/>
    <n v="42"/>
    <n v="26"/>
    <n v="0.62"/>
    <d v="1899-12-30T00:12:00"/>
    <s v="Sin cebolla"/>
    <m/>
  </r>
  <r>
    <x v="285"/>
    <n v="15"/>
    <s v="Plato_18"/>
    <n v="20"/>
    <n v="34"/>
    <n v="2"/>
    <n v="68"/>
    <n v="40"/>
    <n v="0.59"/>
    <d v="1899-12-30T00:25:00"/>
    <s v="Ninguna"/>
    <m/>
  </r>
  <r>
    <x v="286"/>
    <n v="20"/>
    <s v="Plato_15"/>
    <n v="19"/>
    <n v="32"/>
    <n v="3"/>
    <n v="96"/>
    <n v="57"/>
    <n v="0.59"/>
    <d v="1899-12-30T00:46:00"/>
    <s v="Ninguna"/>
    <m/>
  </r>
  <r>
    <x v="286"/>
    <n v="20"/>
    <s v="Plato_14"/>
    <n v="14"/>
    <n v="23"/>
    <n v="2"/>
    <n v="46"/>
    <n v="28"/>
    <n v="0.61"/>
    <d v="1899-12-30T00:58:00"/>
    <s v="Ninguna"/>
    <m/>
  </r>
  <r>
    <x v="286"/>
    <n v="20"/>
    <s v="Plato_2"/>
    <n v="18"/>
    <n v="30"/>
    <n v="2"/>
    <n v="60"/>
    <n v="36"/>
    <n v="0.6"/>
    <d v="1899-12-30T00:17:00"/>
    <s v="Sin cebolla"/>
    <m/>
  </r>
  <r>
    <x v="287"/>
    <n v="15"/>
    <s v="Plato_7"/>
    <n v="14"/>
    <n v="24"/>
    <n v="2"/>
    <n v="48"/>
    <n v="28"/>
    <n v="0.57999999999999996"/>
    <d v="1899-12-30T00:06:00"/>
    <s v="Sin cebolla"/>
    <m/>
  </r>
  <r>
    <x v="287"/>
    <n v="15"/>
    <s v="Plato_12"/>
    <n v="11"/>
    <n v="19"/>
    <n v="2"/>
    <n v="38"/>
    <n v="22"/>
    <n v="0.57999999999999996"/>
    <d v="1899-12-30T00:32:00"/>
    <s v="Ninguna"/>
    <m/>
  </r>
  <r>
    <x v="288"/>
    <n v="15"/>
    <s v="Plato_3"/>
    <n v="12"/>
    <n v="20"/>
    <n v="3"/>
    <n v="60"/>
    <n v="36"/>
    <n v="0.6"/>
    <d v="1899-12-30T00:20:00"/>
    <s v="Ninguna"/>
    <m/>
  </r>
  <r>
    <x v="288"/>
    <n v="15"/>
    <s v="Plato_10"/>
    <n v="15"/>
    <n v="26"/>
    <n v="3"/>
    <n v="78"/>
    <n v="45"/>
    <n v="0.57999999999999996"/>
    <d v="1899-12-30T00:48:00"/>
    <s v="Sin cebolla"/>
    <m/>
  </r>
  <r>
    <x v="289"/>
    <n v="19"/>
    <s v="Plato_20"/>
    <n v="25"/>
    <n v="40"/>
    <n v="1"/>
    <n v="40"/>
    <n v="25"/>
    <n v="0.63"/>
    <d v="1899-12-30T00:57:00"/>
    <s v="Ninguna"/>
    <m/>
  </r>
  <r>
    <x v="290"/>
    <n v="2"/>
    <s v="Plato_18"/>
    <n v="20"/>
    <n v="34"/>
    <n v="2"/>
    <n v="68"/>
    <n v="40"/>
    <n v="0.59"/>
    <d v="1899-12-30T00:28:00"/>
    <s v="Sin cebolla"/>
    <m/>
  </r>
  <r>
    <x v="290"/>
    <n v="2"/>
    <s v="Plato_1"/>
    <n v="15"/>
    <n v="25"/>
    <n v="1"/>
    <n v="25"/>
    <n v="15"/>
    <n v="0.6"/>
    <d v="1899-12-30T00:41:00"/>
    <s v="Ninguna"/>
    <m/>
  </r>
  <r>
    <x v="290"/>
    <n v="2"/>
    <s v="Plato_8"/>
    <n v="21"/>
    <n v="35"/>
    <n v="3"/>
    <n v="105"/>
    <n v="63"/>
    <n v="0.6"/>
    <d v="1899-12-30T00:12:00"/>
    <s v="Sin cebolla"/>
    <m/>
  </r>
  <r>
    <x v="290"/>
    <n v="2"/>
    <s v="Plato_17"/>
    <n v="19"/>
    <n v="31"/>
    <n v="2"/>
    <n v="62"/>
    <n v="38"/>
    <n v="0.61"/>
    <d v="1899-12-30T00:14:00"/>
    <s v="Ninguna"/>
    <m/>
  </r>
  <r>
    <x v="291"/>
    <n v="10"/>
    <s v="Plato_16"/>
    <n v="16"/>
    <n v="28"/>
    <n v="3"/>
    <n v="84"/>
    <n v="48"/>
    <n v="0.56999999999999995"/>
    <d v="1899-12-30T00:23:00"/>
    <s v="Sin cebolla"/>
    <m/>
  </r>
  <r>
    <x v="292"/>
    <n v="16"/>
    <s v="Plato_16"/>
    <n v="16"/>
    <n v="28"/>
    <n v="3"/>
    <n v="84"/>
    <n v="48"/>
    <n v="0.56999999999999995"/>
    <d v="1899-12-30T00:44:00"/>
    <s v="Ninguna"/>
    <m/>
  </r>
  <r>
    <x v="292"/>
    <n v="16"/>
    <s v="Plato_2"/>
    <n v="18"/>
    <n v="30"/>
    <n v="2"/>
    <n v="60"/>
    <n v="36"/>
    <n v="0.6"/>
    <d v="1899-12-30T00:29:00"/>
    <s v="Ninguna"/>
    <m/>
  </r>
  <r>
    <x v="292"/>
    <n v="16"/>
    <s v="Plato_19"/>
    <n v="22"/>
    <n v="36"/>
    <n v="2"/>
    <n v="72"/>
    <n v="44"/>
    <n v="0.61"/>
    <d v="1899-12-30T00:47:00"/>
    <s v="Ninguna"/>
    <m/>
  </r>
  <r>
    <x v="293"/>
    <n v="17"/>
    <s v="Plato_17"/>
    <n v="19"/>
    <n v="31"/>
    <n v="2"/>
    <n v="62"/>
    <n v="38"/>
    <n v="0.61"/>
    <d v="1899-12-30T00:31:00"/>
    <s v="Sin cebolla"/>
    <m/>
  </r>
  <r>
    <x v="293"/>
    <n v="17"/>
    <s v="Plato_19"/>
    <n v="22"/>
    <n v="36"/>
    <n v="3"/>
    <n v="108"/>
    <n v="66"/>
    <n v="0.61"/>
    <d v="1899-12-30T00:13:00"/>
    <s v="Ninguna"/>
    <m/>
  </r>
  <r>
    <x v="293"/>
    <n v="17"/>
    <s v="Plato_4"/>
    <n v="10"/>
    <n v="18"/>
    <n v="3"/>
    <n v="54"/>
    <n v="30"/>
    <n v="0.56000000000000005"/>
    <d v="1899-12-30T00:33:00"/>
    <s v="Ninguna"/>
    <m/>
  </r>
  <r>
    <x v="293"/>
    <n v="17"/>
    <s v="Plato_18"/>
    <n v="20"/>
    <n v="34"/>
    <n v="3"/>
    <n v="102"/>
    <n v="60"/>
    <n v="0.59"/>
    <d v="1899-12-30T00:09:00"/>
    <s v="Sin cebolla"/>
    <m/>
  </r>
  <r>
    <x v="294"/>
    <n v="3"/>
    <s v="Plato_15"/>
    <n v="19"/>
    <n v="32"/>
    <n v="1"/>
    <n v="32"/>
    <n v="19"/>
    <n v="0.59"/>
    <d v="1899-12-30T00:44:00"/>
    <s v="Sin cebolla"/>
    <m/>
  </r>
  <r>
    <x v="294"/>
    <n v="3"/>
    <s v="Plato_2"/>
    <n v="18"/>
    <n v="30"/>
    <n v="3"/>
    <n v="90"/>
    <n v="54"/>
    <n v="0.6"/>
    <d v="1899-12-30T00:35:00"/>
    <s v="Ninguna"/>
    <m/>
  </r>
  <r>
    <x v="294"/>
    <n v="3"/>
    <s v="Plato_17"/>
    <n v="19"/>
    <n v="31"/>
    <n v="2"/>
    <n v="62"/>
    <n v="38"/>
    <n v="0.61"/>
    <d v="1899-12-30T00:39:00"/>
    <s v="Sin cebolla"/>
    <m/>
  </r>
  <r>
    <x v="294"/>
    <n v="3"/>
    <s v="Plato_13"/>
    <n v="13"/>
    <n v="21"/>
    <n v="3"/>
    <n v="63"/>
    <n v="39"/>
    <n v="0.62"/>
    <d v="1899-12-30T00:59:00"/>
    <s v="Ninguna"/>
    <m/>
  </r>
  <r>
    <x v="295"/>
    <n v="14"/>
    <s v="Plato_14"/>
    <n v="14"/>
    <n v="23"/>
    <n v="1"/>
    <n v="23"/>
    <n v="14"/>
    <n v="0.61"/>
    <d v="1899-12-30T00:20:00"/>
    <s v="Ninguna"/>
    <m/>
  </r>
  <r>
    <x v="295"/>
    <n v="14"/>
    <s v="Plato_19"/>
    <n v="22"/>
    <n v="36"/>
    <n v="1"/>
    <n v="36"/>
    <n v="22"/>
    <n v="0.61"/>
    <d v="1899-12-30T00:26:00"/>
    <s v="Sin cebolla"/>
    <m/>
  </r>
  <r>
    <x v="296"/>
    <n v="4"/>
    <s v="Plato_9"/>
    <n v="17"/>
    <n v="29"/>
    <n v="2"/>
    <n v="58"/>
    <n v="34"/>
    <n v="0.59"/>
    <d v="1899-12-30T00:59:00"/>
    <s v="Sin cebolla"/>
    <m/>
  </r>
  <r>
    <x v="296"/>
    <n v="4"/>
    <s v="Plato_4"/>
    <n v="10"/>
    <n v="18"/>
    <n v="3"/>
    <n v="54"/>
    <n v="30"/>
    <n v="0.56000000000000005"/>
    <d v="1899-12-30T00:13:00"/>
    <s v="Sin cebolla"/>
    <m/>
  </r>
  <r>
    <x v="296"/>
    <n v="4"/>
    <s v="Plato_13"/>
    <n v="13"/>
    <n v="21"/>
    <n v="3"/>
    <n v="63"/>
    <n v="39"/>
    <n v="0.62"/>
    <d v="1899-12-30T00:40:00"/>
    <s v="Sin cebolla"/>
    <m/>
  </r>
  <r>
    <x v="297"/>
    <n v="11"/>
    <s v="Plato_6"/>
    <n v="16"/>
    <n v="27"/>
    <n v="3"/>
    <n v="81"/>
    <n v="48"/>
    <n v="0.59"/>
    <d v="1899-12-30T00:46:00"/>
    <s v="Ninguna"/>
    <m/>
  </r>
  <r>
    <x v="297"/>
    <n v="11"/>
    <s v="Plato_19"/>
    <n v="22"/>
    <n v="36"/>
    <n v="3"/>
    <n v="108"/>
    <n v="66"/>
    <n v="0.61"/>
    <d v="1899-12-30T00:49:00"/>
    <s v="Ninguna"/>
    <m/>
  </r>
  <r>
    <x v="297"/>
    <n v="11"/>
    <s v="Plato_5"/>
    <n v="13"/>
    <n v="22"/>
    <n v="3"/>
    <n v="66"/>
    <n v="39"/>
    <n v="0.59"/>
    <d v="1899-12-30T00:46:00"/>
    <s v="Sin cebolla"/>
    <m/>
  </r>
  <r>
    <x v="298"/>
    <n v="6"/>
    <s v="Plato_3"/>
    <n v="12"/>
    <n v="20"/>
    <n v="1"/>
    <n v="20"/>
    <n v="12"/>
    <n v="0.6"/>
    <d v="1899-12-30T00:17:00"/>
    <s v="Ninguna"/>
    <m/>
  </r>
  <r>
    <x v="298"/>
    <n v="6"/>
    <s v="Plato_19"/>
    <n v="22"/>
    <n v="36"/>
    <n v="2"/>
    <n v="72"/>
    <n v="44"/>
    <n v="0.61"/>
    <d v="1899-12-30T00:55:00"/>
    <s v="Ninguna"/>
    <m/>
  </r>
  <r>
    <x v="298"/>
    <n v="6"/>
    <s v="Plato_7"/>
    <n v="14"/>
    <n v="24"/>
    <n v="3"/>
    <n v="72"/>
    <n v="42"/>
    <n v="0.57999999999999996"/>
    <d v="1899-12-30T00:15:00"/>
    <s v="Sin cebolla"/>
    <m/>
  </r>
  <r>
    <x v="298"/>
    <n v="6"/>
    <s v="Plato_4"/>
    <n v="10"/>
    <n v="18"/>
    <n v="1"/>
    <n v="18"/>
    <n v="10"/>
    <n v="0.56000000000000005"/>
    <d v="1899-12-30T00:26:00"/>
    <s v="Ninguna"/>
    <m/>
  </r>
  <r>
    <x v="299"/>
    <n v="18"/>
    <s v="Plato_20"/>
    <n v="25"/>
    <n v="40"/>
    <n v="3"/>
    <n v="120"/>
    <n v="75"/>
    <n v="0.63"/>
    <d v="1899-12-30T00:54:00"/>
    <s v="Sin cebolla"/>
    <m/>
  </r>
  <r>
    <x v="299"/>
    <n v="18"/>
    <s v="Plato_4"/>
    <n v="10"/>
    <n v="18"/>
    <n v="3"/>
    <n v="54"/>
    <n v="30"/>
    <n v="0.56000000000000005"/>
    <d v="1899-12-30T00:14:00"/>
    <s v="Ninguna"/>
    <m/>
  </r>
  <r>
    <x v="299"/>
    <n v="18"/>
    <s v="Plato_10"/>
    <n v="15"/>
    <n v="26"/>
    <n v="1"/>
    <n v="26"/>
    <n v="15"/>
    <n v="0.57999999999999996"/>
    <d v="1899-12-30T00:22:00"/>
    <s v="Sin cebolla"/>
    <m/>
  </r>
  <r>
    <x v="299"/>
    <n v="18"/>
    <s v="Plato_2"/>
    <n v="18"/>
    <n v="30"/>
    <n v="3"/>
    <n v="90"/>
    <n v="54"/>
    <n v="0.6"/>
    <d v="1899-12-30T00:28:00"/>
    <s v="Ninguna"/>
    <m/>
  </r>
  <r>
    <x v="300"/>
    <n v="8"/>
    <s v="Plato_17"/>
    <n v="19"/>
    <n v="31"/>
    <n v="3"/>
    <n v="93"/>
    <n v="57"/>
    <n v="0.61"/>
    <d v="1899-12-30T00:23:00"/>
    <s v="Sin cebolla"/>
    <m/>
  </r>
  <r>
    <x v="300"/>
    <n v="8"/>
    <s v="Plato_10"/>
    <n v="15"/>
    <n v="26"/>
    <n v="2"/>
    <n v="52"/>
    <n v="30"/>
    <n v="0.57999999999999996"/>
    <d v="1899-12-30T00:57:00"/>
    <s v="Sin cebolla"/>
    <m/>
  </r>
  <r>
    <x v="300"/>
    <n v="8"/>
    <s v="Plato_9"/>
    <n v="17"/>
    <n v="29"/>
    <n v="2"/>
    <n v="58"/>
    <n v="34"/>
    <n v="0.59"/>
    <d v="1899-12-30T00:49:00"/>
    <s v="Ninguna"/>
    <m/>
  </r>
  <r>
    <x v="300"/>
    <n v="8"/>
    <s v="Plato_3"/>
    <n v="12"/>
    <n v="20"/>
    <n v="1"/>
    <n v="20"/>
    <n v="12"/>
    <n v="0.6"/>
    <d v="1899-12-30T00:54:00"/>
    <s v="Ninguna"/>
    <m/>
  </r>
  <r>
    <x v="301"/>
    <n v="5"/>
    <s v="Plato_15"/>
    <n v="19"/>
    <n v="32"/>
    <n v="3"/>
    <n v="96"/>
    <n v="57"/>
    <n v="0.59"/>
    <d v="1899-12-30T00:15:00"/>
    <s v="Ninguna"/>
    <m/>
  </r>
  <r>
    <x v="302"/>
    <n v="14"/>
    <s v="Plato_3"/>
    <n v="12"/>
    <n v="20"/>
    <n v="2"/>
    <n v="40"/>
    <n v="24"/>
    <n v="0.6"/>
    <d v="1899-12-30T00:13:00"/>
    <s v="Ninguna"/>
    <m/>
  </r>
  <r>
    <x v="302"/>
    <n v="14"/>
    <s v="Plato_20"/>
    <n v="25"/>
    <n v="40"/>
    <n v="3"/>
    <n v="120"/>
    <n v="75"/>
    <n v="0.63"/>
    <d v="1899-12-30T00:16:00"/>
    <s v="Ninguna"/>
    <m/>
  </r>
  <r>
    <x v="302"/>
    <n v="14"/>
    <s v="Plato_10"/>
    <n v="15"/>
    <n v="26"/>
    <n v="1"/>
    <n v="26"/>
    <n v="15"/>
    <n v="0.57999999999999996"/>
    <d v="1899-12-30T00:56:00"/>
    <s v="Sin cebolla"/>
    <m/>
  </r>
  <r>
    <x v="302"/>
    <n v="14"/>
    <s v="Plato_7"/>
    <n v="14"/>
    <n v="24"/>
    <n v="1"/>
    <n v="24"/>
    <n v="14"/>
    <n v="0.57999999999999996"/>
    <d v="1899-12-30T00:07:00"/>
    <s v="Ninguna"/>
    <m/>
  </r>
  <r>
    <x v="303"/>
    <n v="6"/>
    <s v="Plato_15"/>
    <n v="19"/>
    <n v="32"/>
    <n v="2"/>
    <n v="64"/>
    <n v="38"/>
    <n v="0.59"/>
    <d v="1899-12-30T00:09:00"/>
    <s v="Ninguna"/>
    <m/>
  </r>
  <r>
    <x v="303"/>
    <n v="6"/>
    <s v="Plato_13"/>
    <n v="13"/>
    <n v="21"/>
    <n v="2"/>
    <n v="42"/>
    <n v="26"/>
    <n v="0.62"/>
    <d v="1899-12-30T00:07:00"/>
    <s v="Sin cebolla"/>
    <m/>
  </r>
  <r>
    <x v="303"/>
    <n v="6"/>
    <s v="Plato_20"/>
    <n v="25"/>
    <n v="40"/>
    <n v="2"/>
    <n v="80"/>
    <n v="50"/>
    <n v="0.63"/>
    <d v="1899-12-30T00:48:00"/>
    <s v="Ninguna"/>
    <m/>
  </r>
  <r>
    <x v="303"/>
    <n v="6"/>
    <s v="Plato_17"/>
    <n v="19"/>
    <n v="31"/>
    <n v="3"/>
    <n v="93"/>
    <n v="57"/>
    <n v="0.61"/>
    <d v="1899-12-30T00:21:00"/>
    <s v="Ninguna"/>
    <m/>
  </r>
  <r>
    <x v="304"/>
    <n v="1"/>
    <s v="Plato_8"/>
    <n v="21"/>
    <n v="35"/>
    <n v="3"/>
    <n v="105"/>
    <n v="63"/>
    <n v="0.6"/>
    <d v="1899-12-30T00:17:00"/>
    <s v="Ninguna"/>
    <m/>
  </r>
  <r>
    <x v="304"/>
    <n v="1"/>
    <s v="Plato_14"/>
    <n v="14"/>
    <n v="23"/>
    <n v="1"/>
    <n v="23"/>
    <n v="14"/>
    <n v="0.61"/>
    <d v="1899-12-30T00:48:00"/>
    <s v="Ninguna"/>
    <m/>
  </r>
  <r>
    <x v="305"/>
    <n v="7"/>
    <s v="Plato_15"/>
    <n v="19"/>
    <n v="32"/>
    <n v="1"/>
    <n v="32"/>
    <n v="19"/>
    <n v="0.59"/>
    <d v="1899-12-30T00:21:00"/>
    <s v="Sin cebolla"/>
    <m/>
  </r>
  <r>
    <x v="306"/>
    <n v="20"/>
    <s v="Plato_13"/>
    <n v="13"/>
    <n v="21"/>
    <n v="3"/>
    <n v="63"/>
    <n v="39"/>
    <n v="0.62"/>
    <d v="1899-12-30T00:39:00"/>
    <s v="Sin cebolla"/>
    <m/>
  </r>
  <r>
    <x v="307"/>
    <n v="14"/>
    <s v="Plato_18"/>
    <n v="20"/>
    <n v="34"/>
    <n v="1"/>
    <n v="34"/>
    <n v="20"/>
    <n v="0.59"/>
    <d v="1899-12-30T00:44:00"/>
    <s v="Sin cebolla"/>
    <m/>
  </r>
  <r>
    <x v="307"/>
    <n v="14"/>
    <s v="Plato_8"/>
    <n v="21"/>
    <n v="35"/>
    <n v="2"/>
    <n v="70"/>
    <n v="42"/>
    <n v="0.6"/>
    <d v="1899-12-30T00:41:00"/>
    <s v="Ninguna"/>
    <m/>
  </r>
  <r>
    <x v="307"/>
    <n v="14"/>
    <s v="Plato_17"/>
    <n v="19"/>
    <n v="31"/>
    <n v="2"/>
    <n v="62"/>
    <n v="38"/>
    <n v="0.61"/>
    <d v="1899-12-30T00:42:00"/>
    <s v="Ninguna"/>
    <m/>
  </r>
  <r>
    <x v="307"/>
    <n v="14"/>
    <s v="Plato_16"/>
    <n v="16"/>
    <n v="28"/>
    <n v="2"/>
    <n v="56"/>
    <n v="32"/>
    <n v="0.56999999999999995"/>
    <d v="1899-12-30T00:59:00"/>
    <s v="Ninguna"/>
    <m/>
  </r>
  <r>
    <x v="308"/>
    <n v="9"/>
    <s v="Plato_20"/>
    <n v="25"/>
    <n v="40"/>
    <n v="1"/>
    <n v="40"/>
    <n v="25"/>
    <n v="0.63"/>
    <d v="1899-12-30T00:29:00"/>
    <s v="Ninguna"/>
    <m/>
  </r>
  <r>
    <x v="308"/>
    <n v="9"/>
    <s v="Plato_17"/>
    <n v="19"/>
    <n v="31"/>
    <n v="2"/>
    <n v="62"/>
    <n v="38"/>
    <n v="0.61"/>
    <d v="1899-12-30T00:43:00"/>
    <s v="Sin cebolla"/>
    <m/>
  </r>
  <r>
    <x v="308"/>
    <n v="9"/>
    <s v="Plato_8"/>
    <n v="21"/>
    <n v="35"/>
    <n v="2"/>
    <n v="70"/>
    <n v="42"/>
    <n v="0.6"/>
    <d v="1899-12-30T00:51:00"/>
    <s v="Sin cebolla"/>
    <m/>
  </r>
  <r>
    <x v="309"/>
    <n v="17"/>
    <s v="Plato_10"/>
    <n v="15"/>
    <n v="26"/>
    <n v="3"/>
    <n v="78"/>
    <n v="45"/>
    <n v="0.57999999999999996"/>
    <d v="1899-12-30T00:43:00"/>
    <s v="Ninguna"/>
    <m/>
  </r>
  <r>
    <x v="309"/>
    <n v="17"/>
    <s v="Plato_2"/>
    <n v="18"/>
    <n v="30"/>
    <n v="2"/>
    <n v="60"/>
    <n v="36"/>
    <n v="0.6"/>
    <d v="1899-12-30T00:54:00"/>
    <s v="Sin cebolla"/>
    <m/>
  </r>
  <r>
    <x v="310"/>
    <n v="6"/>
    <s v="Plato_7"/>
    <n v="14"/>
    <n v="24"/>
    <n v="1"/>
    <n v="24"/>
    <n v="14"/>
    <n v="0.57999999999999996"/>
    <d v="1899-12-30T00:46:00"/>
    <s v="Sin cebolla"/>
    <m/>
  </r>
  <r>
    <x v="310"/>
    <n v="6"/>
    <s v="Plato_9"/>
    <n v="17"/>
    <n v="29"/>
    <n v="1"/>
    <n v="29"/>
    <n v="17"/>
    <n v="0.59"/>
    <d v="1899-12-30T00:28:00"/>
    <s v="Sin cebolla"/>
    <m/>
  </r>
  <r>
    <x v="311"/>
    <n v="2"/>
    <s v="Plato_15"/>
    <n v="19"/>
    <n v="32"/>
    <n v="2"/>
    <n v="64"/>
    <n v="38"/>
    <n v="0.59"/>
    <d v="1899-12-30T00:45:00"/>
    <s v="Sin cebolla"/>
    <m/>
  </r>
  <r>
    <x v="311"/>
    <n v="2"/>
    <s v="Plato_8"/>
    <n v="21"/>
    <n v="35"/>
    <n v="2"/>
    <n v="70"/>
    <n v="42"/>
    <n v="0.6"/>
    <d v="1899-12-30T00:10:00"/>
    <s v="Sin cebolla"/>
    <m/>
  </r>
  <r>
    <x v="312"/>
    <n v="10"/>
    <s v="Plato_12"/>
    <n v="11"/>
    <n v="19"/>
    <n v="2"/>
    <n v="38"/>
    <n v="22"/>
    <n v="0.57999999999999996"/>
    <d v="1899-12-30T00:27:00"/>
    <s v="Sin cebolla"/>
    <m/>
  </r>
  <r>
    <x v="312"/>
    <n v="10"/>
    <s v="Plato_17"/>
    <n v="19"/>
    <n v="31"/>
    <n v="2"/>
    <n v="62"/>
    <n v="38"/>
    <n v="0.61"/>
    <d v="1899-12-30T00:38:00"/>
    <s v="Ninguna"/>
    <m/>
  </r>
  <r>
    <x v="312"/>
    <n v="10"/>
    <s v="Plato_19"/>
    <n v="22"/>
    <n v="36"/>
    <n v="3"/>
    <n v="108"/>
    <n v="66"/>
    <n v="0.61"/>
    <d v="1899-12-30T00:26:00"/>
    <s v="Ninguna"/>
    <m/>
  </r>
  <r>
    <x v="312"/>
    <n v="10"/>
    <s v="Plato_7"/>
    <n v="14"/>
    <n v="24"/>
    <n v="1"/>
    <n v="24"/>
    <n v="14"/>
    <n v="0.57999999999999996"/>
    <d v="1899-12-30T00:15:00"/>
    <s v="Sin cebolla"/>
    <m/>
  </r>
  <r>
    <x v="313"/>
    <n v="20"/>
    <s v="Plato_6"/>
    <n v="16"/>
    <n v="27"/>
    <n v="1"/>
    <n v="27"/>
    <n v="16"/>
    <n v="0.59"/>
    <d v="1899-12-30T00:05:00"/>
    <s v="Ninguna"/>
    <m/>
  </r>
  <r>
    <x v="314"/>
    <n v="14"/>
    <s v="Plato_1"/>
    <n v="15"/>
    <n v="25"/>
    <n v="1"/>
    <n v="25"/>
    <n v="15"/>
    <n v="0.6"/>
    <d v="1899-12-30T00:16:00"/>
    <s v="Sin cebolla"/>
    <m/>
  </r>
  <r>
    <x v="314"/>
    <n v="14"/>
    <s v="Plato_16"/>
    <n v="16"/>
    <n v="28"/>
    <n v="1"/>
    <n v="28"/>
    <n v="16"/>
    <n v="0.56999999999999995"/>
    <d v="1899-12-30T00:07:00"/>
    <s v="Sin cebolla"/>
    <m/>
  </r>
  <r>
    <x v="314"/>
    <n v="14"/>
    <s v="Plato_9"/>
    <n v="17"/>
    <n v="29"/>
    <n v="3"/>
    <n v="87"/>
    <n v="51"/>
    <n v="0.59"/>
    <d v="1899-12-30T00:52:00"/>
    <s v="Sin cebolla"/>
    <m/>
  </r>
  <r>
    <x v="314"/>
    <n v="14"/>
    <s v="Plato_13"/>
    <n v="13"/>
    <n v="21"/>
    <n v="1"/>
    <n v="21"/>
    <n v="13"/>
    <n v="0.62"/>
    <d v="1899-12-30T00:51:00"/>
    <s v="Sin cebolla"/>
    <m/>
  </r>
  <r>
    <x v="315"/>
    <n v="2"/>
    <s v="Plato_4"/>
    <n v="10"/>
    <n v="18"/>
    <n v="1"/>
    <n v="18"/>
    <n v="10"/>
    <n v="0.56000000000000005"/>
    <d v="1899-12-30T00:30:00"/>
    <s v="Ninguna"/>
    <m/>
  </r>
  <r>
    <x v="315"/>
    <n v="2"/>
    <s v="Plato_13"/>
    <n v="13"/>
    <n v="21"/>
    <n v="1"/>
    <n v="21"/>
    <n v="13"/>
    <n v="0.62"/>
    <d v="1899-12-30T00:23:00"/>
    <s v="Ninguna"/>
    <m/>
  </r>
  <r>
    <x v="315"/>
    <n v="2"/>
    <s v="Plato_6"/>
    <n v="16"/>
    <n v="27"/>
    <n v="3"/>
    <n v="81"/>
    <n v="48"/>
    <n v="0.59"/>
    <d v="1899-12-30T00:53:00"/>
    <s v="Sin cebolla"/>
    <m/>
  </r>
  <r>
    <x v="315"/>
    <n v="2"/>
    <s v="Plato_20"/>
    <n v="25"/>
    <n v="40"/>
    <n v="1"/>
    <n v="40"/>
    <n v="25"/>
    <n v="0.63"/>
    <d v="1899-12-30T00:52:00"/>
    <s v="Sin cebolla"/>
    <m/>
  </r>
  <r>
    <x v="316"/>
    <n v="17"/>
    <s v="Plato_5"/>
    <n v="13"/>
    <n v="22"/>
    <n v="2"/>
    <n v="44"/>
    <n v="26"/>
    <n v="0.59"/>
    <d v="1899-12-30T00:20:00"/>
    <s v="Sin cebolla"/>
    <m/>
  </r>
  <r>
    <x v="316"/>
    <n v="17"/>
    <s v="Plato_18"/>
    <n v="20"/>
    <n v="34"/>
    <n v="3"/>
    <n v="102"/>
    <n v="60"/>
    <n v="0.59"/>
    <d v="1899-12-30T00:37:00"/>
    <s v="Sin cebolla"/>
    <m/>
  </r>
  <r>
    <x v="316"/>
    <n v="17"/>
    <s v="Plato_15"/>
    <n v="19"/>
    <n v="32"/>
    <n v="1"/>
    <n v="32"/>
    <n v="19"/>
    <n v="0.59"/>
    <d v="1899-12-30T00:31:00"/>
    <s v="Sin cebolla"/>
    <m/>
  </r>
  <r>
    <x v="317"/>
    <n v="13"/>
    <s v="Plato_9"/>
    <n v="17"/>
    <n v="29"/>
    <n v="1"/>
    <n v="29"/>
    <n v="17"/>
    <n v="0.59"/>
    <d v="1899-12-30T00:39:00"/>
    <s v="Sin cebolla"/>
    <m/>
  </r>
  <r>
    <x v="318"/>
    <n v="1"/>
    <s v="Plato_15"/>
    <n v="19"/>
    <n v="32"/>
    <n v="3"/>
    <n v="96"/>
    <n v="57"/>
    <n v="0.59"/>
    <d v="1899-12-30T00:16:00"/>
    <s v="Sin cebolla"/>
    <m/>
  </r>
  <r>
    <x v="318"/>
    <n v="1"/>
    <s v="Plato_8"/>
    <n v="21"/>
    <n v="35"/>
    <n v="2"/>
    <n v="70"/>
    <n v="42"/>
    <n v="0.6"/>
    <d v="1899-12-30T00:17:00"/>
    <s v="Ninguna"/>
    <m/>
  </r>
  <r>
    <x v="318"/>
    <n v="1"/>
    <s v="Plato_20"/>
    <n v="25"/>
    <n v="40"/>
    <n v="1"/>
    <n v="40"/>
    <n v="25"/>
    <n v="0.63"/>
    <d v="1899-12-30T00:38:00"/>
    <s v="Sin cebolla"/>
    <m/>
  </r>
  <r>
    <x v="318"/>
    <n v="1"/>
    <s v="Plato_17"/>
    <n v="19"/>
    <n v="31"/>
    <n v="2"/>
    <n v="62"/>
    <n v="38"/>
    <n v="0.61"/>
    <d v="1899-12-30T00:55:00"/>
    <s v="Sin cebolla"/>
    <m/>
  </r>
  <r>
    <x v="319"/>
    <n v="9"/>
    <s v="Plato_13"/>
    <n v="13"/>
    <n v="21"/>
    <n v="2"/>
    <n v="42"/>
    <n v="26"/>
    <n v="0.62"/>
    <d v="1899-12-30T00:44:00"/>
    <s v="Sin cebolla"/>
    <m/>
  </r>
  <r>
    <x v="319"/>
    <n v="9"/>
    <s v="Plato_5"/>
    <n v="13"/>
    <n v="22"/>
    <n v="1"/>
    <n v="22"/>
    <n v="13"/>
    <n v="0.59"/>
    <d v="1899-12-30T00:44:00"/>
    <s v="Sin cebolla"/>
    <m/>
  </r>
  <r>
    <x v="319"/>
    <n v="9"/>
    <s v="Plato_18"/>
    <n v="20"/>
    <n v="34"/>
    <n v="1"/>
    <n v="34"/>
    <n v="20"/>
    <n v="0.59"/>
    <d v="1899-12-30T00:42:00"/>
    <s v="Ninguna"/>
    <m/>
  </r>
  <r>
    <x v="320"/>
    <n v="18"/>
    <s v="Plato_16"/>
    <n v="16"/>
    <n v="28"/>
    <n v="1"/>
    <n v="28"/>
    <n v="16"/>
    <n v="0.56999999999999995"/>
    <d v="1899-12-30T00:34:00"/>
    <s v="Sin cebolla"/>
    <m/>
  </r>
  <r>
    <x v="320"/>
    <n v="18"/>
    <s v="Plato_5"/>
    <n v="13"/>
    <n v="22"/>
    <n v="2"/>
    <n v="44"/>
    <n v="26"/>
    <n v="0.59"/>
    <d v="1899-12-30T00:22:00"/>
    <s v="Sin cebolla"/>
    <m/>
  </r>
  <r>
    <x v="320"/>
    <n v="18"/>
    <s v="Plato_14"/>
    <n v="14"/>
    <n v="23"/>
    <n v="3"/>
    <n v="69"/>
    <n v="42"/>
    <n v="0.61"/>
    <d v="1899-12-30T00:39:00"/>
    <s v="Ninguna"/>
    <m/>
  </r>
  <r>
    <x v="321"/>
    <n v="12"/>
    <s v="Plato_15"/>
    <n v="19"/>
    <n v="32"/>
    <n v="2"/>
    <n v="64"/>
    <n v="38"/>
    <n v="0.59"/>
    <d v="1899-12-30T00:08:00"/>
    <s v="Ninguna"/>
    <m/>
  </r>
  <r>
    <x v="321"/>
    <n v="12"/>
    <s v="Plato_13"/>
    <n v="13"/>
    <n v="21"/>
    <n v="1"/>
    <n v="21"/>
    <n v="13"/>
    <n v="0.62"/>
    <d v="1899-12-30T00:52:00"/>
    <s v="Sin cebolla"/>
    <m/>
  </r>
  <r>
    <x v="322"/>
    <n v="8"/>
    <s v="Plato_5"/>
    <n v="13"/>
    <n v="22"/>
    <n v="3"/>
    <n v="66"/>
    <n v="39"/>
    <n v="0.59"/>
    <d v="1899-12-30T00:37:00"/>
    <s v="Sin cebolla"/>
    <m/>
  </r>
  <r>
    <x v="322"/>
    <n v="8"/>
    <s v="Plato_9"/>
    <n v="17"/>
    <n v="29"/>
    <n v="2"/>
    <n v="58"/>
    <n v="34"/>
    <n v="0.59"/>
    <d v="1899-12-30T00:33:00"/>
    <s v="Ninguna"/>
    <m/>
  </r>
  <r>
    <x v="322"/>
    <n v="8"/>
    <s v="Plato_7"/>
    <n v="14"/>
    <n v="24"/>
    <n v="2"/>
    <n v="48"/>
    <n v="28"/>
    <n v="0.57999999999999996"/>
    <d v="1899-12-30T00:30:00"/>
    <s v="Ninguna"/>
    <m/>
  </r>
  <r>
    <x v="322"/>
    <n v="8"/>
    <s v="Plato_4"/>
    <n v="10"/>
    <n v="18"/>
    <n v="2"/>
    <n v="36"/>
    <n v="20"/>
    <n v="0.56000000000000005"/>
    <d v="1899-12-30T00:22:00"/>
    <s v="Sin cebolla"/>
    <m/>
  </r>
  <r>
    <x v="323"/>
    <n v="9"/>
    <s v="Plato_2"/>
    <n v="18"/>
    <n v="30"/>
    <n v="1"/>
    <n v="30"/>
    <n v="18"/>
    <n v="0.6"/>
    <d v="1899-12-30T00:15:00"/>
    <s v="Sin cebolla"/>
    <m/>
  </r>
  <r>
    <x v="323"/>
    <n v="9"/>
    <s v="Plato_6"/>
    <n v="16"/>
    <n v="27"/>
    <n v="3"/>
    <n v="81"/>
    <n v="48"/>
    <n v="0.59"/>
    <d v="1899-12-30T00:58:00"/>
    <s v="Ninguna"/>
    <m/>
  </r>
  <r>
    <x v="323"/>
    <n v="9"/>
    <s v="Plato_10"/>
    <n v="15"/>
    <n v="26"/>
    <n v="1"/>
    <n v="26"/>
    <n v="15"/>
    <n v="0.57999999999999996"/>
    <d v="1899-12-30T00:17:00"/>
    <s v="Ninguna"/>
    <m/>
  </r>
  <r>
    <x v="324"/>
    <n v="18"/>
    <s v="Plato_13"/>
    <n v="13"/>
    <n v="21"/>
    <n v="1"/>
    <n v="21"/>
    <n v="13"/>
    <n v="0.62"/>
    <d v="1899-12-30T00:26:00"/>
    <s v="Sin cebolla"/>
    <m/>
  </r>
  <r>
    <x v="324"/>
    <n v="18"/>
    <s v="Plato_17"/>
    <n v="19"/>
    <n v="31"/>
    <n v="1"/>
    <n v="31"/>
    <n v="19"/>
    <n v="0.61"/>
    <d v="1899-12-30T00:05:00"/>
    <s v="Sin cebolla"/>
    <m/>
  </r>
  <r>
    <x v="324"/>
    <n v="18"/>
    <s v="Plato_8"/>
    <n v="21"/>
    <n v="35"/>
    <n v="2"/>
    <n v="70"/>
    <n v="42"/>
    <n v="0.6"/>
    <d v="1899-12-30T00:13:00"/>
    <s v="Sin cebolla"/>
    <m/>
  </r>
  <r>
    <x v="324"/>
    <n v="18"/>
    <s v="Plato_15"/>
    <n v="19"/>
    <n v="32"/>
    <n v="1"/>
    <n v="32"/>
    <n v="19"/>
    <n v="0.59"/>
    <d v="1899-12-30T00:27:00"/>
    <s v="Ninguna"/>
    <m/>
  </r>
  <r>
    <x v="325"/>
    <n v="14"/>
    <s v="Plato_8"/>
    <n v="21"/>
    <n v="35"/>
    <n v="1"/>
    <n v="35"/>
    <n v="21"/>
    <n v="0.6"/>
    <d v="1899-12-30T00:14:00"/>
    <s v="Ninguna"/>
    <m/>
  </r>
  <r>
    <x v="325"/>
    <n v="14"/>
    <s v="Plato_4"/>
    <n v="10"/>
    <n v="18"/>
    <n v="1"/>
    <n v="18"/>
    <n v="10"/>
    <n v="0.56000000000000005"/>
    <d v="1899-12-30T00:28:00"/>
    <s v="Ninguna"/>
    <m/>
  </r>
  <r>
    <x v="325"/>
    <n v="14"/>
    <s v="Plato_16"/>
    <n v="16"/>
    <n v="28"/>
    <n v="1"/>
    <n v="28"/>
    <n v="16"/>
    <n v="0.56999999999999995"/>
    <d v="1899-12-30T00:49:00"/>
    <s v="Ninguna"/>
    <m/>
  </r>
  <r>
    <x v="326"/>
    <n v="12"/>
    <s v="Plato_18"/>
    <n v="20"/>
    <n v="34"/>
    <n v="3"/>
    <n v="102"/>
    <n v="60"/>
    <n v="0.59"/>
    <d v="1899-12-30T00:33:00"/>
    <s v="Ninguna"/>
    <m/>
  </r>
  <r>
    <x v="326"/>
    <n v="12"/>
    <s v="Plato_4"/>
    <n v="10"/>
    <n v="18"/>
    <n v="1"/>
    <n v="18"/>
    <n v="10"/>
    <n v="0.56000000000000005"/>
    <d v="1899-12-30T00:07:00"/>
    <s v="Sin cebolla"/>
    <m/>
  </r>
  <r>
    <x v="326"/>
    <n v="12"/>
    <s v="Plato_6"/>
    <n v="16"/>
    <n v="27"/>
    <n v="1"/>
    <n v="27"/>
    <n v="16"/>
    <n v="0.59"/>
    <d v="1899-12-30T00:34:00"/>
    <s v="Ninguna"/>
    <m/>
  </r>
  <r>
    <x v="327"/>
    <n v="4"/>
    <s v="Plato_8"/>
    <n v="21"/>
    <n v="35"/>
    <n v="1"/>
    <n v="35"/>
    <n v="21"/>
    <n v="0.6"/>
    <d v="1899-12-30T00:21:00"/>
    <s v="Ninguna"/>
    <m/>
  </r>
  <r>
    <x v="328"/>
    <n v="13"/>
    <s v="Plato_13"/>
    <n v="13"/>
    <n v="21"/>
    <n v="2"/>
    <n v="42"/>
    <n v="26"/>
    <n v="0.62"/>
    <d v="1899-12-30T00:56:00"/>
    <s v="Ninguna"/>
    <m/>
  </r>
  <r>
    <x v="328"/>
    <n v="13"/>
    <s v="Plato_20"/>
    <n v="25"/>
    <n v="40"/>
    <n v="2"/>
    <n v="80"/>
    <n v="50"/>
    <n v="0.63"/>
    <d v="1899-12-30T00:17:00"/>
    <s v="Ninguna"/>
    <m/>
  </r>
  <r>
    <x v="328"/>
    <n v="13"/>
    <s v="Plato_17"/>
    <n v="19"/>
    <n v="31"/>
    <n v="2"/>
    <n v="62"/>
    <n v="38"/>
    <n v="0.61"/>
    <d v="1899-12-30T00:58:00"/>
    <s v="Ninguna"/>
    <m/>
  </r>
  <r>
    <x v="328"/>
    <n v="13"/>
    <s v="Plato_14"/>
    <n v="14"/>
    <n v="23"/>
    <n v="1"/>
    <n v="23"/>
    <n v="14"/>
    <n v="0.61"/>
    <d v="1899-12-30T00:08:00"/>
    <s v="Ninguna"/>
    <m/>
  </r>
  <r>
    <x v="329"/>
    <n v="10"/>
    <s v="Plato_1"/>
    <n v="15"/>
    <n v="25"/>
    <n v="2"/>
    <n v="50"/>
    <n v="30"/>
    <n v="0.6"/>
    <d v="1899-12-30T00:25:00"/>
    <s v="Sin cebolla"/>
    <m/>
  </r>
  <r>
    <x v="329"/>
    <n v="10"/>
    <s v="Plato_16"/>
    <n v="16"/>
    <n v="28"/>
    <n v="2"/>
    <n v="56"/>
    <n v="32"/>
    <n v="0.56999999999999995"/>
    <d v="1899-12-30T00:43:00"/>
    <s v="Ninguna"/>
    <m/>
  </r>
  <r>
    <x v="329"/>
    <n v="10"/>
    <s v="Plato_14"/>
    <n v="14"/>
    <n v="23"/>
    <n v="3"/>
    <n v="69"/>
    <n v="42"/>
    <n v="0.61"/>
    <d v="1899-12-30T00:21:00"/>
    <s v="Ninguna"/>
    <m/>
  </r>
  <r>
    <x v="329"/>
    <n v="10"/>
    <s v="Plato_13"/>
    <n v="13"/>
    <n v="21"/>
    <n v="2"/>
    <n v="42"/>
    <n v="26"/>
    <n v="0.62"/>
    <d v="1899-12-30T00:51:00"/>
    <s v="Sin cebolla"/>
    <m/>
  </r>
  <r>
    <x v="330"/>
    <n v="20"/>
    <s v="Plato_12"/>
    <n v="11"/>
    <n v="19"/>
    <n v="1"/>
    <n v="19"/>
    <n v="11"/>
    <n v="0.57999999999999996"/>
    <d v="1899-12-30T00:05:00"/>
    <s v="Ninguna"/>
    <m/>
  </r>
  <r>
    <x v="330"/>
    <n v="20"/>
    <s v="Plato_8"/>
    <n v="21"/>
    <n v="35"/>
    <n v="3"/>
    <n v="105"/>
    <n v="63"/>
    <n v="0.6"/>
    <d v="1899-12-30T00:26:00"/>
    <s v="Sin cebolla"/>
    <m/>
  </r>
  <r>
    <x v="330"/>
    <n v="20"/>
    <s v="Plato_7"/>
    <n v="14"/>
    <n v="24"/>
    <n v="1"/>
    <n v="24"/>
    <n v="14"/>
    <n v="0.57999999999999996"/>
    <d v="1899-12-30T00:55:00"/>
    <s v="Ninguna"/>
    <m/>
  </r>
  <r>
    <x v="330"/>
    <n v="20"/>
    <s v="Plato_1"/>
    <n v="15"/>
    <n v="25"/>
    <n v="1"/>
    <n v="25"/>
    <n v="15"/>
    <n v="0.6"/>
    <d v="1899-12-30T00:35:00"/>
    <s v="Ninguna"/>
    <m/>
  </r>
  <r>
    <x v="331"/>
    <n v="6"/>
    <s v="Plato_20"/>
    <n v="25"/>
    <n v="40"/>
    <n v="3"/>
    <n v="120"/>
    <n v="75"/>
    <n v="0.63"/>
    <d v="1899-12-30T00:17:00"/>
    <s v="Ninguna"/>
    <m/>
  </r>
  <r>
    <x v="332"/>
    <n v="6"/>
    <s v="Plato_19"/>
    <n v="22"/>
    <n v="36"/>
    <n v="1"/>
    <n v="36"/>
    <n v="22"/>
    <n v="0.61"/>
    <d v="1899-12-30T00:38:00"/>
    <s v="Sin cebolla"/>
    <m/>
  </r>
  <r>
    <x v="332"/>
    <n v="6"/>
    <s v="Plato_4"/>
    <n v="10"/>
    <n v="18"/>
    <n v="2"/>
    <n v="36"/>
    <n v="20"/>
    <n v="0.56000000000000005"/>
    <d v="1899-12-30T00:23:00"/>
    <s v="Sin cebolla"/>
    <m/>
  </r>
  <r>
    <x v="333"/>
    <n v="12"/>
    <s v="Plato_13"/>
    <n v="13"/>
    <n v="21"/>
    <n v="2"/>
    <n v="42"/>
    <n v="26"/>
    <n v="0.62"/>
    <d v="1899-12-30T00:36:00"/>
    <s v="Sin cebolla"/>
    <m/>
  </r>
  <r>
    <x v="333"/>
    <n v="12"/>
    <s v="Plato_14"/>
    <n v="14"/>
    <n v="23"/>
    <n v="1"/>
    <n v="23"/>
    <n v="14"/>
    <n v="0.61"/>
    <d v="1899-12-30T00:58:00"/>
    <s v="Ninguna"/>
    <m/>
  </r>
  <r>
    <x v="333"/>
    <n v="12"/>
    <s v="Plato_7"/>
    <n v="14"/>
    <n v="24"/>
    <n v="2"/>
    <n v="48"/>
    <n v="28"/>
    <n v="0.57999999999999996"/>
    <d v="1899-12-30T00:31:00"/>
    <s v="Ninguna"/>
    <m/>
  </r>
  <r>
    <x v="333"/>
    <n v="12"/>
    <s v="Plato_2"/>
    <n v="18"/>
    <n v="30"/>
    <n v="2"/>
    <n v="60"/>
    <n v="36"/>
    <n v="0.6"/>
    <d v="1899-12-30T00:31:00"/>
    <s v="Ninguna"/>
    <m/>
  </r>
  <r>
    <x v="334"/>
    <n v="14"/>
    <s v="Plato_2"/>
    <n v="18"/>
    <n v="30"/>
    <n v="1"/>
    <n v="30"/>
    <n v="18"/>
    <n v="0.6"/>
    <d v="1899-12-30T00:33:00"/>
    <s v="Sin cebolla"/>
    <m/>
  </r>
  <r>
    <x v="334"/>
    <n v="14"/>
    <s v="Plato_16"/>
    <n v="16"/>
    <n v="28"/>
    <n v="3"/>
    <n v="84"/>
    <n v="48"/>
    <n v="0.56999999999999995"/>
    <d v="1899-12-30T00:36:00"/>
    <s v="Sin cebolla"/>
    <m/>
  </r>
  <r>
    <x v="335"/>
    <n v="4"/>
    <s v="Plato_13"/>
    <n v="13"/>
    <n v="21"/>
    <n v="2"/>
    <n v="42"/>
    <n v="26"/>
    <n v="0.62"/>
    <d v="1899-12-30T00:12:00"/>
    <s v="Sin cebolla"/>
    <m/>
  </r>
  <r>
    <x v="335"/>
    <n v="4"/>
    <s v="Plato_12"/>
    <n v="11"/>
    <n v="19"/>
    <n v="2"/>
    <n v="38"/>
    <n v="22"/>
    <n v="0.57999999999999996"/>
    <d v="1899-12-30T00:33:00"/>
    <s v="Sin cebolla"/>
    <m/>
  </r>
  <r>
    <x v="335"/>
    <n v="4"/>
    <s v="Plato_10"/>
    <n v="15"/>
    <n v="26"/>
    <n v="3"/>
    <n v="78"/>
    <n v="45"/>
    <n v="0.57999999999999996"/>
    <d v="1899-12-30T00:20:00"/>
    <s v="Sin cebolla"/>
    <m/>
  </r>
  <r>
    <x v="336"/>
    <n v="11"/>
    <s v="Plato_7"/>
    <n v="14"/>
    <n v="24"/>
    <n v="3"/>
    <n v="72"/>
    <n v="42"/>
    <n v="0.57999999999999996"/>
    <d v="1899-12-30T00:53:00"/>
    <s v="Ninguna"/>
    <m/>
  </r>
  <r>
    <x v="336"/>
    <n v="11"/>
    <s v="Plato_16"/>
    <n v="16"/>
    <n v="28"/>
    <n v="1"/>
    <n v="28"/>
    <n v="16"/>
    <n v="0.56999999999999995"/>
    <d v="1899-12-30T00:05:00"/>
    <s v="Sin cebolla"/>
    <m/>
  </r>
  <r>
    <x v="337"/>
    <n v="18"/>
    <s v="Plato_18"/>
    <n v="20"/>
    <n v="34"/>
    <n v="3"/>
    <n v="102"/>
    <n v="60"/>
    <n v="0.59"/>
    <d v="1899-12-30T00:44:00"/>
    <s v="Ninguna"/>
    <m/>
  </r>
  <r>
    <x v="337"/>
    <n v="18"/>
    <s v="Plato_13"/>
    <n v="13"/>
    <n v="21"/>
    <n v="1"/>
    <n v="21"/>
    <n v="13"/>
    <n v="0.62"/>
    <d v="1899-12-30T00:10:00"/>
    <s v="Sin cebolla"/>
    <m/>
  </r>
  <r>
    <x v="337"/>
    <n v="18"/>
    <s v="Plato_15"/>
    <n v="19"/>
    <n v="32"/>
    <n v="3"/>
    <n v="96"/>
    <n v="57"/>
    <n v="0.59"/>
    <d v="1899-12-30T00:30:00"/>
    <s v="Sin cebolla"/>
    <m/>
  </r>
  <r>
    <x v="337"/>
    <n v="18"/>
    <s v="Plato_3"/>
    <n v="12"/>
    <n v="20"/>
    <n v="3"/>
    <n v="60"/>
    <n v="36"/>
    <n v="0.6"/>
    <d v="1899-12-30T00:59:00"/>
    <s v="Ninguna"/>
    <m/>
  </r>
  <r>
    <x v="338"/>
    <n v="13"/>
    <s v="Plato_9"/>
    <n v="17"/>
    <n v="29"/>
    <n v="2"/>
    <n v="58"/>
    <n v="34"/>
    <n v="0.59"/>
    <d v="1899-12-30T00:06:00"/>
    <s v="Sin cebolla"/>
    <m/>
  </r>
  <r>
    <x v="338"/>
    <n v="13"/>
    <s v="Plato_14"/>
    <n v="14"/>
    <n v="23"/>
    <n v="2"/>
    <n v="46"/>
    <n v="28"/>
    <n v="0.61"/>
    <d v="1899-12-30T00:40:00"/>
    <s v="Ninguna"/>
    <m/>
  </r>
  <r>
    <x v="339"/>
    <n v="15"/>
    <s v="Plato_20"/>
    <n v="25"/>
    <n v="40"/>
    <n v="2"/>
    <n v="80"/>
    <n v="50"/>
    <n v="0.63"/>
    <d v="1899-12-30T00:35:00"/>
    <s v="Sin cebolla"/>
    <m/>
  </r>
  <r>
    <x v="339"/>
    <n v="15"/>
    <s v="Plato_16"/>
    <n v="16"/>
    <n v="28"/>
    <n v="3"/>
    <n v="84"/>
    <n v="48"/>
    <n v="0.56999999999999995"/>
    <d v="1899-12-30T00:56:00"/>
    <s v="Ninguna"/>
    <m/>
  </r>
  <r>
    <x v="340"/>
    <n v="14"/>
    <s v="Plato_16"/>
    <n v="16"/>
    <n v="28"/>
    <n v="1"/>
    <n v="28"/>
    <n v="16"/>
    <n v="0.56999999999999995"/>
    <d v="1899-12-30T00:46:00"/>
    <s v="Ninguna"/>
    <m/>
  </r>
  <r>
    <x v="340"/>
    <n v="14"/>
    <s v="Plato_5"/>
    <n v="13"/>
    <n v="22"/>
    <n v="2"/>
    <n v="44"/>
    <n v="26"/>
    <n v="0.59"/>
    <d v="1899-12-30T00:34:00"/>
    <s v="Sin cebolla"/>
    <m/>
  </r>
  <r>
    <x v="340"/>
    <n v="14"/>
    <s v="Plato_8"/>
    <n v="21"/>
    <n v="35"/>
    <n v="3"/>
    <n v="105"/>
    <n v="63"/>
    <n v="0.6"/>
    <d v="1899-12-30T00:08:00"/>
    <s v="Sin cebolla"/>
    <m/>
  </r>
  <r>
    <x v="341"/>
    <n v="19"/>
    <s v="Plato_14"/>
    <n v="14"/>
    <n v="23"/>
    <n v="2"/>
    <n v="46"/>
    <n v="28"/>
    <n v="0.61"/>
    <d v="1899-12-30T00:23:00"/>
    <s v="Sin cebolla"/>
    <m/>
  </r>
  <r>
    <x v="341"/>
    <n v="19"/>
    <s v="Plato_16"/>
    <n v="16"/>
    <n v="28"/>
    <n v="2"/>
    <n v="56"/>
    <n v="32"/>
    <n v="0.56999999999999995"/>
    <d v="1899-12-30T00:31:00"/>
    <s v="Sin cebolla"/>
    <m/>
  </r>
  <r>
    <x v="342"/>
    <n v="12"/>
    <s v="Plato_18"/>
    <n v="20"/>
    <n v="34"/>
    <n v="2"/>
    <n v="68"/>
    <n v="40"/>
    <n v="0.59"/>
    <d v="1899-12-30T00:58:00"/>
    <s v="Sin cebolla"/>
    <m/>
  </r>
  <r>
    <x v="342"/>
    <n v="12"/>
    <s v="Plato_14"/>
    <n v="14"/>
    <n v="23"/>
    <n v="3"/>
    <n v="69"/>
    <n v="42"/>
    <n v="0.61"/>
    <d v="1899-12-30T00:43:00"/>
    <s v="Ninguna"/>
    <m/>
  </r>
  <r>
    <x v="343"/>
    <n v="15"/>
    <s v="Plato_8"/>
    <n v="21"/>
    <n v="35"/>
    <n v="1"/>
    <n v="35"/>
    <n v="21"/>
    <n v="0.6"/>
    <d v="1899-12-30T00:11:00"/>
    <s v="Sin cebolla"/>
    <m/>
  </r>
  <r>
    <x v="343"/>
    <n v="15"/>
    <s v="Plato_17"/>
    <n v="19"/>
    <n v="31"/>
    <n v="2"/>
    <n v="62"/>
    <n v="38"/>
    <n v="0.61"/>
    <d v="1899-12-30T00:28:00"/>
    <s v="Sin cebolla"/>
    <m/>
  </r>
  <r>
    <x v="343"/>
    <n v="15"/>
    <s v="Plato_15"/>
    <n v="19"/>
    <n v="32"/>
    <n v="2"/>
    <n v="64"/>
    <n v="38"/>
    <n v="0.59"/>
    <d v="1899-12-30T00:19:00"/>
    <s v="Sin cebolla"/>
    <m/>
  </r>
  <r>
    <x v="343"/>
    <n v="15"/>
    <s v="Plato_5"/>
    <n v="13"/>
    <n v="22"/>
    <n v="1"/>
    <n v="22"/>
    <n v="13"/>
    <n v="0.59"/>
    <d v="1899-12-30T00:28:00"/>
    <s v="Ninguna"/>
    <m/>
  </r>
  <r>
    <x v="344"/>
    <n v="16"/>
    <s v="Plato_12"/>
    <n v="11"/>
    <n v="19"/>
    <n v="2"/>
    <n v="38"/>
    <n v="22"/>
    <n v="0.57999999999999996"/>
    <d v="1899-12-30T00:18:00"/>
    <s v="Ninguna"/>
    <m/>
  </r>
  <r>
    <x v="345"/>
    <n v="1"/>
    <s v="Plato_19"/>
    <n v="22"/>
    <n v="36"/>
    <n v="2"/>
    <n v="72"/>
    <n v="44"/>
    <n v="0.61"/>
    <d v="1899-12-30T00:22:00"/>
    <s v="Sin cebolla"/>
    <m/>
  </r>
  <r>
    <x v="346"/>
    <n v="7"/>
    <s v="Plato_8"/>
    <n v="21"/>
    <n v="35"/>
    <n v="2"/>
    <n v="70"/>
    <n v="42"/>
    <n v="0.6"/>
    <d v="1899-12-30T00:44:00"/>
    <s v="Ninguna"/>
    <m/>
  </r>
  <r>
    <x v="347"/>
    <n v="16"/>
    <s v="Plato_10"/>
    <n v="15"/>
    <n v="26"/>
    <n v="1"/>
    <n v="26"/>
    <n v="15"/>
    <n v="0.57999999999999996"/>
    <d v="1899-12-30T00:31:00"/>
    <s v="Sin cebolla"/>
    <m/>
  </r>
  <r>
    <x v="347"/>
    <n v="16"/>
    <s v="Plato_3"/>
    <n v="12"/>
    <n v="20"/>
    <n v="3"/>
    <n v="60"/>
    <n v="36"/>
    <n v="0.6"/>
    <d v="1899-12-30T00:57:00"/>
    <s v="Ninguna"/>
    <m/>
  </r>
  <r>
    <x v="348"/>
    <n v="13"/>
    <s v="Plato_2"/>
    <n v="18"/>
    <n v="30"/>
    <n v="2"/>
    <n v="60"/>
    <n v="36"/>
    <n v="0.6"/>
    <d v="1899-12-30T00:25:00"/>
    <s v="Sin cebolla"/>
    <m/>
  </r>
  <r>
    <x v="348"/>
    <n v="13"/>
    <s v="Plato_12"/>
    <n v="11"/>
    <n v="19"/>
    <n v="3"/>
    <n v="57"/>
    <n v="33"/>
    <n v="0.57999999999999996"/>
    <d v="1899-12-30T00:07:00"/>
    <s v="Ninguna"/>
    <m/>
  </r>
  <r>
    <x v="348"/>
    <n v="13"/>
    <s v="Plato_8"/>
    <n v="21"/>
    <n v="35"/>
    <n v="1"/>
    <n v="35"/>
    <n v="21"/>
    <n v="0.6"/>
    <d v="1899-12-30T00:53:00"/>
    <s v="Ninguna"/>
    <m/>
  </r>
  <r>
    <x v="349"/>
    <n v="2"/>
    <s v="Plato_17"/>
    <n v="19"/>
    <n v="31"/>
    <n v="2"/>
    <n v="62"/>
    <n v="38"/>
    <n v="0.61"/>
    <d v="1899-12-30T00:52:00"/>
    <s v="Sin cebolla"/>
    <m/>
  </r>
  <r>
    <x v="349"/>
    <n v="2"/>
    <s v="Plato_6"/>
    <n v="16"/>
    <n v="27"/>
    <n v="3"/>
    <n v="81"/>
    <n v="48"/>
    <n v="0.59"/>
    <d v="1899-12-30T00:57:00"/>
    <s v="Sin cebolla"/>
    <m/>
  </r>
  <r>
    <x v="350"/>
    <n v="1"/>
    <s v="Plato_15"/>
    <n v="19"/>
    <n v="32"/>
    <n v="3"/>
    <n v="96"/>
    <n v="57"/>
    <n v="0.59"/>
    <d v="1899-12-30T00:18:00"/>
    <s v="Sin cebolla"/>
    <m/>
  </r>
  <r>
    <x v="350"/>
    <n v="1"/>
    <s v="Plato_8"/>
    <n v="21"/>
    <n v="35"/>
    <n v="3"/>
    <n v="105"/>
    <n v="63"/>
    <n v="0.6"/>
    <d v="1899-12-30T00:07:00"/>
    <s v="Sin cebolla"/>
    <m/>
  </r>
  <r>
    <x v="351"/>
    <n v="1"/>
    <s v="Plato_11"/>
    <n v="20"/>
    <n v="33"/>
    <n v="3"/>
    <n v="99"/>
    <n v="60"/>
    <n v="0.61"/>
    <d v="1899-12-30T00:07:00"/>
    <s v="Sin cebolla"/>
    <m/>
  </r>
  <r>
    <x v="352"/>
    <n v="7"/>
    <s v="Plato_5"/>
    <n v="13"/>
    <n v="22"/>
    <n v="2"/>
    <n v="44"/>
    <n v="26"/>
    <n v="0.59"/>
    <d v="1899-12-30T00:50:00"/>
    <s v="Sin cebolla"/>
    <m/>
  </r>
  <r>
    <x v="352"/>
    <n v="7"/>
    <s v="Plato_2"/>
    <n v="18"/>
    <n v="30"/>
    <n v="1"/>
    <n v="30"/>
    <n v="18"/>
    <n v="0.6"/>
    <d v="1899-12-30T00:16:00"/>
    <s v="Ninguna"/>
    <m/>
  </r>
  <r>
    <x v="352"/>
    <n v="7"/>
    <s v="Plato_8"/>
    <n v="21"/>
    <n v="35"/>
    <n v="2"/>
    <n v="70"/>
    <n v="42"/>
    <n v="0.6"/>
    <d v="1899-12-30T00:37:00"/>
    <s v="Ninguna"/>
    <m/>
  </r>
  <r>
    <x v="352"/>
    <n v="7"/>
    <s v="Plato_18"/>
    <n v="20"/>
    <n v="34"/>
    <n v="2"/>
    <n v="68"/>
    <n v="40"/>
    <n v="0.59"/>
    <d v="1899-12-30T00:25:00"/>
    <s v="Sin cebolla"/>
    <m/>
  </r>
  <r>
    <x v="353"/>
    <n v="12"/>
    <s v="Plato_12"/>
    <n v="11"/>
    <n v="19"/>
    <n v="3"/>
    <n v="57"/>
    <n v="33"/>
    <n v="0.57999999999999996"/>
    <d v="1899-12-30T00:32:00"/>
    <s v="Sin cebolla"/>
    <m/>
  </r>
  <r>
    <x v="353"/>
    <n v="12"/>
    <s v="Plato_15"/>
    <n v="19"/>
    <n v="32"/>
    <n v="2"/>
    <n v="64"/>
    <n v="38"/>
    <n v="0.59"/>
    <d v="1899-12-30T00:49:00"/>
    <s v="Sin cebolla"/>
    <m/>
  </r>
  <r>
    <x v="353"/>
    <n v="12"/>
    <s v="Plato_4"/>
    <n v="10"/>
    <n v="18"/>
    <n v="2"/>
    <n v="36"/>
    <n v="20"/>
    <n v="0.56000000000000005"/>
    <d v="1899-12-30T00:07:00"/>
    <s v="Sin cebolla"/>
    <m/>
  </r>
  <r>
    <x v="353"/>
    <n v="12"/>
    <s v="Plato_7"/>
    <n v="14"/>
    <n v="24"/>
    <n v="1"/>
    <n v="24"/>
    <n v="14"/>
    <n v="0.57999999999999996"/>
    <d v="1899-12-30T00:49:00"/>
    <s v="Sin cebolla"/>
    <m/>
  </r>
  <r>
    <x v="354"/>
    <n v="4"/>
    <s v="Plato_10"/>
    <n v="15"/>
    <n v="26"/>
    <n v="1"/>
    <n v="26"/>
    <n v="15"/>
    <n v="0.57999999999999996"/>
    <d v="1899-12-30T00:07:00"/>
    <s v="Sin cebolla"/>
    <m/>
  </r>
  <r>
    <x v="355"/>
    <n v="1"/>
    <s v="Plato_4"/>
    <n v="10"/>
    <n v="18"/>
    <n v="2"/>
    <n v="36"/>
    <n v="20"/>
    <n v="0.56000000000000005"/>
    <d v="1899-12-30T00:07:00"/>
    <s v="Ninguna"/>
    <m/>
  </r>
  <r>
    <x v="356"/>
    <n v="17"/>
    <s v="Plato_1"/>
    <n v="15"/>
    <n v="25"/>
    <n v="1"/>
    <n v="25"/>
    <n v="15"/>
    <n v="0.6"/>
    <d v="1899-12-30T00:12:00"/>
    <s v="Ninguna"/>
    <m/>
  </r>
  <r>
    <x v="356"/>
    <n v="17"/>
    <s v="Plato_3"/>
    <n v="12"/>
    <n v="20"/>
    <n v="2"/>
    <n v="40"/>
    <n v="24"/>
    <n v="0.6"/>
    <d v="1899-12-30T00:05:00"/>
    <s v="Sin cebolla"/>
    <m/>
  </r>
  <r>
    <x v="356"/>
    <n v="17"/>
    <s v="Plato_6"/>
    <n v="16"/>
    <n v="27"/>
    <n v="3"/>
    <n v="81"/>
    <n v="48"/>
    <n v="0.59"/>
    <d v="1899-12-30T00:31:00"/>
    <s v="Sin cebolla"/>
    <m/>
  </r>
  <r>
    <x v="356"/>
    <n v="17"/>
    <s v="Plato_5"/>
    <n v="13"/>
    <n v="22"/>
    <n v="1"/>
    <n v="22"/>
    <n v="13"/>
    <n v="0.59"/>
    <d v="1899-12-30T00:48:00"/>
    <s v="Ninguna"/>
    <m/>
  </r>
  <r>
    <x v="357"/>
    <n v="13"/>
    <s v="Plato_10"/>
    <n v="15"/>
    <n v="26"/>
    <n v="2"/>
    <n v="52"/>
    <n v="30"/>
    <n v="0.57999999999999996"/>
    <d v="1899-12-30T00:50:00"/>
    <s v="Ninguna"/>
    <m/>
  </r>
  <r>
    <x v="357"/>
    <n v="13"/>
    <s v="Plato_4"/>
    <n v="10"/>
    <n v="18"/>
    <n v="3"/>
    <n v="54"/>
    <n v="30"/>
    <n v="0.56000000000000005"/>
    <d v="1899-12-30T00:50:00"/>
    <s v="Sin cebolla"/>
    <m/>
  </r>
  <r>
    <x v="357"/>
    <n v="13"/>
    <s v="Plato_3"/>
    <n v="12"/>
    <n v="20"/>
    <n v="3"/>
    <n v="60"/>
    <n v="36"/>
    <n v="0.6"/>
    <d v="1899-12-30T00:52:00"/>
    <s v="Ninguna"/>
    <m/>
  </r>
  <r>
    <x v="358"/>
    <n v="11"/>
    <s v="Plato_5"/>
    <n v="13"/>
    <n v="22"/>
    <n v="1"/>
    <n v="22"/>
    <n v="13"/>
    <n v="0.59"/>
    <d v="1899-12-30T00:26:00"/>
    <s v="Sin cebolla"/>
    <m/>
  </r>
  <r>
    <x v="358"/>
    <n v="11"/>
    <s v="Plato_16"/>
    <n v="16"/>
    <n v="28"/>
    <n v="3"/>
    <n v="84"/>
    <n v="48"/>
    <n v="0.56999999999999995"/>
    <d v="1899-12-30T00:57:00"/>
    <s v="Sin cebolla"/>
    <m/>
  </r>
  <r>
    <x v="358"/>
    <n v="11"/>
    <s v="Plato_9"/>
    <n v="17"/>
    <n v="29"/>
    <n v="2"/>
    <n v="58"/>
    <n v="34"/>
    <n v="0.59"/>
    <d v="1899-12-30T00:12:00"/>
    <s v="Sin cebolla"/>
    <m/>
  </r>
  <r>
    <x v="358"/>
    <n v="11"/>
    <s v="Plato_10"/>
    <n v="15"/>
    <n v="26"/>
    <n v="1"/>
    <n v="26"/>
    <n v="15"/>
    <n v="0.57999999999999996"/>
    <d v="1899-12-30T00:50:00"/>
    <s v="Sin cebolla"/>
    <m/>
  </r>
  <r>
    <x v="359"/>
    <n v="16"/>
    <s v="Plato_13"/>
    <n v="13"/>
    <n v="21"/>
    <n v="1"/>
    <n v="21"/>
    <n v="13"/>
    <n v="0.62"/>
    <d v="1899-12-30T00:42:00"/>
    <s v="Ninguna"/>
    <m/>
  </r>
  <r>
    <x v="359"/>
    <n v="16"/>
    <s v="Plato_2"/>
    <n v="18"/>
    <n v="30"/>
    <n v="3"/>
    <n v="90"/>
    <n v="54"/>
    <n v="0.6"/>
    <d v="1899-12-30T00:36:00"/>
    <s v="Sin cebolla"/>
    <m/>
  </r>
  <r>
    <x v="359"/>
    <n v="16"/>
    <s v="Plato_10"/>
    <n v="15"/>
    <n v="26"/>
    <n v="1"/>
    <n v="26"/>
    <n v="15"/>
    <n v="0.57999999999999996"/>
    <d v="1899-12-30T00:51:00"/>
    <s v="Sin cebolla"/>
    <m/>
  </r>
  <r>
    <x v="359"/>
    <n v="16"/>
    <s v="Plato_15"/>
    <n v="19"/>
    <n v="32"/>
    <n v="3"/>
    <n v="96"/>
    <n v="57"/>
    <n v="0.59"/>
    <d v="1899-12-30T00:30:00"/>
    <s v="Sin cebolla"/>
    <m/>
  </r>
  <r>
    <x v="360"/>
    <n v="16"/>
    <s v="Plato_9"/>
    <n v="17"/>
    <n v="29"/>
    <n v="1"/>
    <n v="29"/>
    <n v="17"/>
    <n v="0.59"/>
    <d v="1899-12-30T00:58:00"/>
    <s v="Ninguna"/>
    <m/>
  </r>
  <r>
    <x v="360"/>
    <n v="16"/>
    <s v="Plato_7"/>
    <n v="14"/>
    <n v="24"/>
    <n v="3"/>
    <n v="72"/>
    <n v="42"/>
    <n v="0.57999999999999996"/>
    <d v="1899-12-30T00:54:00"/>
    <s v="Sin cebolla"/>
    <m/>
  </r>
  <r>
    <x v="361"/>
    <n v="15"/>
    <s v="Plato_3"/>
    <n v="12"/>
    <n v="20"/>
    <n v="1"/>
    <n v="20"/>
    <n v="12"/>
    <n v="0.6"/>
    <d v="1899-12-30T00:41:00"/>
    <s v="Ninguna"/>
    <m/>
  </r>
  <r>
    <x v="361"/>
    <n v="15"/>
    <s v="Plato_7"/>
    <n v="14"/>
    <n v="24"/>
    <n v="1"/>
    <n v="24"/>
    <n v="14"/>
    <n v="0.57999999999999996"/>
    <d v="1899-12-30T00:58:00"/>
    <s v="Ninguna"/>
    <m/>
  </r>
  <r>
    <x v="361"/>
    <n v="15"/>
    <s v="Plato_4"/>
    <n v="10"/>
    <n v="18"/>
    <n v="1"/>
    <n v="18"/>
    <n v="10"/>
    <n v="0.56000000000000005"/>
    <d v="1899-12-30T00:24:00"/>
    <s v="Ninguna"/>
    <m/>
  </r>
  <r>
    <x v="362"/>
    <n v="5"/>
    <s v="Plato_2"/>
    <n v="18"/>
    <n v="30"/>
    <n v="1"/>
    <n v="30"/>
    <n v="18"/>
    <n v="0.6"/>
    <d v="1899-12-30T00:48:00"/>
    <s v="Ninguna"/>
    <m/>
  </r>
  <r>
    <x v="362"/>
    <n v="5"/>
    <s v="Plato_7"/>
    <n v="14"/>
    <n v="24"/>
    <n v="3"/>
    <n v="72"/>
    <n v="42"/>
    <n v="0.57999999999999996"/>
    <d v="1899-12-30T00:41:00"/>
    <s v="Sin cebolla"/>
    <m/>
  </r>
  <r>
    <x v="362"/>
    <n v="5"/>
    <s v="Plato_19"/>
    <n v="22"/>
    <n v="36"/>
    <n v="2"/>
    <n v="72"/>
    <n v="44"/>
    <n v="0.61"/>
    <d v="1899-12-30T00:42:00"/>
    <s v="Ninguna"/>
    <m/>
  </r>
  <r>
    <x v="362"/>
    <n v="5"/>
    <s v="Plato_11"/>
    <n v="20"/>
    <n v="33"/>
    <n v="2"/>
    <n v="66"/>
    <n v="40"/>
    <n v="0.61"/>
    <d v="1899-12-30T00:18:00"/>
    <s v="Ninguna"/>
    <m/>
  </r>
  <r>
    <x v="363"/>
    <n v="15"/>
    <s v="Plato_16"/>
    <n v="16"/>
    <n v="28"/>
    <n v="2"/>
    <n v="56"/>
    <n v="32"/>
    <n v="0.56999999999999995"/>
    <d v="1899-12-30T00:52:00"/>
    <s v="Ninguna"/>
    <m/>
  </r>
  <r>
    <x v="363"/>
    <n v="15"/>
    <s v="Plato_5"/>
    <n v="13"/>
    <n v="22"/>
    <n v="1"/>
    <n v="22"/>
    <n v="13"/>
    <n v="0.59"/>
    <d v="1899-12-30T00:20:00"/>
    <s v="Ninguna"/>
    <m/>
  </r>
  <r>
    <x v="363"/>
    <n v="15"/>
    <s v="Plato_1"/>
    <n v="15"/>
    <n v="25"/>
    <n v="2"/>
    <n v="50"/>
    <n v="30"/>
    <n v="0.6"/>
    <d v="1899-12-30T00:14:00"/>
    <s v="Ninguna"/>
    <m/>
  </r>
  <r>
    <x v="363"/>
    <n v="15"/>
    <s v="Plato_9"/>
    <n v="17"/>
    <n v="29"/>
    <n v="1"/>
    <n v="29"/>
    <n v="17"/>
    <n v="0.59"/>
    <d v="1899-12-30T00:26:00"/>
    <s v="Ninguna"/>
    <m/>
  </r>
  <r>
    <x v="364"/>
    <n v="4"/>
    <s v="Plato_19"/>
    <n v="22"/>
    <n v="36"/>
    <n v="3"/>
    <n v="108"/>
    <n v="66"/>
    <n v="0.61"/>
    <d v="1899-12-30T00:25:00"/>
    <s v="Sin cebolla"/>
    <m/>
  </r>
  <r>
    <x v="365"/>
    <n v="17"/>
    <s v="Plato_6"/>
    <n v="16"/>
    <n v="27"/>
    <n v="2"/>
    <n v="54"/>
    <n v="32"/>
    <n v="0.59"/>
    <d v="1899-12-30T00:30:00"/>
    <s v="Ninguna"/>
    <m/>
  </r>
  <r>
    <x v="365"/>
    <n v="17"/>
    <s v="Plato_8"/>
    <n v="21"/>
    <n v="35"/>
    <n v="3"/>
    <n v="105"/>
    <n v="63"/>
    <n v="0.6"/>
    <d v="1899-12-30T00:51:00"/>
    <s v="Sin cebolla"/>
    <m/>
  </r>
  <r>
    <x v="365"/>
    <n v="17"/>
    <s v="Plato_20"/>
    <n v="25"/>
    <n v="40"/>
    <n v="2"/>
    <n v="80"/>
    <n v="50"/>
    <n v="0.63"/>
    <d v="1899-12-30T00:09:00"/>
    <s v="Ninguna"/>
    <m/>
  </r>
  <r>
    <x v="366"/>
    <n v="12"/>
    <s v="Plato_10"/>
    <n v="15"/>
    <n v="26"/>
    <n v="2"/>
    <n v="52"/>
    <n v="30"/>
    <n v="0.57999999999999996"/>
    <d v="1899-12-30T00:34:00"/>
    <s v="Sin cebolla"/>
    <m/>
  </r>
  <r>
    <x v="366"/>
    <n v="12"/>
    <s v="Plato_9"/>
    <n v="17"/>
    <n v="29"/>
    <n v="1"/>
    <n v="29"/>
    <n v="17"/>
    <n v="0.59"/>
    <d v="1899-12-30T00:26:00"/>
    <s v="Sin cebolla"/>
    <m/>
  </r>
  <r>
    <x v="366"/>
    <n v="12"/>
    <s v="Plato_3"/>
    <n v="12"/>
    <n v="20"/>
    <n v="1"/>
    <n v="20"/>
    <n v="12"/>
    <n v="0.6"/>
    <d v="1899-12-30T00:13:00"/>
    <s v="Sin cebolla"/>
    <m/>
  </r>
  <r>
    <x v="367"/>
    <n v="13"/>
    <s v="Plato_11"/>
    <n v="20"/>
    <n v="33"/>
    <n v="3"/>
    <n v="99"/>
    <n v="60"/>
    <n v="0.61"/>
    <d v="1899-12-30T00:45:00"/>
    <s v="Ninguna"/>
    <m/>
  </r>
  <r>
    <x v="367"/>
    <n v="13"/>
    <s v="Plato_7"/>
    <n v="14"/>
    <n v="24"/>
    <n v="1"/>
    <n v="24"/>
    <n v="14"/>
    <n v="0.57999999999999996"/>
    <d v="1899-12-30T00:40:00"/>
    <s v="Sin cebolla"/>
    <m/>
  </r>
  <r>
    <x v="368"/>
    <n v="20"/>
    <s v="Plato_17"/>
    <n v="19"/>
    <n v="31"/>
    <n v="2"/>
    <n v="62"/>
    <n v="38"/>
    <n v="0.61"/>
    <d v="1899-12-30T00:07:00"/>
    <s v="Sin cebolla"/>
    <m/>
  </r>
  <r>
    <x v="368"/>
    <n v="20"/>
    <s v="Plato_14"/>
    <n v="14"/>
    <n v="23"/>
    <n v="2"/>
    <n v="46"/>
    <n v="28"/>
    <n v="0.61"/>
    <d v="1899-12-30T00:07:00"/>
    <s v="Sin cebolla"/>
    <m/>
  </r>
  <r>
    <x v="368"/>
    <n v="20"/>
    <s v="Plato_16"/>
    <n v="16"/>
    <n v="28"/>
    <n v="2"/>
    <n v="56"/>
    <n v="32"/>
    <n v="0.56999999999999995"/>
    <d v="1899-12-30T00:08:00"/>
    <s v="Sin cebolla"/>
    <m/>
  </r>
  <r>
    <x v="368"/>
    <n v="20"/>
    <s v="Plato_10"/>
    <n v="15"/>
    <n v="26"/>
    <n v="3"/>
    <n v="78"/>
    <n v="45"/>
    <n v="0.57999999999999996"/>
    <d v="1899-12-30T00:20:00"/>
    <s v="Sin cebolla"/>
    <m/>
  </r>
  <r>
    <x v="369"/>
    <n v="13"/>
    <s v="Plato_19"/>
    <n v="22"/>
    <n v="36"/>
    <n v="2"/>
    <n v="72"/>
    <n v="44"/>
    <n v="0.61"/>
    <d v="1899-12-30T00:33:00"/>
    <s v="Sin cebolla"/>
    <m/>
  </r>
  <r>
    <x v="370"/>
    <n v="4"/>
    <s v="Plato_17"/>
    <n v="19"/>
    <n v="31"/>
    <n v="2"/>
    <n v="62"/>
    <n v="38"/>
    <n v="0.61"/>
    <d v="1899-12-30T00:11:00"/>
    <s v="Sin cebolla"/>
    <m/>
  </r>
  <r>
    <x v="370"/>
    <n v="4"/>
    <s v="Plato_19"/>
    <n v="22"/>
    <n v="36"/>
    <n v="1"/>
    <n v="36"/>
    <n v="22"/>
    <n v="0.61"/>
    <d v="1899-12-30T00:13:00"/>
    <s v="Ninguna"/>
    <m/>
  </r>
  <r>
    <x v="370"/>
    <n v="4"/>
    <s v="Plato_16"/>
    <n v="16"/>
    <n v="28"/>
    <n v="2"/>
    <n v="56"/>
    <n v="32"/>
    <n v="0.56999999999999995"/>
    <d v="1899-12-30T00:11:00"/>
    <s v="Ninguna"/>
    <m/>
  </r>
  <r>
    <x v="370"/>
    <n v="4"/>
    <s v="Plato_14"/>
    <n v="14"/>
    <n v="23"/>
    <n v="2"/>
    <n v="46"/>
    <n v="28"/>
    <n v="0.61"/>
    <d v="1899-12-30T00:14:00"/>
    <s v="Sin cebolla"/>
    <m/>
  </r>
  <r>
    <x v="371"/>
    <n v="14"/>
    <s v="Plato_4"/>
    <n v="10"/>
    <n v="18"/>
    <n v="2"/>
    <n v="36"/>
    <n v="20"/>
    <n v="0.56000000000000005"/>
    <d v="1899-12-30T00:22:00"/>
    <s v="Ninguna"/>
    <m/>
  </r>
  <r>
    <x v="372"/>
    <n v="19"/>
    <s v="Plato_13"/>
    <n v="13"/>
    <n v="21"/>
    <n v="1"/>
    <n v="21"/>
    <n v="13"/>
    <n v="0.62"/>
    <d v="1899-12-30T00:41:00"/>
    <s v="Sin cebolla"/>
    <m/>
  </r>
  <r>
    <x v="372"/>
    <n v="19"/>
    <s v="Plato_8"/>
    <n v="21"/>
    <n v="35"/>
    <n v="1"/>
    <n v="35"/>
    <n v="21"/>
    <n v="0.6"/>
    <d v="1899-12-30T00:49:00"/>
    <s v="Ninguna"/>
    <m/>
  </r>
  <r>
    <x v="372"/>
    <n v="19"/>
    <s v="Plato_5"/>
    <n v="13"/>
    <n v="22"/>
    <n v="2"/>
    <n v="44"/>
    <n v="26"/>
    <n v="0.59"/>
    <d v="1899-12-30T00:17:00"/>
    <s v="Sin cebolla"/>
    <m/>
  </r>
  <r>
    <x v="372"/>
    <n v="19"/>
    <s v="Plato_3"/>
    <n v="12"/>
    <n v="20"/>
    <n v="3"/>
    <n v="60"/>
    <n v="36"/>
    <n v="0.6"/>
    <d v="1899-12-30T00:09:00"/>
    <s v="Sin cebolla"/>
    <m/>
  </r>
  <r>
    <x v="373"/>
    <n v="18"/>
    <s v="Plato_8"/>
    <n v="21"/>
    <n v="35"/>
    <n v="1"/>
    <n v="35"/>
    <n v="21"/>
    <n v="0.6"/>
    <d v="1899-12-30T00:09:00"/>
    <s v="Sin cebolla"/>
    <m/>
  </r>
  <r>
    <x v="374"/>
    <n v="18"/>
    <s v="Plato_17"/>
    <n v="19"/>
    <n v="31"/>
    <n v="3"/>
    <n v="93"/>
    <n v="57"/>
    <n v="0.61"/>
    <d v="1899-12-30T00:27:00"/>
    <s v="Ninguna"/>
    <m/>
  </r>
  <r>
    <x v="375"/>
    <n v="16"/>
    <s v="Plato_14"/>
    <n v="14"/>
    <n v="23"/>
    <n v="2"/>
    <n v="46"/>
    <n v="28"/>
    <n v="0.61"/>
    <d v="1899-12-30T00:05:00"/>
    <s v="Sin cebolla"/>
    <m/>
  </r>
  <r>
    <x v="376"/>
    <n v="5"/>
    <s v="Plato_18"/>
    <n v="20"/>
    <n v="34"/>
    <n v="2"/>
    <n v="68"/>
    <n v="40"/>
    <n v="0.59"/>
    <d v="1899-12-30T00:13:00"/>
    <s v="Ninguna"/>
    <m/>
  </r>
  <r>
    <x v="376"/>
    <n v="5"/>
    <s v="Plato_15"/>
    <n v="19"/>
    <n v="32"/>
    <n v="1"/>
    <n v="32"/>
    <n v="19"/>
    <n v="0.59"/>
    <d v="1899-12-30T00:33:00"/>
    <s v="Ninguna"/>
    <m/>
  </r>
  <r>
    <x v="377"/>
    <n v="3"/>
    <s v="Plato_2"/>
    <n v="18"/>
    <n v="30"/>
    <n v="1"/>
    <n v="30"/>
    <n v="18"/>
    <n v="0.6"/>
    <d v="1899-12-30T00:14:00"/>
    <s v="Sin cebolla"/>
    <m/>
  </r>
  <r>
    <x v="377"/>
    <n v="3"/>
    <s v="Plato_12"/>
    <n v="11"/>
    <n v="19"/>
    <n v="1"/>
    <n v="19"/>
    <n v="11"/>
    <n v="0.57999999999999996"/>
    <d v="1899-12-30T00:07:00"/>
    <s v="Sin cebolla"/>
    <m/>
  </r>
  <r>
    <x v="378"/>
    <n v="4"/>
    <s v="Plato_8"/>
    <n v="21"/>
    <n v="35"/>
    <n v="2"/>
    <n v="70"/>
    <n v="42"/>
    <n v="0.6"/>
    <d v="1899-12-30T00:06:00"/>
    <s v="Ninguna"/>
    <m/>
  </r>
  <r>
    <x v="379"/>
    <n v="5"/>
    <s v="Plato_11"/>
    <n v="20"/>
    <n v="33"/>
    <n v="3"/>
    <n v="99"/>
    <n v="60"/>
    <n v="0.61"/>
    <d v="1899-12-30T00:58:00"/>
    <s v="Ninguna"/>
    <m/>
  </r>
  <r>
    <x v="379"/>
    <n v="5"/>
    <s v="Plato_12"/>
    <n v="11"/>
    <n v="19"/>
    <n v="2"/>
    <n v="38"/>
    <n v="22"/>
    <n v="0.57999999999999996"/>
    <d v="1899-12-30T00:35:00"/>
    <s v="Ninguna"/>
    <m/>
  </r>
  <r>
    <x v="380"/>
    <n v="4"/>
    <s v="Plato_10"/>
    <n v="15"/>
    <n v="26"/>
    <n v="3"/>
    <n v="78"/>
    <n v="45"/>
    <n v="0.57999999999999996"/>
    <d v="1899-12-30T00:35:00"/>
    <s v="Ninguna"/>
    <m/>
  </r>
  <r>
    <x v="380"/>
    <n v="4"/>
    <s v="Plato_11"/>
    <n v="20"/>
    <n v="33"/>
    <n v="2"/>
    <n v="66"/>
    <n v="40"/>
    <n v="0.61"/>
    <d v="1899-12-30T00:12:00"/>
    <s v="Ninguna"/>
    <m/>
  </r>
  <r>
    <x v="381"/>
    <n v="20"/>
    <s v="Plato_9"/>
    <n v="17"/>
    <n v="29"/>
    <n v="3"/>
    <n v="87"/>
    <n v="51"/>
    <n v="0.59"/>
    <d v="1899-12-30T00:54:00"/>
    <s v="Sin cebolla"/>
    <m/>
  </r>
  <r>
    <x v="382"/>
    <n v="6"/>
    <s v="Plato_19"/>
    <n v="22"/>
    <n v="36"/>
    <n v="3"/>
    <n v="108"/>
    <n v="66"/>
    <n v="0.61"/>
    <d v="1899-12-30T00:09:00"/>
    <s v="Sin cebolla"/>
    <m/>
  </r>
  <r>
    <x v="383"/>
    <n v="1"/>
    <s v="Plato_4"/>
    <n v="10"/>
    <n v="18"/>
    <n v="2"/>
    <n v="36"/>
    <n v="20"/>
    <n v="0.56000000000000005"/>
    <d v="1899-12-30T00:26:00"/>
    <s v="Ninguna"/>
    <m/>
  </r>
  <r>
    <x v="383"/>
    <n v="1"/>
    <s v="Plato_12"/>
    <n v="11"/>
    <n v="19"/>
    <n v="3"/>
    <n v="57"/>
    <n v="33"/>
    <n v="0.57999999999999996"/>
    <d v="1899-12-30T00:35:00"/>
    <s v="Sin cebolla"/>
    <m/>
  </r>
  <r>
    <x v="383"/>
    <n v="1"/>
    <s v="Plato_6"/>
    <n v="16"/>
    <n v="27"/>
    <n v="1"/>
    <n v="27"/>
    <n v="16"/>
    <n v="0.59"/>
    <d v="1899-12-30T00:49:00"/>
    <s v="Sin cebolla"/>
    <m/>
  </r>
  <r>
    <x v="384"/>
    <n v="6"/>
    <s v="Plato_2"/>
    <n v="18"/>
    <n v="30"/>
    <n v="2"/>
    <n v="60"/>
    <n v="36"/>
    <n v="0.6"/>
    <d v="1899-12-30T00:22:00"/>
    <s v="Ninguna"/>
    <m/>
  </r>
  <r>
    <x v="385"/>
    <n v="5"/>
    <s v="Plato_11"/>
    <n v="20"/>
    <n v="33"/>
    <n v="3"/>
    <n v="99"/>
    <n v="60"/>
    <n v="0.61"/>
    <d v="1899-12-30T00:40:00"/>
    <s v="Sin cebolla"/>
    <m/>
  </r>
  <r>
    <x v="386"/>
    <n v="6"/>
    <s v="Plato_17"/>
    <n v="19"/>
    <n v="31"/>
    <n v="3"/>
    <n v="93"/>
    <n v="57"/>
    <n v="0.61"/>
    <d v="1899-12-30T00:18:00"/>
    <s v="Sin cebolla"/>
    <m/>
  </r>
  <r>
    <x v="387"/>
    <n v="18"/>
    <s v="Plato_17"/>
    <n v="19"/>
    <n v="31"/>
    <n v="2"/>
    <n v="62"/>
    <n v="38"/>
    <n v="0.61"/>
    <d v="1899-12-30T00:52:00"/>
    <s v="Sin cebolla"/>
    <m/>
  </r>
  <r>
    <x v="387"/>
    <n v="18"/>
    <s v="Plato_19"/>
    <n v="22"/>
    <n v="36"/>
    <n v="2"/>
    <n v="72"/>
    <n v="44"/>
    <n v="0.61"/>
    <d v="1899-12-30T00:37:00"/>
    <s v="Ninguna"/>
    <m/>
  </r>
  <r>
    <x v="387"/>
    <n v="18"/>
    <s v="Plato_9"/>
    <n v="17"/>
    <n v="29"/>
    <n v="2"/>
    <n v="58"/>
    <n v="34"/>
    <n v="0.59"/>
    <d v="1899-12-30T00:31:00"/>
    <s v="Sin cebolla"/>
    <m/>
  </r>
  <r>
    <x v="387"/>
    <n v="18"/>
    <s v="Plato_11"/>
    <n v="20"/>
    <n v="33"/>
    <n v="3"/>
    <n v="99"/>
    <n v="60"/>
    <n v="0.61"/>
    <d v="1899-12-30T00:51:00"/>
    <s v="Sin cebolla"/>
    <m/>
  </r>
  <r>
    <x v="388"/>
    <n v="19"/>
    <s v="Plato_11"/>
    <n v="20"/>
    <n v="33"/>
    <n v="1"/>
    <n v="33"/>
    <n v="20"/>
    <n v="0.61"/>
    <d v="1899-12-30T00:24:00"/>
    <s v="Ninguna"/>
    <m/>
  </r>
  <r>
    <x v="389"/>
    <n v="9"/>
    <s v="Plato_5"/>
    <n v="13"/>
    <n v="22"/>
    <n v="2"/>
    <n v="44"/>
    <n v="26"/>
    <n v="0.59"/>
    <d v="1899-12-30T00:52:00"/>
    <s v="Sin cebolla"/>
    <m/>
  </r>
  <r>
    <x v="389"/>
    <n v="9"/>
    <s v="Plato_10"/>
    <n v="15"/>
    <n v="26"/>
    <n v="3"/>
    <n v="78"/>
    <n v="45"/>
    <n v="0.57999999999999996"/>
    <d v="1899-12-30T00:13:00"/>
    <s v="Sin cebolla"/>
    <m/>
  </r>
  <r>
    <x v="389"/>
    <n v="9"/>
    <s v="Plato_13"/>
    <n v="13"/>
    <n v="21"/>
    <n v="1"/>
    <n v="21"/>
    <n v="13"/>
    <n v="0.62"/>
    <d v="1899-12-30T00:28:00"/>
    <s v="Sin cebolla"/>
    <m/>
  </r>
  <r>
    <x v="390"/>
    <n v="15"/>
    <s v="Plato_5"/>
    <n v="13"/>
    <n v="22"/>
    <n v="1"/>
    <n v="22"/>
    <n v="13"/>
    <n v="0.59"/>
    <d v="1899-12-30T00:35:00"/>
    <s v="Ninguna"/>
    <m/>
  </r>
  <r>
    <x v="391"/>
    <n v="14"/>
    <s v="Plato_15"/>
    <n v="19"/>
    <n v="32"/>
    <n v="3"/>
    <n v="96"/>
    <n v="57"/>
    <n v="0.59"/>
    <d v="1899-12-30T00:17:00"/>
    <s v="Ninguna"/>
    <m/>
  </r>
  <r>
    <x v="391"/>
    <n v="14"/>
    <s v="Plato_7"/>
    <n v="14"/>
    <n v="24"/>
    <n v="1"/>
    <n v="24"/>
    <n v="14"/>
    <n v="0.57999999999999996"/>
    <d v="1899-12-30T00:37:00"/>
    <s v="Sin cebolla"/>
    <m/>
  </r>
  <r>
    <x v="392"/>
    <n v="13"/>
    <s v="Plato_12"/>
    <n v="11"/>
    <n v="19"/>
    <n v="2"/>
    <n v="38"/>
    <n v="22"/>
    <n v="0.57999999999999996"/>
    <d v="1899-12-30T00:40:00"/>
    <s v="Ninguna"/>
    <m/>
  </r>
  <r>
    <x v="392"/>
    <n v="13"/>
    <s v="Plato_8"/>
    <n v="21"/>
    <n v="35"/>
    <n v="3"/>
    <n v="105"/>
    <n v="63"/>
    <n v="0.6"/>
    <d v="1899-12-30T00:23:00"/>
    <s v="Ninguna"/>
    <m/>
  </r>
  <r>
    <x v="392"/>
    <n v="13"/>
    <s v="Plato_13"/>
    <n v="13"/>
    <n v="21"/>
    <n v="1"/>
    <n v="21"/>
    <n v="13"/>
    <n v="0.62"/>
    <d v="1899-12-30T00:20:00"/>
    <s v="Sin cebolla"/>
    <m/>
  </r>
  <r>
    <x v="392"/>
    <n v="13"/>
    <s v="Plato_5"/>
    <n v="13"/>
    <n v="22"/>
    <n v="2"/>
    <n v="44"/>
    <n v="26"/>
    <n v="0.59"/>
    <d v="1899-12-30T00:26:00"/>
    <s v="Sin cebolla"/>
    <m/>
  </r>
  <r>
    <x v="393"/>
    <n v="17"/>
    <s v="Plato_7"/>
    <n v="14"/>
    <n v="24"/>
    <n v="2"/>
    <n v="48"/>
    <n v="28"/>
    <n v="0.57999999999999996"/>
    <d v="1899-12-30T00:05:00"/>
    <s v="Ninguna"/>
    <m/>
  </r>
  <r>
    <x v="393"/>
    <n v="17"/>
    <s v="Plato_9"/>
    <n v="17"/>
    <n v="29"/>
    <n v="1"/>
    <n v="29"/>
    <n v="17"/>
    <n v="0.59"/>
    <d v="1899-12-30T00:42:00"/>
    <s v="Sin cebolla"/>
    <m/>
  </r>
  <r>
    <x v="394"/>
    <n v="2"/>
    <s v="Plato_12"/>
    <n v="11"/>
    <n v="19"/>
    <n v="2"/>
    <n v="38"/>
    <n v="22"/>
    <n v="0.57999999999999996"/>
    <d v="1899-12-30T00:08:00"/>
    <s v="Ninguna"/>
    <m/>
  </r>
  <r>
    <x v="395"/>
    <n v="11"/>
    <s v="Plato_3"/>
    <n v="12"/>
    <n v="20"/>
    <n v="1"/>
    <n v="20"/>
    <n v="12"/>
    <n v="0.6"/>
    <d v="1899-12-30T00:31:00"/>
    <s v="Sin cebolla"/>
    <m/>
  </r>
  <r>
    <x v="395"/>
    <n v="11"/>
    <s v="Plato_13"/>
    <n v="13"/>
    <n v="21"/>
    <n v="3"/>
    <n v="63"/>
    <n v="39"/>
    <n v="0.62"/>
    <d v="1899-12-30T00:26:00"/>
    <s v="Sin cebolla"/>
    <m/>
  </r>
  <r>
    <x v="396"/>
    <n v="4"/>
    <s v="Plato_6"/>
    <n v="16"/>
    <n v="27"/>
    <n v="2"/>
    <n v="54"/>
    <n v="32"/>
    <n v="0.59"/>
    <d v="1899-12-30T00:10:00"/>
    <s v="Sin cebolla"/>
    <m/>
  </r>
  <r>
    <x v="396"/>
    <n v="4"/>
    <s v="Plato_17"/>
    <n v="19"/>
    <n v="31"/>
    <n v="3"/>
    <n v="93"/>
    <n v="57"/>
    <n v="0.61"/>
    <d v="1899-12-30T00:59:00"/>
    <s v="Sin cebolla"/>
    <m/>
  </r>
  <r>
    <x v="397"/>
    <n v="9"/>
    <s v="Plato_16"/>
    <n v="16"/>
    <n v="28"/>
    <n v="2"/>
    <n v="56"/>
    <n v="32"/>
    <n v="0.56999999999999995"/>
    <d v="1899-12-30T00:50:00"/>
    <s v="Ninguna"/>
    <m/>
  </r>
  <r>
    <x v="397"/>
    <n v="9"/>
    <s v="Plato_11"/>
    <n v="20"/>
    <n v="33"/>
    <n v="2"/>
    <n v="66"/>
    <n v="40"/>
    <n v="0.61"/>
    <d v="1899-12-30T00:21:00"/>
    <s v="Sin cebolla"/>
    <m/>
  </r>
  <r>
    <x v="398"/>
    <n v="7"/>
    <s v="Plato_11"/>
    <n v="20"/>
    <n v="33"/>
    <n v="3"/>
    <n v="99"/>
    <n v="60"/>
    <n v="0.61"/>
    <d v="1899-12-30T00:45:00"/>
    <s v="Ninguna"/>
    <m/>
  </r>
  <r>
    <x v="398"/>
    <n v="7"/>
    <s v="Plato_19"/>
    <n v="22"/>
    <n v="36"/>
    <n v="3"/>
    <n v="108"/>
    <n v="66"/>
    <n v="0.61"/>
    <d v="1899-12-30T00:46:00"/>
    <s v="Sin cebolla"/>
    <m/>
  </r>
  <r>
    <x v="399"/>
    <n v="9"/>
    <s v="Plato_20"/>
    <n v="25"/>
    <n v="40"/>
    <n v="2"/>
    <n v="80"/>
    <n v="50"/>
    <n v="0.63"/>
    <d v="1899-12-30T00:28:00"/>
    <s v="Ninguna"/>
    <m/>
  </r>
  <r>
    <x v="399"/>
    <n v="9"/>
    <s v="Plato_16"/>
    <n v="16"/>
    <n v="28"/>
    <n v="2"/>
    <n v="56"/>
    <n v="32"/>
    <n v="0.56999999999999995"/>
    <d v="1899-12-30T00:13:00"/>
    <s v="Ninguna"/>
    <m/>
  </r>
  <r>
    <x v="399"/>
    <n v="9"/>
    <s v="Plato_17"/>
    <n v="19"/>
    <n v="31"/>
    <n v="2"/>
    <n v="62"/>
    <n v="38"/>
    <n v="0.61"/>
    <d v="1899-12-30T00:38:00"/>
    <s v="Sin cebolla"/>
    <m/>
  </r>
  <r>
    <x v="400"/>
    <n v="16"/>
    <s v="Plato_13"/>
    <n v="13"/>
    <n v="21"/>
    <n v="2"/>
    <n v="42"/>
    <n v="26"/>
    <n v="0.62"/>
    <d v="1899-12-30T00:20:00"/>
    <s v="Ninguna"/>
    <m/>
  </r>
  <r>
    <x v="401"/>
    <n v="18"/>
    <s v="Plato_1"/>
    <n v="15"/>
    <n v="25"/>
    <n v="2"/>
    <n v="50"/>
    <n v="30"/>
    <n v="0.6"/>
    <d v="1899-12-30T00:16:00"/>
    <s v="Sin cebolla"/>
    <m/>
  </r>
  <r>
    <x v="401"/>
    <n v="18"/>
    <s v="Plato_12"/>
    <n v="11"/>
    <n v="19"/>
    <n v="3"/>
    <n v="57"/>
    <n v="33"/>
    <n v="0.57999999999999996"/>
    <d v="1899-12-30T00:29:00"/>
    <s v="Sin cebolla"/>
    <m/>
  </r>
  <r>
    <x v="401"/>
    <n v="18"/>
    <s v="Plato_5"/>
    <n v="13"/>
    <n v="22"/>
    <n v="2"/>
    <n v="44"/>
    <n v="26"/>
    <n v="0.59"/>
    <d v="1899-12-30T00:21:00"/>
    <s v="Ninguna"/>
    <m/>
  </r>
  <r>
    <x v="402"/>
    <n v="14"/>
    <s v="Plato_5"/>
    <n v="13"/>
    <n v="22"/>
    <n v="3"/>
    <n v="66"/>
    <n v="39"/>
    <n v="0.59"/>
    <d v="1899-12-30T00:17:00"/>
    <s v="Ninguna"/>
    <m/>
  </r>
  <r>
    <x v="402"/>
    <n v="14"/>
    <s v="Plato_4"/>
    <n v="10"/>
    <n v="18"/>
    <n v="2"/>
    <n v="36"/>
    <n v="20"/>
    <n v="0.56000000000000005"/>
    <d v="1899-12-30T00:05:00"/>
    <s v="Sin cebolla"/>
    <m/>
  </r>
  <r>
    <x v="402"/>
    <n v="14"/>
    <s v="Plato_15"/>
    <n v="19"/>
    <n v="32"/>
    <n v="2"/>
    <n v="64"/>
    <n v="38"/>
    <n v="0.59"/>
    <d v="1899-12-30T00:08:00"/>
    <s v="Sin cebolla"/>
    <m/>
  </r>
  <r>
    <x v="402"/>
    <n v="14"/>
    <s v="Plato_7"/>
    <n v="14"/>
    <n v="24"/>
    <n v="1"/>
    <n v="24"/>
    <n v="14"/>
    <n v="0.57999999999999996"/>
    <d v="1899-12-30T00:55:00"/>
    <s v="Sin cebolla"/>
    <m/>
  </r>
  <r>
    <x v="403"/>
    <n v="17"/>
    <s v="Plato_13"/>
    <n v="13"/>
    <n v="21"/>
    <n v="2"/>
    <n v="42"/>
    <n v="26"/>
    <n v="0.62"/>
    <d v="1899-12-30T00:20:00"/>
    <s v="Ninguna"/>
    <m/>
  </r>
  <r>
    <x v="403"/>
    <n v="17"/>
    <s v="Plato_3"/>
    <n v="12"/>
    <n v="20"/>
    <n v="1"/>
    <n v="20"/>
    <n v="12"/>
    <n v="0.6"/>
    <d v="1899-12-30T00:53:00"/>
    <s v="Sin cebolla"/>
    <m/>
  </r>
  <r>
    <x v="403"/>
    <n v="17"/>
    <s v="Plato_20"/>
    <n v="25"/>
    <n v="40"/>
    <n v="3"/>
    <n v="120"/>
    <n v="75"/>
    <n v="0.63"/>
    <d v="1899-12-30T00:29:00"/>
    <s v="Sin cebolla"/>
    <m/>
  </r>
  <r>
    <x v="404"/>
    <n v="5"/>
    <s v="Plato_10"/>
    <n v="15"/>
    <n v="26"/>
    <n v="1"/>
    <n v="26"/>
    <n v="15"/>
    <n v="0.57999999999999996"/>
    <d v="1899-12-30T00:41:00"/>
    <s v="Sin cebolla"/>
    <m/>
  </r>
  <r>
    <x v="404"/>
    <n v="5"/>
    <s v="Plato_20"/>
    <n v="25"/>
    <n v="40"/>
    <n v="1"/>
    <n v="40"/>
    <n v="25"/>
    <n v="0.63"/>
    <d v="1899-12-30T00:44:00"/>
    <s v="Ninguna"/>
    <m/>
  </r>
  <r>
    <x v="404"/>
    <n v="5"/>
    <s v="Plato_3"/>
    <n v="12"/>
    <n v="20"/>
    <n v="2"/>
    <n v="40"/>
    <n v="24"/>
    <n v="0.6"/>
    <d v="1899-12-30T00:13:00"/>
    <s v="Sin cebolla"/>
    <m/>
  </r>
  <r>
    <x v="405"/>
    <n v="14"/>
    <s v="Plato_3"/>
    <n v="12"/>
    <n v="20"/>
    <n v="3"/>
    <n v="60"/>
    <n v="36"/>
    <n v="0.6"/>
    <d v="1899-12-30T00:06:00"/>
    <s v="Ninguna"/>
    <m/>
  </r>
  <r>
    <x v="405"/>
    <n v="14"/>
    <s v="Plato_8"/>
    <n v="21"/>
    <n v="35"/>
    <n v="2"/>
    <n v="70"/>
    <n v="42"/>
    <n v="0.6"/>
    <d v="1899-12-30T00:56:00"/>
    <s v="Ninguna"/>
    <m/>
  </r>
  <r>
    <x v="405"/>
    <n v="14"/>
    <s v="Plato_1"/>
    <n v="15"/>
    <n v="25"/>
    <n v="1"/>
    <n v="25"/>
    <n v="15"/>
    <n v="0.6"/>
    <d v="1899-12-30T00:55:00"/>
    <s v="Sin cebolla"/>
    <m/>
  </r>
  <r>
    <x v="406"/>
    <n v="4"/>
    <s v="Plato_3"/>
    <n v="12"/>
    <n v="20"/>
    <n v="3"/>
    <n v="60"/>
    <n v="36"/>
    <n v="0.6"/>
    <d v="1899-12-30T00:32:00"/>
    <s v="Ninguna"/>
    <m/>
  </r>
  <r>
    <x v="406"/>
    <n v="4"/>
    <s v="Plato_8"/>
    <n v="21"/>
    <n v="35"/>
    <n v="1"/>
    <n v="35"/>
    <n v="21"/>
    <n v="0.6"/>
    <d v="1899-12-30T00:18:00"/>
    <s v="Sin cebolla"/>
    <m/>
  </r>
  <r>
    <x v="407"/>
    <n v="17"/>
    <s v="Plato_1"/>
    <n v="15"/>
    <n v="25"/>
    <n v="1"/>
    <n v="25"/>
    <n v="15"/>
    <n v="0.6"/>
    <d v="1899-12-30T00:58:00"/>
    <s v="Sin cebolla"/>
    <m/>
  </r>
  <r>
    <x v="407"/>
    <n v="17"/>
    <s v="Plato_7"/>
    <n v="14"/>
    <n v="24"/>
    <n v="3"/>
    <n v="72"/>
    <n v="42"/>
    <n v="0.57999999999999996"/>
    <d v="1899-12-30T00:11:00"/>
    <s v="Ninguna"/>
    <m/>
  </r>
  <r>
    <x v="407"/>
    <n v="17"/>
    <s v="Plato_18"/>
    <n v="20"/>
    <n v="34"/>
    <n v="1"/>
    <n v="34"/>
    <n v="20"/>
    <n v="0.59"/>
    <d v="1899-12-30T00:37:00"/>
    <s v="Sin cebolla"/>
    <m/>
  </r>
  <r>
    <x v="408"/>
    <n v="15"/>
    <s v="Plato_13"/>
    <n v="13"/>
    <n v="21"/>
    <n v="3"/>
    <n v="63"/>
    <n v="39"/>
    <n v="0.62"/>
    <d v="1899-12-30T00:44:00"/>
    <s v="Sin cebolla"/>
    <m/>
  </r>
  <r>
    <x v="408"/>
    <n v="15"/>
    <s v="Plato_20"/>
    <n v="25"/>
    <n v="40"/>
    <n v="1"/>
    <n v="40"/>
    <n v="25"/>
    <n v="0.63"/>
    <d v="1899-12-30T00:43:00"/>
    <s v="Ninguna"/>
    <m/>
  </r>
  <r>
    <x v="408"/>
    <n v="15"/>
    <s v="Plato_16"/>
    <n v="16"/>
    <n v="28"/>
    <n v="1"/>
    <n v="28"/>
    <n v="16"/>
    <n v="0.56999999999999995"/>
    <d v="1899-12-30T00:47:00"/>
    <s v="Ninguna"/>
    <m/>
  </r>
  <r>
    <x v="408"/>
    <n v="15"/>
    <s v="Plato_7"/>
    <n v="14"/>
    <n v="24"/>
    <n v="3"/>
    <n v="72"/>
    <n v="42"/>
    <n v="0.57999999999999996"/>
    <d v="1899-12-30T00:29:00"/>
    <s v="Ninguna"/>
    <m/>
  </r>
  <r>
    <x v="409"/>
    <n v="1"/>
    <s v="Plato_3"/>
    <n v="12"/>
    <n v="20"/>
    <n v="1"/>
    <n v="20"/>
    <n v="12"/>
    <n v="0.6"/>
    <d v="1899-12-30T00:50:00"/>
    <s v="Sin cebolla"/>
    <m/>
  </r>
  <r>
    <x v="409"/>
    <n v="1"/>
    <s v="Plato_19"/>
    <n v="22"/>
    <n v="36"/>
    <n v="1"/>
    <n v="36"/>
    <n v="22"/>
    <n v="0.61"/>
    <d v="1899-12-30T00:41:00"/>
    <s v="Ninguna"/>
    <m/>
  </r>
  <r>
    <x v="410"/>
    <n v="3"/>
    <s v="Plato_20"/>
    <n v="25"/>
    <n v="40"/>
    <n v="3"/>
    <n v="120"/>
    <n v="75"/>
    <n v="0.63"/>
    <d v="1899-12-30T00:36:00"/>
    <s v="Sin cebolla"/>
    <m/>
  </r>
  <r>
    <x v="410"/>
    <n v="3"/>
    <s v="Plato_4"/>
    <n v="10"/>
    <n v="18"/>
    <n v="1"/>
    <n v="18"/>
    <n v="10"/>
    <n v="0.56000000000000005"/>
    <d v="1899-12-30T00:33:00"/>
    <s v="Ninguna"/>
    <m/>
  </r>
  <r>
    <x v="410"/>
    <n v="3"/>
    <s v="Plato_6"/>
    <n v="16"/>
    <n v="27"/>
    <n v="3"/>
    <n v="81"/>
    <n v="48"/>
    <n v="0.59"/>
    <d v="1899-12-30T00:09:00"/>
    <s v="Ninguna"/>
    <m/>
  </r>
  <r>
    <x v="411"/>
    <n v="11"/>
    <s v="Plato_17"/>
    <n v="19"/>
    <n v="31"/>
    <n v="3"/>
    <n v="93"/>
    <n v="57"/>
    <n v="0.61"/>
    <d v="1899-12-30T00:57:00"/>
    <s v="Sin cebolla"/>
    <m/>
  </r>
  <r>
    <x v="412"/>
    <n v="13"/>
    <s v="Plato_8"/>
    <n v="21"/>
    <n v="35"/>
    <n v="1"/>
    <n v="35"/>
    <n v="21"/>
    <n v="0.6"/>
    <d v="1899-12-30T00:12:00"/>
    <s v="Sin cebolla"/>
    <m/>
  </r>
  <r>
    <x v="413"/>
    <n v="14"/>
    <s v="Plato_11"/>
    <n v="20"/>
    <n v="33"/>
    <n v="1"/>
    <n v="33"/>
    <n v="20"/>
    <n v="0.61"/>
    <d v="1899-12-30T00:38:00"/>
    <s v="Ninguna"/>
    <m/>
  </r>
  <r>
    <x v="414"/>
    <n v="14"/>
    <s v="Plato_6"/>
    <n v="16"/>
    <n v="27"/>
    <n v="2"/>
    <n v="54"/>
    <n v="32"/>
    <n v="0.59"/>
    <d v="1899-12-30T00:32:00"/>
    <s v="Ninguna"/>
    <m/>
  </r>
  <r>
    <x v="414"/>
    <n v="14"/>
    <s v="Plato_18"/>
    <n v="20"/>
    <n v="34"/>
    <n v="2"/>
    <n v="68"/>
    <n v="40"/>
    <n v="0.59"/>
    <d v="1899-12-30T00:16:00"/>
    <s v="Sin cebolla"/>
    <m/>
  </r>
  <r>
    <x v="414"/>
    <n v="14"/>
    <s v="Plato_19"/>
    <n v="22"/>
    <n v="36"/>
    <n v="1"/>
    <n v="36"/>
    <n v="22"/>
    <n v="0.61"/>
    <d v="1899-12-30T00:39:00"/>
    <s v="Ninguna"/>
    <m/>
  </r>
  <r>
    <x v="415"/>
    <n v="20"/>
    <s v="Plato_1"/>
    <n v="15"/>
    <n v="25"/>
    <n v="1"/>
    <n v="25"/>
    <n v="15"/>
    <n v="0.6"/>
    <d v="1899-12-30T00:09:00"/>
    <s v="Sin cebolla"/>
    <m/>
  </r>
  <r>
    <x v="416"/>
    <n v="7"/>
    <s v="Plato_9"/>
    <n v="17"/>
    <n v="29"/>
    <n v="1"/>
    <n v="29"/>
    <n v="17"/>
    <n v="0.59"/>
    <d v="1899-12-30T00:23:00"/>
    <s v="Ninguna"/>
    <m/>
  </r>
  <r>
    <x v="416"/>
    <n v="7"/>
    <s v="Plato_20"/>
    <n v="25"/>
    <n v="40"/>
    <n v="1"/>
    <n v="40"/>
    <n v="25"/>
    <n v="0.63"/>
    <d v="1899-12-30T00:17:00"/>
    <s v="Ninguna"/>
    <m/>
  </r>
  <r>
    <x v="416"/>
    <n v="7"/>
    <s v="Plato_12"/>
    <n v="11"/>
    <n v="19"/>
    <n v="1"/>
    <n v="19"/>
    <n v="11"/>
    <n v="0.57999999999999996"/>
    <d v="1899-12-30T00:16:00"/>
    <s v="Sin cebolla"/>
    <m/>
  </r>
  <r>
    <x v="416"/>
    <n v="7"/>
    <s v="Plato_6"/>
    <n v="16"/>
    <n v="27"/>
    <n v="2"/>
    <n v="54"/>
    <n v="32"/>
    <n v="0.59"/>
    <d v="1899-12-30T00:34:00"/>
    <s v="Sin cebolla"/>
    <m/>
  </r>
  <r>
    <x v="417"/>
    <n v="17"/>
    <s v="Plato_1"/>
    <n v="15"/>
    <n v="25"/>
    <n v="1"/>
    <n v="25"/>
    <n v="15"/>
    <n v="0.6"/>
    <d v="1899-12-30T00:45:00"/>
    <s v="Ninguna"/>
    <m/>
  </r>
  <r>
    <x v="417"/>
    <n v="17"/>
    <s v="Plato_17"/>
    <n v="19"/>
    <n v="31"/>
    <n v="3"/>
    <n v="93"/>
    <n v="57"/>
    <n v="0.61"/>
    <d v="1899-12-30T00:55:00"/>
    <s v="Sin cebolla"/>
    <m/>
  </r>
  <r>
    <x v="418"/>
    <n v="11"/>
    <s v="Plato_18"/>
    <n v="20"/>
    <n v="34"/>
    <n v="1"/>
    <n v="34"/>
    <n v="20"/>
    <n v="0.59"/>
    <d v="1899-12-30T00:07:00"/>
    <s v="Sin cebolla"/>
    <m/>
  </r>
  <r>
    <x v="418"/>
    <n v="11"/>
    <s v="Plato_11"/>
    <n v="20"/>
    <n v="33"/>
    <n v="1"/>
    <n v="33"/>
    <n v="20"/>
    <n v="0.61"/>
    <d v="1899-12-30T00:57:00"/>
    <s v="Ninguna"/>
    <m/>
  </r>
  <r>
    <x v="419"/>
    <n v="18"/>
    <s v="Plato_18"/>
    <n v="20"/>
    <n v="34"/>
    <n v="2"/>
    <n v="68"/>
    <n v="40"/>
    <n v="0.59"/>
    <d v="1899-12-30T00:33:00"/>
    <s v="Ninguna"/>
    <m/>
  </r>
  <r>
    <x v="419"/>
    <n v="18"/>
    <s v="Plato_3"/>
    <n v="12"/>
    <n v="20"/>
    <n v="3"/>
    <n v="60"/>
    <n v="36"/>
    <n v="0.6"/>
    <d v="1899-12-30T00:10:00"/>
    <s v="Ninguna"/>
    <m/>
  </r>
  <r>
    <x v="419"/>
    <n v="18"/>
    <s v="Plato_1"/>
    <n v="15"/>
    <n v="25"/>
    <n v="2"/>
    <n v="50"/>
    <n v="30"/>
    <n v="0.6"/>
    <d v="1899-12-30T00:28:00"/>
    <s v="Ninguna"/>
    <m/>
  </r>
  <r>
    <x v="419"/>
    <n v="18"/>
    <s v="Plato_15"/>
    <n v="19"/>
    <n v="32"/>
    <n v="2"/>
    <n v="64"/>
    <n v="38"/>
    <n v="0.59"/>
    <d v="1899-12-30T00:34:00"/>
    <s v="Ninguna"/>
    <m/>
  </r>
  <r>
    <x v="420"/>
    <n v="10"/>
    <s v="Plato_17"/>
    <n v="19"/>
    <n v="31"/>
    <n v="1"/>
    <n v="31"/>
    <n v="19"/>
    <n v="0.61"/>
    <d v="1899-12-30T00:18:00"/>
    <s v="Sin cebolla"/>
    <m/>
  </r>
  <r>
    <x v="420"/>
    <n v="10"/>
    <s v="Plato_4"/>
    <n v="10"/>
    <n v="18"/>
    <n v="3"/>
    <n v="54"/>
    <n v="30"/>
    <n v="0.56000000000000005"/>
    <d v="1899-12-30T00:53:00"/>
    <s v="Sin cebolla"/>
    <m/>
  </r>
  <r>
    <x v="421"/>
    <n v="12"/>
    <s v="Plato_10"/>
    <n v="15"/>
    <n v="26"/>
    <n v="2"/>
    <n v="52"/>
    <n v="30"/>
    <n v="0.57999999999999996"/>
    <d v="1899-12-30T00:07:00"/>
    <s v="Sin cebolla"/>
    <m/>
  </r>
  <r>
    <x v="421"/>
    <n v="12"/>
    <s v="Plato_19"/>
    <n v="22"/>
    <n v="36"/>
    <n v="1"/>
    <n v="36"/>
    <n v="22"/>
    <n v="0.61"/>
    <d v="1899-12-30T00:27:00"/>
    <s v="Ninguna"/>
    <m/>
  </r>
  <r>
    <x v="422"/>
    <n v="4"/>
    <s v="Plato_16"/>
    <n v="16"/>
    <n v="28"/>
    <n v="2"/>
    <n v="56"/>
    <n v="32"/>
    <n v="0.56999999999999995"/>
    <d v="1899-12-30T00:24:00"/>
    <s v="Ninguna"/>
    <m/>
  </r>
  <r>
    <x v="422"/>
    <n v="4"/>
    <s v="Plato_15"/>
    <n v="19"/>
    <n v="32"/>
    <n v="3"/>
    <n v="96"/>
    <n v="57"/>
    <n v="0.59"/>
    <d v="1899-12-30T00:07:00"/>
    <s v="Sin cebolla"/>
    <m/>
  </r>
  <r>
    <x v="423"/>
    <n v="13"/>
    <s v="Plato_5"/>
    <n v="13"/>
    <n v="22"/>
    <n v="3"/>
    <n v="66"/>
    <n v="39"/>
    <n v="0.59"/>
    <d v="1899-12-30T00:43:00"/>
    <s v="Ninguna"/>
    <m/>
  </r>
  <r>
    <x v="423"/>
    <n v="13"/>
    <s v="Plato_6"/>
    <n v="16"/>
    <n v="27"/>
    <n v="3"/>
    <n v="81"/>
    <n v="48"/>
    <n v="0.59"/>
    <d v="1899-12-30T00:45:00"/>
    <s v="Sin cebolla"/>
    <m/>
  </r>
  <r>
    <x v="424"/>
    <n v="18"/>
    <s v="Plato_12"/>
    <n v="11"/>
    <n v="19"/>
    <n v="1"/>
    <n v="19"/>
    <n v="11"/>
    <n v="0.57999999999999996"/>
    <d v="1899-12-30T00:28:00"/>
    <s v="Sin cebolla"/>
    <m/>
  </r>
  <r>
    <x v="425"/>
    <n v="5"/>
    <s v="Plato_11"/>
    <n v="20"/>
    <n v="33"/>
    <n v="1"/>
    <n v="33"/>
    <n v="20"/>
    <n v="0.61"/>
    <d v="1899-12-30T00:08:00"/>
    <s v="Sin cebolla"/>
    <m/>
  </r>
  <r>
    <x v="425"/>
    <n v="5"/>
    <s v="Plato_16"/>
    <n v="16"/>
    <n v="28"/>
    <n v="2"/>
    <n v="56"/>
    <n v="32"/>
    <n v="0.56999999999999995"/>
    <d v="1899-12-30T00:38:00"/>
    <s v="Sin cebolla"/>
    <m/>
  </r>
  <r>
    <x v="425"/>
    <n v="5"/>
    <s v="Plato_1"/>
    <n v="15"/>
    <n v="25"/>
    <n v="2"/>
    <n v="50"/>
    <n v="30"/>
    <n v="0.6"/>
    <d v="1899-12-30T00:23:00"/>
    <s v="Ninguna"/>
    <m/>
  </r>
  <r>
    <x v="425"/>
    <n v="5"/>
    <s v="Plato_19"/>
    <n v="22"/>
    <n v="36"/>
    <n v="3"/>
    <n v="108"/>
    <n v="66"/>
    <n v="0.61"/>
    <d v="1899-12-30T00:47:00"/>
    <s v="Sin cebolla"/>
    <m/>
  </r>
  <r>
    <x v="426"/>
    <n v="2"/>
    <s v="Plato_1"/>
    <n v="15"/>
    <n v="25"/>
    <n v="3"/>
    <n v="75"/>
    <n v="45"/>
    <n v="0.6"/>
    <d v="1899-12-30T00:34:00"/>
    <s v="Sin cebolla"/>
    <m/>
  </r>
  <r>
    <x v="426"/>
    <n v="2"/>
    <s v="Plato_8"/>
    <n v="21"/>
    <n v="35"/>
    <n v="2"/>
    <n v="70"/>
    <n v="42"/>
    <n v="0.6"/>
    <d v="1899-12-30T00:52:00"/>
    <s v="Ninguna"/>
    <m/>
  </r>
  <r>
    <x v="426"/>
    <n v="2"/>
    <s v="Plato_14"/>
    <n v="14"/>
    <n v="23"/>
    <n v="1"/>
    <n v="23"/>
    <n v="14"/>
    <n v="0.61"/>
    <d v="1899-12-30T00:24:00"/>
    <s v="Sin cebolla"/>
    <m/>
  </r>
  <r>
    <x v="426"/>
    <n v="2"/>
    <s v="Plato_12"/>
    <n v="11"/>
    <n v="19"/>
    <n v="2"/>
    <n v="38"/>
    <n v="22"/>
    <n v="0.57999999999999996"/>
    <d v="1899-12-30T00:56:00"/>
    <s v="Ninguna"/>
    <m/>
  </r>
  <r>
    <x v="427"/>
    <n v="7"/>
    <s v="Plato_20"/>
    <n v="25"/>
    <n v="40"/>
    <n v="1"/>
    <n v="40"/>
    <n v="25"/>
    <n v="0.63"/>
    <d v="1899-12-30T00:38:00"/>
    <s v="Ninguna"/>
    <m/>
  </r>
  <r>
    <x v="427"/>
    <n v="7"/>
    <s v="Plato_14"/>
    <n v="14"/>
    <n v="23"/>
    <n v="1"/>
    <n v="23"/>
    <n v="14"/>
    <n v="0.61"/>
    <d v="1899-12-30T00:46:00"/>
    <s v="Ninguna"/>
    <m/>
  </r>
  <r>
    <x v="427"/>
    <n v="7"/>
    <s v="Plato_1"/>
    <n v="15"/>
    <n v="25"/>
    <n v="2"/>
    <n v="50"/>
    <n v="30"/>
    <n v="0.6"/>
    <d v="1899-12-30T00:48:00"/>
    <s v="Ninguna"/>
    <m/>
  </r>
  <r>
    <x v="427"/>
    <n v="7"/>
    <s v="Plato_17"/>
    <n v="19"/>
    <n v="31"/>
    <n v="2"/>
    <n v="62"/>
    <n v="38"/>
    <n v="0.61"/>
    <d v="1899-12-30T00:47:00"/>
    <s v="Ninguna"/>
    <m/>
  </r>
  <r>
    <x v="428"/>
    <n v="8"/>
    <s v="Plato_10"/>
    <n v="15"/>
    <n v="26"/>
    <n v="3"/>
    <n v="78"/>
    <n v="45"/>
    <n v="0.57999999999999996"/>
    <d v="1899-12-30T00:27:00"/>
    <s v="Ninguna"/>
    <m/>
  </r>
  <r>
    <x v="429"/>
    <n v="7"/>
    <s v="Plato_1"/>
    <n v="15"/>
    <n v="25"/>
    <n v="1"/>
    <n v="25"/>
    <n v="15"/>
    <n v="0.6"/>
    <d v="1899-12-30T00:49:00"/>
    <s v="Ninguna"/>
    <m/>
  </r>
  <r>
    <x v="430"/>
    <n v="15"/>
    <s v="Plato_2"/>
    <n v="18"/>
    <n v="30"/>
    <n v="2"/>
    <n v="60"/>
    <n v="36"/>
    <n v="0.6"/>
    <d v="1899-12-30T00:20:00"/>
    <s v="Ninguna"/>
    <m/>
  </r>
  <r>
    <x v="431"/>
    <n v="10"/>
    <s v="Plato_3"/>
    <n v="12"/>
    <n v="20"/>
    <n v="3"/>
    <n v="60"/>
    <n v="36"/>
    <n v="0.6"/>
    <d v="1899-12-30T00:16:00"/>
    <s v="Sin cebolla"/>
    <m/>
  </r>
  <r>
    <x v="431"/>
    <n v="10"/>
    <s v="Plato_13"/>
    <n v="13"/>
    <n v="21"/>
    <n v="1"/>
    <n v="21"/>
    <n v="13"/>
    <n v="0.62"/>
    <d v="1899-12-30T00:27:00"/>
    <s v="Ninguna"/>
    <m/>
  </r>
  <r>
    <x v="431"/>
    <n v="10"/>
    <s v="Plato_16"/>
    <n v="16"/>
    <n v="28"/>
    <n v="1"/>
    <n v="28"/>
    <n v="16"/>
    <n v="0.56999999999999995"/>
    <d v="1899-12-30T00:31:00"/>
    <s v="Ninguna"/>
    <m/>
  </r>
  <r>
    <x v="432"/>
    <n v="10"/>
    <s v="Plato_2"/>
    <n v="18"/>
    <n v="30"/>
    <n v="1"/>
    <n v="30"/>
    <n v="18"/>
    <n v="0.6"/>
    <d v="1899-12-30T00:56:00"/>
    <s v="Sin cebolla"/>
    <m/>
  </r>
  <r>
    <x v="432"/>
    <n v="10"/>
    <s v="Plato_7"/>
    <n v="14"/>
    <n v="24"/>
    <n v="3"/>
    <n v="72"/>
    <n v="42"/>
    <n v="0.57999999999999996"/>
    <d v="1899-12-30T00:18:00"/>
    <s v="Ninguna"/>
    <m/>
  </r>
  <r>
    <x v="433"/>
    <n v="15"/>
    <s v="Plato_10"/>
    <n v="15"/>
    <n v="26"/>
    <n v="2"/>
    <n v="52"/>
    <n v="30"/>
    <n v="0.57999999999999996"/>
    <d v="1899-12-30T00:26:00"/>
    <s v="Ninguna"/>
    <m/>
  </r>
  <r>
    <x v="433"/>
    <n v="15"/>
    <s v="Plato_5"/>
    <n v="13"/>
    <n v="22"/>
    <n v="2"/>
    <n v="44"/>
    <n v="26"/>
    <n v="0.59"/>
    <d v="1899-12-30T00:32:00"/>
    <s v="Sin cebolla"/>
    <m/>
  </r>
  <r>
    <x v="434"/>
    <n v="17"/>
    <s v="Plato_10"/>
    <n v="15"/>
    <n v="26"/>
    <n v="2"/>
    <n v="52"/>
    <n v="30"/>
    <n v="0.57999999999999996"/>
    <d v="1899-12-30T00:14:00"/>
    <s v="Ninguna"/>
    <m/>
  </r>
  <r>
    <x v="434"/>
    <n v="17"/>
    <s v="Plato_13"/>
    <n v="13"/>
    <n v="21"/>
    <n v="2"/>
    <n v="42"/>
    <n v="26"/>
    <n v="0.62"/>
    <d v="1899-12-30T00:42:00"/>
    <s v="Ninguna"/>
    <m/>
  </r>
  <r>
    <x v="434"/>
    <n v="17"/>
    <s v="Plato_2"/>
    <n v="18"/>
    <n v="30"/>
    <n v="2"/>
    <n v="60"/>
    <n v="36"/>
    <n v="0.6"/>
    <d v="1899-12-30T00:55:00"/>
    <s v="Sin cebolla"/>
    <m/>
  </r>
  <r>
    <x v="435"/>
    <n v="10"/>
    <s v="Plato_16"/>
    <n v="16"/>
    <n v="28"/>
    <n v="2"/>
    <n v="56"/>
    <n v="32"/>
    <n v="0.56999999999999995"/>
    <d v="1899-12-30T00:45:00"/>
    <s v="Sin cebolla"/>
    <m/>
  </r>
  <r>
    <x v="436"/>
    <n v="16"/>
    <s v="Plato_8"/>
    <n v="21"/>
    <n v="35"/>
    <n v="2"/>
    <n v="70"/>
    <n v="42"/>
    <n v="0.6"/>
    <d v="1899-12-30T00:51:00"/>
    <s v="Sin cebolla"/>
    <m/>
  </r>
  <r>
    <x v="437"/>
    <n v="2"/>
    <s v="Plato_11"/>
    <n v="20"/>
    <n v="33"/>
    <n v="1"/>
    <n v="33"/>
    <n v="20"/>
    <n v="0.61"/>
    <d v="1899-12-30T00:51:00"/>
    <s v="Sin cebolla"/>
    <m/>
  </r>
  <r>
    <x v="438"/>
    <n v="15"/>
    <s v="Plato_11"/>
    <n v="20"/>
    <n v="33"/>
    <n v="3"/>
    <n v="99"/>
    <n v="60"/>
    <n v="0.61"/>
    <d v="1899-12-30T00:35:00"/>
    <s v="Ninguna"/>
    <m/>
  </r>
  <r>
    <x v="438"/>
    <n v="15"/>
    <s v="Plato_10"/>
    <n v="15"/>
    <n v="26"/>
    <n v="3"/>
    <n v="78"/>
    <n v="45"/>
    <n v="0.57999999999999996"/>
    <d v="1899-12-30T00:29:00"/>
    <s v="Sin cebolla"/>
    <m/>
  </r>
  <r>
    <x v="439"/>
    <n v="13"/>
    <s v="Plato_14"/>
    <n v="14"/>
    <n v="23"/>
    <n v="2"/>
    <n v="46"/>
    <n v="28"/>
    <n v="0.61"/>
    <d v="1899-12-30T00:36:00"/>
    <s v="Ninguna"/>
    <m/>
  </r>
  <r>
    <x v="439"/>
    <n v="13"/>
    <s v="Plato_12"/>
    <n v="11"/>
    <n v="19"/>
    <n v="2"/>
    <n v="38"/>
    <n v="22"/>
    <n v="0.57999999999999996"/>
    <d v="1899-12-30T00:09:00"/>
    <s v="Ninguna"/>
    <m/>
  </r>
  <r>
    <x v="440"/>
    <n v="13"/>
    <s v="Plato_8"/>
    <n v="21"/>
    <n v="35"/>
    <n v="3"/>
    <n v="105"/>
    <n v="63"/>
    <n v="0.6"/>
    <d v="1899-12-30T00:54:00"/>
    <s v="Ninguna"/>
    <m/>
  </r>
  <r>
    <x v="440"/>
    <n v="13"/>
    <s v="Plato_10"/>
    <n v="15"/>
    <n v="26"/>
    <n v="3"/>
    <n v="78"/>
    <n v="45"/>
    <n v="0.57999999999999996"/>
    <d v="1899-12-30T00:36:00"/>
    <s v="Sin cebolla"/>
    <m/>
  </r>
  <r>
    <x v="441"/>
    <n v="15"/>
    <s v="Plato_18"/>
    <n v="20"/>
    <n v="34"/>
    <n v="3"/>
    <n v="102"/>
    <n v="60"/>
    <n v="0.59"/>
    <d v="1899-12-30T00:29:00"/>
    <s v="Sin cebolla"/>
    <m/>
  </r>
  <r>
    <x v="441"/>
    <n v="15"/>
    <s v="Plato_1"/>
    <n v="15"/>
    <n v="25"/>
    <n v="1"/>
    <n v="25"/>
    <n v="15"/>
    <n v="0.6"/>
    <d v="1899-12-30T00:57:00"/>
    <s v="Ninguna"/>
    <m/>
  </r>
  <r>
    <x v="441"/>
    <n v="15"/>
    <s v="Plato_19"/>
    <n v="22"/>
    <n v="36"/>
    <n v="3"/>
    <n v="108"/>
    <n v="66"/>
    <n v="0.61"/>
    <d v="1899-12-30T00:45:00"/>
    <s v="Ninguna"/>
    <m/>
  </r>
  <r>
    <x v="442"/>
    <n v="4"/>
    <s v="Plato_14"/>
    <n v="14"/>
    <n v="23"/>
    <n v="1"/>
    <n v="23"/>
    <n v="14"/>
    <n v="0.61"/>
    <d v="1899-12-30T00:30:00"/>
    <s v="Ninguna"/>
    <m/>
  </r>
  <r>
    <x v="442"/>
    <n v="4"/>
    <s v="Plato_15"/>
    <n v="19"/>
    <n v="32"/>
    <n v="1"/>
    <n v="32"/>
    <n v="19"/>
    <n v="0.59"/>
    <d v="1899-12-30T00:52:00"/>
    <s v="Ninguna"/>
    <m/>
  </r>
  <r>
    <x v="442"/>
    <n v="4"/>
    <s v="Plato_10"/>
    <n v="15"/>
    <n v="26"/>
    <n v="3"/>
    <n v="78"/>
    <n v="45"/>
    <n v="0.57999999999999996"/>
    <d v="1899-12-30T00:55:00"/>
    <s v="Ninguna"/>
    <m/>
  </r>
  <r>
    <x v="442"/>
    <n v="4"/>
    <s v="Plato_16"/>
    <n v="16"/>
    <n v="28"/>
    <n v="3"/>
    <n v="84"/>
    <n v="48"/>
    <n v="0.56999999999999995"/>
    <d v="1899-12-30T00:18:00"/>
    <s v="Ninguna"/>
    <m/>
  </r>
  <r>
    <x v="443"/>
    <n v="8"/>
    <s v="Plato_14"/>
    <n v="14"/>
    <n v="23"/>
    <n v="1"/>
    <n v="23"/>
    <n v="14"/>
    <n v="0.61"/>
    <d v="1899-12-30T00:32:00"/>
    <s v="Sin cebolla"/>
    <m/>
  </r>
  <r>
    <x v="443"/>
    <n v="8"/>
    <s v="Plato_7"/>
    <n v="14"/>
    <n v="24"/>
    <n v="3"/>
    <n v="72"/>
    <n v="42"/>
    <n v="0.57999999999999996"/>
    <d v="1899-12-30T00:49:00"/>
    <s v="Sin cebolla"/>
    <m/>
  </r>
  <r>
    <x v="444"/>
    <n v="6"/>
    <s v="Plato_6"/>
    <n v="16"/>
    <n v="27"/>
    <n v="3"/>
    <n v="81"/>
    <n v="48"/>
    <n v="0.59"/>
    <d v="1899-12-30T00:26:00"/>
    <s v="Ninguna"/>
    <m/>
  </r>
  <r>
    <x v="445"/>
    <n v="12"/>
    <s v="Plato_13"/>
    <n v="13"/>
    <n v="21"/>
    <n v="1"/>
    <n v="21"/>
    <n v="13"/>
    <n v="0.62"/>
    <d v="1899-12-30T00:08:00"/>
    <s v="Sin cebolla"/>
    <m/>
  </r>
  <r>
    <x v="446"/>
    <n v="8"/>
    <s v="Plato_3"/>
    <n v="12"/>
    <n v="20"/>
    <n v="2"/>
    <n v="40"/>
    <n v="24"/>
    <n v="0.6"/>
    <d v="1899-12-30T00:29:00"/>
    <s v="Sin cebolla"/>
    <m/>
  </r>
  <r>
    <x v="446"/>
    <n v="8"/>
    <s v="Plato_12"/>
    <n v="11"/>
    <n v="19"/>
    <n v="3"/>
    <n v="57"/>
    <n v="33"/>
    <n v="0.57999999999999996"/>
    <d v="1899-12-30T00:50:00"/>
    <s v="Sin cebolla"/>
    <m/>
  </r>
  <r>
    <x v="446"/>
    <n v="8"/>
    <s v="Plato_16"/>
    <n v="16"/>
    <n v="28"/>
    <n v="3"/>
    <n v="84"/>
    <n v="48"/>
    <n v="0.56999999999999995"/>
    <d v="1899-12-30T00:07:00"/>
    <s v="Ninguna"/>
    <m/>
  </r>
  <r>
    <x v="447"/>
    <n v="4"/>
    <s v="Plato_12"/>
    <n v="11"/>
    <n v="19"/>
    <n v="2"/>
    <n v="38"/>
    <n v="22"/>
    <n v="0.57999999999999996"/>
    <d v="1899-12-30T00:26:00"/>
    <s v="Sin cebolla"/>
    <m/>
  </r>
  <r>
    <x v="447"/>
    <n v="4"/>
    <s v="Plato_11"/>
    <n v="20"/>
    <n v="33"/>
    <n v="3"/>
    <n v="99"/>
    <n v="60"/>
    <n v="0.61"/>
    <d v="1899-12-30T00:40:00"/>
    <s v="Sin cebolla"/>
    <m/>
  </r>
  <r>
    <x v="448"/>
    <n v="3"/>
    <s v="Plato_15"/>
    <n v="19"/>
    <n v="32"/>
    <n v="2"/>
    <n v="64"/>
    <n v="38"/>
    <n v="0.59"/>
    <d v="1899-12-30T00:33:00"/>
    <s v="Sin cebolla"/>
    <m/>
  </r>
  <r>
    <x v="449"/>
    <n v="9"/>
    <s v="Plato_4"/>
    <n v="10"/>
    <n v="18"/>
    <n v="2"/>
    <n v="36"/>
    <n v="20"/>
    <n v="0.56000000000000005"/>
    <d v="1899-12-30T00:13:00"/>
    <s v="Sin cebolla"/>
    <m/>
  </r>
  <r>
    <x v="449"/>
    <n v="9"/>
    <s v="Plato_19"/>
    <n v="22"/>
    <n v="36"/>
    <n v="1"/>
    <n v="36"/>
    <n v="22"/>
    <n v="0.61"/>
    <d v="1899-12-30T00:21:00"/>
    <s v="Ninguna"/>
    <m/>
  </r>
  <r>
    <x v="450"/>
    <n v="3"/>
    <s v="Plato_8"/>
    <n v="21"/>
    <n v="35"/>
    <n v="1"/>
    <n v="35"/>
    <n v="21"/>
    <n v="0.6"/>
    <d v="1899-12-30T00:23:00"/>
    <s v="Sin cebolla"/>
    <m/>
  </r>
  <r>
    <x v="450"/>
    <n v="3"/>
    <s v="Plato_14"/>
    <n v="14"/>
    <n v="23"/>
    <n v="1"/>
    <n v="23"/>
    <n v="14"/>
    <n v="0.61"/>
    <d v="1899-12-30T00:41:00"/>
    <s v="Sin cebolla"/>
    <m/>
  </r>
  <r>
    <x v="450"/>
    <n v="3"/>
    <s v="Plato_18"/>
    <n v="20"/>
    <n v="34"/>
    <n v="1"/>
    <n v="34"/>
    <n v="20"/>
    <n v="0.59"/>
    <d v="1899-12-30T00:39:00"/>
    <s v="Ninguna"/>
    <m/>
  </r>
  <r>
    <x v="451"/>
    <n v="9"/>
    <s v="Plato_17"/>
    <n v="19"/>
    <n v="31"/>
    <n v="3"/>
    <n v="93"/>
    <n v="57"/>
    <n v="0.61"/>
    <d v="1899-12-30T00:53:00"/>
    <s v="Ninguna"/>
    <m/>
  </r>
  <r>
    <x v="451"/>
    <n v="9"/>
    <s v="Plato_5"/>
    <n v="13"/>
    <n v="22"/>
    <n v="2"/>
    <n v="44"/>
    <n v="26"/>
    <n v="0.59"/>
    <d v="1899-12-30T00:28:00"/>
    <s v="Ninguna"/>
    <m/>
  </r>
  <r>
    <x v="451"/>
    <n v="9"/>
    <s v="Plato_13"/>
    <n v="13"/>
    <n v="21"/>
    <n v="1"/>
    <n v="21"/>
    <n v="13"/>
    <n v="0.62"/>
    <d v="1899-12-30T00:42:00"/>
    <s v="Sin cebolla"/>
    <m/>
  </r>
  <r>
    <x v="452"/>
    <n v="6"/>
    <s v="Plato_18"/>
    <n v="20"/>
    <n v="34"/>
    <n v="1"/>
    <n v="34"/>
    <n v="20"/>
    <n v="0.59"/>
    <d v="1899-12-30T00:42:00"/>
    <s v="Ninguna"/>
    <m/>
  </r>
  <r>
    <x v="452"/>
    <n v="6"/>
    <s v="Plato_15"/>
    <n v="19"/>
    <n v="32"/>
    <n v="3"/>
    <n v="96"/>
    <n v="57"/>
    <n v="0.59"/>
    <d v="1899-12-30T00:58:00"/>
    <s v="Ninguna"/>
    <m/>
  </r>
  <r>
    <x v="453"/>
    <n v="1"/>
    <s v="Plato_6"/>
    <n v="16"/>
    <n v="27"/>
    <n v="2"/>
    <n v="54"/>
    <n v="32"/>
    <n v="0.59"/>
    <d v="1899-12-30T00:49:00"/>
    <s v="Ninguna"/>
    <m/>
  </r>
  <r>
    <x v="453"/>
    <n v="1"/>
    <s v="Plato_12"/>
    <n v="11"/>
    <n v="19"/>
    <n v="3"/>
    <n v="57"/>
    <n v="33"/>
    <n v="0.57999999999999996"/>
    <d v="1899-12-30T00:18:00"/>
    <s v="Sin cebolla"/>
    <m/>
  </r>
  <r>
    <x v="453"/>
    <n v="1"/>
    <s v="Plato_19"/>
    <n v="22"/>
    <n v="36"/>
    <n v="2"/>
    <n v="72"/>
    <n v="44"/>
    <n v="0.61"/>
    <d v="1899-12-30T00:42:00"/>
    <s v="Sin cebolla"/>
    <m/>
  </r>
  <r>
    <x v="453"/>
    <n v="1"/>
    <s v="Plato_1"/>
    <n v="15"/>
    <n v="25"/>
    <n v="2"/>
    <n v="50"/>
    <n v="30"/>
    <n v="0.6"/>
    <d v="1899-12-30T00:44:00"/>
    <s v="Ninguna"/>
    <m/>
  </r>
  <r>
    <x v="454"/>
    <n v="12"/>
    <s v="Plato_7"/>
    <n v="14"/>
    <n v="24"/>
    <n v="2"/>
    <n v="48"/>
    <n v="28"/>
    <n v="0.57999999999999996"/>
    <d v="1899-12-30T00:11:00"/>
    <s v="Ninguna"/>
    <m/>
  </r>
  <r>
    <x v="455"/>
    <n v="13"/>
    <s v="Plato_20"/>
    <n v="25"/>
    <n v="40"/>
    <n v="2"/>
    <n v="80"/>
    <n v="50"/>
    <n v="0.63"/>
    <d v="1899-12-30T00:47:00"/>
    <s v="Sin cebolla"/>
    <m/>
  </r>
  <r>
    <x v="455"/>
    <n v="13"/>
    <s v="Plato_18"/>
    <n v="20"/>
    <n v="34"/>
    <n v="2"/>
    <n v="68"/>
    <n v="40"/>
    <n v="0.59"/>
    <d v="1899-12-30T00:24:00"/>
    <s v="Ninguna"/>
    <m/>
  </r>
  <r>
    <x v="456"/>
    <n v="18"/>
    <s v="Plato_11"/>
    <n v="20"/>
    <n v="33"/>
    <n v="3"/>
    <n v="99"/>
    <n v="60"/>
    <n v="0.61"/>
    <d v="1899-12-30T00:43:00"/>
    <s v="Sin cebolla"/>
    <m/>
  </r>
  <r>
    <x v="456"/>
    <n v="18"/>
    <s v="Plato_12"/>
    <n v="11"/>
    <n v="19"/>
    <n v="2"/>
    <n v="38"/>
    <n v="22"/>
    <n v="0.57999999999999996"/>
    <d v="1899-12-30T00:15:00"/>
    <s v="Sin cebolla"/>
    <m/>
  </r>
  <r>
    <x v="457"/>
    <n v="4"/>
    <s v="Plato_16"/>
    <n v="16"/>
    <n v="28"/>
    <n v="2"/>
    <n v="56"/>
    <n v="32"/>
    <n v="0.56999999999999995"/>
    <d v="1899-12-30T00:11:00"/>
    <s v="Sin cebolla"/>
    <m/>
  </r>
  <r>
    <x v="457"/>
    <n v="4"/>
    <s v="Plato_18"/>
    <n v="20"/>
    <n v="34"/>
    <n v="3"/>
    <n v="102"/>
    <n v="60"/>
    <n v="0.59"/>
    <d v="1899-12-30T00:28:00"/>
    <s v="Ninguna"/>
    <m/>
  </r>
  <r>
    <x v="457"/>
    <n v="4"/>
    <s v="Plato_11"/>
    <n v="20"/>
    <n v="33"/>
    <n v="2"/>
    <n v="66"/>
    <n v="40"/>
    <n v="0.61"/>
    <d v="1899-12-30T00:06:00"/>
    <s v="Ninguna"/>
    <m/>
  </r>
  <r>
    <x v="457"/>
    <n v="4"/>
    <s v="Plato_5"/>
    <n v="13"/>
    <n v="22"/>
    <n v="2"/>
    <n v="44"/>
    <n v="26"/>
    <n v="0.59"/>
    <d v="1899-12-30T00:44:00"/>
    <s v="Ninguna"/>
    <m/>
  </r>
  <r>
    <x v="458"/>
    <n v="20"/>
    <s v="Plato_16"/>
    <n v="16"/>
    <n v="28"/>
    <n v="3"/>
    <n v="84"/>
    <n v="48"/>
    <n v="0.56999999999999995"/>
    <d v="1899-12-30T00:30:00"/>
    <s v="Ninguna"/>
    <m/>
  </r>
  <r>
    <x v="459"/>
    <n v="19"/>
    <s v="Plato_16"/>
    <n v="16"/>
    <n v="28"/>
    <n v="1"/>
    <n v="28"/>
    <n v="16"/>
    <n v="0.56999999999999995"/>
    <d v="1899-12-30T00:40:00"/>
    <s v="Sin cebolla"/>
    <m/>
  </r>
  <r>
    <x v="459"/>
    <n v="19"/>
    <s v="Plato_10"/>
    <n v="15"/>
    <n v="26"/>
    <n v="1"/>
    <n v="26"/>
    <n v="15"/>
    <n v="0.57999999999999996"/>
    <d v="1899-12-30T00:08:00"/>
    <s v="Sin cebolla"/>
    <m/>
  </r>
  <r>
    <x v="459"/>
    <n v="19"/>
    <s v="Plato_1"/>
    <n v="15"/>
    <n v="25"/>
    <n v="2"/>
    <n v="50"/>
    <n v="30"/>
    <n v="0.6"/>
    <d v="1899-12-30T00:43:00"/>
    <s v="Ninguna"/>
    <m/>
  </r>
  <r>
    <x v="459"/>
    <n v="19"/>
    <s v="Plato_7"/>
    <n v="14"/>
    <n v="24"/>
    <n v="3"/>
    <n v="72"/>
    <n v="42"/>
    <n v="0.57999999999999996"/>
    <d v="1899-12-30T00:33:00"/>
    <s v="Ninguna"/>
    <m/>
  </r>
  <r>
    <x v="460"/>
    <n v="4"/>
    <s v="Plato_8"/>
    <n v="21"/>
    <n v="35"/>
    <n v="2"/>
    <n v="70"/>
    <n v="42"/>
    <n v="0.6"/>
    <d v="1899-12-30T00:38:00"/>
    <s v="Sin cebolla"/>
    <m/>
  </r>
  <r>
    <x v="460"/>
    <n v="4"/>
    <s v="Plato_9"/>
    <n v="17"/>
    <n v="29"/>
    <n v="1"/>
    <n v="29"/>
    <n v="17"/>
    <n v="0.59"/>
    <d v="1899-12-30T00:28:00"/>
    <s v="Ninguna"/>
    <m/>
  </r>
  <r>
    <x v="461"/>
    <n v="9"/>
    <s v="Plato_11"/>
    <n v="20"/>
    <n v="33"/>
    <n v="3"/>
    <n v="99"/>
    <n v="60"/>
    <n v="0.61"/>
    <d v="1899-12-30T00:11:00"/>
    <s v="Ninguna"/>
    <m/>
  </r>
  <r>
    <x v="462"/>
    <n v="7"/>
    <s v="Plato_17"/>
    <n v="19"/>
    <n v="31"/>
    <n v="3"/>
    <n v="93"/>
    <n v="57"/>
    <n v="0.61"/>
    <d v="1899-12-30T00:14:00"/>
    <s v="Sin cebolla"/>
    <m/>
  </r>
  <r>
    <x v="463"/>
    <n v="16"/>
    <s v="Plato_10"/>
    <n v="15"/>
    <n v="26"/>
    <n v="3"/>
    <n v="78"/>
    <n v="45"/>
    <n v="0.57999999999999996"/>
    <d v="1899-12-30T00:50:00"/>
    <s v="Sin cebolla"/>
    <m/>
  </r>
  <r>
    <x v="463"/>
    <n v="16"/>
    <s v="Plato_6"/>
    <n v="16"/>
    <n v="27"/>
    <n v="2"/>
    <n v="54"/>
    <n v="32"/>
    <n v="0.59"/>
    <d v="1899-12-30T00:24:00"/>
    <s v="Ninguna"/>
    <m/>
  </r>
  <r>
    <x v="463"/>
    <n v="16"/>
    <s v="Plato_5"/>
    <n v="13"/>
    <n v="22"/>
    <n v="1"/>
    <n v="22"/>
    <n v="13"/>
    <n v="0.59"/>
    <d v="1899-12-30T00:10:00"/>
    <s v="Ninguna"/>
    <m/>
  </r>
  <r>
    <x v="464"/>
    <n v="4"/>
    <s v="Plato_1"/>
    <n v="15"/>
    <n v="25"/>
    <n v="3"/>
    <n v="75"/>
    <n v="45"/>
    <n v="0.6"/>
    <d v="1899-12-30T00:37:00"/>
    <s v="Ninguna"/>
    <m/>
  </r>
  <r>
    <x v="464"/>
    <n v="4"/>
    <s v="Plato_14"/>
    <n v="14"/>
    <n v="23"/>
    <n v="2"/>
    <n v="46"/>
    <n v="28"/>
    <n v="0.61"/>
    <d v="1899-12-30T00:23:00"/>
    <s v="Sin cebolla"/>
    <m/>
  </r>
  <r>
    <x v="465"/>
    <n v="4"/>
    <s v="Plato_5"/>
    <n v="13"/>
    <n v="22"/>
    <n v="1"/>
    <n v="22"/>
    <n v="13"/>
    <n v="0.59"/>
    <d v="1899-12-30T00:50:00"/>
    <s v="Sin cebolla"/>
    <m/>
  </r>
  <r>
    <x v="465"/>
    <n v="4"/>
    <s v="Plato_2"/>
    <n v="18"/>
    <n v="30"/>
    <n v="3"/>
    <n v="90"/>
    <n v="54"/>
    <n v="0.6"/>
    <d v="1899-12-30T00:52:00"/>
    <s v="Ninguna"/>
    <m/>
  </r>
  <r>
    <x v="465"/>
    <n v="4"/>
    <s v="Plato_16"/>
    <n v="16"/>
    <n v="28"/>
    <n v="1"/>
    <n v="28"/>
    <n v="16"/>
    <n v="0.56999999999999995"/>
    <d v="1899-12-30T00:43:00"/>
    <s v="Ninguna"/>
    <m/>
  </r>
  <r>
    <x v="466"/>
    <n v="15"/>
    <s v="Plato_11"/>
    <n v="20"/>
    <n v="33"/>
    <n v="3"/>
    <n v="99"/>
    <n v="60"/>
    <n v="0.61"/>
    <d v="1899-12-30T00:13:00"/>
    <s v="Ninguna"/>
    <m/>
  </r>
  <r>
    <x v="466"/>
    <n v="15"/>
    <s v="Plato_5"/>
    <n v="13"/>
    <n v="22"/>
    <n v="2"/>
    <n v="44"/>
    <n v="26"/>
    <n v="0.59"/>
    <d v="1899-12-30T00:59:00"/>
    <s v="Ninguna"/>
    <m/>
  </r>
  <r>
    <x v="467"/>
    <n v="14"/>
    <s v="Plato_12"/>
    <n v="11"/>
    <n v="19"/>
    <n v="2"/>
    <n v="38"/>
    <n v="22"/>
    <n v="0.57999999999999996"/>
    <d v="1899-12-30T00:38:00"/>
    <s v="Sin cebolla"/>
    <m/>
  </r>
  <r>
    <x v="467"/>
    <n v="14"/>
    <s v="Plato_3"/>
    <n v="12"/>
    <n v="20"/>
    <n v="2"/>
    <n v="40"/>
    <n v="24"/>
    <n v="0.6"/>
    <d v="1899-12-30T00:16:00"/>
    <s v="Sin cebolla"/>
    <m/>
  </r>
  <r>
    <x v="467"/>
    <n v="14"/>
    <s v="Plato_16"/>
    <n v="16"/>
    <n v="28"/>
    <n v="1"/>
    <n v="28"/>
    <n v="16"/>
    <n v="0.56999999999999995"/>
    <d v="1899-12-30T00:09:00"/>
    <s v="Sin cebolla"/>
    <m/>
  </r>
  <r>
    <x v="468"/>
    <n v="1"/>
    <s v="Plato_8"/>
    <n v="21"/>
    <n v="35"/>
    <n v="3"/>
    <n v="105"/>
    <n v="63"/>
    <n v="0.6"/>
    <d v="1899-12-30T00:22:00"/>
    <s v="Sin cebolla"/>
    <m/>
  </r>
  <r>
    <x v="468"/>
    <n v="1"/>
    <s v="Plato_15"/>
    <n v="19"/>
    <n v="32"/>
    <n v="1"/>
    <n v="32"/>
    <n v="19"/>
    <n v="0.59"/>
    <d v="1899-12-30T00:44:00"/>
    <s v="Ninguna"/>
    <m/>
  </r>
  <r>
    <x v="469"/>
    <n v="17"/>
    <s v="Plato_7"/>
    <n v="14"/>
    <n v="24"/>
    <n v="1"/>
    <n v="24"/>
    <n v="14"/>
    <n v="0.57999999999999996"/>
    <d v="1899-12-30T00:44:00"/>
    <s v="Ninguna"/>
    <m/>
  </r>
  <r>
    <x v="469"/>
    <n v="17"/>
    <s v="Plato_4"/>
    <n v="10"/>
    <n v="18"/>
    <n v="3"/>
    <n v="54"/>
    <n v="30"/>
    <n v="0.56000000000000005"/>
    <d v="1899-12-30T00:28:00"/>
    <s v="Ninguna"/>
    <m/>
  </r>
  <r>
    <x v="470"/>
    <n v="7"/>
    <s v="Plato_8"/>
    <n v="21"/>
    <n v="35"/>
    <n v="3"/>
    <n v="105"/>
    <n v="63"/>
    <n v="0.6"/>
    <d v="1899-12-30T00:57:00"/>
    <s v="Ninguna"/>
    <m/>
  </r>
  <r>
    <x v="471"/>
    <n v="20"/>
    <s v="Plato_8"/>
    <n v="21"/>
    <n v="35"/>
    <n v="2"/>
    <n v="70"/>
    <n v="42"/>
    <n v="0.6"/>
    <d v="1899-12-30T00:42:00"/>
    <s v="Ninguna"/>
    <m/>
  </r>
  <r>
    <x v="471"/>
    <n v="20"/>
    <s v="Plato_5"/>
    <n v="13"/>
    <n v="22"/>
    <n v="2"/>
    <n v="44"/>
    <n v="26"/>
    <n v="0.59"/>
    <d v="1899-12-30T00:31:00"/>
    <s v="Sin cebolla"/>
    <m/>
  </r>
  <r>
    <x v="472"/>
    <n v="13"/>
    <s v="Plato_5"/>
    <n v="13"/>
    <n v="22"/>
    <n v="2"/>
    <n v="44"/>
    <n v="26"/>
    <n v="0.59"/>
    <d v="1899-12-30T00:51:00"/>
    <s v="Sin cebolla"/>
    <m/>
  </r>
  <r>
    <x v="472"/>
    <n v="13"/>
    <s v="Plato_8"/>
    <n v="21"/>
    <n v="35"/>
    <n v="1"/>
    <n v="35"/>
    <n v="21"/>
    <n v="0.6"/>
    <d v="1899-12-30T00:10:00"/>
    <s v="Ninguna"/>
    <m/>
  </r>
  <r>
    <x v="473"/>
    <n v="2"/>
    <s v="Plato_18"/>
    <n v="20"/>
    <n v="34"/>
    <n v="1"/>
    <n v="34"/>
    <n v="20"/>
    <n v="0.59"/>
    <d v="1899-12-30T00:55:00"/>
    <s v="Sin cebolla"/>
    <m/>
  </r>
  <r>
    <x v="473"/>
    <n v="2"/>
    <s v="Plato_9"/>
    <n v="17"/>
    <n v="29"/>
    <n v="1"/>
    <n v="29"/>
    <n v="17"/>
    <n v="0.59"/>
    <d v="1899-12-30T00:37:00"/>
    <s v="Ninguna"/>
    <m/>
  </r>
  <r>
    <x v="473"/>
    <n v="2"/>
    <s v="Plato_17"/>
    <n v="19"/>
    <n v="31"/>
    <n v="1"/>
    <n v="31"/>
    <n v="19"/>
    <n v="0.61"/>
    <d v="1899-12-30T00:34:00"/>
    <s v="Sin cebolla"/>
    <m/>
  </r>
  <r>
    <x v="473"/>
    <n v="2"/>
    <s v="Plato_16"/>
    <n v="16"/>
    <n v="28"/>
    <n v="3"/>
    <n v="84"/>
    <n v="48"/>
    <n v="0.56999999999999995"/>
    <d v="1899-12-30T00:35:00"/>
    <s v="Ninguna"/>
    <m/>
  </r>
  <r>
    <x v="474"/>
    <n v="18"/>
    <s v="Plato_7"/>
    <n v="14"/>
    <n v="24"/>
    <n v="3"/>
    <n v="72"/>
    <n v="42"/>
    <n v="0.57999999999999996"/>
    <d v="1899-12-30T00:21:00"/>
    <s v="Sin cebolla"/>
    <m/>
  </r>
  <r>
    <x v="474"/>
    <n v="18"/>
    <s v="Plato_18"/>
    <n v="20"/>
    <n v="34"/>
    <n v="3"/>
    <n v="102"/>
    <n v="60"/>
    <n v="0.59"/>
    <d v="1899-12-30T00:14:00"/>
    <s v="Sin cebolla"/>
    <m/>
  </r>
  <r>
    <x v="475"/>
    <n v="13"/>
    <s v="Plato_7"/>
    <n v="14"/>
    <n v="24"/>
    <n v="2"/>
    <n v="48"/>
    <n v="28"/>
    <n v="0.57999999999999996"/>
    <d v="1899-12-30T00:55:00"/>
    <s v="Sin cebolla"/>
    <m/>
  </r>
  <r>
    <x v="475"/>
    <n v="13"/>
    <s v="Plato_18"/>
    <n v="20"/>
    <n v="34"/>
    <n v="1"/>
    <n v="34"/>
    <n v="20"/>
    <n v="0.59"/>
    <d v="1899-12-30T00:34:00"/>
    <s v="Ninguna"/>
    <m/>
  </r>
  <r>
    <x v="475"/>
    <n v="13"/>
    <s v="Plato_15"/>
    <n v="19"/>
    <n v="32"/>
    <n v="3"/>
    <n v="96"/>
    <n v="57"/>
    <n v="0.59"/>
    <d v="1899-12-30T00:05:00"/>
    <s v="Sin cebolla"/>
    <m/>
  </r>
  <r>
    <x v="475"/>
    <n v="13"/>
    <s v="Plato_20"/>
    <n v="25"/>
    <n v="40"/>
    <n v="1"/>
    <n v="40"/>
    <n v="25"/>
    <n v="0.63"/>
    <d v="1899-12-30T00:21:00"/>
    <s v="Ninguna"/>
    <m/>
  </r>
  <r>
    <x v="476"/>
    <n v="8"/>
    <s v="Plato_18"/>
    <n v="20"/>
    <n v="34"/>
    <n v="2"/>
    <n v="68"/>
    <n v="40"/>
    <n v="0.59"/>
    <d v="1899-12-30T00:34:00"/>
    <s v="Sin cebolla"/>
    <m/>
  </r>
  <r>
    <x v="476"/>
    <n v="8"/>
    <s v="Plato_14"/>
    <n v="14"/>
    <n v="23"/>
    <n v="2"/>
    <n v="46"/>
    <n v="28"/>
    <n v="0.61"/>
    <d v="1899-12-30T00:13:00"/>
    <s v="Sin cebolla"/>
    <m/>
  </r>
  <r>
    <x v="476"/>
    <n v="8"/>
    <s v="Plato_7"/>
    <n v="14"/>
    <n v="24"/>
    <n v="2"/>
    <n v="48"/>
    <n v="28"/>
    <n v="0.57999999999999996"/>
    <d v="1899-12-30T00:47:00"/>
    <s v="Sin cebolla"/>
    <m/>
  </r>
  <r>
    <x v="476"/>
    <n v="8"/>
    <s v="Plato_13"/>
    <n v="13"/>
    <n v="21"/>
    <n v="2"/>
    <n v="42"/>
    <n v="26"/>
    <n v="0.62"/>
    <d v="1899-12-30T00:21:00"/>
    <s v="Ninguna"/>
    <m/>
  </r>
  <r>
    <x v="477"/>
    <n v="7"/>
    <s v="Plato_2"/>
    <n v="18"/>
    <n v="30"/>
    <n v="2"/>
    <n v="60"/>
    <n v="36"/>
    <n v="0.6"/>
    <d v="1899-12-30T00:54:00"/>
    <s v="Sin cebolla"/>
    <m/>
  </r>
  <r>
    <x v="477"/>
    <n v="7"/>
    <s v="Plato_9"/>
    <n v="17"/>
    <n v="29"/>
    <n v="2"/>
    <n v="58"/>
    <n v="34"/>
    <n v="0.59"/>
    <d v="1899-12-30T00:36:00"/>
    <s v="Sin cebolla"/>
    <m/>
  </r>
  <r>
    <x v="478"/>
    <n v="1"/>
    <s v="Plato_4"/>
    <n v="10"/>
    <n v="18"/>
    <n v="1"/>
    <n v="18"/>
    <n v="10"/>
    <n v="0.56000000000000005"/>
    <d v="1899-12-30T00:45:00"/>
    <s v="Ninguna"/>
    <m/>
  </r>
  <r>
    <x v="478"/>
    <n v="1"/>
    <s v="Plato_18"/>
    <n v="20"/>
    <n v="34"/>
    <n v="1"/>
    <n v="34"/>
    <n v="20"/>
    <n v="0.59"/>
    <d v="1899-12-30T00:38:00"/>
    <s v="Sin cebolla"/>
    <m/>
  </r>
  <r>
    <x v="479"/>
    <n v="1"/>
    <s v="Plato_8"/>
    <n v="21"/>
    <n v="35"/>
    <n v="3"/>
    <n v="105"/>
    <n v="63"/>
    <n v="0.6"/>
    <d v="1899-12-30T00:57:00"/>
    <s v="Sin cebolla"/>
    <m/>
  </r>
  <r>
    <x v="479"/>
    <n v="1"/>
    <s v="Plato_6"/>
    <n v="16"/>
    <n v="27"/>
    <n v="2"/>
    <n v="54"/>
    <n v="32"/>
    <n v="0.59"/>
    <d v="1899-12-30T00:08:00"/>
    <s v="Ninguna"/>
    <m/>
  </r>
  <r>
    <x v="480"/>
    <n v="9"/>
    <s v="Plato_10"/>
    <n v="15"/>
    <n v="26"/>
    <n v="2"/>
    <n v="52"/>
    <n v="30"/>
    <n v="0.57999999999999996"/>
    <d v="1899-12-30T00:58:00"/>
    <s v="Sin cebolla"/>
    <m/>
  </r>
  <r>
    <x v="481"/>
    <n v="9"/>
    <s v="Plato_13"/>
    <n v="13"/>
    <n v="21"/>
    <n v="3"/>
    <n v="63"/>
    <n v="39"/>
    <n v="0.62"/>
    <d v="1899-12-30T00:21:00"/>
    <s v="Sin cebolla"/>
    <m/>
  </r>
  <r>
    <x v="482"/>
    <n v="2"/>
    <s v="Plato_6"/>
    <n v="16"/>
    <n v="27"/>
    <n v="3"/>
    <n v="81"/>
    <n v="48"/>
    <n v="0.59"/>
    <d v="1899-12-30T00:53:00"/>
    <s v="Ninguna"/>
    <m/>
  </r>
  <r>
    <x v="483"/>
    <n v="18"/>
    <s v="Plato_1"/>
    <n v="15"/>
    <n v="25"/>
    <n v="3"/>
    <n v="75"/>
    <n v="45"/>
    <n v="0.6"/>
    <d v="1899-12-30T00:34:00"/>
    <s v="Sin cebolla"/>
    <m/>
  </r>
  <r>
    <x v="484"/>
    <n v="6"/>
    <s v="Plato_7"/>
    <n v="14"/>
    <n v="24"/>
    <n v="3"/>
    <n v="72"/>
    <n v="42"/>
    <n v="0.57999999999999996"/>
    <d v="1899-12-30T00:23:00"/>
    <s v="Ninguna"/>
    <m/>
  </r>
  <r>
    <x v="484"/>
    <n v="6"/>
    <s v="Plato_19"/>
    <n v="22"/>
    <n v="36"/>
    <n v="2"/>
    <n v="72"/>
    <n v="44"/>
    <n v="0.61"/>
    <d v="1899-12-30T00:56:00"/>
    <s v="Ninguna"/>
    <m/>
  </r>
  <r>
    <x v="485"/>
    <n v="15"/>
    <s v="Plato_19"/>
    <n v="22"/>
    <n v="36"/>
    <n v="2"/>
    <n v="72"/>
    <n v="44"/>
    <n v="0.61"/>
    <d v="1899-12-30T00:07:00"/>
    <s v="Ninguna"/>
    <m/>
  </r>
  <r>
    <x v="485"/>
    <n v="15"/>
    <s v="Plato_3"/>
    <n v="12"/>
    <n v="20"/>
    <n v="1"/>
    <n v="20"/>
    <n v="12"/>
    <n v="0.6"/>
    <d v="1899-12-30T00:19:00"/>
    <s v="Ninguna"/>
    <m/>
  </r>
  <r>
    <x v="485"/>
    <n v="15"/>
    <s v="Plato_18"/>
    <n v="20"/>
    <n v="34"/>
    <n v="1"/>
    <n v="34"/>
    <n v="20"/>
    <n v="0.59"/>
    <d v="1899-12-30T00:09:00"/>
    <s v="Ninguna"/>
    <m/>
  </r>
  <r>
    <x v="485"/>
    <n v="15"/>
    <s v="Plato_7"/>
    <n v="14"/>
    <n v="24"/>
    <n v="1"/>
    <n v="24"/>
    <n v="14"/>
    <n v="0.57999999999999996"/>
    <d v="1899-12-30T00:24:00"/>
    <s v="Ninguna"/>
    <m/>
  </r>
  <r>
    <x v="486"/>
    <n v="17"/>
    <s v="Plato_18"/>
    <n v="20"/>
    <n v="34"/>
    <n v="2"/>
    <n v="68"/>
    <n v="40"/>
    <n v="0.59"/>
    <d v="1899-12-30T00:58:00"/>
    <s v="Sin cebolla"/>
    <m/>
  </r>
  <r>
    <x v="486"/>
    <n v="17"/>
    <s v="Plato_17"/>
    <n v="19"/>
    <n v="31"/>
    <n v="2"/>
    <n v="62"/>
    <n v="38"/>
    <n v="0.61"/>
    <d v="1899-12-30T00:29:00"/>
    <s v="Sin cebolla"/>
    <m/>
  </r>
  <r>
    <x v="486"/>
    <n v="17"/>
    <s v="Plato_5"/>
    <n v="13"/>
    <n v="22"/>
    <n v="1"/>
    <n v="22"/>
    <n v="13"/>
    <n v="0.59"/>
    <d v="1899-12-30T00:05:00"/>
    <s v="Sin cebolla"/>
    <m/>
  </r>
  <r>
    <x v="487"/>
    <n v="10"/>
    <s v="Plato_4"/>
    <n v="10"/>
    <n v="18"/>
    <n v="3"/>
    <n v="54"/>
    <n v="30"/>
    <n v="0.56000000000000005"/>
    <d v="1899-12-30T00:54:00"/>
    <s v="Ninguna"/>
    <m/>
  </r>
  <r>
    <x v="487"/>
    <n v="10"/>
    <s v="Plato_14"/>
    <n v="14"/>
    <n v="23"/>
    <n v="3"/>
    <n v="69"/>
    <n v="42"/>
    <n v="0.61"/>
    <d v="1899-12-30T00:52:00"/>
    <s v="Ninguna"/>
    <m/>
  </r>
  <r>
    <x v="487"/>
    <n v="10"/>
    <s v="Plato_17"/>
    <n v="19"/>
    <n v="31"/>
    <n v="2"/>
    <n v="62"/>
    <n v="38"/>
    <n v="0.61"/>
    <d v="1899-12-30T00:18:00"/>
    <s v="Sin cebolla"/>
    <m/>
  </r>
  <r>
    <x v="488"/>
    <n v="3"/>
    <s v="Plato_20"/>
    <n v="25"/>
    <n v="40"/>
    <n v="2"/>
    <n v="80"/>
    <n v="50"/>
    <n v="0.63"/>
    <d v="1899-12-30T00:28:00"/>
    <s v="Sin cebolla"/>
    <m/>
  </r>
  <r>
    <x v="488"/>
    <n v="3"/>
    <s v="Plato_14"/>
    <n v="14"/>
    <n v="23"/>
    <n v="3"/>
    <n v="69"/>
    <n v="42"/>
    <n v="0.61"/>
    <d v="1899-12-30T00:06:00"/>
    <s v="Sin cebolla"/>
    <m/>
  </r>
  <r>
    <x v="489"/>
    <n v="1"/>
    <s v="Plato_10"/>
    <n v="15"/>
    <n v="26"/>
    <n v="3"/>
    <n v="78"/>
    <n v="45"/>
    <n v="0.57999999999999996"/>
    <d v="1899-12-30T00:34:00"/>
    <s v="Ninguna"/>
    <m/>
  </r>
  <r>
    <x v="489"/>
    <n v="1"/>
    <s v="Plato_15"/>
    <n v="19"/>
    <n v="32"/>
    <n v="1"/>
    <n v="32"/>
    <n v="19"/>
    <n v="0.59"/>
    <d v="1899-12-30T00:55:00"/>
    <s v="Ninguna"/>
    <m/>
  </r>
  <r>
    <x v="489"/>
    <n v="1"/>
    <s v="Plato_18"/>
    <n v="20"/>
    <n v="34"/>
    <n v="3"/>
    <n v="102"/>
    <n v="60"/>
    <n v="0.59"/>
    <d v="1899-12-30T00:42:00"/>
    <s v="Ninguna"/>
    <m/>
  </r>
  <r>
    <x v="490"/>
    <n v="7"/>
    <s v="Plato_9"/>
    <n v="17"/>
    <n v="29"/>
    <n v="2"/>
    <n v="58"/>
    <n v="34"/>
    <n v="0.59"/>
    <d v="1899-12-30T00:30:00"/>
    <s v="Ninguna"/>
    <m/>
  </r>
  <r>
    <x v="490"/>
    <n v="7"/>
    <s v="Plato_2"/>
    <n v="18"/>
    <n v="30"/>
    <n v="2"/>
    <n v="60"/>
    <n v="36"/>
    <n v="0.6"/>
    <d v="1899-12-30T00:11:00"/>
    <s v="Ninguna"/>
    <m/>
  </r>
  <r>
    <x v="491"/>
    <n v="4"/>
    <s v="Plato_11"/>
    <n v="20"/>
    <n v="33"/>
    <n v="3"/>
    <n v="99"/>
    <n v="60"/>
    <n v="0.61"/>
    <d v="1899-12-30T00:15:00"/>
    <s v="Ninguna"/>
    <m/>
  </r>
  <r>
    <x v="491"/>
    <n v="4"/>
    <s v="Plato_13"/>
    <n v="13"/>
    <n v="21"/>
    <n v="3"/>
    <n v="63"/>
    <n v="39"/>
    <n v="0.62"/>
    <d v="1899-12-30T00:08:00"/>
    <s v="Ninguna"/>
    <m/>
  </r>
  <r>
    <x v="491"/>
    <n v="4"/>
    <s v="Plato_7"/>
    <n v="14"/>
    <n v="24"/>
    <n v="2"/>
    <n v="48"/>
    <n v="28"/>
    <n v="0.57999999999999996"/>
    <d v="1899-12-30T00:26:00"/>
    <s v="Ninguna"/>
    <m/>
  </r>
  <r>
    <x v="492"/>
    <n v="2"/>
    <s v="Plato_4"/>
    <n v="10"/>
    <n v="18"/>
    <n v="3"/>
    <n v="54"/>
    <n v="30"/>
    <n v="0.56000000000000005"/>
    <d v="1899-12-30T00:08:00"/>
    <s v="Sin cebolla"/>
    <m/>
  </r>
  <r>
    <x v="493"/>
    <n v="20"/>
    <s v="Plato_15"/>
    <n v="19"/>
    <n v="32"/>
    <n v="2"/>
    <n v="64"/>
    <n v="38"/>
    <n v="0.59"/>
    <d v="1899-12-30T00:09:00"/>
    <s v="Ninguna"/>
    <m/>
  </r>
  <r>
    <x v="493"/>
    <n v="20"/>
    <s v="Plato_19"/>
    <n v="22"/>
    <n v="36"/>
    <n v="3"/>
    <n v="108"/>
    <n v="66"/>
    <n v="0.61"/>
    <d v="1899-12-30T00:22:00"/>
    <s v="Ninguna"/>
    <m/>
  </r>
  <r>
    <x v="494"/>
    <n v="11"/>
    <s v="Plato_20"/>
    <n v="25"/>
    <n v="40"/>
    <n v="3"/>
    <n v="120"/>
    <n v="75"/>
    <n v="0.63"/>
    <d v="1899-12-30T00:13:00"/>
    <s v="Sin cebolla"/>
    <m/>
  </r>
  <r>
    <x v="494"/>
    <n v="11"/>
    <s v="Plato_6"/>
    <n v="16"/>
    <n v="27"/>
    <n v="2"/>
    <n v="54"/>
    <n v="32"/>
    <n v="0.59"/>
    <d v="1899-12-30T00:09:00"/>
    <s v="Sin cebolla"/>
    <m/>
  </r>
  <r>
    <x v="494"/>
    <n v="11"/>
    <s v="Plato_16"/>
    <n v="16"/>
    <n v="28"/>
    <n v="2"/>
    <n v="56"/>
    <n v="32"/>
    <n v="0.56999999999999995"/>
    <d v="1899-12-30T00:44:00"/>
    <s v="Ninguna"/>
    <m/>
  </r>
  <r>
    <x v="494"/>
    <n v="11"/>
    <s v="Plato_11"/>
    <n v="20"/>
    <n v="33"/>
    <n v="1"/>
    <n v="33"/>
    <n v="20"/>
    <n v="0.61"/>
    <d v="1899-12-30T00:36:00"/>
    <s v="Sin cebolla"/>
    <m/>
  </r>
  <r>
    <x v="495"/>
    <n v="1"/>
    <s v="Plato_11"/>
    <n v="20"/>
    <n v="33"/>
    <n v="1"/>
    <n v="33"/>
    <n v="20"/>
    <n v="0.61"/>
    <d v="1899-12-30T00:28:00"/>
    <s v="Ninguna"/>
    <m/>
  </r>
  <r>
    <x v="495"/>
    <n v="1"/>
    <s v="Plato_18"/>
    <n v="20"/>
    <n v="34"/>
    <n v="3"/>
    <n v="102"/>
    <n v="60"/>
    <n v="0.59"/>
    <d v="1899-12-30T00:23:00"/>
    <s v="Ninguna"/>
    <m/>
  </r>
  <r>
    <x v="495"/>
    <n v="1"/>
    <s v="Plato_12"/>
    <n v="11"/>
    <n v="19"/>
    <n v="3"/>
    <n v="57"/>
    <n v="33"/>
    <n v="0.57999999999999996"/>
    <d v="1899-12-30T00:41:00"/>
    <s v="Sin cebolla"/>
    <m/>
  </r>
  <r>
    <x v="495"/>
    <n v="1"/>
    <s v="Plato_17"/>
    <n v="19"/>
    <n v="31"/>
    <n v="1"/>
    <n v="31"/>
    <n v="19"/>
    <n v="0.61"/>
    <d v="1899-12-30T00:41:00"/>
    <s v="Sin cebolla"/>
    <m/>
  </r>
  <r>
    <x v="496"/>
    <n v="13"/>
    <s v="Plato_2"/>
    <n v="18"/>
    <n v="30"/>
    <n v="1"/>
    <n v="30"/>
    <n v="18"/>
    <n v="0.6"/>
    <d v="1899-12-30T00:06:00"/>
    <s v="Sin cebolla"/>
    <m/>
  </r>
  <r>
    <x v="496"/>
    <n v="13"/>
    <s v="Plato_20"/>
    <n v="25"/>
    <n v="40"/>
    <n v="3"/>
    <n v="120"/>
    <n v="75"/>
    <n v="0.63"/>
    <d v="1899-12-30T00:32:00"/>
    <s v="Sin cebolla"/>
    <m/>
  </r>
  <r>
    <x v="497"/>
    <n v="20"/>
    <s v="Plato_12"/>
    <n v="11"/>
    <n v="19"/>
    <n v="1"/>
    <n v="19"/>
    <n v="11"/>
    <n v="0.57999999999999996"/>
    <d v="1899-12-30T00:32:00"/>
    <s v="Ninguna"/>
    <m/>
  </r>
  <r>
    <x v="498"/>
    <n v="5"/>
    <s v="Plato_10"/>
    <n v="15"/>
    <n v="26"/>
    <n v="3"/>
    <n v="78"/>
    <n v="45"/>
    <n v="0.57999999999999996"/>
    <d v="1899-12-30T00:52:00"/>
    <s v="Ninguna"/>
    <m/>
  </r>
  <r>
    <x v="498"/>
    <n v="5"/>
    <s v="Plato_2"/>
    <n v="18"/>
    <n v="30"/>
    <n v="1"/>
    <n v="30"/>
    <n v="18"/>
    <n v="0.6"/>
    <d v="1899-12-30T00:36:00"/>
    <s v="Sin cebolla"/>
    <m/>
  </r>
  <r>
    <x v="498"/>
    <n v="5"/>
    <s v="Plato_1"/>
    <n v="15"/>
    <n v="25"/>
    <n v="2"/>
    <n v="50"/>
    <n v="30"/>
    <n v="0.6"/>
    <d v="1899-12-30T00:42:00"/>
    <s v="Sin cebolla"/>
    <m/>
  </r>
  <r>
    <x v="499"/>
    <n v="4"/>
    <s v="Plato_6"/>
    <n v="16"/>
    <n v="27"/>
    <n v="1"/>
    <n v="27"/>
    <n v="16"/>
    <n v="0.59"/>
    <d v="1899-12-30T00:22:00"/>
    <s v="Sin cebolla"/>
    <m/>
  </r>
  <r>
    <x v="499"/>
    <n v="4"/>
    <s v="Plato_5"/>
    <n v="13"/>
    <n v="22"/>
    <n v="3"/>
    <n v="66"/>
    <n v="39"/>
    <n v="0.59"/>
    <d v="1899-12-30T00:20:00"/>
    <s v="Ninguna"/>
    <m/>
  </r>
  <r>
    <x v="500"/>
    <n v="7"/>
    <s v="Plato_20"/>
    <n v="25"/>
    <n v="40"/>
    <n v="1"/>
    <n v="40"/>
    <n v="25"/>
    <n v="0.63"/>
    <d v="1899-12-30T00:18:00"/>
    <s v="Sin cebolla"/>
    <m/>
  </r>
  <r>
    <x v="500"/>
    <n v="7"/>
    <s v="Plato_13"/>
    <n v="13"/>
    <n v="21"/>
    <n v="2"/>
    <n v="42"/>
    <n v="26"/>
    <n v="0.62"/>
    <d v="1899-12-30T00:15:00"/>
    <s v="Sin cebolla"/>
    <m/>
  </r>
  <r>
    <x v="500"/>
    <n v="7"/>
    <s v="Plato_16"/>
    <n v="16"/>
    <n v="28"/>
    <n v="2"/>
    <n v="56"/>
    <n v="32"/>
    <n v="0.56999999999999995"/>
    <d v="1899-12-30T00:06:00"/>
    <s v="Ninguna"/>
    <m/>
  </r>
  <r>
    <x v="501"/>
    <n v="5"/>
    <s v="Plato_5"/>
    <n v="13"/>
    <n v="22"/>
    <n v="1"/>
    <n v="22"/>
    <n v="13"/>
    <n v="0.59"/>
    <d v="1899-12-30T00:33:00"/>
    <s v="Ninguna"/>
    <m/>
  </r>
  <r>
    <x v="501"/>
    <n v="5"/>
    <s v="Plato_4"/>
    <n v="10"/>
    <n v="18"/>
    <n v="1"/>
    <n v="18"/>
    <n v="10"/>
    <n v="0.56000000000000005"/>
    <d v="1899-12-30T00:05:00"/>
    <s v="Ninguna"/>
    <m/>
  </r>
  <r>
    <x v="501"/>
    <n v="5"/>
    <s v="Plato_11"/>
    <n v="20"/>
    <n v="33"/>
    <n v="3"/>
    <n v="99"/>
    <n v="60"/>
    <n v="0.61"/>
    <d v="1899-12-30T00:35:00"/>
    <s v="Sin cebolla"/>
    <m/>
  </r>
  <r>
    <x v="502"/>
    <n v="3"/>
    <s v="Plato_20"/>
    <n v="25"/>
    <n v="40"/>
    <n v="2"/>
    <n v="80"/>
    <n v="50"/>
    <n v="0.63"/>
    <d v="1899-12-30T00:52:00"/>
    <s v="Ninguna"/>
    <m/>
  </r>
  <r>
    <x v="502"/>
    <n v="3"/>
    <s v="Plato_12"/>
    <n v="11"/>
    <n v="19"/>
    <n v="3"/>
    <n v="57"/>
    <n v="33"/>
    <n v="0.57999999999999996"/>
    <d v="1899-12-30T00:33:00"/>
    <s v="Sin cebolla"/>
    <m/>
  </r>
  <r>
    <x v="503"/>
    <n v="2"/>
    <s v="Plato_6"/>
    <n v="16"/>
    <n v="27"/>
    <n v="2"/>
    <n v="54"/>
    <n v="32"/>
    <n v="0.59"/>
    <d v="1899-12-30T00:19:00"/>
    <s v="Ninguna"/>
    <m/>
  </r>
  <r>
    <x v="504"/>
    <n v="5"/>
    <s v="Plato_20"/>
    <n v="25"/>
    <n v="40"/>
    <n v="2"/>
    <n v="80"/>
    <n v="50"/>
    <n v="0.63"/>
    <d v="1899-12-30T00:56:00"/>
    <s v="Ninguna"/>
    <m/>
  </r>
  <r>
    <x v="504"/>
    <n v="5"/>
    <s v="Plato_1"/>
    <n v="15"/>
    <n v="25"/>
    <n v="3"/>
    <n v="75"/>
    <n v="45"/>
    <n v="0.6"/>
    <d v="1899-12-30T00:59:00"/>
    <s v="Ninguna"/>
    <m/>
  </r>
  <r>
    <x v="505"/>
    <n v="18"/>
    <s v="Plato_8"/>
    <n v="21"/>
    <n v="35"/>
    <n v="2"/>
    <n v="70"/>
    <n v="42"/>
    <n v="0.6"/>
    <d v="1899-12-30T00:05:00"/>
    <s v="Sin cebolla"/>
    <m/>
  </r>
  <r>
    <x v="506"/>
    <n v="18"/>
    <s v="Plato_18"/>
    <n v="20"/>
    <n v="34"/>
    <n v="3"/>
    <n v="102"/>
    <n v="60"/>
    <n v="0.59"/>
    <d v="1899-12-30T00:53:00"/>
    <s v="Ninguna"/>
    <m/>
  </r>
  <r>
    <x v="506"/>
    <n v="18"/>
    <s v="Plato_19"/>
    <n v="22"/>
    <n v="36"/>
    <n v="3"/>
    <n v="108"/>
    <n v="66"/>
    <n v="0.61"/>
    <d v="1899-12-30T00:16:00"/>
    <s v="Sin cebolla"/>
    <m/>
  </r>
  <r>
    <x v="507"/>
    <n v="6"/>
    <s v="Plato_15"/>
    <n v="19"/>
    <n v="32"/>
    <n v="1"/>
    <n v="32"/>
    <n v="19"/>
    <n v="0.59"/>
    <d v="1899-12-30T00:34:00"/>
    <s v="Sin cebolla"/>
    <m/>
  </r>
  <r>
    <x v="508"/>
    <n v="5"/>
    <s v="Plato_20"/>
    <n v="25"/>
    <n v="40"/>
    <n v="2"/>
    <n v="80"/>
    <n v="50"/>
    <n v="0.63"/>
    <d v="1899-12-30T00:47:00"/>
    <s v="Ninguna"/>
    <m/>
  </r>
  <r>
    <x v="509"/>
    <n v="6"/>
    <s v="Plato_19"/>
    <n v="22"/>
    <n v="36"/>
    <n v="1"/>
    <n v="36"/>
    <n v="22"/>
    <n v="0.61"/>
    <d v="1899-12-30T00:48:00"/>
    <s v="Ninguna"/>
    <m/>
  </r>
  <r>
    <x v="510"/>
    <n v="2"/>
    <s v="Plato_14"/>
    <n v="14"/>
    <n v="23"/>
    <n v="3"/>
    <n v="69"/>
    <n v="42"/>
    <n v="0.61"/>
    <d v="1899-12-30T00:14:00"/>
    <s v="Ninguna"/>
    <m/>
  </r>
  <r>
    <x v="510"/>
    <n v="2"/>
    <s v="Plato_18"/>
    <n v="20"/>
    <n v="34"/>
    <n v="2"/>
    <n v="68"/>
    <n v="40"/>
    <n v="0.59"/>
    <d v="1899-12-30T00:24:00"/>
    <s v="Ninguna"/>
    <m/>
  </r>
  <r>
    <x v="511"/>
    <n v="2"/>
    <s v="Plato_3"/>
    <n v="12"/>
    <n v="20"/>
    <n v="1"/>
    <n v="20"/>
    <n v="12"/>
    <n v="0.6"/>
    <d v="1899-12-30T00:06:00"/>
    <s v="Sin cebolla"/>
    <m/>
  </r>
  <r>
    <x v="511"/>
    <n v="2"/>
    <s v="Plato_19"/>
    <n v="22"/>
    <n v="36"/>
    <n v="3"/>
    <n v="108"/>
    <n v="66"/>
    <n v="0.61"/>
    <d v="1899-12-30T00:53:00"/>
    <s v="Sin cebolla"/>
    <m/>
  </r>
  <r>
    <x v="512"/>
    <n v="8"/>
    <s v="Plato_4"/>
    <n v="10"/>
    <n v="18"/>
    <n v="3"/>
    <n v="54"/>
    <n v="30"/>
    <n v="0.56000000000000005"/>
    <d v="1899-12-30T00:56:00"/>
    <s v="Sin cebolla"/>
    <m/>
  </r>
  <r>
    <x v="513"/>
    <n v="18"/>
    <s v="Plato_10"/>
    <n v="15"/>
    <n v="26"/>
    <n v="2"/>
    <n v="52"/>
    <n v="30"/>
    <n v="0.57999999999999996"/>
    <d v="1899-12-30T00:21:00"/>
    <s v="Ninguna"/>
    <m/>
  </r>
  <r>
    <x v="513"/>
    <n v="18"/>
    <s v="Plato_12"/>
    <n v="11"/>
    <n v="19"/>
    <n v="2"/>
    <n v="38"/>
    <n v="22"/>
    <n v="0.57999999999999996"/>
    <d v="1899-12-30T00:56:00"/>
    <s v="Sin cebolla"/>
    <m/>
  </r>
  <r>
    <x v="513"/>
    <n v="18"/>
    <s v="Plato_3"/>
    <n v="12"/>
    <n v="20"/>
    <n v="1"/>
    <n v="20"/>
    <n v="12"/>
    <n v="0.6"/>
    <d v="1899-12-30T00:25:00"/>
    <s v="Sin cebolla"/>
    <m/>
  </r>
  <r>
    <x v="513"/>
    <n v="18"/>
    <s v="Plato_15"/>
    <n v="19"/>
    <n v="32"/>
    <n v="2"/>
    <n v="64"/>
    <n v="38"/>
    <n v="0.59"/>
    <d v="1899-12-30T00:10:00"/>
    <s v="Ninguna"/>
    <m/>
  </r>
  <r>
    <x v="514"/>
    <n v="19"/>
    <s v="Plato_4"/>
    <n v="10"/>
    <n v="18"/>
    <n v="1"/>
    <n v="18"/>
    <n v="10"/>
    <n v="0.56000000000000005"/>
    <d v="1899-12-30T00:13:00"/>
    <s v="Sin cebolla"/>
    <m/>
  </r>
  <r>
    <x v="515"/>
    <n v="7"/>
    <s v="Plato_12"/>
    <n v="11"/>
    <n v="19"/>
    <n v="3"/>
    <n v="57"/>
    <n v="33"/>
    <n v="0.57999999999999996"/>
    <d v="1899-12-30T00:43:00"/>
    <s v="Ninguna"/>
    <m/>
  </r>
  <r>
    <x v="515"/>
    <n v="7"/>
    <s v="Plato_14"/>
    <n v="14"/>
    <n v="23"/>
    <n v="3"/>
    <n v="69"/>
    <n v="42"/>
    <n v="0.61"/>
    <d v="1899-12-30T00:40:00"/>
    <s v="Ninguna"/>
    <m/>
  </r>
  <r>
    <x v="515"/>
    <n v="7"/>
    <s v="Plato_3"/>
    <n v="12"/>
    <n v="20"/>
    <n v="1"/>
    <n v="20"/>
    <n v="12"/>
    <n v="0.6"/>
    <d v="1899-12-30T00:14:00"/>
    <s v="Ninguna"/>
    <m/>
  </r>
  <r>
    <x v="516"/>
    <n v="4"/>
    <s v="Plato_7"/>
    <n v="14"/>
    <n v="24"/>
    <n v="1"/>
    <n v="24"/>
    <n v="14"/>
    <n v="0.57999999999999996"/>
    <d v="1899-12-30T00:06:00"/>
    <s v="Ninguna"/>
    <m/>
  </r>
  <r>
    <x v="516"/>
    <n v="4"/>
    <s v="Plato_12"/>
    <n v="11"/>
    <n v="19"/>
    <n v="3"/>
    <n v="57"/>
    <n v="33"/>
    <n v="0.57999999999999996"/>
    <d v="1899-12-30T00:44:00"/>
    <s v="Ninguna"/>
    <m/>
  </r>
  <r>
    <x v="516"/>
    <n v="4"/>
    <s v="Plato_5"/>
    <n v="13"/>
    <n v="22"/>
    <n v="1"/>
    <n v="22"/>
    <n v="13"/>
    <n v="0.59"/>
    <d v="1899-12-30T00:15:00"/>
    <s v="Sin cebolla"/>
    <m/>
  </r>
  <r>
    <x v="517"/>
    <n v="5"/>
    <s v="Plato_11"/>
    <n v="20"/>
    <n v="33"/>
    <n v="1"/>
    <n v="33"/>
    <n v="20"/>
    <n v="0.61"/>
    <d v="1899-12-30T00:48:00"/>
    <s v="Ninguna"/>
    <m/>
  </r>
  <r>
    <x v="517"/>
    <n v="5"/>
    <s v="Plato_5"/>
    <n v="13"/>
    <n v="22"/>
    <n v="2"/>
    <n v="44"/>
    <n v="26"/>
    <n v="0.59"/>
    <d v="1899-12-30T00:05:00"/>
    <s v="Sin cebolla"/>
    <m/>
  </r>
  <r>
    <x v="518"/>
    <n v="6"/>
    <s v="Plato_6"/>
    <n v="16"/>
    <n v="27"/>
    <n v="3"/>
    <n v="81"/>
    <n v="48"/>
    <n v="0.59"/>
    <d v="1899-12-30T00:49:00"/>
    <s v="Ninguna"/>
    <m/>
  </r>
  <r>
    <x v="518"/>
    <n v="6"/>
    <s v="Plato_20"/>
    <n v="25"/>
    <n v="40"/>
    <n v="3"/>
    <n v="120"/>
    <n v="75"/>
    <n v="0.63"/>
    <d v="1899-12-30T00:51:00"/>
    <s v="Sin cebolla"/>
    <m/>
  </r>
  <r>
    <x v="518"/>
    <n v="6"/>
    <s v="Plato_5"/>
    <n v="13"/>
    <n v="22"/>
    <n v="2"/>
    <n v="44"/>
    <n v="26"/>
    <n v="0.59"/>
    <d v="1899-12-30T00:56:00"/>
    <s v="Ninguna"/>
    <m/>
  </r>
  <r>
    <x v="519"/>
    <n v="4"/>
    <s v="Plato_9"/>
    <n v="17"/>
    <n v="29"/>
    <n v="1"/>
    <n v="29"/>
    <n v="17"/>
    <n v="0.59"/>
    <d v="1899-12-30T00:46:00"/>
    <s v="Ninguna"/>
    <m/>
  </r>
  <r>
    <x v="519"/>
    <n v="4"/>
    <s v="Plato_18"/>
    <n v="20"/>
    <n v="34"/>
    <n v="2"/>
    <n v="68"/>
    <n v="40"/>
    <n v="0.59"/>
    <d v="1899-12-30T00:21:00"/>
    <s v="Ninguna"/>
    <m/>
  </r>
  <r>
    <x v="519"/>
    <n v="4"/>
    <s v="Plato_17"/>
    <n v="19"/>
    <n v="31"/>
    <n v="3"/>
    <n v="93"/>
    <n v="57"/>
    <n v="0.61"/>
    <d v="1899-12-30T00:22:00"/>
    <s v="Sin cebolla"/>
    <m/>
  </r>
  <r>
    <x v="519"/>
    <n v="4"/>
    <s v="Plato_2"/>
    <n v="18"/>
    <n v="30"/>
    <n v="3"/>
    <n v="90"/>
    <n v="54"/>
    <n v="0.6"/>
    <d v="1899-12-30T00:32:00"/>
    <s v="Ninguna"/>
    <m/>
  </r>
  <r>
    <x v="520"/>
    <n v="18"/>
    <s v="Plato_1"/>
    <n v="15"/>
    <n v="25"/>
    <n v="2"/>
    <n v="50"/>
    <n v="30"/>
    <n v="0.6"/>
    <d v="1899-12-30T00:52:00"/>
    <s v="Sin cebolla"/>
    <m/>
  </r>
  <r>
    <x v="520"/>
    <n v="18"/>
    <s v="Plato_9"/>
    <n v="17"/>
    <n v="29"/>
    <n v="2"/>
    <n v="58"/>
    <n v="34"/>
    <n v="0.59"/>
    <d v="1899-12-30T00:18:00"/>
    <s v="Ninguna"/>
    <m/>
  </r>
  <r>
    <x v="520"/>
    <n v="18"/>
    <s v="Plato_18"/>
    <n v="20"/>
    <n v="34"/>
    <n v="3"/>
    <n v="102"/>
    <n v="60"/>
    <n v="0.59"/>
    <d v="1899-12-30T00:21:00"/>
    <s v="Sin cebolla"/>
    <m/>
  </r>
  <r>
    <x v="521"/>
    <n v="2"/>
    <s v="Plato_16"/>
    <n v="16"/>
    <n v="28"/>
    <n v="3"/>
    <n v="84"/>
    <n v="48"/>
    <n v="0.56999999999999995"/>
    <d v="1899-12-30T00:47:00"/>
    <s v="Sin cebolla"/>
    <m/>
  </r>
  <r>
    <x v="522"/>
    <n v="4"/>
    <s v="Plato_6"/>
    <n v="16"/>
    <n v="27"/>
    <n v="3"/>
    <n v="81"/>
    <n v="48"/>
    <n v="0.59"/>
    <d v="1899-12-30T00:51:00"/>
    <s v="Ninguna"/>
    <m/>
  </r>
  <r>
    <x v="523"/>
    <n v="16"/>
    <s v="Plato_5"/>
    <n v="13"/>
    <n v="22"/>
    <n v="1"/>
    <n v="22"/>
    <n v="13"/>
    <n v="0.59"/>
    <d v="1899-12-30T00:46:00"/>
    <s v="Sin cebolla"/>
    <m/>
  </r>
  <r>
    <x v="523"/>
    <n v="16"/>
    <s v="Plato_6"/>
    <n v="16"/>
    <n v="27"/>
    <n v="2"/>
    <n v="54"/>
    <n v="32"/>
    <n v="0.59"/>
    <d v="1899-12-30T00:15:00"/>
    <s v="Ninguna"/>
    <m/>
  </r>
  <r>
    <x v="524"/>
    <n v="16"/>
    <s v="Plato_14"/>
    <n v="14"/>
    <n v="23"/>
    <n v="3"/>
    <n v="69"/>
    <n v="42"/>
    <n v="0.61"/>
    <d v="1899-12-30T00:23:00"/>
    <s v="Sin cebolla"/>
    <m/>
  </r>
  <r>
    <x v="524"/>
    <n v="16"/>
    <s v="Plato_8"/>
    <n v="21"/>
    <n v="35"/>
    <n v="1"/>
    <n v="35"/>
    <n v="21"/>
    <n v="0.6"/>
    <d v="1899-12-30T00:14:00"/>
    <s v="Ninguna"/>
    <m/>
  </r>
  <r>
    <x v="524"/>
    <n v="16"/>
    <s v="Plato_17"/>
    <n v="19"/>
    <n v="31"/>
    <n v="3"/>
    <n v="93"/>
    <n v="57"/>
    <n v="0.61"/>
    <d v="1899-12-30T00:40:00"/>
    <s v="Sin cebolla"/>
    <m/>
  </r>
  <r>
    <x v="525"/>
    <n v="4"/>
    <s v="Plato_11"/>
    <n v="20"/>
    <n v="33"/>
    <n v="1"/>
    <n v="33"/>
    <n v="20"/>
    <n v="0.61"/>
    <d v="1899-12-30T00:22:00"/>
    <s v="Ninguna"/>
    <m/>
  </r>
  <r>
    <x v="526"/>
    <n v="19"/>
    <s v="Plato_6"/>
    <n v="16"/>
    <n v="27"/>
    <n v="2"/>
    <n v="54"/>
    <n v="32"/>
    <n v="0.59"/>
    <d v="1899-12-30T00:31:00"/>
    <s v="Ninguna"/>
    <m/>
  </r>
  <r>
    <x v="527"/>
    <n v="14"/>
    <s v="Plato_3"/>
    <n v="12"/>
    <n v="20"/>
    <n v="1"/>
    <n v="20"/>
    <n v="12"/>
    <n v="0.6"/>
    <d v="1899-12-30T00:29:00"/>
    <s v="Ninguna"/>
    <m/>
  </r>
  <r>
    <x v="527"/>
    <n v="14"/>
    <s v="Plato_20"/>
    <n v="25"/>
    <n v="40"/>
    <n v="1"/>
    <n v="40"/>
    <n v="25"/>
    <n v="0.63"/>
    <d v="1899-12-30T00:47:00"/>
    <s v="Ninguna"/>
    <m/>
  </r>
  <r>
    <x v="527"/>
    <n v="14"/>
    <s v="Plato_4"/>
    <n v="10"/>
    <n v="18"/>
    <n v="1"/>
    <n v="18"/>
    <n v="10"/>
    <n v="0.56000000000000005"/>
    <d v="1899-12-30T00:45:00"/>
    <s v="Sin cebolla"/>
    <m/>
  </r>
  <r>
    <x v="528"/>
    <n v="1"/>
    <s v="Plato_18"/>
    <n v="20"/>
    <n v="34"/>
    <n v="1"/>
    <n v="34"/>
    <n v="20"/>
    <n v="0.59"/>
    <d v="1899-12-30T00:24:00"/>
    <s v="Sin cebolla"/>
    <m/>
  </r>
  <r>
    <x v="528"/>
    <n v="1"/>
    <s v="Plato_19"/>
    <n v="22"/>
    <n v="36"/>
    <n v="2"/>
    <n v="72"/>
    <n v="44"/>
    <n v="0.61"/>
    <d v="1899-12-30T00:51:00"/>
    <s v="Ninguna"/>
    <m/>
  </r>
  <r>
    <x v="528"/>
    <n v="1"/>
    <s v="Plato_14"/>
    <n v="14"/>
    <n v="23"/>
    <n v="2"/>
    <n v="46"/>
    <n v="28"/>
    <n v="0.61"/>
    <d v="1899-12-30T00:27:00"/>
    <s v="Sin cebolla"/>
    <m/>
  </r>
  <r>
    <x v="528"/>
    <n v="1"/>
    <s v="Plato_16"/>
    <n v="16"/>
    <n v="28"/>
    <n v="2"/>
    <n v="56"/>
    <n v="32"/>
    <n v="0.56999999999999995"/>
    <d v="1899-12-30T00:55:00"/>
    <s v="Ninguna"/>
    <m/>
  </r>
  <r>
    <x v="529"/>
    <n v="7"/>
    <s v="Plato_4"/>
    <n v="10"/>
    <n v="18"/>
    <n v="3"/>
    <n v="54"/>
    <n v="30"/>
    <n v="0.56000000000000005"/>
    <d v="1899-12-30T00:37:00"/>
    <s v="Sin cebolla"/>
    <m/>
  </r>
  <r>
    <x v="529"/>
    <n v="7"/>
    <s v="Plato_16"/>
    <n v="16"/>
    <n v="28"/>
    <n v="2"/>
    <n v="56"/>
    <n v="32"/>
    <n v="0.56999999999999995"/>
    <d v="1899-12-30T00:50:00"/>
    <s v="Sin cebolla"/>
    <m/>
  </r>
  <r>
    <x v="529"/>
    <n v="7"/>
    <s v="Plato_1"/>
    <n v="15"/>
    <n v="25"/>
    <n v="2"/>
    <n v="50"/>
    <n v="30"/>
    <n v="0.6"/>
    <d v="1899-12-30T00:19:00"/>
    <s v="Ninguna"/>
    <m/>
  </r>
  <r>
    <x v="530"/>
    <n v="9"/>
    <s v="Plato_13"/>
    <n v="13"/>
    <n v="21"/>
    <n v="3"/>
    <n v="63"/>
    <n v="39"/>
    <n v="0.62"/>
    <d v="1899-12-30T00:41:00"/>
    <s v="Ninguna"/>
    <m/>
  </r>
  <r>
    <x v="530"/>
    <n v="9"/>
    <s v="Plato_20"/>
    <n v="25"/>
    <n v="40"/>
    <n v="1"/>
    <n v="40"/>
    <n v="25"/>
    <n v="0.63"/>
    <d v="1899-12-30T00:43:00"/>
    <s v="Ninguna"/>
    <m/>
  </r>
  <r>
    <x v="530"/>
    <n v="9"/>
    <s v="Plato_4"/>
    <n v="10"/>
    <n v="18"/>
    <n v="3"/>
    <n v="54"/>
    <n v="30"/>
    <n v="0.56000000000000005"/>
    <d v="1899-12-30T00:56:00"/>
    <s v="Sin cebolla"/>
    <m/>
  </r>
  <r>
    <x v="530"/>
    <n v="9"/>
    <s v="Plato_9"/>
    <n v="17"/>
    <n v="29"/>
    <n v="3"/>
    <n v="87"/>
    <n v="51"/>
    <n v="0.59"/>
    <d v="1899-12-30T00:59:00"/>
    <s v="Sin cebolla"/>
    <m/>
  </r>
  <r>
    <x v="531"/>
    <n v="13"/>
    <s v="Plato_13"/>
    <n v="13"/>
    <n v="21"/>
    <n v="1"/>
    <n v="21"/>
    <n v="13"/>
    <n v="0.62"/>
    <d v="1899-12-30T00:24:00"/>
    <s v="Sin cebolla"/>
    <m/>
  </r>
  <r>
    <x v="531"/>
    <n v="13"/>
    <s v="Plato_10"/>
    <n v="15"/>
    <n v="26"/>
    <n v="2"/>
    <n v="52"/>
    <n v="30"/>
    <n v="0.57999999999999996"/>
    <d v="1899-12-30T00:28:00"/>
    <s v="Ninguna"/>
    <m/>
  </r>
  <r>
    <x v="531"/>
    <n v="13"/>
    <s v="Plato_15"/>
    <n v="19"/>
    <n v="32"/>
    <n v="2"/>
    <n v="64"/>
    <n v="38"/>
    <n v="0.59"/>
    <d v="1899-12-30T00:07:00"/>
    <s v="Sin cebolla"/>
    <m/>
  </r>
  <r>
    <x v="532"/>
    <n v="1"/>
    <s v="Plato_3"/>
    <n v="12"/>
    <n v="20"/>
    <n v="1"/>
    <n v="20"/>
    <n v="12"/>
    <n v="0.6"/>
    <d v="1899-12-30T00:34:00"/>
    <s v="Ninguna"/>
    <m/>
  </r>
  <r>
    <x v="532"/>
    <n v="1"/>
    <s v="Plato_13"/>
    <n v="13"/>
    <n v="21"/>
    <n v="1"/>
    <n v="21"/>
    <n v="13"/>
    <n v="0.62"/>
    <d v="1899-12-30T00:14:00"/>
    <s v="Sin cebolla"/>
    <m/>
  </r>
  <r>
    <x v="533"/>
    <n v="1"/>
    <s v="Plato_7"/>
    <n v="14"/>
    <n v="24"/>
    <n v="2"/>
    <n v="48"/>
    <n v="28"/>
    <n v="0.57999999999999996"/>
    <d v="1899-12-30T00:56:00"/>
    <s v="Sin cebolla"/>
    <m/>
  </r>
  <r>
    <x v="533"/>
    <n v="1"/>
    <s v="Plato_9"/>
    <n v="17"/>
    <n v="29"/>
    <n v="1"/>
    <n v="29"/>
    <n v="17"/>
    <n v="0.59"/>
    <d v="1899-12-30T00:10:00"/>
    <s v="Sin cebolla"/>
    <m/>
  </r>
  <r>
    <x v="533"/>
    <n v="1"/>
    <s v="Plato_8"/>
    <n v="21"/>
    <n v="35"/>
    <n v="2"/>
    <n v="70"/>
    <n v="42"/>
    <n v="0.6"/>
    <d v="1899-12-30T00:10:00"/>
    <s v="Ninguna"/>
    <m/>
  </r>
  <r>
    <x v="534"/>
    <n v="15"/>
    <s v="Plato_20"/>
    <n v="25"/>
    <n v="40"/>
    <n v="3"/>
    <n v="120"/>
    <n v="75"/>
    <n v="0.63"/>
    <d v="1899-12-30T00:48:00"/>
    <s v="Sin cebolla"/>
    <m/>
  </r>
  <r>
    <x v="534"/>
    <n v="15"/>
    <s v="Plato_9"/>
    <n v="17"/>
    <n v="29"/>
    <n v="3"/>
    <n v="87"/>
    <n v="51"/>
    <n v="0.59"/>
    <d v="1899-12-30T00:09:00"/>
    <s v="Ninguna"/>
    <m/>
  </r>
  <r>
    <x v="534"/>
    <n v="15"/>
    <s v="Plato_7"/>
    <n v="14"/>
    <n v="24"/>
    <n v="2"/>
    <n v="48"/>
    <n v="28"/>
    <n v="0.57999999999999996"/>
    <d v="1899-12-30T00:42:00"/>
    <s v="Ninguna"/>
    <m/>
  </r>
  <r>
    <x v="534"/>
    <n v="15"/>
    <s v="Plato_13"/>
    <n v="13"/>
    <n v="21"/>
    <n v="1"/>
    <n v="21"/>
    <n v="13"/>
    <n v="0.62"/>
    <d v="1899-12-30T00:14:00"/>
    <s v="Ninguna"/>
    <m/>
  </r>
  <r>
    <x v="535"/>
    <n v="9"/>
    <s v="Plato_4"/>
    <n v="10"/>
    <n v="18"/>
    <n v="1"/>
    <n v="18"/>
    <n v="10"/>
    <n v="0.56000000000000005"/>
    <d v="1899-12-30T00:29:00"/>
    <s v="Sin cebolla"/>
    <m/>
  </r>
  <r>
    <x v="535"/>
    <n v="9"/>
    <s v="Plato_9"/>
    <n v="17"/>
    <n v="29"/>
    <n v="2"/>
    <n v="58"/>
    <n v="34"/>
    <n v="0.59"/>
    <d v="1899-12-30T00:52:00"/>
    <s v="Ninguna"/>
    <m/>
  </r>
  <r>
    <x v="535"/>
    <n v="9"/>
    <s v="Plato_14"/>
    <n v="14"/>
    <n v="23"/>
    <n v="2"/>
    <n v="46"/>
    <n v="28"/>
    <n v="0.61"/>
    <d v="1899-12-30T00:38:00"/>
    <s v="Ninguna"/>
    <m/>
  </r>
  <r>
    <x v="535"/>
    <n v="9"/>
    <s v="Plato_2"/>
    <n v="18"/>
    <n v="30"/>
    <n v="3"/>
    <n v="90"/>
    <n v="54"/>
    <n v="0.6"/>
    <d v="1899-12-30T00:33:00"/>
    <s v="Ninguna"/>
    <m/>
  </r>
  <r>
    <x v="536"/>
    <n v="18"/>
    <s v="Plato_13"/>
    <n v="13"/>
    <n v="21"/>
    <n v="3"/>
    <n v="63"/>
    <n v="39"/>
    <n v="0.62"/>
    <d v="1899-12-30T00:21:00"/>
    <s v="Sin cebolla"/>
    <m/>
  </r>
  <r>
    <x v="537"/>
    <n v="14"/>
    <s v="Plato_2"/>
    <n v="18"/>
    <n v="30"/>
    <n v="1"/>
    <n v="30"/>
    <n v="18"/>
    <n v="0.6"/>
    <d v="1899-12-30T00:55:00"/>
    <s v="Sin cebolla"/>
    <m/>
  </r>
  <r>
    <x v="537"/>
    <n v="14"/>
    <s v="Plato_14"/>
    <n v="14"/>
    <n v="23"/>
    <n v="1"/>
    <n v="23"/>
    <n v="14"/>
    <n v="0.61"/>
    <d v="1899-12-30T00:39:00"/>
    <s v="Ninguna"/>
    <m/>
  </r>
  <r>
    <x v="537"/>
    <n v="14"/>
    <s v="Plato_11"/>
    <n v="20"/>
    <n v="33"/>
    <n v="1"/>
    <n v="33"/>
    <n v="20"/>
    <n v="0.61"/>
    <d v="1899-12-30T00:58:00"/>
    <s v="Sin cebolla"/>
    <m/>
  </r>
  <r>
    <x v="537"/>
    <n v="14"/>
    <s v="Plato_16"/>
    <n v="16"/>
    <n v="28"/>
    <n v="2"/>
    <n v="56"/>
    <n v="32"/>
    <n v="0.56999999999999995"/>
    <d v="1899-12-30T00:46:00"/>
    <s v="Ninguna"/>
    <m/>
  </r>
  <r>
    <x v="538"/>
    <n v="18"/>
    <s v="Plato_2"/>
    <n v="18"/>
    <n v="30"/>
    <n v="3"/>
    <n v="90"/>
    <n v="54"/>
    <n v="0.6"/>
    <d v="1899-12-30T00:43:00"/>
    <s v="Sin cebolla"/>
    <m/>
  </r>
  <r>
    <x v="538"/>
    <n v="18"/>
    <s v="Plato_6"/>
    <n v="16"/>
    <n v="27"/>
    <n v="1"/>
    <n v="27"/>
    <n v="16"/>
    <n v="0.59"/>
    <d v="1899-12-30T00:40:00"/>
    <s v="Sin cebolla"/>
    <m/>
  </r>
  <r>
    <x v="538"/>
    <n v="18"/>
    <s v="Plato_9"/>
    <n v="17"/>
    <n v="29"/>
    <n v="3"/>
    <n v="87"/>
    <n v="51"/>
    <n v="0.59"/>
    <d v="1899-12-30T00:18:00"/>
    <s v="Ninguna"/>
    <m/>
  </r>
  <r>
    <x v="538"/>
    <n v="18"/>
    <s v="Plato_4"/>
    <n v="10"/>
    <n v="18"/>
    <n v="2"/>
    <n v="36"/>
    <n v="20"/>
    <n v="0.56000000000000005"/>
    <d v="1899-12-30T00:28:00"/>
    <s v="Ninguna"/>
    <m/>
  </r>
  <r>
    <x v="539"/>
    <n v="6"/>
    <s v="Plato_4"/>
    <n v="10"/>
    <n v="18"/>
    <n v="3"/>
    <n v="54"/>
    <n v="30"/>
    <n v="0.56000000000000005"/>
    <d v="1899-12-30T00:47:00"/>
    <s v="Ninguna"/>
    <m/>
  </r>
  <r>
    <x v="539"/>
    <n v="6"/>
    <s v="Plato_8"/>
    <n v="21"/>
    <n v="35"/>
    <n v="2"/>
    <n v="70"/>
    <n v="42"/>
    <n v="0.6"/>
    <d v="1899-12-30T00:35:00"/>
    <s v="Ninguna"/>
    <m/>
  </r>
  <r>
    <x v="540"/>
    <n v="19"/>
    <s v="Plato_12"/>
    <n v="11"/>
    <n v="19"/>
    <n v="2"/>
    <n v="38"/>
    <n v="22"/>
    <n v="0.57999999999999996"/>
    <d v="1899-12-30T00:31:00"/>
    <s v="Ninguna"/>
    <m/>
  </r>
  <r>
    <x v="540"/>
    <n v="19"/>
    <s v="Plato_11"/>
    <n v="20"/>
    <n v="33"/>
    <n v="2"/>
    <n v="66"/>
    <n v="40"/>
    <n v="0.61"/>
    <d v="1899-12-30T00:21:00"/>
    <s v="Ninguna"/>
    <m/>
  </r>
  <r>
    <x v="540"/>
    <n v="19"/>
    <s v="Plato_9"/>
    <n v="17"/>
    <n v="29"/>
    <n v="1"/>
    <n v="29"/>
    <n v="17"/>
    <n v="0.59"/>
    <d v="1899-12-30T00:35:00"/>
    <s v="Ninguna"/>
    <m/>
  </r>
  <r>
    <x v="540"/>
    <n v="19"/>
    <s v="Plato_14"/>
    <n v="14"/>
    <n v="23"/>
    <n v="3"/>
    <n v="69"/>
    <n v="42"/>
    <n v="0.61"/>
    <d v="1899-12-30T00:37:00"/>
    <s v="Ninguna"/>
    <m/>
  </r>
  <r>
    <x v="541"/>
    <n v="9"/>
    <s v="Plato_18"/>
    <n v="20"/>
    <n v="34"/>
    <n v="2"/>
    <n v="68"/>
    <n v="40"/>
    <n v="0.59"/>
    <d v="1899-12-30T00:17:00"/>
    <s v="Sin cebolla"/>
    <m/>
  </r>
  <r>
    <x v="541"/>
    <n v="9"/>
    <s v="Plato_10"/>
    <n v="15"/>
    <n v="26"/>
    <n v="1"/>
    <n v="26"/>
    <n v="15"/>
    <n v="0.57999999999999996"/>
    <d v="1899-12-30T00:46:00"/>
    <s v="Ninguna"/>
    <m/>
  </r>
  <r>
    <x v="541"/>
    <n v="9"/>
    <s v="Plato_6"/>
    <n v="16"/>
    <n v="27"/>
    <n v="2"/>
    <n v="54"/>
    <n v="32"/>
    <n v="0.59"/>
    <d v="1899-12-30T00:52:00"/>
    <s v="Sin cebolla"/>
    <m/>
  </r>
  <r>
    <x v="542"/>
    <n v="19"/>
    <s v="Plato_16"/>
    <n v="16"/>
    <n v="28"/>
    <n v="2"/>
    <n v="56"/>
    <n v="32"/>
    <n v="0.56999999999999995"/>
    <d v="1899-12-30T00:27:00"/>
    <s v="Sin cebolla"/>
    <m/>
  </r>
  <r>
    <x v="542"/>
    <n v="19"/>
    <s v="Plato_6"/>
    <n v="16"/>
    <n v="27"/>
    <n v="2"/>
    <n v="54"/>
    <n v="32"/>
    <n v="0.59"/>
    <d v="1899-12-30T00:05:00"/>
    <s v="Ninguna"/>
    <m/>
  </r>
  <r>
    <x v="542"/>
    <n v="19"/>
    <s v="Plato_15"/>
    <n v="19"/>
    <n v="32"/>
    <n v="3"/>
    <n v="96"/>
    <n v="57"/>
    <n v="0.59"/>
    <d v="1899-12-30T00:42:00"/>
    <s v="Sin cebolla"/>
    <m/>
  </r>
  <r>
    <x v="543"/>
    <n v="7"/>
    <s v="Plato_8"/>
    <n v="21"/>
    <n v="35"/>
    <n v="2"/>
    <n v="70"/>
    <n v="42"/>
    <n v="0.6"/>
    <d v="1899-12-30T00:48:00"/>
    <s v="Ninguna"/>
    <m/>
  </r>
  <r>
    <x v="544"/>
    <n v="20"/>
    <s v="Plato_11"/>
    <n v="20"/>
    <n v="33"/>
    <n v="3"/>
    <n v="99"/>
    <n v="60"/>
    <n v="0.61"/>
    <d v="1899-12-30T00:57:00"/>
    <s v="Sin cebolla"/>
    <m/>
  </r>
  <r>
    <x v="544"/>
    <n v="20"/>
    <s v="Plato_17"/>
    <n v="19"/>
    <n v="31"/>
    <n v="1"/>
    <n v="31"/>
    <n v="19"/>
    <n v="0.61"/>
    <d v="1899-12-30T00:42:00"/>
    <s v="Sin cebolla"/>
    <m/>
  </r>
  <r>
    <x v="545"/>
    <n v="5"/>
    <s v="Plato_15"/>
    <n v="19"/>
    <n v="32"/>
    <n v="2"/>
    <n v="64"/>
    <n v="38"/>
    <n v="0.59"/>
    <d v="1899-12-30T00:33:00"/>
    <s v="Sin cebolla"/>
    <m/>
  </r>
  <r>
    <x v="545"/>
    <n v="5"/>
    <s v="Plato_16"/>
    <n v="16"/>
    <n v="28"/>
    <n v="1"/>
    <n v="28"/>
    <n v="16"/>
    <n v="0.56999999999999995"/>
    <d v="1899-12-30T00:58:00"/>
    <s v="Sin cebolla"/>
    <m/>
  </r>
  <r>
    <x v="546"/>
    <n v="9"/>
    <s v="Plato_17"/>
    <n v="19"/>
    <n v="31"/>
    <n v="3"/>
    <n v="93"/>
    <n v="57"/>
    <n v="0.61"/>
    <d v="1899-12-30T00:13:00"/>
    <s v="Ninguna"/>
    <m/>
  </r>
  <r>
    <x v="546"/>
    <n v="9"/>
    <s v="Plato_11"/>
    <n v="20"/>
    <n v="33"/>
    <n v="3"/>
    <n v="99"/>
    <n v="60"/>
    <n v="0.61"/>
    <d v="1899-12-30T00:54:00"/>
    <s v="Sin cebolla"/>
    <m/>
  </r>
  <r>
    <x v="546"/>
    <n v="9"/>
    <s v="Plato_8"/>
    <n v="21"/>
    <n v="35"/>
    <n v="1"/>
    <n v="35"/>
    <n v="21"/>
    <n v="0.6"/>
    <d v="1899-12-30T00:30:00"/>
    <s v="Sin cebolla"/>
    <m/>
  </r>
  <r>
    <x v="547"/>
    <n v="4"/>
    <s v="Plato_18"/>
    <n v="20"/>
    <n v="34"/>
    <n v="1"/>
    <n v="34"/>
    <n v="20"/>
    <n v="0.59"/>
    <d v="1899-12-30T00:58:00"/>
    <s v="Sin cebolla"/>
    <m/>
  </r>
  <r>
    <x v="547"/>
    <n v="4"/>
    <s v="Plato_17"/>
    <n v="19"/>
    <n v="31"/>
    <n v="2"/>
    <n v="62"/>
    <n v="38"/>
    <n v="0.61"/>
    <d v="1899-12-30T00:48:00"/>
    <s v="Sin cebolla"/>
    <m/>
  </r>
  <r>
    <x v="548"/>
    <n v="12"/>
    <s v="Plato_1"/>
    <n v="15"/>
    <n v="25"/>
    <n v="1"/>
    <n v="25"/>
    <n v="15"/>
    <n v="0.6"/>
    <d v="1899-12-30T00:19:00"/>
    <s v="Ninguna"/>
    <m/>
  </r>
  <r>
    <x v="548"/>
    <n v="12"/>
    <s v="Plato_8"/>
    <n v="21"/>
    <n v="35"/>
    <n v="1"/>
    <n v="35"/>
    <n v="21"/>
    <n v="0.6"/>
    <d v="1899-12-30T00:20:00"/>
    <s v="Sin cebolla"/>
    <m/>
  </r>
  <r>
    <x v="548"/>
    <n v="12"/>
    <s v="Plato_18"/>
    <n v="20"/>
    <n v="34"/>
    <n v="3"/>
    <n v="102"/>
    <n v="60"/>
    <n v="0.59"/>
    <d v="1899-12-30T00:59:00"/>
    <s v="Ninguna"/>
    <m/>
  </r>
  <r>
    <x v="549"/>
    <n v="1"/>
    <s v="Plato_2"/>
    <n v="18"/>
    <n v="30"/>
    <n v="2"/>
    <n v="60"/>
    <n v="36"/>
    <n v="0.6"/>
    <d v="1899-12-30T00:28:00"/>
    <s v="Sin cebolla"/>
    <m/>
  </r>
  <r>
    <x v="549"/>
    <n v="1"/>
    <s v="Plato_7"/>
    <n v="14"/>
    <n v="24"/>
    <n v="1"/>
    <n v="24"/>
    <n v="14"/>
    <n v="0.57999999999999996"/>
    <d v="1899-12-30T00:05:00"/>
    <s v="Ninguna"/>
    <m/>
  </r>
  <r>
    <x v="549"/>
    <n v="1"/>
    <s v="Plato_3"/>
    <n v="12"/>
    <n v="20"/>
    <n v="2"/>
    <n v="40"/>
    <n v="24"/>
    <n v="0.6"/>
    <d v="1899-12-30T00:24:00"/>
    <s v="Ninguna"/>
    <m/>
  </r>
  <r>
    <x v="550"/>
    <n v="4"/>
    <s v="Plato_2"/>
    <n v="18"/>
    <n v="30"/>
    <n v="1"/>
    <n v="30"/>
    <n v="18"/>
    <n v="0.6"/>
    <d v="1899-12-30T00:32:00"/>
    <s v="Sin cebolla"/>
    <m/>
  </r>
  <r>
    <x v="550"/>
    <n v="4"/>
    <s v="Plato_3"/>
    <n v="12"/>
    <n v="20"/>
    <n v="3"/>
    <n v="60"/>
    <n v="36"/>
    <n v="0.6"/>
    <d v="1899-12-30T00:11:00"/>
    <s v="Ninguna"/>
    <m/>
  </r>
  <r>
    <x v="550"/>
    <n v="4"/>
    <s v="Plato_4"/>
    <n v="10"/>
    <n v="18"/>
    <n v="1"/>
    <n v="18"/>
    <n v="10"/>
    <n v="0.56000000000000005"/>
    <d v="1899-12-30T00:29:00"/>
    <s v="Ninguna"/>
    <m/>
  </r>
  <r>
    <x v="550"/>
    <n v="4"/>
    <s v="Plato_13"/>
    <n v="13"/>
    <n v="21"/>
    <n v="3"/>
    <n v="63"/>
    <n v="39"/>
    <n v="0.62"/>
    <d v="1899-12-30T00:51:00"/>
    <s v="Sin cebolla"/>
    <m/>
  </r>
  <r>
    <x v="551"/>
    <n v="11"/>
    <s v="Plato_20"/>
    <n v="25"/>
    <n v="40"/>
    <n v="3"/>
    <n v="120"/>
    <n v="75"/>
    <n v="0.63"/>
    <d v="1899-12-30T00:26:00"/>
    <s v="Sin cebolla"/>
    <m/>
  </r>
  <r>
    <x v="551"/>
    <n v="11"/>
    <s v="Plato_13"/>
    <n v="13"/>
    <n v="21"/>
    <n v="3"/>
    <n v="63"/>
    <n v="39"/>
    <n v="0.62"/>
    <d v="1899-12-30T00:57:00"/>
    <s v="Sin cebolla"/>
    <m/>
  </r>
  <r>
    <x v="551"/>
    <n v="11"/>
    <s v="Plato_3"/>
    <n v="12"/>
    <n v="20"/>
    <n v="3"/>
    <n v="60"/>
    <n v="36"/>
    <n v="0.6"/>
    <d v="1899-12-30T00:32:00"/>
    <s v="Sin cebolla"/>
    <m/>
  </r>
  <r>
    <x v="552"/>
    <n v="14"/>
    <s v="Plato_2"/>
    <n v="18"/>
    <n v="30"/>
    <n v="3"/>
    <n v="90"/>
    <n v="54"/>
    <n v="0.6"/>
    <d v="1899-12-30T00:26:00"/>
    <s v="Sin cebolla"/>
    <m/>
  </r>
  <r>
    <x v="552"/>
    <n v="14"/>
    <s v="Plato_1"/>
    <n v="15"/>
    <n v="25"/>
    <n v="2"/>
    <n v="50"/>
    <n v="30"/>
    <n v="0.6"/>
    <d v="1899-12-30T00:56:00"/>
    <s v="Ninguna"/>
    <m/>
  </r>
  <r>
    <x v="552"/>
    <n v="14"/>
    <s v="Plato_5"/>
    <n v="13"/>
    <n v="22"/>
    <n v="2"/>
    <n v="44"/>
    <n v="26"/>
    <n v="0.59"/>
    <d v="1899-12-30T00:54:00"/>
    <s v="Ninguna"/>
    <m/>
  </r>
  <r>
    <x v="552"/>
    <n v="14"/>
    <s v="Plato_12"/>
    <n v="11"/>
    <n v="19"/>
    <n v="1"/>
    <n v="19"/>
    <n v="11"/>
    <n v="0.57999999999999996"/>
    <d v="1899-12-30T00:42:00"/>
    <s v="Sin cebolla"/>
    <m/>
  </r>
  <r>
    <x v="553"/>
    <n v="10"/>
    <s v="Plato_14"/>
    <n v="14"/>
    <n v="23"/>
    <n v="2"/>
    <n v="46"/>
    <n v="28"/>
    <n v="0.61"/>
    <d v="1899-12-30T00:55:00"/>
    <s v="Sin cebolla"/>
    <m/>
  </r>
  <r>
    <x v="553"/>
    <n v="10"/>
    <s v="Plato_20"/>
    <n v="25"/>
    <n v="40"/>
    <n v="3"/>
    <n v="120"/>
    <n v="75"/>
    <n v="0.63"/>
    <d v="1899-12-30T00:16:00"/>
    <s v="Ninguna"/>
    <m/>
  </r>
  <r>
    <x v="554"/>
    <n v="20"/>
    <s v="Plato_2"/>
    <n v="18"/>
    <n v="30"/>
    <n v="1"/>
    <n v="30"/>
    <n v="18"/>
    <n v="0.6"/>
    <d v="1899-12-30T00:46:00"/>
    <s v="Ninguna"/>
    <m/>
  </r>
  <r>
    <x v="555"/>
    <n v="9"/>
    <s v="Plato_5"/>
    <n v="13"/>
    <n v="22"/>
    <n v="1"/>
    <n v="22"/>
    <n v="13"/>
    <n v="0.59"/>
    <d v="1899-12-30T00:36:00"/>
    <s v="Ninguna"/>
    <m/>
  </r>
  <r>
    <x v="555"/>
    <n v="9"/>
    <s v="Plato_4"/>
    <n v="10"/>
    <n v="18"/>
    <n v="3"/>
    <n v="54"/>
    <n v="30"/>
    <n v="0.56000000000000005"/>
    <d v="1899-12-30T00:30:00"/>
    <s v="Sin cebolla"/>
    <m/>
  </r>
  <r>
    <x v="556"/>
    <n v="7"/>
    <s v="Plato_15"/>
    <n v="19"/>
    <n v="32"/>
    <n v="2"/>
    <n v="64"/>
    <n v="38"/>
    <n v="0.59"/>
    <d v="1899-12-30T00:47:00"/>
    <s v="Sin cebolla"/>
    <m/>
  </r>
  <r>
    <x v="556"/>
    <n v="7"/>
    <s v="Plato_13"/>
    <n v="13"/>
    <n v="21"/>
    <n v="3"/>
    <n v="63"/>
    <n v="39"/>
    <n v="0.62"/>
    <d v="1899-12-30T00:22:00"/>
    <s v="Sin cebolla"/>
    <m/>
  </r>
  <r>
    <x v="556"/>
    <n v="7"/>
    <s v="Plato_1"/>
    <n v="15"/>
    <n v="25"/>
    <n v="2"/>
    <n v="50"/>
    <n v="30"/>
    <n v="0.6"/>
    <d v="1899-12-30T00:38:00"/>
    <s v="Ninguna"/>
    <m/>
  </r>
  <r>
    <x v="557"/>
    <n v="6"/>
    <s v="Plato_15"/>
    <n v="19"/>
    <n v="32"/>
    <n v="3"/>
    <n v="96"/>
    <n v="57"/>
    <n v="0.59"/>
    <d v="1899-12-30T00:56:00"/>
    <s v="Ninguna"/>
    <m/>
  </r>
  <r>
    <x v="557"/>
    <n v="6"/>
    <s v="Plato_1"/>
    <n v="15"/>
    <n v="25"/>
    <n v="2"/>
    <n v="50"/>
    <n v="30"/>
    <n v="0.6"/>
    <d v="1899-12-30T00:54:00"/>
    <s v="Sin cebolla"/>
    <m/>
  </r>
  <r>
    <x v="557"/>
    <n v="6"/>
    <s v="Plato_11"/>
    <n v="20"/>
    <n v="33"/>
    <n v="1"/>
    <n v="33"/>
    <n v="20"/>
    <n v="0.61"/>
    <d v="1899-12-30T00:57:00"/>
    <s v="Ninguna"/>
    <m/>
  </r>
  <r>
    <x v="558"/>
    <n v="11"/>
    <s v="Plato_11"/>
    <n v="20"/>
    <n v="33"/>
    <n v="3"/>
    <n v="99"/>
    <n v="60"/>
    <n v="0.61"/>
    <d v="1899-12-30T00:41:00"/>
    <s v="Sin cebolla"/>
    <m/>
  </r>
  <r>
    <x v="559"/>
    <n v="6"/>
    <s v="Plato_4"/>
    <n v="10"/>
    <n v="18"/>
    <n v="2"/>
    <n v="36"/>
    <n v="20"/>
    <n v="0.56000000000000005"/>
    <d v="1899-12-30T00:36:00"/>
    <s v="Sin cebolla"/>
    <m/>
  </r>
  <r>
    <x v="559"/>
    <n v="6"/>
    <s v="Plato_1"/>
    <n v="15"/>
    <n v="25"/>
    <n v="3"/>
    <n v="75"/>
    <n v="45"/>
    <n v="0.6"/>
    <d v="1899-12-30T00:12:00"/>
    <s v="Sin cebolla"/>
    <m/>
  </r>
  <r>
    <x v="560"/>
    <n v="4"/>
    <s v="Plato_4"/>
    <n v="10"/>
    <n v="18"/>
    <n v="1"/>
    <n v="18"/>
    <n v="10"/>
    <n v="0.56000000000000005"/>
    <d v="1899-12-30T00:56:00"/>
    <s v="Sin cebolla"/>
    <m/>
  </r>
  <r>
    <x v="560"/>
    <n v="4"/>
    <s v="Plato_14"/>
    <n v="14"/>
    <n v="23"/>
    <n v="2"/>
    <n v="46"/>
    <n v="28"/>
    <n v="0.61"/>
    <d v="1899-12-30T00:08:00"/>
    <s v="Sin cebolla"/>
    <m/>
  </r>
  <r>
    <x v="561"/>
    <n v="20"/>
    <s v="Plato_20"/>
    <n v="25"/>
    <n v="40"/>
    <n v="3"/>
    <n v="120"/>
    <n v="75"/>
    <n v="0.63"/>
    <d v="1899-12-30T00:41:00"/>
    <s v="Ninguna"/>
    <m/>
  </r>
  <r>
    <x v="561"/>
    <n v="20"/>
    <s v="Plato_9"/>
    <n v="17"/>
    <n v="29"/>
    <n v="2"/>
    <n v="58"/>
    <n v="34"/>
    <n v="0.59"/>
    <d v="1899-12-30T00:07:00"/>
    <s v="Ninguna"/>
    <m/>
  </r>
  <r>
    <x v="561"/>
    <n v="20"/>
    <s v="Plato_7"/>
    <n v="14"/>
    <n v="24"/>
    <n v="2"/>
    <n v="48"/>
    <n v="28"/>
    <n v="0.57999999999999996"/>
    <d v="1899-12-30T00:22:00"/>
    <s v="Ninguna"/>
    <m/>
  </r>
  <r>
    <x v="561"/>
    <n v="20"/>
    <s v="Plato_17"/>
    <n v="19"/>
    <n v="31"/>
    <n v="2"/>
    <n v="62"/>
    <n v="38"/>
    <n v="0.61"/>
    <d v="1899-12-30T00:42:00"/>
    <s v="Sin cebolla"/>
    <m/>
  </r>
  <r>
    <x v="562"/>
    <n v="12"/>
    <s v="Plato_6"/>
    <n v="16"/>
    <n v="27"/>
    <n v="2"/>
    <n v="54"/>
    <n v="32"/>
    <n v="0.59"/>
    <d v="1899-12-30T00:37:00"/>
    <s v="Sin cebolla"/>
    <m/>
  </r>
  <r>
    <x v="563"/>
    <n v="9"/>
    <s v="Plato_19"/>
    <n v="22"/>
    <n v="36"/>
    <n v="1"/>
    <n v="36"/>
    <n v="22"/>
    <n v="0.61"/>
    <d v="1899-12-30T00:07:00"/>
    <s v="Sin cebolla"/>
    <m/>
  </r>
  <r>
    <x v="563"/>
    <n v="9"/>
    <s v="Plato_20"/>
    <n v="25"/>
    <n v="40"/>
    <n v="2"/>
    <n v="80"/>
    <n v="50"/>
    <n v="0.63"/>
    <d v="1899-12-30T00:36:00"/>
    <s v="Sin cebolla"/>
    <m/>
  </r>
  <r>
    <x v="563"/>
    <n v="9"/>
    <s v="Plato_3"/>
    <n v="12"/>
    <n v="20"/>
    <n v="2"/>
    <n v="40"/>
    <n v="24"/>
    <n v="0.6"/>
    <d v="1899-12-30T00:11:00"/>
    <s v="Sin cebolla"/>
    <m/>
  </r>
  <r>
    <x v="564"/>
    <n v="3"/>
    <s v="Plato_15"/>
    <n v="19"/>
    <n v="32"/>
    <n v="3"/>
    <n v="96"/>
    <n v="57"/>
    <n v="0.59"/>
    <d v="1899-12-30T00:19:00"/>
    <s v="Ninguna"/>
    <m/>
  </r>
  <r>
    <x v="564"/>
    <n v="3"/>
    <s v="Plato_4"/>
    <n v="10"/>
    <n v="18"/>
    <n v="3"/>
    <n v="54"/>
    <n v="30"/>
    <n v="0.56000000000000005"/>
    <d v="1899-12-30T00:53:00"/>
    <s v="Sin cebolla"/>
    <m/>
  </r>
  <r>
    <x v="564"/>
    <n v="3"/>
    <s v="Plato_11"/>
    <n v="20"/>
    <n v="33"/>
    <n v="2"/>
    <n v="66"/>
    <n v="40"/>
    <n v="0.61"/>
    <d v="1899-12-30T00:21:00"/>
    <s v="Sin cebolla"/>
    <m/>
  </r>
  <r>
    <x v="564"/>
    <n v="3"/>
    <s v="Plato_8"/>
    <n v="21"/>
    <n v="35"/>
    <n v="1"/>
    <n v="35"/>
    <n v="21"/>
    <n v="0.6"/>
    <d v="1899-12-30T00:05:00"/>
    <s v="Sin cebolla"/>
    <m/>
  </r>
  <r>
    <x v="565"/>
    <n v="4"/>
    <s v="Plato_10"/>
    <n v="15"/>
    <n v="26"/>
    <n v="3"/>
    <n v="78"/>
    <n v="45"/>
    <n v="0.57999999999999996"/>
    <d v="1899-12-30T00:56:00"/>
    <s v="Ninguna"/>
    <m/>
  </r>
  <r>
    <x v="566"/>
    <n v="15"/>
    <s v="Plato_16"/>
    <n v="16"/>
    <n v="28"/>
    <n v="2"/>
    <n v="56"/>
    <n v="32"/>
    <n v="0.56999999999999995"/>
    <d v="1899-12-30T00:09:00"/>
    <s v="Ninguna"/>
    <m/>
  </r>
  <r>
    <x v="566"/>
    <n v="15"/>
    <s v="Plato_11"/>
    <n v="20"/>
    <n v="33"/>
    <n v="2"/>
    <n v="66"/>
    <n v="40"/>
    <n v="0.61"/>
    <d v="1899-12-30T00:34:00"/>
    <s v="Sin cebolla"/>
    <m/>
  </r>
  <r>
    <x v="566"/>
    <n v="15"/>
    <s v="Plato_18"/>
    <n v="20"/>
    <n v="34"/>
    <n v="2"/>
    <n v="68"/>
    <n v="40"/>
    <n v="0.59"/>
    <d v="1899-12-30T00:18:00"/>
    <s v="Ninguna"/>
    <m/>
  </r>
  <r>
    <x v="566"/>
    <n v="15"/>
    <s v="Plato_13"/>
    <n v="13"/>
    <n v="21"/>
    <n v="3"/>
    <n v="63"/>
    <n v="39"/>
    <n v="0.62"/>
    <d v="1899-12-30T00:41:00"/>
    <s v="Sin cebolla"/>
    <m/>
  </r>
  <r>
    <x v="567"/>
    <n v="5"/>
    <s v="Plato_18"/>
    <n v="20"/>
    <n v="34"/>
    <n v="3"/>
    <n v="102"/>
    <n v="60"/>
    <n v="0.59"/>
    <d v="1899-12-30T00:40:00"/>
    <s v="Ninguna"/>
    <m/>
  </r>
  <r>
    <x v="567"/>
    <n v="5"/>
    <s v="Plato_20"/>
    <n v="25"/>
    <n v="40"/>
    <n v="2"/>
    <n v="80"/>
    <n v="50"/>
    <n v="0.63"/>
    <d v="1899-12-30T00:44:00"/>
    <s v="Sin cebolla"/>
    <m/>
  </r>
  <r>
    <x v="568"/>
    <n v="12"/>
    <s v="Plato_18"/>
    <n v="20"/>
    <n v="34"/>
    <n v="2"/>
    <n v="68"/>
    <n v="40"/>
    <n v="0.59"/>
    <d v="1899-12-30T00:26:00"/>
    <s v="Ninguna"/>
    <m/>
  </r>
  <r>
    <x v="568"/>
    <n v="12"/>
    <s v="Plato_13"/>
    <n v="13"/>
    <n v="21"/>
    <n v="3"/>
    <n v="63"/>
    <n v="39"/>
    <n v="0.62"/>
    <d v="1899-12-30T00:32:00"/>
    <s v="Sin cebolla"/>
    <m/>
  </r>
  <r>
    <x v="569"/>
    <n v="1"/>
    <s v="Plato_11"/>
    <n v="20"/>
    <n v="33"/>
    <n v="1"/>
    <n v="33"/>
    <n v="20"/>
    <n v="0.61"/>
    <d v="1899-12-30T00:38:00"/>
    <s v="Ninguna"/>
    <m/>
  </r>
  <r>
    <x v="569"/>
    <n v="1"/>
    <s v="Plato_10"/>
    <n v="15"/>
    <n v="26"/>
    <n v="2"/>
    <n v="52"/>
    <n v="30"/>
    <n v="0.57999999999999996"/>
    <d v="1899-12-30T00:08:00"/>
    <s v="Sin cebolla"/>
    <m/>
  </r>
  <r>
    <x v="570"/>
    <n v="15"/>
    <s v="Plato_6"/>
    <n v="16"/>
    <n v="27"/>
    <n v="2"/>
    <n v="54"/>
    <n v="32"/>
    <n v="0.59"/>
    <d v="1899-12-30T00:26:00"/>
    <s v="Ninguna"/>
    <m/>
  </r>
  <r>
    <x v="571"/>
    <n v="19"/>
    <s v="Plato_2"/>
    <n v="18"/>
    <n v="30"/>
    <n v="1"/>
    <n v="30"/>
    <n v="18"/>
    <n v="0.6"/>
    <d v="1899-12-30T00:34:00"/>
    <s v="Sin cebolla"/>
    <m/>
  </r>
  <r>
    <x v="571"/>
    <n v="19"/>
    <s v="Plato_5"/>
    <n v="13"/>
    <n v="22"/>
    <n v="2"/>
    <n v="44"/>
    <n v="26"/>
    <n v="0.59"/>
    <d v="1899-12-30T00:10:00"/>
    <s v="Sin cebolla"/>
    <m/>
  </r>
  <r>
    <x v="572"/>
    <n v="7"/>
    <s v="Plato_13"/>
    <n v="13"/>
    <n v="21"/>
    <n v="3"/>
    <n v="63"/>
    <n v="39"/>
    <n v="0.62"/>
    <d v="1899-12-30T00:41:00"/>
    <s v="Ninguna"/>
    <m/>
  </r>
  <r>
    <x v="572"/>
    <n v="7"/>
    <s v="Plato_18"/>
    <n v="20"/>
    <n v="34"/>
    <n v="3"/>
    <n v="102"/>
    <n v="60"/>
    <n v="0.59"/>
    <d v="1899-12-30T00:28:00"/>
    <s v="Sin cebolla"/>
    <m/>
  </r>
  <r>
    <x v="573"/>
    <n v="20"/>
    <s v="Plato_10"/>
    <n v="15"/>
    <n v="26"/>
    <n v="3"/>
    <n v="78"/>
    <n v="45"/>
    <n v="0.57999999999999996"/>
    <d v="1899-12-30T00:50:00"/>
    <s v="Sin cebolla"/>
    <m/>
  </r>
  <r>
    <x v="573"/>
    <n v="20"/>
    <s v="Plato_19"/>
    <n v="22"/>
    <n v="36"/>
    <n v="2"/>
    <n v="72"/>
    <n v="44"/>
    <n v="0.61"/>
    <d v="1899-12-30T00:40:00"/>
    <s v="Ninguna"/>
    <m/>
  </r>
  <r>
    <x v="573"/>
    <n v="20"/>
    <s v="Plato_4"/>
    <n v="10"/>
    <n v="18"/>
    <n v="2"/>
    <n v="36"/>
    <n v="20"/>
    <n v="0.56000000000000005"/>
    <d v="1899-12-30T00:37:00"/>
    <s v="Sin cebolla"/>
    <m/>
  </r>
  <r>
    <x v="573"/>
    <n v="20"/>
    <s v="Plato_13"/>
    <n v="13"/>
    <n v="21"/>
    <n v="1"/>
    <n v="21"/>
    <n v="13"/>
    <n v="0.62"/>
    <d v="1899-12-30T00:41:00"/>
    <s v="Sin cebolla"/>
    <m/>
  </r>
  <r>
    <x v="574"/>
    <n v="15"/>
    <s v="Plato_4"/>
    <n v="10"/>
    <n v="18"/>
    <n v="1"/>
    <n v="18"/>
    <n v="10"/>
    <n v="0.56000000000000005"/>
    <d v="1899-12-30T00:44:00"/>
    <s v="Ninguna"/>
    <m/>
  </r>
  <r>
    <x v="575"/>
    <n v="9"/>
    <s v="Plato_11"/>
    <n v="20"/>
    <n v="33"/>
    <n v="1"/>
    <n v="33"/>
    <n v="20"/>
    <n v="0.61"/>
    <d v="1899-12-30T00:46:00"/>
    <s v="Ninguna"/>
    <m/>
  </r>
  <r>
    <x v="575"/>
    <n v="9"/>
    <s v="Plato_17"/>
    <n v="19"/>
    <n v="31"/>
    <n v="3"/>
    <n v="93"/>
    <n v="57"/>
    <n v="0.61"/>
    <d v="1899-12-30T00:32:00"/>
    <s v="Ninguna"/>
    <m/>
  </r>
  <r>
    <x v="575"/>
    <n v="9"/>
    <s v="Plato_19"/>
    <n v="22"/>
    <n v="36"/>
    <n v="3"/>
    <n v="108"/>
    <n v="66"/>
    <n v="0.61"/>
    <d v="1899-12-30T00:37:00"/>
    <s v="Sin cebolla"/>
    <m/>
  </r>
  <r>
    <x v="576"/>
    <n v="5"/>
    <s v="Plato_4"/>
    <n v="10"/>
    <n v="18"/>
    <n v="1"/>
    <n v="18"/>
    <n v="10"/>
    <n v="0.56000000000000005"/>
    <d v="1899-12-30T00:10:00"/>
    <s v="Sin cebolla"/>
    <m/>
  </r>
  <r>
    <x v="576"/>
    <n v="5"/>
    <s v="Plato_5"/>
    <n v="13"/>
    <n v="22"/>
    <n v="1"/>
    <n v="22"/>
    <n v="13"/>
    <n v="0.59"/>
    <d v="1899-12-30T00:15:00"/>
    <s v="Ninguna"/>
    <m/>
  </r>
  <r>
    <x v="577"/>
    <n v="11"/>
    <s v="Plato_2"/>
    <n v="18"/>
    <n v="30"/>
    <n v="3"/>
    <n v="90"/>
    <n v="54"/>
    <n v="0.6"/>
    <d v="1899-12-30T00:44:00"/>
    <s v="Ninguna"/>
    <m/>
  </r>
  <r>
    <x v="578"/>
    <n v="9"/>
    <s v="Plato_1"/>
    <n v="15"/>
    <n v="25"/>
    <n v="2"/>
    <n v="50"/>
    <n v="30"/>
    <n v="0.6"/>
    <d v="1899-12-30T00:48:00"/>
    <s v="Ninguna"/>
    <m/>
  </r>
  <r>
    <x v="579"/>
    <n v="10"/>
    <s v="Plato_11"/>
    <n v="20"/>
    <n v="33"/>
    <n v="1"/>
    <n v="33"/>
    <n v="20"/>
    <n v="0.61"/>
    <d v="1899-12-30T00:30:00"/>
    <s v="Ninguna"/>
    <m/>
  </r>
  <r>
    <x v="580"/>
    <n v="18"/>
    <s v="Plato_11"/>
    <n v="20"/>
    <n v="33"/>
    <n v="1"/>
    <n v="33"/>
    <n v="20"/>
    <n v="0.61"/>
    <d v="1899-12-30T00:15:00"/>
    <s v="Ninguna"/>
    <m/>
  </r>
  <r>
    <x v="580"/>
    <n v="18"/>
    <s v="Plato_2"/>
    <n v="18"/>
    <n v="30"/>
    <n v="3"/>
    <n v="90"/>
    <n v="54"/>
    <n v="0.6"/>
    <d v="1899-12-30T00:40:00"/>
    <s v="Ninguna"/>
    <m/>
  </r>
  <r>
    <x v="581"/>
    <n v="3"/>
    <s v="Plato_6"/>
    <n v="16"/>
    <n v="27"/>
    <n v="2"/>
    <n v="54"/>
    <n v="32"/>
    <n v="0.59"/>
    <d v="1899-12-30T00:42:00"/>
    <s v="Sin cebolla"/>
    <m/>
  </r>
  <r>
    <x v="582"/>
    <n v="9"/>
    <s v="Plato_12"/>
    <n v="11"/>
    <n v="19"/>
    <n v="3"/>
    <n v="57"/>
    <n v="33"/>
    <n v="0.57999999999999996"/>
    <d v="1899-12-30T00:15:00"/>
    <s v="Ninguna"/>
    <m/>
  </r>
  <r>
    <x v="582"/>
    <n v="9"/>
    <s v="Plato_4"/>
    <n v="10"/>
    <n v="18"/>
    <n v="1"/>
    <n v="18"/>
    <n v="10"/>
    <n v="0.56000000000000005"/>
    <d v="1899-12-30T00:11:00"/>
    <s v="Ninguna"/>
    <m/>
  </r>
  <r>
    <x v="582"/>
    <n v="9"/>
    <s v="Plato_7"/>
    <n v="14"/>
    <n v="24"/>
    <n v="2"/>
    <n v="48"/>
    <n v="28"/>
    <n v="0.57999999999999996"/>
    <d v="1899-12-30T00:29:00"/>
    <s v="Sin cebolla"/>
    <m/>
  </r>
  <r>
    <x v="582"/>
    <n v="9"/>
    <s v="Plato_20"/>
    <n v="25"/>
    <n v="40"/>
    <n v="3"/>
    <n v="120"/>
    <n v="75"/>
    <n v="0.63"/>
    <d v="1899-12-30T00:50:00"/>
    <s v="Sin cebolla"/>
    <m/>
  </r>
  <r>
    <x v="583"/>
    <n v="9"/>
    <s v="Plato_13"/>
    <n v="13"/>
    <n v="21"/>
    <n v="1"/>
    <n v="21"/>
    <n v="13"/>
    <n v="0.62"/>
    <d v="1899-12-30T00:57:00"/>
    <s v="Sin cebolla"/>
    <m/>
  </r>
  <r>
    <x v="583"/>
    <n v="9"/>
    <s v="Plato_17"/>
    <n v="19"/>
    <n v="31"/>
    <n v="2"/>
    <n v="62"/>
    <n v="38"/>
    <n v="0.61"/>
    <d v="1899-12-30T00:34:00"/>
    <s v="Ninguna"/>
    <m/>
  </r>
  <r>
    <x v="583"/>
    <n v="9"/>
    <s v="Plato_16"/>
    <n v="16"/>
    <n v="28"/>
    <n v="2"/>
    <n v="56"/>
    <n v="32"/>
    <n v="0.56999999999999995"/>
    <d v="1899-12-30T00:23:00"/>
    <s v="Ninguna"/>
    <m/>
  </r>
  <r>
    <x v="584"/>
    <n v="3"/>
    <s v="Plato_15"/>
    <n v="19"/>
    <n v="32"/>
    <n v="1"/>
    <n v="32"/>
    <n v="19"/>
    <n v="0.59"/>
    <d v="1899-12-30T00:35:00"/>
    <s v="Sin cebolla"/>
    <m/>
  </r>
  <r>
    <x v="584"/>
    <n v="3"/>
    <s v="Plato_8"/>
    <n v="21"/>
    <n v="35"/>
    <n v="1"/>
    <n v="35"/>
    <n v="21"/>
    <n v="0.6"/>
    <d v="1899-12-30T00:08:00"/>
    <s v="Sin cebolla"/>
    <m/>
  </r>
  <r>
    <x v="584"/>
    <n v="3"/>
    <s v="Plato_4"/>
    <n v="10"/>
    <n v="18"/>
    <n v="2"/>
    <n v="36"/>
    <n v="20"/>
    <n v="0.56000000000000005"/>
    <d v="1899-12-30T00:22:00"/>
    <s v="Ninguna"/>
    <m/>
  </r>
  <r>
    <x v="584"/>
    <n v="3"/>
    <s v="Plato_1"/>
    <n v="15"/>
    <n v="25"/>
    <n v="1"/>
    <n v="25"/>
    <n v="15"/>
    <n v="0.6"/>
    <d v="1899-12-30T00:30:00"/>
    <s v="Sin cebolla"/>
    <m/>
  </r>
  <r>
    <x v="585"/>
    <n v="17"/>
    <s v="Plato_11"/>
    <n v="20"/>
    <n v="33"/>
    <n v="3"/>
    <n v="99"/>
    <n v="60"/>
    <n v="0.61"/>
    <d v="1899-12-30T00:47:00"/>
    <s v="Sin cebolla"/>
    <m/>
  </r>
  <r>
    <x v="585"/>
    <n v="17"/>
    <s v="Plato_7"/>
    <n v="14"/>
    <n v="24"/>
    <n v="3"/>
    <n v="72"/>
    <n v="42"/>
    <n v="0.57999999999999996"/>
    <d v="1899-12-30T00:45:00"/>
    <s v="Ninguna"/>
    <m/>
  </r>
  <r>
    <x v="586"/>
    <n v="7"/>
    <s v="Plato_7"/>
    <n v="14"/>
    <n v="24"/>
    <n v="2"/>
    <n v="48"/>
    <n v="28"/>
    <n v="0.57999999999999996"/>
    <d v="1899-12-30T00:43:00"/>
    <s v="Sin cebolla"/>
    <m/>
  </r>
  <r>
    <x v="587"/>
    <n v="15"/>
    <s v="Plato_10"/>
    <n v="15"/>
    <n v="26"/>
    <n v="1"/>
    <n v="26"/>
    <n v="15"/>
    <n v="0.57999999999999996"/>
    <d v="1899-12-30T00:25:00"/>
    <s v="Sin cebolla"/>
    <m/>
  </r>
  <r>
    <x v="587"/>
    <n v="15"/>
    <s v="Plato_1"/>
    <n v="15"/>
    <n v="25"/>
    <n v="3"/>
    <n v="75"/>
    <n v="45"/>
    <n v="0.6"/>
    <d v="1899-12-30T00:12:00"/>
    <s v="Sin cebolla"/>
    <m/>
  </r>
  <r>
    <x v="588"/>
    <n v="10"/>
    <s v="Plato_14"/>
    <n v="14"/>
    <n v="23"/>
    <n v="1"/>
    <n v="23"/>
    <n v="14"/>
    <n v="0.61"/>
    <d v="1899-12-30T00:45:00"/>
    <s v="Ninguna"/>
    <m/>
  </r>
  <r>
    <x v="588"/>
    <n v="10"/>
    <s v="Plato_18"/>
    <n v="20"/>
    <n v="34"/>
    <n v="3"/>
    <n v="102"/>
    <n v="60"/>
    <n v="0.59"/>
    <d v="1899-12-30T00:59:00"/>
    <s v="Ninguna"/>
    <m/>
  </r>
  <r>
    <x v="588"/>
    <n v="10"/>
    <s v="Plato_13"/>
    <n v="13"/>
    <n v="21"/>
    <n v="3"/>
    <n v="63"/>
    <n v="39"/>
    <n v="0.62"/>
    <d v="1899-12-30T00:07:00"/>
    <s v="Ninguna"/>
    <m/>
  </r>
  <r>
    <x v="588"/>
    <n v="10"/>
    <s v="Plato_15"/>
    <n v="19"/>
    <n v="32"/>
    <n v="3"/>
    <n v="96"/>
    <n v="57"/>
    <n v="0.59"/>
    <d v="1899-12-30T00:09:00"/>
    <s v="Ninguna"/>
    <m/>
  </r>
  <r>
    <x v="589"/>
    <n v="3"/>
    <s v="Plato_18"/>
    <n v="20"/>
    <n v="34"/>
    <n v="3"/>
    <n v="102"/>
    <n v="60"/>
    <n v="0.59"/>
    <d v="1899-12-30T00:43:00"/>
    <s v="Sin cebolla"/>
    <m/>
  </r>
  <r>
    <x v="589"/>
    <n v="3"/>
    <s v="Plato_3"/>
    <n v="12"/>
    <n v="20"/>
    <n v="1"/>
    <n v="20"/>
    <n v="12"/>
    <n v="0.6"/>
    <d v="1899-12-30T00:21:00"/>
    <s v="Sin cebolla"/>
    <m/>
  </r>
  <r>
    <x v="590"/>
    <n v="11"/>
    <s v="Plato_20"/>
    <n v="25"/>
    <n v="40"/>
    <n v="3"/>
    <n v="120"/>
    <n v="75"/>
    <n v="0.63"/>
    <d v="1899-12-30T00:51:00"/>
    <s v="Ninguna"/>
    <m/>
  </r>
  <r>
    <x v="591"/>
    <n v="5"/>
    <s v="Plato_5"/>
    <n v="13"/>
    <n v="22"/>
    <n v="2"/>
    <n v="44"/>
    <n v="26"/>
    <n v="0.59"/>
    <d v="1899-12-30T00:59:00"/>
    <s v="Ninguna"/>
    <m/>
  </r>
  <r>
    <x v="591"/>
    <n v="5"/>
    <s v="Plato_1"/>
    <n v="15"/>
    <n v="25"/>
    <n v="2"/>
    <n v="50"/>
    <n v="30"/>
    <n v="0.6"/>
    <d v="1899-12-30T00:42:00"/>
    <s v="Ninguna"/>
    <m/>
  </r>
  <r>
    <x v="592"/>
    <n v="17"/>
    <s v="Plato_20"/>
    <n v="25"/>
    <n v="40"/>
    <n v="1"/>
    <n v="40"/>
    <n v="25"/>
    <n v="0.63"/>
    <d v="1899-12-30T00:30:00"/>
    <s v="Ninguna"/>
    <m/>
  </r>
  <r>
    <x v="592"/>
    <n v="17"/>
    <s v="Plato_17"/>
    <n v="19"/>
    <n v="31"/>
    <n v="1"/>
    <n v="31"/>
    <n v="19"/>
    <n v="0.61"/>
    <d v="1899-12-30T00:08:00"/>
    <s v="Ninguna"/>
    <m/>
  </r>
  <r>
    <x v="592"/>
    <n v="17"/>
    <s v="Plato_11"/>
    <n v="20"/>
    <n v="33"/>
    <n v="2"/>
    <n v="66"/>
    <n v="40"/>
    <n v="0.61"/>
    <d v="1899-12-30T00:05:00"/>
    <s v="Sin cebolla"/>
    <m/>
  </r>
  <r>
    <x v="592"/>
    <n v="17"/>
    <s v="Plato_19"/>
    <n v="22"/>
    <n v="36"/>
    <n v="2"/>
    <n v="72"/>
    <n v="44"/>
    <n v="0.61"/>
    <d v="1899-12-30T00:05:00"/>
    <s v="Ninguna"/>
    <m/>
  </r>
  <r>
    <x v="593"/>
    <n v="17"/>
    <s v="Plato_11"/>
    <n v="20"/>
    <n v="33"/>
    <n v="1"/>
    <n v="33"/>
    <n v="20"/>
    <n v="0.61"/>
    <d v="1899-12-30T00:05:00"/>
    <s v="Ninguna"/>
    <m/>
  </r>
  <r>
    <x v="593"/>
    <n v="17"/>
    <s v="Plato_5"/>
    <n v="13"/>
    <n v="22"/>
    <n v="3"/>
    <n v="66"/>
    <n v="39"/>
    <n v="0.59"/>
    <d v="1899-12-30T00:44:00"/>
    <s v="Ninguna"/>
    <m/>
  </r>
  <r>
    <x v="593"/>
    <n v="17"/>
    <s v="Plato_3"/>
    <n v="12"/>
    <n v="20"/>
    <n v="2"/>
    <n v="40"/>
    <n v="24"/>
    <n v="0.6"/>
    <d v="1899-12-30T00:49:00"/>
    <s v="Ninguna"/>
    <m/>
  </r>
  <r>
    <x v="594"/>
    <n v="9"/>
    <s v="Plato_13"/>
    <n v="13"/>
    <n v="21"/>
    <n v="2"/>
    <n v="42"/>
    <n v="26"/>
    <n v="0.62"/>
    <d v="1899-12-30T00:05:00"/>
    <s v="Ninguna"/>
    <m/>
  </r>
  <r>
    <x v="594"/>
    <n v="9"/>
    <s v="Plato_2"/>
    <n v="18"/>
    <n v="30"/>
    <n v="1"/>
    <n v="30"/>
    <n v="18"/>
    <n v="0.6"/>
    <d v="1899-12-30T00:44:00"/>
    <s v="Sin cebolla"/>
    <m/>
  </r>
  <r>
    <x v="595"/>
    <n v="18"/>
    <s v="Plato_14"/>
    <n v="14"/>
    <n v="23"/>
    <n v="2"/>
    <n v="46"/>
    <n v="28"/>
    <n v="0.61"/>
    <d v="1899-12-30T00:47:00"/>
    <s v="Sin cebolla"/>
    <m/>
  </r>
  <r>
    <x v="595"/>
    <n v="18"/>
    <s v="Plato_7"/>
    <n v="14"/>
    <n v="24"/>
    <n v="2"/>
    <n v="48"/>
    <n v="28"/>
    <n v="0.57999999999999996"/>
    <d v="1899-12-30T00:50:00"/>
    <s v="Sin cebolla"/>
    <m/>
  </r>
  <r>
    <x v="595"/>
    <n v="18"/>
    <s v="Plato_15"/>
    <n v="19"/>
    <n v="32"/>
    <n v="3"/>
    <n v="96"/>
    <n v="57"/>
    <n v="0.59"/>
    <d v="1899-12-30T00:42:00"/>
    <s v="Sin cebolla"/>
    <m/>
  </r>
  <r>
    <x v="595"/>
    <n v="18"/>
    <s v="Plato_1"/>
    <n v="15"/>
    <n v="25"/>
    <n v="2"/>
    <n v="50"/>
    <n v="30"/>
    <n v="0.6"/>
    <d v="1899-12-30T00:19:00"/>
    <s v="Ninguna"/>
    <m/>
  </r>
  <r>
    <x v="596"/>
    <n v="16"/>
    <s v="Plato_16"/>
    <n v="16"/>
    <n v="28"/>
    <n v="1"/>
    <n v="28"/>
    <n v="16"/>
    <n v="0.56999999999999995"/>
    <d v="1899-12-30T00:39:00"/>
    <s v="Sin cebolla"/>
    <m/>
  </r>
  <r>
    <x v="596"/>
    <n v="16"/>
    <s v="Plato_4"/>
    <n v="10"/>
    <n v="18"/>
    <n v="1"/>
    <n v="18"/>
    <n v="10"/>
    <n v="0.56000000000000005"/>
    <d v="1899-12-30T00:55:00"/>
    <s v="Sin cebolla"/>
    <m/>
  </r>
  <r>
    <x v="596"/>
    <n v="16"/>
    <s v="Plato_20"/>
    <n v="25"/>
    <n v="40"/>
    <n v="2"/>
    <n v="80"/>
    <n v="50"/>
    <n v="0.63"/>
    <d v="1899-12-30T00:39:00"/>
    <s v="Sin cebolla"/>
    <m/>
  </r>
  <r>
    <x v="596"/>
    <n v="16"/>
    <s v="Plato_7"/>
    <n v="14"/>
    <n v="24"/>
    <n v="1"/>
    <n v="24"/>
    <n v="14"/>
    <n v="0.57999999999999996"/>
    <d v="1899-12-30T00:08:00"/>
    <s v="Sin cebolla"/>
    <m/>
  </r>
  <r>
    <x v="597"/>
    <n v="9"/>
    <s v="Plato_10"/>
    <n v="15"/>
    <n v="26"/>
    <n v="2"/>
    <n v="52"/>
    <n v="30"/>
    <n v="0.57999999999999996"/>
    <d v="1899-12-30T00:44:00"/>
    <s v="Ninguna"/>
    <m/>
  </r>
  <r>
    <x v="597"/>
    <n v="9"/>
    <s v="Plato_15"/>
    <n v="19"/>
    <n v="32"/>
    <n v="2"/>
    <n v="64"/>
    <n v="38"/>
    <n v="0.59"/>
    <d v="1899-12-30T00:22:00"/>
    <s v="Ninguna"/>
    <m/>
  </r>
  <r>
    <x v="597"/>
    <n v="9"/>
    <s v="Plato_17"/>
    <n v="19"/>
    <n v="31"/>
    <n v="3"/>
    <n v="93"/>
    <n v="57"/>
    <n v="0.61"/>
    <d v="1899-12-30T00:15:00"/>
    <s v="Ninguna"/>
    <m/>
  </r>
  <r>
    <x v="598"/>
    <n v="11"/>
    <s v="Plato_18"/>
    <n v="20"/>
    <n v="34"/>
    <n v="2"/>
    <n v="68"/>
    <n v="40"/>
    <n v="0.59"/>
    <d v="1899-12-30T00:05:00"/>
    <s v="Ninguna"/>
    <m/>
  </r>
  <r>
    <x v="598"/>
    <n v="11"/>
    <s v="Plato_17"/>
    <n v="19"/>
    <n v="31"/>
    <n v="1"/>
    <n v="31"/>
    <n v="19"/>
    <n v="0.61"/>
    <d v="1899-12-30T00:49:00"/>
    <s v="Ninguna"/>
    <m/>
  </r>
  <r>
    <x v="598"/>
    <n v="11"/>
    <s v="Plato_8"/>
    <n v="21"/>
    <n v="35"/>
    <n v="2"/>
    <n v="70"/>
    <n v="42"/>
    <n v="0.6"/>
    <d v="1899-12-30T00:54:00"/>
    <s v="Ninguna"/>
    <m/>
  </r>
  <r>
    <x v="599"/>
    <n v="14"/>
    <s v="Plato_16"/>
    <n v="16"/>
    <n v="28"/>
    <n v="3"/>
    <n v="84"/>
    <n v="48"/>
    <n v="0.56999999999999995"/>
    <d v="1899-12-30T00:22:00"/>
    <s v="Sin cebolla"/>
    <m/>
  </r>
  <r>
    <x v="599"/>
    <n v="14"/>
    <s v="Plato_2"/>
    <n v="18"/>
    <n v="30"/>
    <n v="2"/>
    <n v="60"/>
    <n v="36"/>
    <n v="0.6"/>
    <d v="1899-12-30T00:43:00"/>
    <s v="Ninguna"/>
    <m/>
  </r>
  <r>
    <x v="600"/>
    <n v="13"/>
    <s v="Plato_20"/>
    <n v="25"/>
    <n v="40"/>
    <n v="2"/>
    <n v="80"/>
    <n v="50"/>
    <n v="0.63"/>
    <d v="1899-12-30T00:11:00"/>
    <s v="Sin cebolla"/>
    <m/>
  </r>
  <r>
    <x v="600"/>
    <n v="13"/>
    <s v="Plato_16"/>
    <n v="16"/>
    <n v="28"/>
    <n v="3"/>
    <n v="84"/>
    <n v="48"/>
    <n v="0.56999999999999995"/>
    <d v="1899-12-30T00:28:00"/>
    <s v="Ninguna"/>
    <m/>
  </r>
  <r>
    <x v="600"/>
    <n v="13"/>
    <s v="Plato_14"/>
    <n v="14"/>
    <n v="23"/>
    <n v="1"/>
    <n v="23"/>
    <n v="14"/>
    <n v="0.61"/>
    <d v="1899-12-30T00:44:00"/>
    <s v="Sin cebolla"/>
    <m/>
  </r>
  <r>
    <x v="600"/>
    <n v="13"/>
    <s v="Plato_8"/>
    <n v="21"/>
    <n v="35"/>
    <n v="3"/>
    <n v="105"/>
    <n v="63"/>
    <n v="0.6"/>
    <d v="1899-12-30T00:32:00"/>
    <s v="Ninguna"/>
    <m/>
  </r>
  <r>
    <x v="601"/>
    <n v="12"/>
    <s v="Plato_8"/>
    <n v="21"/>
    <n v="35"/>
    <n v="2"/>
    <n v="70"/>
    <n v="42"/>
    <n v="0.6"/>
    <d v="1899-12-30T00:56:00"/>
    <s v="Ninguna"/>
    <m/>
  </r>
  <r>
    <x v="601"/>
    <n v="12"/>
    <s v="Plato_5"/>
    <n v="13"/>
    <n v="22"/>
    <n v="3"/>
    <n v="66"/>
    <n v="39"/>
    <n v="0.59"/>
    <d v="1899-12-30T00:58:00"/>
    <s v="Ninguna"/>
    <m/>
  </r>
  <r>
    <x v="601"/>
    <n v="12"/>
    <s v="Plato_2"/>
    <n v="18"/>
    <n v="30"/>
    <n v="3"/>
    <n v="90"/>
    <n v="54"/>
    <n v="0.6"/>
    <d v="1899-12-30T00:12:00"/>
    <s v="Ninguna"/>
    <m/>
  </r>
  <r>
    <x v="601"/>
    <n v="12"/>
    <s v="Plato_20"/>
    <n v="25"/>
    <n v="40"/>
    <n v="1"/>
    <n v="40"/>
    <n v="25"/>
    <n v="0.63"/>
    <d v="1899-12-30T00:36:00"/>
    <s v="Sin cebolla"/>
    <m/>
  </r>
  <r>
    <x v="602"/>
    <n v="19"/>
    <s v="Plato_17"/>
    <n v="19"/>
    <n v="31"/>
    <n v="2"/>
    <n v="62"/>
    <n v="38"/>
    <n v="0.61"/>
    <d v="1899-12-30T00:17:00"/>
    <s v="Ninguna"/>
    <m/>
  </r>
  <r>
    <x v="603"/>
    <n v="14"/>
    <s v="Plato_8"/>
    <n v="21"/>
    <n v="35"/>
    <n v="3"/>
    <n v="105"/>
    <n v="63"/>
    <n v="0.6"/>
    <d v="1899-12-30T00:42:00"/>
    <s v="Ninguna"/>
    <m/>
  </r>
  <r>
    <x v="604"/>
    <n v="19"/>
    <s v="Plato_3"/>
    <n v="12"/>
    <n v="20"/>
    <n v="1"/>
    <n v="20"/>
    <n v="12"/>
    <n v="0.6"/>
    <d v="1899-12-30T00:47:00"/>
    <s v="Ninguna"/>
    <m/>
  </r>
  <r>
    <x v="604"/>
    <n v="19"/>
    <s v="Plato_20"/>
    <n v="25"/>
    <n v="40"/>
    <n v="1"/>
    <n v="40"/>
    <n v="25"/>
    <n v="0.63"/>
    <d v="1899-12-30T00:24:00"/>
    <s v="Sin cebolla"/>
    <m/>
  </r>
  <r>
    <x v="604"/>
    <n v="19"/>
    <s v="Plato_8"/>
    <n v="21"/>
    <n v="35"/>
    <n v="2"/>
    <n v="70"/>
    <n v="42"/>
    <n v="0.6"/>
    <d v="1899-12-30T00:55:00"/>
    <s v="Sin cebolla"/>
    <m/>
  </r>
  <r>
    <x v="604"/>
    <n v="19"/>
    <s v="Plato_2"/>
    <n v="18"/>
    <n v="30"/>
    <n v="3"/>
    <n v="90"/>
    <n v="54"/>
    <n v="0.6"/>
    <d v="1899-12-30T00:50:00"/>
    <s v="Sin cebolla"/>
    <m/>
  </r>
  <r>
    <x v="605"/>
    <n v="1"/>
    <s v="Plato_1"/>
    <n v="15"/>
    <n v="25"/>
    <n v="2"/>
    <n v="50"/>
    <n v="30"/>
    <n v="0.6"/>
    <d v="1899-12-30T00:47:00"/>
    <s v="Ninguna"/>
    <m/>
  </r>
  <r>
    <x v="605"/>
    <n v="1"/>
    <s v="Plato_6"/>
    <n v="16"/>
    <n v="27"/>
    <n v="3"/>
    <n v="81"/>
    <n v="48"/>
    <n v="0.59"/>
    <d v="1899-12-30T00:48:00"/>
    <s v="Sin cebolla"/>
    <m/>
  </r>
  <r>
    <x v="605"/>
    <n v="1"/>
    <s v="Plato_10"/>
    <n v="15"/>
    <n v="26"/>
    <n v="2"/>
    <n v="52"/>
    <n v="30"/>
    <n v="0.57999999999999996"/>
    <d v="1899-12-30T00:50:00"/>
    <s v="Sin cebolla"/>
    <m/>
  </r>
  <r>
    <x v="606"/>
    <n v="10"/>
    <s v="Plato_20"/>
    <n v="25"/>
    <n v="40"/>
    <n v="1"/>
    <n v="40"/>
    <n v="25"/>
    <n v="0.63"/>
    <d v="1899-12-30T00:25:00"/>
    <s v="Ninguna"/>
    <m/>
  </r>
  <r>
    <x v="606"/>
    <n v="10"/>
    <s v="Plato_16"/>
    <n v="16"/>
    <n v="28"/>
    <n v="1"/>
    <n v="28"/>
    <n v="16"/>
    <n v="0.56999999999999995"/>
    <d v="1899-12-30T00:44:00"/>
    <s v="Ninguna"/>
    <m/>
  </r>
  <r>
    <x v="607"/>
    <n v="7"/>
    <s v="Plato_9"/>
    <n v="17"/>
    <n v="29"/>
    <n v="1"/>
    <n v="29"/>
    <n v="17"/>
    <n v="0.59"/>
    <d v="1899-12-30T00:45:00"/>
    <s v="Ninguna"/>
    <m/>
  </r>
  <r>
    <x v="608"/>
    <n v="1"/>
    <s v="Plato_15"/>
    <n v="19"/>
    <n v="32"/>
    <n v="1"/>
    <n v="32"/>
    <n v="19"/>
    <n v="0.59"/>
    <d v="1899-12-30T00:27:00"/>
    <s v="Sin cebolla"/>
    <m/>
  </r>
  <r>
    <x v="609"/>
    <n v="19"/>
    <s v="Plato_10"/>
    <n v="15"/>
    <n v="26"/>
    <n v="1"/>
    <n v="26"/>
    <n v="15"/>
    <n v="0.57999999999999996"/>
    <d v="1899-12-30T00:39:00"/>
    <s v="Sin cebolla"/>
    <m/>
  </r>
  <r>
    <x v="609"/>
    <n v="19"/>
    <s v="Plato_4"/>
    <n v="10"/>
    <n v="18"/>
    <n v="1"/>
    <n v="18"/>
    <n v="10"/>
    <n v="0.56000000000000005"/>
    <d v="1899-12-30T00:08:00"/>
    <s v="Ninguna"/>
    <m/>
  </r>
  <r>
    <x v="610"/>
    <n v="13"/>
    <s v="Plato_13"/>
    <n v="13"/>
    <n v="21"/>
    <n v="2"/>
    <n v="42"/>
    <n v="26"/>
    <n v="0.62"/>
    <d v="1899-12-30T00:53:00"/>
    <s v="Sin cebolla"/>
    <m/>
  </r>
  <r>
    <x v="610"/>
    <n v="13"/>
    <s v="Plato_19"/>
    <n v="22"/>
    <n v="36"/>
    <n v="1"/>
    <n v="36"/>
    <n v="22"/>
    <n v="0.61"/>
    <d v="1899-12-30T00:30:00"/>
    <s v="Sin cebolla"/>
    <m/>
  </r>
  <r>
    <x v="611"/>
    <n v="11"/>
    <s v="Plato_6"/>
    <n v="16"/>
    <n v="27"/>
    <n v="1"/>
    <n v="27"/>
    <n v="16"/>
    <n v="0.59"/>
    <d v="1899-12-30T00:26:00"/>
    <s v="Ninguna"/>
    <m/>
  </r>
  <r>
    <x v="611"/>
    <n v="11"/>
    <s v="Plato_19"/>
    <n v="22"/>
    <n v="36"/>
    <n v="3"/>
    <n v="108"/>
    <n v="66"/>
    <n v="0.61"/>
    <d v="1899-12-30T00:37:00"/>
    <s v="Ninguna"/>
    <m/>
  </r>
  <r>
    <x v="611"/>
    <n v="11"/>
    <s v="Plato_16"/>
    <n v="16"/>
    <n v="28"/>
    <n v="2"/>
    <n v="56"/>
    <n v="32"/>
    <n v="0.56999999999999995"/>
    <d v="1899-12-30T00:15:00"/>
    <s v="Ninguna"/>
    <m/>
  </r>
  <r>
    <x v="611"/>
    <n v="11"/>
    <s v="Plato_3"/>
    <n v="12"/>
    <n v="20"/>
    <n v="2"/>
    <n v="40"/>
    <n v="24"/>
    <n v="0.6"/>
    <d v="1899-12-30T00:51:00"/>
    <s v="Ninguna"/>
    <m/>
  </r>
  <r>
    <x v="612"/>
    <n v="1"/>
    <s v="Plato_12"/>
    <n v="11"/>
    <n v="19"/>
    <n v="3"/>
    <n v="57"/>
    <n v="33"/>
    <n v="0.57999999999999996"/>
    <d v="1899-12-30T00:41:00"/>
    <s v="Sin cebolla"/>
    <m/>
  </r>
  <r>
    <x v="612"/>
    <n v="1"/>
    <s v="Plato_14"/>
    <n v="14"/>
    <n v="23"/>
    <n v="3"/>
    <n v="69"/>
    <n v="42"/>
    <n v="0.61"/>
    <d v="1899-12-30T00:23:00"/>
    <s v="Sin cebolla"/>
    <m/>
  </r>
  <r>
    <x v="612"/>
    <n v="1"/>
    <s v="Plato_4"/>
    <n v="10"/>
    <n v="18"/>
    <n v="3"/>
    <n v="54"/>
    <n v="30"/>
    <n v="0.56000000000000005"/>
    <d v="1899-12-30T00:31:00"/>
    <s v="Sin cebolla"/>
    <m/>
  </r>
  <r>
    <x v="612"/>
    <n v="1"/>
    <s v="Plato_8"/>
    <n v="21"/>
    <n v="35"/>
    <n v="3"/>
    <n v="105"/>
    <n v="63"/>
    <n v="0.6"/>
    <d v="1899-12-30T00:57:00"/>
    <s v="Sin cebolla"/>
    <m/>
  </r>
  <r>
    <x v="613"/>
    <n v="19"/>
    <s v="Plato_7"/>
    <n v="14"/>
    <n v="24"/>
    <n v="3"/>
    <n v="72"/>
    <n v="42"/>
    <n v="0.57999999999999996"/>
    <d v="1899-12-30T00:50:00"/>
    <s v="Ninguna"/>
    <m/>
  </r>
  <r>
    <x v="614"/>
    <n v="7"/>
    <s v="Plato_17"/>
    <n v="19"/>
    <n v="31"/>
    <n v="3"/>
    <n v="93"/>
    <n v="57"/>
    <n v="0.61"/>
    <d v="1899-12-30T00:50:00"/>
    <s v="Ninguna"/>
    <m/>
  </r>
  <r>
    <x v="614"/>
    <n v="7"/>
    <s v="Plato_14"/>
    <n v="14"/>
    <n v="23"/>
    <n v="3"/>
    <n v="69"/>
    <n v="42"/>
    <n v="0.61"/>
    <d v="1899-12-30T00:43:00"/>
    <s v="Ninguna"/>
    <m/>
  </r>
  <r>
    <x v="614"/>
    <n v="7"/>
    <s v="Plato_1"/>
    <n v="15"/>
    <n v="25"/>
    <n v="3"/>
    <n v="75"/>
    <n v="45"/>
    <n v="0.6"/>
    <d v="1899-12-30T00:41:00"/>
    <s v="Ninguna"/>
    <m/>
  </r>
  <r>
    <x v="614"/>
    <n v="7"/>
    <s v="Plato_15"/>
    <n v="19"/>
    <n v="32"/>
    <n v="3"/>
    <n v="96"/>
    <n v="57"/>
    <n v="0.59"/>
    <d v="1899-12-30T00:22:00"/>
    <s v="Sin cebolla"/>
    <m/>
  </r>
  <r>
    <x v="615"/>
    <n v="4"/>
    <s v="Plato_7"/>
    <n v="14"/>
    <n v="24"/>
    <n v="3"/>
    <n v="72"/>
    <n v="42"/>
    <n v="0.57999999999999996"/>
    <d v="1899-12-30T00:33:00"/>
    <s v="Ninguna"/>
    <m/>
  </r>
  <r>
    <x v="615"/>
    <n v="4"/>
    <s v="Plato_2"/>
    <n v="18"/>
    <n v="30"/>
    <n v="2"/>
    <n v="60"/>
    <n v="36"/>
    <n v="0.6"/>
    <d v="1899-12-30T00:14:00"/>
    <s v="Sin cebolla"/>
    <m/>
  </r>
  <r>
    <x v="616"/>
    <n v="13"/>
    <s v="Plato_10"/>
    <n v="15"/>
    <n v="26"/>
    <n v="2"/>
    <n v="52"/>
    <n v="30"/>
    <n v="0.57999999999999996"/>
    <d v="1899-12-30T00:18:00"/>
    <s v="Sin cebolla"/>
    <m/>
  </r>
  <r>
    <x v="616"/>
    <n v="13"/>
    <s v="Plato_2"/>
    <n v="18"/>
    <n v="30"/>
    <n v="3"/>
    <n v="90"/>
    <n v="54"/>
    <n v="0.6"/>
    <d v="1899-12-30T00:33:00"/>
    <s v="Sin cebolla"/>
    <m/>
  </r>
  <r>
    <x v="617"/>
    <n v="3"/>
    <s v="Plato_15"/>
    <n v="19"/>
    <n v="32"/>
    <n v="2"/>
    <n v="64"/>
    <n v="38"/>
    <n v="0.59"/>
    <d v="1899-12-30T00:06:00"/>
    <s v="Sin cebolla"/>
    <m/>
  </r>
  <r>
    <x v="617"/>
    <n v="3"/>
    <s v="Plato_17"/>
    <n v="19"/>
    <n v="31"/>
    <n v="3"/>
    <n v="93"/>
    <n v="57"/>
    <n v="0.61"/>
    <d v="1899-12-30T00:35:00"/>
    <s v="Ninguna"/>
    <m/>
  </r>
  <r>
    <x v="617"/>
    <n v="3"/>
    <s v="Plato_4"/>
    <n v="10"/>
    <n v="18"/>
    <n v="3"/>
    <n v="54"/>
    <n v="30"/>
    <n v="0.56000000000000005"/>
    <d v="1899-12-30T00:24:00"/>
    <s v="Ninguna"/>
    <m/>
  </r>
  <r>
    <x v="617"/>
    <n v="3"/>
    <s v="Plato_19"/>
    <n v="22"/>
    <n v="36"/>
    <n v="3"/>
    <n v="108"/>
    <n v="66"/>
    <n v="0.61"/>
    <d v="1899-12-30T00:53:00"/>
    <s v="Ninguna"/>
    <m/>
  </r>
  <r>
    <x v="618"/>
    <n v="6"/>
    <s v="Plato_6"/>
    <n v="16"/>
    <n v="27"/>
    <n v="2"/>
    <n v="54"/>
    <n v="32"/>
    <n v="0.59"/>
    <d v="1899-12-30T00:40:00"/>
    <s v="Ninguna"/>
    <m/>
  </r>
  <r>
    <x v="618"/>
    <n v="6"/>
    <s v="Plato_10"/>
    <n v="15"/>
    <n v="26"/>
    <n v="3"/>
    <n v="78"/>
    <n v="45"/>
    <n v="0.57999999999999996"/>
    <d v="1899-12-30T00:56:00"/>
    <s v="Sin cebolla"/>
    <m/>
  </r>
  <r>
    <x v="619"/>
    <n v="16"/>
    <s v="Plato_12"/>
    <n v="11"/>
    <n v="19"/>
    <n v="3"/>
    <n v="57"/>
    <n v="33"/>
    <n v="0.57999999999999996"/>
    <d v="1899-12-30T00:40:00"/>
    <s v="Sin cebolla"/>
    <m/>
  </r>
  <r>
    <x v="620"/>
    <n v="5"/>
    <s v="Plato_8"/>
    <n v="21"/>
    <n v="35"/>
    <n v="3"/>
    <n v="105"/>
    <n v="63"/>
    <n v="0.6"/>
    <d v="1899-12-30T00:08:00"/>
    <s v="Sin cebolla"/>
    <m/>
  </r>
  <r>
    <x v="621"/>
    <n v="7"/>
    <s v="Plato_17"/>
    <n v="19"/>
    <n v="31"/>
    <n v="3"/>
    <n v="93"/>
    <n v="57"/>
    <n v="0.61"/>
    <d v="1899-12-30T00:53:00"/>
    <s v="Ninguna"/>
    <m/>
  </r>
  <r>
    <x v="621"/>
    <n v="7"/>
    <s v="Plato_16"/>
    <n v="16"/>
    <n v="28"/>
    <n v="1"/>
    <n v="28"/>
    <n v="16"/>
    <n v="0.56999999999999995"/>
    <d v="1899-12-30T00:25:00"/>
    <s v="Ninguna"/>
    <m/>
  </r>
  <r>
    <x v="622"/>
    <n v="13"/>
    <s v="Plato_5"/>
    <n v="13"/>
    <n v="22"/>
    <n v="2"/>
    <n v="44"/>
    <n v="26"/>
    <n v="0.59"/>
    <d v="1899-12-30T00:23:00"/>
    <s v="Ninguna"/>
    <m/>
  </r>
  <r>
    <x v="622"/>
    <n v="13"/>
    <s v="Plato_8"/>
    <n v="21"/>
    <n v="35"/>
    <n v="2"/>
    <n v="70"/>
    <n v="42"/>
    <n v="0.6"/>
    <d v="1899-12-30T00:59:00"/>
    <s v="Ninguna"/>
    <m/>
  </r>
  <r>
    <x v="622"/>
    <n v="13"/>
    <s v="Plato_1"/>
    <n v="15"/>
    <n v="25"/>
    <n v="1"/>
    <n v="25"/>
    <n v="15"/>
    <n v="0.6"/>
    <d v="1899-12-30T00:20:00"/>
    <s v="Ninguna"/>
    <m/>
  </r>
  <r>
    <x v="622"/>
    <n v="13"/>
    <s v="Plato_15"/>
    <n v="19"/>
    <n v="32"/>
    <n v="3"/>
    <n v="96"/>
    <n v="57"/>
    <n v="0.59"/>
    <d v="1899-12-30T00:43:00"/>
    <s v="Sin cebolla"/>
    <m/>
  </r>
  <r>
    <x v="623"/>
    <n v="1"/>
    <s v="Plato_19"/>
    <n v="22"/>
    <n v="36"/>
    <n v="1"/>
    <n v="36"/>
    <n v="22"/>
    <n v="0.61"/>
    <d v="1899-12-30T00:19:00"/>
    <s v="Sin cebolla"/>
    <m/>
  </r>
  <r>
    <x v="623"/>
    <n v="1"/>
    <s v="Plato_7"/>
    <n v="14"/>
    <n v="24"/>
    <n v="1"/>
    <n v="24"/>
    <n v="14"/>
    <n v="0.57999999999999996"/>
    <d v="1899-12-30T00:45:00"/>
    <s v="Ninguna"/>
    <m/>
  </r>
  <r>
    <x v="623"/>
    <n v="1"/>
    <s v="Plato_13"/>
    <n v="13"/>
    <n v="21"/>
    <n v="2"/>
    <n v="42"/>
    <n v="26"/>
    <n v="0.62"/>
    <d v="1899-12-30T00:15:00"/>
    <s v="Sin cebolla"/>
    <m/>
  </r>
  <r>
    <x v="624"/>
    <n v="5"/>
    <s v="Plato_4"/>
    <n v="10"/>
    <n v="18"/>
    <n v="2"/>
    <n v="36"/>
    <n v="20"/>
    <n v="0.56000000000000005"/>
    <d v="1899-12-30T00:12:00"/>
    <s v="Ninguna"/>
    <m/>
  </r>
  <r>
    <x v="624"/>
    <n v="5"/>
    <s v="Plato_20"/>
    <n v="25"/>
    <n v="40"/>
    <n v="1"/>
    <n v="40"/>
    <n v="25"/>
    <n v="0.63"/>
    <d v="1899-12-30T00:46:00"/>
    <s v="Sin cebolla"/>
    <m/>
  </r>
  <r>
    <x v="624"/>
    <n v="5"/>
    <s v="Plato_13"/>
    <n v="13"/>
    <n v="21"/>
    <n v="3"/>
    <n v="63"/>
    <n v="39"/>
    <n v="0.62"/>
    <d v="1899-12-30T00:39:00"/>
    <s v="Ninguna"/>
    <m/>
  </r>
  <r>
    <x v="625"/>
    <n v="14"/>
    <s v="Plato_2"/>
    <n v="18"/>
    <n v="30"/>
    <n v="2"/>
    <n v="60"/>
    <n v="36"/>
    <n v="0.6"/>
    <d v="1899-12-30T00:11:00"/>
    <s v="Ninguna"/>
    <m/>
  </r>
  <r>
    <x v="625"/>
    <n v="14"/>
    <s v="Plato_7"/>
    <n v="14"/>
    <n v="24"/>
    <n v="2"/>
    <n v="48"/>
    <n v="28"/>
    <n v="0.57999999999999996"/>
    <d v="1899-12-30T00:36:00"/>
    <s v="Sin cebolla"/>
    <m/>
  </r>
  <r>
    <x v="625"/>
    <n v="14"/>
    <s v="Plato_9"/>
    <n v="17"/>
    <n v="29"/>
    <n v="1"/>
    <n v="29"/>
    <n v="17"/>
    <n v="0.59"/>
    <d v="1899-12-30T00:11:00"/>
    <s v="Sin cebolla"/>
    <m/>
  </r>
  <r>
    <x v="626"/>
    <n v="4"/>
    <s v="Plato_13"/>
    <n v="13"/>
    <n v="21"/>
    <n v="1"/>
    <n v="21"/>
    <n v="13"/>
    <n v="0.62"/>
    <d v="1899-12-30T00:37:00"/>
    <s v="Ninguna"/>
    <m/>
  </r>
  <r>
    <x v="627"/>
    <n v="2"/>
    <s v="Plato_7"/>
    <n v="14"/>
    <n v="24"/>
    <n v="2"/>
    <n v="48"/>
    <n v="28"/>
    <n v="0.57999999999999996"/>
    <d v="1899-12-30T00:10:00"/>
    <s v="Ninguna"/>
    <m/>
  </r>
  <r>
    <x v="627"/>
    <n v="2"/>
    <s v="Plato_20"/>
    <n v="25"/>
    <n v="40"/>
    <n v="3"/>
    <n v="120"/>
    <n v="75"/>
    <n v="0.63"/>
    <d v="1899-12-30T00:33:00"/>
    <s v="Sin cebolla"/>
    <m/>
  </r>
  <r>
    <x v="628"/>
    <n v="17"/>
    <s v="Plato_18"/>
    <n v="20"/>
    <n v="34"/>
    <n v="1"/>
    <n v="34"/>
    <n v="20"/>
    <n v="0.59"/>
    <d v="1899-12-30T00:22:00"/>
    <s v="Sin cebolla"/>
    <m/>
  </r>
  <r>
    <x v="628"/>
    <n v="17"/>
    <s v="Plato_3"/>
    <n v="12"/>
    <n v="20"/>
    <n v="3"/>
    <n v="60"/>
    <n v="36"/>
    <n v="0.6"/>
    <d v="1899-12-30T00:19:00"/>
    <s v="Ninguna"/>
    <m/>
  </r>
  <r>
    <x v="628"/>
    <n v="17"/>
    <s v="Plato_4"/>
    <n v="10"/>
    <n v="18"/>
    <n v="2"/>
    <n v="36"/>
    <n v="20"/>
    <n v="0.56000000000000005"/>
    <d v="1899-12-30T00:43:00"/>
    <s v="Sin cebolla"/>
    <m/>
  </r>
  <r>
    <x v="629"/>
    <n v="2"/>
    <s v="Plato_17"/>
    <n v="19"/>
    <n v="31"/>
    <n v="2"/>
    <n v="62"/>
    <n v="38"/>
    <n v="0.61"/>
    <d v="1899-12-30T00:19:00"/>
    <s v="Ninguna"/>
    <m/>
  </r>
  <r>
    <x v="629"/>
    <n v="2"/>
    <s v="Plato_20"/>
    <n v="25"/>
    <n v="40"/>
    <n v="3"/>
    <n v="120"/>
    <n v="75"/>
    <n v="0.63"/>
    <d v="1899-12-30T00:56:00"/>
    <s v="Ninguna"/>
    <m/>
  </r>
  <r>
    <x v="630"/>
    <n v="6"/>
    <s v="Plato_5"/>
    <n v="13"/>
    <n v="22"/>
    <n v="3"/>
    <n v="66"/>
    <n v="39"/>
    <n v="0.59"/>
    <d v="1899-12-30T00:46:00"/>
    <s v="Ninguna"/>
    <m/>
  </r>
  <r>
    <x v="631"/>
    <n v="16"/>
    <s v="Plato_15"/>
    <n v="19"/>
    <n v="32"/>
    <n v="3"/>
    <n v="96"/>
    <n v="57"/>
    <n v="0.59"/>
    <d v="1899-12-30T00:41:00"/>
    <s v="Sin cebolla"/>
    <m/>
  </r>
  <r>
    <x v="631"/>
    <n v="16"/>
    <s v="Plato_11"/>
    <n v="20"/>
    <n v="33"/>
    <n v="1"/>
    <n v="33"/>
    <n v="20"/>
    <n v="0.61"/>
    <d v="1899-12-30T00:47:00"/>
    <s v="Ninguna"/>
    <m/>
  </r>
  <r>
    <x v="632"/>
    <n v="16"/>
    <s v="Plato_2"/>
    <n v="18"/>
    <n v="30"/>
    <n v="3"/>
    <n v="90"/>
    <n v="54"/>
    <n v="0.6"/>
    <d v="1899-12-30T00:10:00"/>
    <s v="Ninguna"/>
    <m/>
  </r>
  <r>
    <x v="632"/>
    <n v="16"/>
    <s v="Plato_7"/>
    <n v="14"/>
    <n v="24"/>
    <n v="2"/>
    <n v="48"/>
    <n v="28"/>
    <n v="0.57999999999999996"/>
    <d v="1899-12-30T00:51:00"/>
    <s v="Sin cebolla"/>
    <m/>
  </r>
  <r>
    <x v="632"/>
    <n v="16"/>
    <s v="Plato_5"/>
    <n v="13"/>
    <n v="22"/>
    <n v="2"/>
    <n v="44"/>
    <n v="26"/>
    <n v="0.59"/>
    <d v="1899-12-30T00:34:00"/>
    <s v="Ninguna"/>
    <m/>
  </r>
  <r>
    <x v="632"/>
    <n v="16"/>
    <s v="Plato_4"/>
    <n v="10"/>
    <n v="18"/>
    <n v="3"/>
    <n v="54"/>
    <n v="30"/>
    <n v="0.56000000000000005"/>
    <d v="1899-12-30T00:54:00"/>
    <s v="Sin cebolla"/>
    <m/>
  </r>
  <r>
    <x v="633"/>
    <n v="2"/>
    <s v="Plato_5"/>
    <n v="13"/>
    <n v="22"/>
    <n v="2"/>
    <n v="44"/>
    <n v="26"/>
    <n v="0.59"/>
    <d v="1899-12-30T00:25:00"/>
    <s v="Ninguna"/>
    <m/>
  </r>
  <r>
    <x v="633"/>
    <n v="2"/>
    <s v="Plato_20"/>
    <n v="25"/>
    <n v="40"/>
    <n v="3"/>
    <n v="120"/>
    <n v="75"/>
    <n v="0.63"/>
    <d v="1899-12-30T00:38:00"/>
    <s v="Sin cebolla"/>
    <m/>
  </r>
  <r>
    <x v="633"/>
    <n v="2"/>
    <s v="Plato_1"/>
    <n v="15"/>
    <n v="25"/>
    <n v="3"/>
    <n v="75"/>
    <n v="45"/>
    <n v="0.6"/>
    <d v="1899-12-30T00:43:00"/>
    <s v="Sin cebolla"/>
    <m/>
  </r>
  <r>
    <x v="633"/>
    <n v="2"/>
    <s v="Plato_8"/>
    <n v="21"/>
    <n v="35"/>
    <n v="3"/>
    <n v="105"/>
    <n v="63"/>
    <n v="0.6"/>
    <d v="1899-12-30T00:51:00"/>
    <s v="Ninguna"/>
    <m/>
  </r>
  <r>
    <x v="634"/>
    <n v="5"/>
    <s v="Plato_9"/>
    <n v="17"/>
    <n v="29"/>
    <n v="2"/>
    <n v="58"/>
    <n v="34"/>
    <n v="0.59"/>
    <d v="1899-12-30T00:25:00"/>
    <s v="Sin cebolla"/>
    <m/>
  </r>
  <r>
    <x v="635"/>
    <n v="14"/>
    <s v="Plato_7"/>
    <n v="14"/>
    <n v="24"/>
    <n v="2"/>
    <n v="48"/>
    <n v="28"/>
    <n v="0.57999999999999996"/>
    <d v="1899-12-30T00:45:00"/>
    <s v="Ninguna"/>
    <m/>
  </r>
  <r>
    <x v="635"/>
    <n v="14"/>
    <s v="Plato_12"/>
    <n v="11"/>
    <n v="19"/>
    <n v="3"/>
    <n v="57"/>
    <n v="33"/>
    <n v="0.57999999999999996"/>
    <d v="1899-12-30T00:54:00"/>
    <s v="Sin cebolla"/>
    <m/>
  </r>
  <r>
    <x v="635"/>
    <n v="14"/>
    <s v="Plato_13"/>
    <n v="13"/>
    <n v="21"/>
    <n v="1"/>
    <n v="21"/>
    <n v="13"/>
    <n v="0.62"/>
    <d v="1899-12-30T00:52:00"/>
    <s v="Sin cebolla"/>
    <m/>
  </r>
  <r>
    <x v="636"/>
    <n v="6"/>
    <s v="Plato_11"/>
    <n v="20"/>
    <n v="33"/>
    <n v="1"/>
    <n v="33"/>
    <n v="20"/>
    <n v="0.61"/>
    <d v="1899-12-30T00:23:00"/>
    <s v="Sin cebolla"/>
    <m/>
  </r>
  <r>
    <x v="636"/>
    <n v="6"/>
    <s v="Plato_18"/>
    <n v="20"/>
    <n v="34"/>
    <n v="1"/>
    <n v="34"/>
    <n v="20"/>
    <n v="0.59"/>
    <d v="1899-12-30T00:06:00"/>
    <s v="Sin cebolla"/>
    <m/>
  </r>
  <r>
    <x v="636"/>
    <n v="6"/>
    <s v="Plato_1"/>
    <n v="15"/>
    <n v="25"/>
    <n v="2"/>
    <n v="50"/>
    <n v="30"/>
    <n v="0.6"/>
    <d v="1899-12-30T00:32:00"/>
    <s v="Ninguna"/>
    <m/>
  </r>
  <r>
    <x v="637"/>
    <n v="16"/>
    <s v="Plato_2"/>
    <n v="18"/>
    <n v="30"/>
    <n v="3"/>
    <n v="90"/>
    <n v="54"/>
    <n v="0.6"/>
    <d v="1899-12-30T00:44:00"/>
    <s v="Ninguna"/>
    <m/>
  </r>
  <r>
    <x v="638"/>
    <n v="8"/>
    <s v="Plato_10"/>
    <n v="15"/>
    <n v="26"/>
    <n v="2"/>
    <n v="52"/>
    <n v="30"/>
    <n v="0.57999999999999996"/>
    <d v="1899-12-30T00:52:00"/>
    <s v="Ninguna"/>
    <m/>
  </r>
  <r>
    <x v="638"/>
    <n v="8"/>
    <s v="Plato_17"/>
    <n v="19"/>
    <n v="31"/>
    <n v="2"/>
    <n v="62"/>
    <n v="38"/>
    <n v="0.61"/>
    <d v="1899-12-30T00:29:00"/>
    <s v="Ninguna"/>
    <m/>
  </r>
  <r>
    <x v="638"/>
    <n v="8"/>
    <s v="Plato_12"/>
    <n v="11"/>
    <n v="19"/>
    <n v="2"/>
    <n v="38"/>
    <n v="22"/>
    <n v="0.57999999999999996"/>
    <d v="1899-12-30T00:55:00"/>
    <s v="Ninguna"/>
    <m/>
  </r>
  <r>
    <x v="639"/>
    <n v="14"/>
    <s v="Plato_10"/>
    <n v="15"/>
    <n v="26"/>
    <n v="3"/>
    <n v="78"/>
    <n v="45"/>
    <n v="0.57999999999999996"/>
    <d v="1899-12-30T00:07:00"/>
    <s v="Sin cebolla"/>
    <m/>
  </r>
  <r>
    <x v="639"/>
    <n v="14"/>
    <s v="Plato_13"/>
    <n v="13"/>
    <n v="21"/>
    <n v="2"/>
    <n v="42"/>
    <n v="26"/>
    <n v="0.62"/>
    <d v="1899-12-30T00:12:00"/>
    <s v="Ninguna"/>
    <m/>
  </r>
  <r>
    <x v="639"/>
    <n v="14"/>
    <s v="Plato_11"/>
    <n v="20"/>
    <n v="33"/>
    <n v="3"/>
    <n v="99"/>
    <n v="60"/>
    <n v="0.61"/>
    <d v="1899-12-30T00:56:00"/>
    <s v="Sin cebolla"/>
    <m/>
  </r>
  <r>
    <x v="640"/>
    <n v="2"/>
    <s v="Plato_9"/>
    <n v="17"/>
    <n v="29"/>
    <n v="3"/>
    <n v="87"/>
    <n v="51"/>
    <n v="0.59"/>
    <d v="1899-12-30T00:17:00"/>
    <s v="Ninguna"/>
    <m/>
  </r>
  <r>
    <x v="640"/>
    <n v="2"/>
    <s v="Plato_1"/>
    <n v="15"/>
    <n v="25"/>
    <n v="3"/>
    <n v="75"/>
    <n v="45"/>
    <n v="0.6"/>
    <d v="1899-12-30T00:28:00"/>
    <s v="Sin cebolla"/>
    <m/>
  </r>
  <r>
    <x v="640"/>
    <n v="2"/>
    <s v="Plato_14"/>
    <n v="14"/>
    <n v="23"/>
    <n v="2"/>
    <n v="46"/>
    <n v="28"/>
    <n v="0.61"/>
    <d v="1899-12-30T00:29:00"/>
    <s v="Ninguna"/>
    <m/>
  </r>
  <r>
    <x v="641"/>
    <n v="15"/>
    <s v="Plato_13"/>
    <n v="13"/>
    <n v="21"/>
    <n v="3"/>
    <n v="63"/>
    <n v="39"/>
    <n v="0.62"/>
    <d v="1899-12-30T00:06:00"/>
    <s v="Sin cebolla"/>
    <m/>
  </r>
  <r>
    <x v="641"/>
    <n v="15"/>
    <s v="Plato_10"/>
    <n v="15"/>
    <n v="26"/>
    <n v="1"/>
    <n v="26"/>
    <n v="15"/>
    <n v="0.57999999999999996"/>
    <d v="1899-12-30T00:57:00"/>
    <s v="Sin cebolla"/>
    <m/>
  </r>
  <r>
    <x v="641"/>
    <n v="15"/>
    <s v="Plato_9"/>
    <n v="17"/>
    <n v="29"/>
    <n v="3"/>
    <n v="87"/>
    <n v="51"/>
    <n v="0.59"/>
    <d v="1899-12-30T00:18:00"/>
    <s v="Sin cebolla"/>
    <m/>
  </r>
  <r>
    <x v="642"/>
    <n v="17"/>
    <s v="Plato_11"/>
    <n v="20"/>
    <n v="33"/>
    <n v="1"/>
    <n v="33"/>
    <n v="20"/>
    <n v="0.61"/>
    <d v="1899-12-30T00:18:00"/>
    <s v="Ninguna"/>
    <m/>
  </r>
  <r>
    <x v="643"/>
    <n v="9"/>
    <s v="Plato_17"/>
    <n v="19"/>
    <n v="31"/>
    <n v="3"/>
    <n v="93"/>
    <n v="57"/>
    <n v="0.61"/>
    <d v="1899-12-30T00:51:00"/>
    <s v="Ninguna"/>
    <m/>
  </r>
  <r>
    <x v="644"/>
    <n v="6"/>
    <s v="Plato_11"/>
    <n v="20"/>
    <n v="33"/>
    <n v="3"/>
    <n v="99"/>
    <n v="60"/>
    <n v="0.61"/>
    <d v="1899-12-30T00:43:00"/>
    <s v="Sin cebolla"/>
    <m/>
  </r>
  <r>
    <x v="644"/>
    <n v="6"/>
    <s v="Plato_6"/>
    <n v="16"/>
    <n v="27"/>
    <n v="3"/>
    <n v="81"/>
    <n v="48"/>
    <n v="0.59"/>
    <d v="1899-12-30T00:54:00"/>
    <s v="Ninguna"/>
    <m/>
  </r>
  <r>
    <x v="645"/>
    <n v="12"/>
    <s v="Plato_8"/>
    <n v="21"/>
    <n v="35"/>
    <n v="2"/>
    <n v="70"/>
    <n v="42"/>
    <n v="0.6"/>
    <d v="1899-12-30T00:36:00"/>
    <s v="Ninguna"/>
    <m/>
  </r>
  <r>
    <x v="646"/>
    <n v="12"/>
    <s v="Plato_4"/>
    <n v="10"/>
    <n v="18"/>
    <n v="2"/>
    <n v="36"/>
    <n v="20"/>
    <n v="0.56000000000000005"/>
    <d v="1899-12-30T00:13:00"/>
    <s v="Sin cebolla"/>
    <m/>
  </r>
  <r>
    <x v="646"/>
    <n v="12"/>
    <s v="Plato_17"/>
    <n v="19"/>
    <n v="31"/>
    <n v="2"/>
    <n v="62"/>
    <n v="38"/>
    <n v="0.61"/>
    <d v="1899-12-30T00:26:00"/>
    <s v="Sin cebolla"/>
    <m/>
  </r>
  <r>
    <x v="647"/>
    <n v="9"/>
    <s v="Plato_16"/>
    <n v="16"/>
    <n v="28"/>
    <n v="2"/>
    <n v="56"/>
    <n v="32"/>
    <n v="0.56999999999999995"/>
    <d v="1899-12-30T00:47:00"/>
    <s v="Ninguna"/>
    <m/>
  </r>
  <r>
    <x v="648"/>
    <n v="9"/>
    <s v="Plato_9"/>
    <n v="17"/>
    <n v="29"/>
    <n v="3"/>
    <n v="87"/>
    <n v="51"/>
    <n v="0.59"/>
    <d v="1899-12-30T00:22:00"/>
    <s v="Sin cebolla"/>
    <m/>
  </r>
  <r>
    <x v="648"/>
    <n v="9"/>
    <s v="Plato_16"/>
    <n v="16"/>
    <n v="28"/>
    <n v="3"/>
    <n v="84"/>
    <n v="48"/>
    <n v="0.56999999999999995"/>
    <d v="1899-12-30T00:40:00"/>
    <s v="Ninguna"/>
    <m/>
  </r>
  <r>
    <x v="648"/>
    <n v="9"/>
    <s v="Plato_1"/>
    <n v="15"/>
    <n v="25"/>
    <n v="1"/>
    <n v="25"/>
    <n v="15"/>
    <n v="0.6"/>
    <d v="1899-12-30T00:32:00"/>
    <s v="Sin cebolla"/>
    <m/>
  </r>
  <r>
    <x v="648"/>
    <n v="9"/>
    <s v="Plato_3"/>
    <n v="12"/>
    <n v="20"/>
    <n v="3"/>
    <n v="60"/>
    <n v="36"/>
    <n v="0.6"/>
    <d v="1899-12-30T00:15:00"/>
    <s v="Ninguna"/>
    <m/>
  </r>
  <r>
    <x v="649"/>
    <n v="11"/>
    <s v="Plato_13"/>
    <n v="13"/>
    <n v="21"/>
    <n v="2"/>
    <n v="42"/>
    <n v="26"/>
    <n v="0.62"/>
    <d v="1899-12-30T00:18:00"/>
    <s v="Sin cebolla"/>
    <m/>
  </r>
  <r>
    <x v="649"/>
    <n v="11"/>
    <s v="Plato_9"/>
    <n v="17"/>
    <n v="29"/>
    <n v="2"/>
    <n v="58"/>
    <n v="34"/>
    <n v="0.59"/>
    <d v="1899-12-30T00:35:00"/>
    <s v="Sin cebolla"/>
    <m/>
  </r>
  <r>
    <x v="649"/>
    <n v="11"/>
    <s v="Plato_15"/>
    <n v="19"/>
    <n v="32"/>
    <n v="1"/>
    <n v="32"/>
    <n v="19"/>
    <n v="0.59"/>
    <d v="1899-12-30T00:12:00"/>
    <s v="Sin cebolla"/>
    <m/>
  </r>
  <r>
    <x v="649"/>
    <n v="11"/>
    <s v="Plato_8"/>
    <n v="21"/>
    <n v="35"/>
    <n v="3"/>
    <n v="105"/>
    <n v="63"/>
    <n v="0.6"/>
    <d v="1899-12-30T00:11:00"/>
    <s v="Ninguna"/>
    <m/>
  </r>
  <r>
    <x v="650"/>
    <n v="16"/>
    <s v="Plato_20"/>
    <n v="25"/>
    <n v="40"/>
    <n v="2"/>
    <n v="80"/>
    <n v="50"/>
    <n v="0.63"/>
    <d v="1899-12-30T00:50:00"/>
    <s v="Ninguna"/>
    <m/>
  </r>
  <r>
    <x v="650"/>
    <n v="16"/>
    <s v="Plato_13"/>
    <n v="13"/>
    <n v="21"/>
    <n v="3"/>
    <n v="63"/>
    <n v="39"/>
    <n v="0.62"/>
    <d v="1899-12-30T00:09:00"/>
    <s v="Ninguna"/>
    <m/>
  </r>
  <r>
    <x v="650"/>
    <n v="16"/>
    <s v="Plato_11"/>
    <n v="20"/>
    <n v="33"/>
    <n v="2"/>
    <n v="66"/>
    <n v="40"/>
    <n v="0.61"/>
    <d v="1899-12-30T00:29:00"/>
    <s v="Ninguna"/>
    <m/>
  </r>
  <r>
    <x v="651"/>
    <n v="14"/>
    <s v="Plato_17"/>
    <n v="19"/>
    <n v="31"/>
    <n v="2"/>
    <n v="62"/>
    <n v="38"/>
    <n v="0.61"/>
    <d v="1899-12-30T00:12:00"/>
    <s v="Ninguna"/>
    <m/>
  </r>
  <r>
    <x v="651"/>
    <n v="14"/>
    <s v="Plato_19"/>
    <n v="22"/>
    <n v="36"/>
    <n v="3"/>
    <n v="108"/>
    <n v="66"/>
    <n v="0.61"/>
    <d v="1899-12-30T00:38:00"/>
    <s v="Sin cebolla"/>
    <m/>
  </r>
  <r>
    <x v="652"/>
    <n v="13"/>
    <s v="Plato_16"/>
    <n v="16"/>
    <n v="28"/>
    <n v="3"/>
    <n v="84"/>
    <n v="48"/>
    <n v="0.56999999999999995"/>
    <d v="1899-12-30T00:51:00"/>
    <s v="Sin cebolla"/>
    <m/>
  </r>
  <r>
    <x v="652"/>
    <n v="13"/>
    <s v="Plato_2"/>
    <n v="18"/>
    <n v="30"/>
    <n v="3"/>
    <n v="90"/>
    <n v="54"/>
    <n v="0.6"/>
    <d v="1899-12-30T00:46:00"/>
    <s v="Ninguna"/>
    <m/>
  </r>
  <r>
    <x v="652"/>
    <n v="13"/>
    <s v="Plato_8"/>
    <n v="21"/>
    <n v="35"/>
    <n v="2"/>
    <n v="70"/>
    <n v="42"/>
    <n v="0.6"/>
    <d v="1899-12-30T00:53:00"/>
    <s v="Ninguna"/>
    <m/>
  </r>
  <r>
    <x v="653"/>
    <n v="12"/>
    <s v="Plato_5"/>
    <n v="13"/>
    <n v="22"/>
    <n v="1"/>
    <n v="22"/>
    <n v="13"/>
    <n v="0.59"/>
    <d v="1899-12-30T00:31:00"/>
    <s v="Ninguna"/>
    <m/>
  </r>
  <r>
    <x v="653"/>
    <n v="12"/>
    <s v="Plato_3"/>
    <n v="12"/>
    <n v="20"/>
    <n v="1"/>
    <n v="20"/>
    <n v="12"/>
    <n v="0.6"/>
    <d v="1899-12-30T00:13:00"/>
    <s v="Ninguna"/>
    <m/>
  </r>
  <r>
    <x v="654"/>
    <n v="5"/>
    <s v="Plato_17"/>
    <n v="19"/>
    <n v="31"/>
    <n v="3"/>
    <n v="93"/>
    <n v="57"/>
    <n v="0.61"/>
    <d v="1899-12-30T00:36:00"/>
    <s v="Sin cebolla"/>
    <m/>
  </r>
  <r>
    <x v="655"/>
    <n v="19"/>
    <s v="Plato_14"/>
    <n v="14"/>
    <n v="23"/>
    <n v="1"/>
    <n v="23"/>
    <n v="14"/>
    <n v="0.61"/>
    <d v="1899-12-30T00:13:00"/>
    <s v="Ninguna"/>
    <m/>
  </r>
  <r>
    <x v="655"/>
    <n v="19"/>
    <s v="Plato_3"/>
    <n v="12"/>
    <n v="20"/>
    <n v="3"/>
    <n v="60"/>
    <n v="36"/>
    <n v="0.6"/>
    <d v="1899-12-30T00:44:00"/>
    <s v="Sin cebolla"/>
    <m/>
  </r>
  <r>
    <x v="655"/>
    <n v="19"/>
    <s v="Plato_12"/>
    <n v="11"/>
    <n v="19"/>
    <n v="2"/>
    <n v="38"/>
    <n v="22"/>
    <n v="0.57999999999999996"/>
    <d v="1899-12-30T00:39:00"/>
    <s v="Sin cebolla"/>
    <m/>
  </r>
  <r>
    <x v="655"/>
    <n v="19"/>
    <s v="Plato_19"/>
    <n v="22"/>
    <n v="36"/>
    <n v="1"/>
    <n v="36"/>
    <n v="22"/>
    <n v="0.61"/>
    <d v="1899-12-30T00:14:00"/>
    <s v="Ninguna"/>
    <m/>
  </r>
  <r>
    <x v="656"/>
    <n v="1"/>
    <s v="Plato_20"/>
    <n v="25"/>
    <n v="40"/>
    <n v="2"/>
    <n v="80"/>
    <n v="50"/>
    <n v="0.63"/>
    <d v="1899-12-30T00:55:00"/>
    <s v="Sin cebolla"/>
    <m/>
  </r>
  <r>
    <x v="656"/>
    <n v="1"/>
    <s v="Plato_14"/>
    <n v="14"/>
    <n v="23"/>
    <n v="2"/>
    <n v="46"/>
    <n v="28"/>
    <n v="0.61"/>
    <d v="1899-12-30T00:39:00"/>
    <s v="Sin cebolla"/>
    <m/>
  </r>
  <r>
    <x v="656"/>
    <n v="1"/>
    <s v="Plato_8"/>
    <n v="21"/>
    <n v="35"/>
    <n v="2"/>
    <n v="70"/>
    <n v="42"/>
    <n v="0.6"/>
    <d v="1899-12-30T00:40:00"/>
    <s v="Sin cebolla"/>
    <m/>
  </r>
  <r>
    <x v="657"/>
    <n v="19"/>
    <s v="Plato_15"/>
    <n v="19"/>
    <n v="32"/>
    <n v="1"/>
    <n v="32"/>
    <n v="19"/>
    <n v="0.59"/>
    <d v="1899-12-30T00:21:00"/>
    <s v="Sin cebolla"/>
    <m/>
  </r>
  <r>
    <x v="657"/>
    <n v="19"/>
    <s v="Plato_6"/>
    <n v="16"/>
    <n v="27"/>
    <n v="2"/>
    <n v="54"/>
    <n v="32"/>
    <n v="0.59"/>
    <d v="1899-12-30T00:27:00"/>
    <s v="Sin cebolla"/>
    <m/>
  </r>
  <r>
    <x v="658"/>
    <n v="9"/>
    <s v="Plato_9"/>
    <n v="17"/>
    <n v="29"/>
    <n v="3"/>
    <n v="87"/>
    <n v="51"/>
    <n v="0.59"/>
    <d v="1899-12-30T00:31:00"/>
    <s v="Ninguna"/>
    <m/>
  </r>
  <r>
    <x v="659"/>
    <n v="19"/>
    <s v="Plato_12"/>
    <n v="11"/>
    <n v="19"/>
    <n v="2"/>
    <n v="38"/>
    <n v="22"/>
    <n v="0.57999999999999996"/>
    <d v="1899-12-30T00:24:00"/>
    <s v="Sin cebolla"/>
    <m/>
  </r>
  <r>
    <x v="659"/>
    <n v="19"/>
    <s v="Plato_2"/>
    <n v="18"/>
    <n v="30"/>
    <n v="3"/>
    <n v="90"/>
    <n v="54"/>
    <n v="0.6"/>
    <d v="1899-12-30T00:16:00"/>
    <s v="Ninguna"/>
    <m/>
  </r>
  <r>
    <x v="659"/>
    <n v="19"/>
    <s v="Plato_20"/>
    <n v="25"/>
    <n v="40"/>
    <n v="2"/>
    <n v="80"/>
    <n v="50"/>
    <n v="0.63"/>
    <d v="1899-12-30T00:05:00"/>
    <s v="Sin cebolla"/>
    <m/>
  </r>
  <r>
    <x v="660"/>
    <n v="16"/>
    <s v="Plato_14"/>
    <n v="14"/>
    <n v="23"/>
    <n v="3"/>
    <n v="69"/>
    <n v="42"/>
    <n v="0.61"/>
    <d v="1899-12-30T00:56:00"/>
    <s v="Sin cebolla"/>
    <m/>
  </r>
  <r>
    <x v="660"/>
    <n v="16"/>
    <s v="Plato_17"/>
    <n v="19"/>
    <n v="31"/>
    <n v="1"/>
    <n v="31"/>
    <n v="19"/>
    <n v="0.61"/>
    <d v="1899-12-30T00:22:00"/>
    <s v="Sin cebolla"/>
    <m/>
  </r>
  <r>
    <x v="660"/>
    <n v="16"/>
    <s v="Plato_1"/>
    <n v="15"/>
    <n v="25"/>
    <n v="2"/>
    <n v="50"/>
    <n v="30"/>
    <n v="0.6"/>
    <d v="1899-12-30T00:30:00"/>
    <s v="Ninguna"/>
    <m/>
  </r>
  <r>
    <x v="660"/>
    <n v="16"/>
    <s v="Plato_16"/>
    <n v="16"/>
    <n v="28"/>
    <n v="2"/>
    <n v="56"/>
    <n v="32"/>
    <n v="0.56999999999999995"/>
    <d v="1899-12-30T00:27:00"/>
    <s v="Sin cebolla"/>
    <m/>
  </r>
  <r>
    <x v="661"/>
    <n v="15"/>
    <s v="Plato_7"/>
    <n v="14"/>
    <n v="24"/>
    <n v="3"/>
    <n v="72"/>
    <n v="42"/>
    <n v="0.57999999999999996"/>
    <d v="1899-12-30T00:34:00"/>
    <s v="Ninguna"/>
    <m/>
  </r>
  <r>
    <x v="661"/>
    <n v="15"/>
    <s v="Plato_1"/>
    <n v="15"/>
    <n v="25"/>
    <n v="1"/>
    <n v="25"/>
    <n v="15"/>
    <n v="0.6"/>
    <d v="1899-12-30T00:10:00"/>
    <s v="Sin cebolla"/>
    <m/>
  </r>
  <r>
    <x v="661"/>
    <n v="15"/>
    <s v="Plato_19"/>
    <n v="22"/>
    <n v="36"/>
    <n v="1"/>
    <n v="36"/>
    <n v="22"/>
    <n v="0.61"/>
    <d v="1899-12-30T00:41:00"/>
    <s v="Ninguna"/>
    <m/>
  </r>
  <r>
    <x v="662"/>
    <n v="3"/>
    <s v="Plato_4"/>
    <n v="10"/>
    <n v="18"/>
    <n v="2"/>
    <n v="36"/>
    <n v="20"/>
    <n v="0.56000000000000005"/>
    <d v="1899-12-30T00:40:00"/>
    <s v="Sin cebolla"/>
    <m/>
  </r>
  <r>
    <x v="662"/>
    <n v="3"/>
    <s v="Plato_9"/>
    <n v="17"/>
    <n v="29"/>
    <n v="2"/>
    <n v="58"/>
    <n v="34"/>
    <n v="0.59"/>
    <d v="1899-12-30T00:05:00"/>
    <s v="Sin cebolla"/>
    <m/>
  </r>
  <r>
    <x v="662"/>
    <n v="3"/>
    <s v="Plato_3"/>
    <n v="12"/>
    <n v="20"/>
    <n v="1"/>
    <n v="20"/>
    <n v="12"/>
    <n v="0.6"/>
    <d v="1899-12-30T00:42:00"/>
    <s v="Sin cebolla"/>
    <m/>
  </r>
  <r>
    <x v="663"/>
    <n v="20"/>
    <s v="Plato_4"/>
    <n v="10"/>
    <n v="18"/>
    <n v="1"/>
    <n v="18"/>
    <n v="10"/>
    <n v="0.56000000000000005"/>
    <d v="1899-12-30T00:09:00"/>
    <s v="Ninguna"/>
    <m/>
  </r>
  <r>
    <x v="663"/>
    <n v="20"/>
    <s v="Plato_12"/>
    <n v="11"/>
    <n v="19"/>
    <n v="2"/>
    <n v="38"/>
    <n v="22"/>
    <n v="0.57999999999999996"/>
    <d v="1899-12-30T00:42:00"/>
    <s v="Ninguna"/>
    <m/>
  </r>
  <r>
    <x v="663"/>
    <n v="20"/>
    <s v="Plato_5"/>
    <n v="13"/>
    <n v="22"/>
    <n v="3"/>
    <n v="66"/>
    <n v="39"/>
    <n v="0.59"/>
    <d v="1899-12-30T00:48:00"/>
    <s v="Sin cebolla"/>
    <m/>
  </r>
  <r>
    <x v="664"/>
    <n v="6"/>
    <s v="Plato_1"/>
    <n v="15"/>
    <n v="25"/>
    <n v="3"/>
    <n v="75"/>
    <n v="45"/>
    <n v="0.6"/>
    <d v="1899-12-30T00:25:00"/>
    <s v="Sin cebolla"/>
    <m/>
  </r>
  <r>
    <x v="664"/>
    <n v="6"/>
    <s v="Plato_6"/>
    <n v="16"/>
    <n v="27"/>
    <n v="2"/>
    <n v="54"/>
    <n v="32"/>
    <n v="0.59"/>
    <d v="1899-12-30T00:15:00"/>
    <s v="Sin cebolla"/>
    <m/>
  </r>
  <r>
    <x v="665"/>
    <n v="8"/>
    <s v="Plato_3"/>
    <n v="12"/>
    <n v="20"/>
    <n v="2"/>
    <n v="40"/>
    <n v="24"/>
    <n v="0.6"/>
    <d v="1899-12-30T00:27:00"/>
    <s v="Sin cebolla"/>
    <m/>
  </r>
  <r>
    <x v="666"/>
    <n v="6"/>
    <s v="Plato_19"/>
    <n v="22"/>
    <n v="36"/>
    <n v="1"/>
    <n v="36"/>
    <n v="22"/>
    <n v="0.61"/>
    <d v="1899-12-30T00:12:00"/>
    <s v="Ninguna"/>
    <m/>
  </r>
  <r>
    <x v="667"/>
    <n v="12"/>
    <s v="Plato_10"/>
    <n v="15"/>
    <n v="26"/>
    <n v="3"/>
    <n v="78"/>
    <n v="45"/>
    <n v="0.57999999999999996"/>
    <d v="1899-12-30T00:59:00"/>
    <s v="Ninguna"/>
    <m/>
  </r>
  <r>
    <x v="667"/>
    <n v="12"/>
    <s v="Plato_7"/>
    <n v="14"/>
    <n v="24"/>
    <n v="2"/>
    <n v="48"/>
    <n v="28"/>
    <n v="0.57999999999999996"/>
    <d v="1899-12-30T00:09:00"/>
    <s v="Sin cebolla"/>
    <m/>
  </r>
  <r>
    <x v="667"/>
    <n v="12"/>
    <s v="Plato_1"/>
    <n v="15"/>
    <n v="25"/>
    <n v="3"/>
    <n v="75"/>
    <n v="45"/>
    <n v="0.6"/>
    <d v="1899-12-30T00:47:00"/>
    <s v="Ninguna"/>
    <m/>
  </r>
  <r>
    <x v="668"/>
    <n v="10"/>
    <s v="Plato_17"/>
    <n v="19"/>
    <n v="31"/>
    <n v="1"/>
    <n v="31"/>
    <n v="19"/>
    <n v="0.61"/>
    <d v="1899-12-30T00:13:00"/>
    <s v="Sin cebolla"/>
    <m/>
  </r>
  <r>
    <x v="668"/>
    <n v="10"/>
    <s v="Plato_6"/>
    <n v="16"/>
    <n v="27"/>
    <n v="2"/>
    <n v="54"/>
    <n v="32"/>
    <n v="0.59"/>
    <d v="1899-12-30T00:14:00"/>
    <s v="Sin cebolla"/>
    <m/>
  </r>
  <r>
    <x v="668"/>
    <n v="10"/>
    <s v="Plato_15"/>
    <n v="19"/>
    <n v="32"/>
    <n v="3"/>
    <n v="96"/>
    <n v="57"/>
    <n v="0.59"/>
    <d v="1899-12-30T00:42:00"/>
    <s v="Sin cebolla"/>
    <m/>
  </r>
  <r>
    <x v="669"/>
    <n v="16"/>
    <s v="Plato_14"/>
    <n v="14"/>
    <n v="23"/>
    <n v="1"/>
    <n v="23"/>
    <n v="14"/>
    <n v="0.61"/>
    <d v="1899-12-30T00:26:00"/>
    <s v="Ninguna"/>
    <m/>
  </r>
  <r>
    <x v="669"/>
    <n v="16"/>
    <s v="Plato_8"/>
    <n v="21"/>
    <n v="35"/>
    <n v="1"/>
    <n v="35"/>
    <n v="21"/>
    <n v="0.6"/>
    <d v="1899-12-30T00:17:00"/>
    <s v="Sin cebolla"/>
    <m/>
  </r>
  <r>
    <x v="669"/>
    <n v="16"/>
    <s v="Plato_19"/>
    <n v="22"/>
    <n v="36"/>
    <n v="1"/>
    <n v="36"/>
    <n v="22"/>
    <n v="0.61"/>
    <d v="1899-12-30T00:32:00"/>
    <s v="Ninguna"/>
    <m/>
  </r>
  <r>
    <x v="670"/>
    <n v="17"/>
    <s v="Plato_8"/>
    <n v="21"/>
    <n v="35"/>
    <n v="2"/>
    <n v="70"/>
    <n v="42"/>
    <n v="0.6"/>
    <d v="1899-12-30T00:29:00"/>
    <s v="Sin cebolla"/>
    <m/>
  </r>
  <r>
    <x v="670"/>
    <n v="17"/>
    <s v="Plato_1"/>
    <n v="15"/>
    <n v="25"/>
    <n v="2"/>
    <n v="50"/>
    <n v="30"/>
    <n v="0.6"/>
    <d v="1899-12-30T00:32:00"/>
    <s v="Ninguna"/>
    <m/>
  </r>
  <r>
    <x v="670"/>
    <n v="17"/>
    <s v="Plato_15"/>
    <n v="19"/>
    <n v="32"/>
    <n v="2"/>
    <n v="64"/>
    <n v="38"/>
    <n v="0.59"/>
    <d v="1899-12-30T00:34:00"/>
    <s v="Ninguna"/>
    <m/>
  </r>
  <r>
    <x v="671"/>
    <n v="12"/>
    <s v="Plato_15"/>
    <n v="19"/>
    <n v="32"/>
    <n v="3"/>
    <n v="96"/>
    <n v="57"/>
    <n v="0.59"/>
    <d v="1899-12-30T00:21:00"/>
    <s v="Sin cebolla"/>
    <m/>
  </r>
  <r>
    <x v="671"/>
    <n v="12"/>
    <s v="Plato_13"/>
    <n v="13"/>
    <n v="21"/>
    <n v="2"/>
    <n v="42"/>
    <n v="26"/>
    <n v="0.62"/>
    <d v="1899-12-30T00:15:00"/>
    <s v="Sin cebolla"/>
    <m/>
  </r>
  <r>
    <x v="671"/>
    <n v="12"/>
    <s v="Plato_12"/>
    <n v="11"/>
    <n v="19"/>
    <n v="1"/>
    <n v="19"/>
    <n v="11"/>
    <n v="0.57999999999999996"/>
    <d v="1899-12-30T00:42:00"/>
    <s v="Ninguna"/>
    <m/>
  </r>
  <r>
    <x v="672"/>
    <n v="20"/>
    <s v="Plato_20"/>
    <n v="25"/>
    <n v="40"/>
    <n v="2"/>
    <n v="80"/>
    <n v="50"/>
    <n v="0.63"/>
    <d v="1899-12-30T00:13:00"/>
    <s v="Ninguna"/>
    <m/>
  </r>
  <r>
    <x v="672"/>
    <n v="20"/>
    <s v="Plato_8"/>
    <n v="21"/>
    <n v="35"/>
    <n v="3"/>
    <n v="105"/>
    <n v="63"/>
    <n v="0.6"/>
    <d v="1899-12-30T00:10:00"/>
    <s v="Ninguna"/>
    <m/>
  </r>
  <r>
    <x v="672"/>
    <n v="20"/>
    <s v="Plato_2"/>
    <n v="18"/>
    <n v="30"/>
    <n v="1"/>
    <n v="30"/>
    <n v="18"/>
    <n v="0.6"/>
    <d v="1899-12-30T00:25:00"/>
    <s v="Ninguna"/>
    <m/>
  </r>
  <r>
    <x v="672"/>
    <n v="20"/>
    <s v="Plato_1"/>
    <n v="15"/>
    <n v="25"/>
    <n v="2"/>
    <n v="50"/>
    <n v="30"/>
    <n v="0.6"/>
    <d v="1899-12-30T00:45:00"/>
    <s v="Sin cebolla"/>
    <m/>
  </r>
  <r>
    <x v="673"/>
    <n v="1"/>
    <s v="Plato_12"/>
    <n v="11"/>
    <n v="19"/>
    <n v="3"/>
    <n v="57"/>
    <n v="33"/>
    <n v="0.57999999999999996"/>
    <d v="1899-12-30T00:11:00"/>
    <s v="Ninguna"/>
    <m/>
  </r>
  <r>
    <x v="673"/>
    <n v="1"/>
    <s v="Plato_4"/>
    <n v="10"/>
    <n v="18"/>
    <n v="2"/>
    <n v="36"/>
    <n v="20"/>
    <n v="0.56000000000000005"/>
    <d v="1899-12-30T00:12:00"/>
    <s v="Ninguna"/>
    <m/>
  </r>
  <r>
    <x v="673"/>
    <n v="1"/>
    <s v="Plato_17"/>
    <n v="19"/>
    <n v="31"/>
    <n v="3"/>
    <n v="93"/>
    <n v="57"/>
    <n v="0.61"/>
    <d v="1899-12-30T00:07:00"/>
    <s v="Sin cebolla"/>
    <m/>
  </r>
  <r>
    <x v="673"/>
    <n v="1"/>
    <s v="Plato_13"/>
    <n v="13"/>
    <n v="21"/>
    <n v="1"/>
    <n v="21"/>
    <n v="13"/>
    <n v="0.62"/>
    <d v="1899-12-30T00:35:00"/>
    <s v="Ninguna"/>
    <m/>
  </r>
  <r>
    <x v="674"/>
    <n v="5"/>
    <s v="Plato_1"/>
    <n v="15"/>
    <n v="25"/>
    <n v="1"/>
    <n v="25"/>
    <n v="15"/>
    <n v="0.6"/>
    <d v="1899-12-30T00:08:00"/>
    <s v="Ninguna"/>
    <m/>
  </r>
  <r>
    <x v="674"/>
    <n v="5"/>
    <s v="Plato_3"/>
    <n v="12"/>
    <n v="20"/>
    <n v="3"/>
    <n v="60"/>
    <n v="36"/>
    <n v="0.6"/>
    <d v="1899-12-30T00:54:00"/>
    <s v="Sin cebolla"/>
    <m/>
  </r>
  <r>
    <x v="674"/>
    <n v="5"/>
    <s v="Plato_19"/>
    <n v="22"/>
    <n v="36"/>
    <n v="3"/>
    <n v="108"/>
    <n v="66"/>
    <n v="0.61"/>
    <d v="1899-12-30T00:59:00"/>
    <s v="Ninguna"/>
    <m/>
  </r>
  <r>
    <x v="675"/>
    <n v="7"/>
    <s v="Plato_17"/>
    <n v="19"/>
    <n v="31"/>
    <n v="1"/>
    <n v="31"/>
    <n v="19"/>
    <n v="0.61"/>
    <d v="1899-12-30T00:45:00"/>
    <s v="Ninguna"/>
    <m/>
  </r>
  <r>
    <x v="675"/>
    <n v="7"/>
    <s v="Plato_14"/>
    <n v="14"/>
    <n v="23"/>
    <n v="1"/>
    <n v="23"/>
    <n v="14"/>
    <n v="0.61"/>
    <d v="1899-12-30T00:40:00"/>
    <s v="Sin cebolla"/>
    <m/>
  </r>
  <r>
    <x v="675"/>
    <n v="7"/>
    <s v="Plato_16"/>
    <n v="16"/>
    <n v="28"/>
    <n v="1"/>
    <n v="28"/>
    <n v="16"/>
    <n v="0.56999999999999995"/>
    <d v="1899-12-30T00:12:00"/>
    <s v="Sin cebolla"/>
    <m/>
  </r>
  <r>
    <x v="675"/>
    <n v="7"/>
    <s v="Plato_13"/>
    <n v="13"/>
    <n v="21"/>
    <n v="2"/>
    <n v="42"/>
    <n v="26"/>
    <n v="0.62"/>
    <d v="1899-12-30T00:24:00"/>
    <s v="Ninguna"/>
    <m/>
  </r>
  <r>
    <x v="676"/>
    <n v="14"/>
    <s v="Plato_3"/>
    <n v="12"/>
    <n v="20"/>
    <n v="2"/>
    <n v="40"/>
    <n v="24"/>
    <n v="0.6"/>
    <d v="1899-12-30T00:55:00"/>
    <s v="Ninguna"/>
    <m/>
  </r>
  <r>
    <x v="676"/>
    <n v="14"/>
    <s v="Plato_8"/>
    <n v="21"/>
    <n v="35"/>
    <n v="2"/>
    <n v="70"/>
    <n v="42"/>
    <n v="0.6"/>
    <d v="1899-12-30T00:59:00"/>
    <s v="Sin cebolla"/>
    <m/>
  </r>
  <r>
    <x v="676"/>
    <n v="14"/>
    <s v="Plato_18"/>
    <n v="20"/>
    <n v="34"/>
    <n v="1"/>
    <n v="34"/>
    <n v="20"/>
    <n v="0.59"/>
    <d v="1899-12-30T00:34:00"/>
    <s v="Sin cebolla"/>
    <m/>
  </r>
  <r>
    <x v="677"/>
    <n v="19"/>
    <s v="Plato_9"/>
    <n v="17"/>
    <n v="29"/>
    <n v="1"/>
    <n v="29"/>
    <n v="17"/>
    <n v="0.59"/>
    <d v="1899-12-30T00:27:00"/>
    <s v="Ninguna"/>
    <m/>
  </r>
  <r>
    <x v="677"/>
    <n v="19"/>
    <s v="Plato_12"/>
    <n v="11"/>
    <n v="19"/>
    <n v="3"/>
    <n v="57"/>
    <n v="33"/>
    <n v="0.57999999999999996"/>
    <d v="1899-12-30T00:37:00"/>
    <s v="Sin cebolla"/>
    <m/>
  </r>
  <r>
    <x v="677"/>
    <n v="19"/>
    <s v="Plato_8"/>
    <n v="21"/>
    <n v="35"/>
    <n v="2"/>
    <n v="70"/>
    <n v="42"/>
    <n v="0.6"/>
    <d v="1899-12-30T00:37:00"/>
    <s v="Sin cebolla"/>
    <m/>
  </r>
  <r>
    <x v="677"/>
    <n v="19"/>
    <s v="Plato_7"/>
    <n v="14"/>
    <n v="24"/>
    <n v="2"/>
    <n v="48"/>
    <n v="28"/>
    <n v="0.57999999999999996"/>
    <d v="1899-12-30T00:20:00"/>
    <s v="Sin cebolla"/>
    <m/>
  </r>
  <r>
    <x v="678"/>
    <n v="9"/>
    <s v="Plato_13"/>
    <n v="13"/>
    <n v="21"/>
    <n v="2"/>
    <n v="42"/>
    <n v="26"/>
    <n v="0.62"/>
    <d v="1899-12-30T00:27:00"/>
    <s v="Sin cebolla"/>
    <m/>
  </r>
  <r>
    <x v="678"/>
    <n v="9"/>
    <s v="Plato_10"/>
    <n v="15"/>
    <n v="26"/>
    <n v="1"/>
    <n v="26"/>
    <n v="15"/>
    <n v="0.57999999999999996"/>
    <d v="1899-12-30T00:11:00"/>
    <s v="Sin cebolla"/>
    <m/>
  </r>
  <r>
    <x v="678"/>
    <n v="9"/>
    <s v="Plato_16"/>
    <n v="16"/>
    <n v="28"/>
    <n v="2"/>
    <n v="56"/>
    <n v="32"/>
    <n v="0.56999999999999995"/>
    <d v="1899-12-30T00:16:00"/>
    <s v="Sin cebolla"/>
    <m/>
  </r>
  <r>
    <x v="678"/>
    <n v="9"/>
    <s v="Plato_1"/>
    <n v="15"/>
    <n v="25"/>
    <n v="3"/>
    <n v="75"/>
    <n v="45"/>
    <n v="0.6"/>
    <d v="1899-12-30T00:52:00"/>
    <s v="Sin cebolla"/>
    <m/>
  </r>
  <r>
    <x v="679"/>
    <n v="5"/>
    <s v="Plato_4"/>
    <n v="10"/>
    <n v="18"/>
    <n v="2"/>
    <n v="36"/>
    <n v="20"/>
    <n v="0.56000000000000005"/>
    <d v="1899-12-30T00:06:00"/>
    <s v="Sin cebolla"/>
    <m/>
  </r>
  <r>
    <x v="679"/>
    <n v="5"/>
    <s v="Plato_3"/>
    <n v="12"/>
    <n v="20"/>
    <n v="3"/>
    <n v="60"/>
    <n v="36"/>
    <n v="0.6"/>
    <d v="1899-12-30T00:49:00"/>
    <s v="Sin cebolla"/>
    <m/>
  </r>
  <r>
    <x v="679"/>
    <n v="5"/>
    <s v="Plato_11"/>
    <n v="20"/>
    <n v="33"/>
    <n v="2"/>
    <n v="66"/>
    <n v="40"/>
    <n v="0.61"/>
    <d v="1899-12-30T00:56:00"/>
    <s v="Ninguna"/>
    <m/>
  </r>
  <r>
    <x v="680"/>
    <n v="2"/>
    <s v="Plato_11"/>
    <n v="20"/>
    <n v="33"/>
    <n v="1"/>
    <n v="33"/>
    <n v="20"/>
    <n v="0.61"/>
    <d v="1899-12-30T00:44:00"/>
    <s v="Ninguna"/>
    <m/>
  </r>
  <r>
    <x v="680"/>
    <n v="2"/>
    <s v="Plato_13"/>
    <n v="13"/>
    <n v="21"/>
    <n v="2"/>
    <n v="42"/>
    <n v="26"/>
    <n v="0.62"/>
    <d v="1899-12-30T00:21:00"/>
    <s v="Sin cebolla"/>
    <m/>
  </r>
  <r>
    <x v="681"/>
    <n v="1"/>
    <s v="Plato_14"/>
    <n v="14"/>
    <n v="23"/>
    <n v="1"/>
    <n v="23"/>
    <n v="14"/>
    <n v="0.61"/>
    <d v="1899-12-30T00:43:00"/>
    <s v="Ninguna"/>
    <m/>
  </r>
  <r>
    <x v="682"/>
    <n v="2"/>
    <s v="Plato_5"/>
    <n v="13"/>
    <n v="22"/>
    <n v="1"/>
    <n v="22"/>
    <n v="13"/>
    <n v="0.59"/>
    <d v="1899-12-30T00:25:00"/>
    <s v="Sin cebolla"/>
    <m/>
  </r>
  <r>
    <x v="682"/>
    <n v="2"/>
    <s v="Plato_3"/>
    <n v="12"/>
    <n v="20"/>
    <n v="2"/>
    <n v="40"/>
    <n v="24"/>
    <n v="0.6"/>
    <d v="1899-12-30T00:35:00"/>
    <s v="Ninguna"/>
    <m/>
  </r>
  <r>
    <x v="682"/>
    <n v="2"/>
    <s v="Plato_20"/>
    <n v="25"/>
    <n v="40"/>
    <n v="1"/>
    <n v="40"/>
    <n v="25"/>
    <n v="0.63"/>
    <d v="1899-12-30T00:06:00"/>
    <s v="Sin cebolla"/>
    <m/>
  </r>
  <r>
    <x v="682"/>
    <n v="2"/>
    <s v="Plato_17"/>
    <n v="19"/>
    <n v="31"/>
    <n v="2"/>
    <n v="62"/>
    <n v="38"/>
    <n v="0.61"/>
    <d v="1899-12-30T00:16:00"/>
    <s v="Sin cebolla"/>
    <m/>
  </r>
  <r>
    <x v="683"/>
    <n v="10"/>
    <s v="Plato_19"/>
    <n v="22"/>
    <n v="36"/>
    <n v="1"/>
    <n v="36"/>
    <n v="22"/>
    <n v="0.61"/>
    <d v="1899-12-30T00:38:00"/>
    <s v="Ninguna"/>
    <m/>
  </r>
  <r>
    <x v="683"/>
    <n v="10"/>
    <s v="Plato_17"/>
    <n v="19"/>
    <n v="31"/>
    <n v="1"/>
    <n v="31"/>
    <n v="19"/>
    <n v="0.61"/>
    <d v="1899-12-30T00:10:00"/>
    <s v="Sin cebolla"/>
    <m/>
  </r>
  <r>
    <x v="683"/>
    <n v="10"/>
    <s v="Plato_10"/>
    <n v="15"/>
    <n v="26"/>
    <n v="1"/>
    <n v="26"/>
    <n v="15"/>
    <n v="0.57999999999999996"/>
    <d v="1899-12-30T00:25:00"/>
    <s v="Ninguna"/>
    <m/>
  </r>
  <r>
    <x v="683"/>
    <n v="10"/>
    <s v="Plato_9"/>
    <n v="17"/>
    <n v="29"/>
    <n v="3"/>
    <n v="87"/>
    <n v="51"/>
    <n v="0.59"/>
    <d v="1899-12-30T00:37:00"/>
    <s v="Ninguna"/>
    <m/>
  </r>
  <r>
    <x v="684"/>
    <n v="5"/>
    <s v="Plato_6"/>
    <n v="16"/>
    <n v="27"/>
    <n v="2"/>
    <n v="54"/>
    <n v="32"/>
    <n v="0.59"/>
    <d v="1899-12-30T00:17:00"/>
    <s v="Sin cebolla"/>
    <m/>
  </r>
  <r>
    <x v="685"/>
    <n v="10"/>
    <s v="Plato_17"/>
    <n v="19"/>
    <n v="31"/>
    <n v="2"/>
    <n v="62"/>
    <n v="38"/>
    <n v="0.61"/>
    <d v="1899-12-30T00:37:00"/>
    <s v="Ninguna"/>
    <m/>
  </r>
  <r>
    <x v="685"/>
    <n v="10"/>
    <s v="Plato_3"/>
    <n v="12"/>
    <n v="20"/>
    <n v="2"/>
    <n v="40"/>
    <n v="24"/>
    <n v="0.6"/>
    <d v="1899-12-30T00:21:00"/>
    <s v="Sin cebolla"/>
    <m/>
  </r>
  <r>
    <x v="686"/>
    <n v="2"/>
    <s v="Plato_19"/>
    <n v="22"/>
    <n v="36"/>
    <n v="2"/>
    <n v="72"/>
    <n v="44"/>
    <n v="0.61"/>
    <d v="1899-12-30T00:29:00"/>
    <s v="Ninguna"/>
    <m/>
  </r>
  <r>
    <x v="687"/>
    <n v="3"/>
    <s v="Plato_9"/>
    <n v="17"/>
    <n v="29"/>
    <n v="1"/>
    <n v="29"/>
    <n v="17"/>
    <n v="0.59"/>
    <d v="1899-12-30T00:14:00"/>
    <s v="Sin cebolla"/>
    <m/>
  </r>
  <r>
    <x v="688"/>
    <n v="14"/>
    <s v="Plato_14"/>
    <n v="14"/>
    <n v="23"/>
    <n v="3"/>
    <n v="69"/>
    <n v="42"/>
    <n v="0.61"/>
    <d v="1899-12-30T00:16:00"/>
    <s v="Ninguna"/>
    <m/>
  </r>
  <r>
    <x v="688"/>
    <n v="14"/>
    <s v="Plato_1"/>
    <n v="15"/>
    <n v="25"/>
    <n v="3"/>
    <n v="75"/>
    <n v="45"/>
    <n v="0.6"/>
    <d v="1899-12-30T00:07:00"/>
    <s v="Ninguna"/>
    <m/>
  </r>
  <r>
    <x v="688"/>
    <n v="14"/>
    <s v="Plato_13"/>
    <n v="13"/>
    <n v="21"/>
    <n v="1"/>
    <n v="21"/>
    <n v="13"/>
    <n v="0.62"/>
    <d v="1899-12-30T00:06:00"/>
    <s v="Sin cebolla"/>
    <m/>
  </r>
  <r>
    <x v="689"/>
    <n v="15"/>
    <s v="Plato_20"/>
    <n v="25"/>
    <n v="40"/>
    <n v="1"/>
    <n v="40"/>
    <n v="25"/>
    <n v="0.63"/>
    <d v="1899-12-30T00:49:00"/>
    <s v="Ninguna"/>
    <m/>
  </r>
  <r>
    <x v="689"/>
    <n v="15"/>
    <s v="Plato_17"/>
    <n v="19"/>
    <n v="31"/>
    <n v="2"/>
    <n v="62"/>
    <n v="38"/>
    <n v="0.61"/>
    <d v="1899-12-30T00:16:00"/>
    <s v="Ninguna"/>
    <m/>
  </r>
  <r>
    <x v="689"/>
    <n v="15"/>
    <s v="Plato_16"/>
    <n v="16"/>
    <n v="28"/>
    <n v="2"/>
    <n v="56"/>
    <n v="32"/>
    <n v="0.56999999999999995"/>
    <d v="1899-12-30T00:54:00"/>
    <s v="Ninguna"/>
    <m/>
  </r>
  <r>
    <x v="689"/>
    <n v="15"/>
    <s v="Plato_11"/>
    <n v="20"/>
    <n v="33"/>
    <n v="1"/>
    <n v="33"/>
    <n v="20"/>
    <n v="0.61"/>
    <d v="1899-12-30T00:24:00"/>
    <s v="Ninguna"/>
    <m/>
  </r>
  <r>
    <x v="690"/>
    <n v="19"/>
    <s v="Plato_5"/>
    <n v="13"/>
    <n v="22"/>
    <n v="3"/>
    <n v="66"/>
    <n v="39"/>
    <n v="0.59"/>
    <d v="1899-12-30T00:34:00"/>
    <s v="Ninguna"/>
    <m/>
  </r>
  <r>
    <x v="691"/>
    <n v="9"/>
    <s v="Plato_8"/>
    <n v="21"/>
    <n v="35"/>
    <n v="3"/>
    <n v="105"/>
    <n v="63"/>
    <n v="0.6"/>
    <d v="1899-12-30T00:33:00"/>
    <s v="Sin cebolla"/>
    <m/>
  </r>
  <r>
    <x v="691"/>
    <n v="9"/>
    <s v="Plato_2"/>
    <n v="18"/>
    <n v="30"/>
    <n v="1"/>
    <n v="30"/>
    <n v="18"/>
    <n v="0.6"/>
    <d v="1899-12-30T00:49:00"/>
    <s v="Ninguna"/>
    <m/>
  </r>
  <r>
    <x v="691"/>
    <n v="9"/>
    <s v="Plato_4"/>
    <n v="10"/>
    <n v="18"/>
    <n v="1"/>
    <n v="18"/>
    <n v="10"/>
    <n v="0.56000000000000005"/>
    <d v="1899-12-30T00:11:00"/>
    <s v="Ninguna"/>
    <m/>
  </r>
  <r>
    <x v="691"/>
    <n v="9"/>
    <s v="Plato_3"/>
    <n v="12"/>
    <n v="20"/>
    <n v="1"/>
    <n v="20"/>
    <n v="12"/>
    <n v="0.6"/>
    <d v="1899-12-30T00:07:00"/>
    <s v="Ninguna"/>
    <m/>
  </r>
  <r>
    <x v="692"/>
    <n v="15"/>
    <s v="Plato_19"/>
    <n v="22"/>
    <n v="36"/>
    <n v="1"/>
    <n v="36"/>
    <n v="22"/>
    <n v="0.61"/>
    <d v="1899-12-30T00:20:00"/>
    <s v="Ninguna"/>
    <m/>
  </r>
  <r>
    <x v="692"/>
    <n v="15"/>
    <s v="Plato_13"/>
    <n v="13"/>
    <n v="21"/>
    <n v="2"/>
    <n v="42"/>
    <n v="26"/>
    <n v="0.62"/>
    <d v="1899-12-30T00:24:00"/>
    <s v="Ninguna"/>
    <m/>
  </r>
  <r>
    <x v="693"/>
    <n v="5"/>
    <s v="Plato_3"/>
    <n v="12"/>
    <n v="20"/>
    <n v="3"/>
    <n v="60"/>
    <n v="36"/>
    <n v="0.6"/>
    <d v="1899-12-30T00:20:00"/>
    <s v="Ninguna"/>
    <m/>
  </r>
  <r>
    <x v="693"/>
    <n v="5"/>
    <s v="Plato_4"/>
    <n v="10"/>
    <n v="18"/>
    <n v="2"/>
    <n v="36"/>
    <n v="20"/>
    <n v="0.56000000000000005"/>
    <d v="1899-12-30T00:26:00"/>
    <s v="Sin cebolla"/>
    <m/>
  </r>
  <r>
    <x v="693"/>
    <n v="5"/>
    <s v="Plato_20"/>
    <n v="25"/>
    <n v="40"/>
    <n v="1"/>
    <n v="40"/>
    <n v="25"/>
    <n v="0.63"/>
    <d v="1899-12-30T00:40:00"/>
    <s v="Ninguna"/>
    <m/>
  </r>
  <r>
    <x v="693"/>
    <n v="5"/>
    <s v="Plato_13"/>
    <n v="13"/>
    <n v="21"/>
    <n v="1"/>
    <n v="21"/>
    <n v="13"/>
    <n v="0.62"/>
    <d v="1899-12-30T00:42:00"/>
    <s v="Sin cebolla"/>
    <m/>
  </r>
  <r>
    <x v="694"/>
    <n v="9"/>
    <s v="Plato_16"/>
    <n v="16"/>
    <n v="28"/>
    <n v="2"/>
    <n v="56"/>
    <n v="32"/>
    <n v="0.56999999999999995"/>
    <d v="1899-12-30T00:30:00"/>
    <s v="Sin cebolla"/>
    <m/>
  </r>
  <r>
    <x v="694"/>
    <n v="9"/>
    <s v="Plato_2"/>
    <n v="18"/>
    <n v="30"/>
    <n v="2"/>
    <n v="60"/>
    <n v="36"/>
    <n v="0.6"/>
    <d v="1899-12-30T00:07:00"/>
    <s v="Sin cebolla"/>
    <m/>
  </r>
  <r>
    <x v="695"/>
    <n v="2"/>
    <s v="Plato_14"/>
    <n v="14"/>
    <n v="23"/>
    <n v="2"/>
    <n v="46"/>
    <n v="28"/>
    <n v="0.61"/>
    <d v="1899-12-30T00:23:00"/>
    <s v="Ninguna"/>
    <m/>
  </r>
  <r>
    <x v="696"/>
    <n v="4"/>
    <s v="Plato_14"/>
    <n v="14"/>
    <n v="23"/>
    <n v="2"/>
    <n v="46"/>
    <n v="28"/>
    <n v="0.61"/>
    <d v="1899-12-30T00:24:00"/>
    <s v="Ninguna"/>
    <m/>
  </r>
  <r>
    <x v="696"/>
    <n v="4"/>
    <s v="Plato_11"/>
    <n v="20"/>
    <n v="33"/>
    <n v="2"/>
    <n v="66"/>
    <n v="40"/>
    <n v="0.61"/>
    <d v="1899-12-30T00:41:00"/>
    <s v="Sin cebolla"/>
    <m/>
  </r>
  <r>
    <x v="696"/>
    <n v="4"/>
    <s v="Plato_2"/>
    <n v="18"/>
    <n v="30"/>
    <n v="2"/>
    <n v="60"/>
    <n v="36"/>
    <n v="0.6"/>
    <d v="1899-12-30T00:35:00"/>
    <s v="Sin cebolla"/>
    <m/>
  </r>
  <r>
    <x v="696"/>
    <n v="4"/>
    <s v="Plato_6"/>
    <n v="16"/>
    <n v="27"/>
    <n v="1"/>
    <n v="27"/>
    <n v="16"/>
    <n v="0.59"/>
    <d v="1899-12-30T00:07:00"/>
    <s v="Ninguna"/>
    <m/>
  </r>
  <r>
    <x v="697"/>
    <n v="19"/>
    <s v="Plato_6"/>
    <n v="16"/>
    <n v="27"/>
    <n v="1"/>
    <n v="27"/>
    <n v="16"/>
    <n v="0.59"/>
    <d v="1899-12-30T00:55:00"/>
    <s v="Sin cebolla"/>
    <m/>
  </r>
  <r>
    <x v="697"/>
    <n v="19"/>
    <s v="Plato_10"/>
    <n v="15"/>
    <n v="26"/>
    <n v="1"/>
    <n v="26"/>
    <n v="15"/>
    <n v="0.57999999999999996"/>
    <d v="1899-12-30T00:12:00"/>
    <s v="Sin cebolla"/>
    <m/>
  </r>
  <r>
    <x v="697"/>
    <n v="19"/>
    <s v="Plato_14"/>
    <n v="14"/>
    <n v="23"/>
    <n v="3"/>
    <n v="69"/>
    <n v="42"/>
    <n v="0.61"/>
    <d v="1899-12-30T00:19:00"/>
    <s v="Sin cebolla"/>
    <m/>
  </r>
  <r>
    <x v="697"/>
    <n v="19"/>
    <s v="Plato_13"/>
    <n v="13"/>
    <n v="21"/>
    <n v="3"/>
    <n v="63"/>
    <n v="39"/>
    <n v="0.62"/>
    <d v="1899-12-30T00:15:00"/>
    <s v="Sin cebolla"/>
    <m/>
  </r>
  <r>
    <x v="698"/>
    <n v="8"/>
    <s v="Plato_9"/>
    <n v="17"/>
    <n v="29"/>
    <n v="2"/>
    <n v="58"/>
    <n v="34"/>
    <n v="0.59"/>
    <d v="1899-12-30T00:11:00"/>
    <s v="Sin cebolla"/>
    <m/>
  </r>
  <r>
    <x v="699"/>
    <n v="8"/>
    <s v="Plato_18"/>
    <n v="20"/>
    <n v="34"/>
    <n v="3"/>
    <n v="102"/>
    <n v="60"/>
    <n v="0.59"/>
    <d v="1899-12-30T00:37:00"/>
    <s v="Sin cebolla"/>
    <m/>
  </r>
  <r>
    <x v="699"/>
    <n v="8"/>
    <s v="Plato_10"/>
    <n v="15"/>
    <n v="26"/>
    <n v="3"/>
    <n v="78"/>
    <n v="45"/>
    <n v="0.57999999999999996"/>
    <d v="1899-12-30T00:35:00"/>
    <s v="Sin cebolla"/>
    <m/>
  </r>
  <r>
    <x v="699"/>
    <n v="8"/>
    <s v="Plato_6"/>
    <n v="16"/>
    <n v="27"/>
    <n v="2"/>
    <n v="54"/>
    <n v="32"/>
    <n v="0.59"/>
    <d v="1899-12-30T00:14:00"/>
    <s v="Sin cebolla"/>
    <m/>
  </r>
  <r>
    <x v="700"/>
    <n v="19"/>
    <s v="Plato_11"/>
    <n v="20"/>
    <n v="33"/>
    <n v="2"/>
    <n v="66"/>
    <n v="40"/>
    <n v="0.61"/>
    <d v="1899-12-30T00:42:00"/>
    <s v="Sin cebolla"/>
    <m/>
  </r>
  <r>
    <x v="700"/>
    <n v="19"/>
    <s v="Plato_4"/>
    <n v="10"/>
    <n v="18"/>
    <n v="2"/>
    <n v="36"/>
    <n v="20"/>
    <n v="0.56000000000000005"/>
    <d v="1899-12-30T00:55:00"/>
    <s v="Sin cebolla"/>
    <m/>
  </r>
  <r>
    <x v="701"/>
    <n v="13"/>
    <s v="Plato_4"/>
    <n v="10"/>
    <n v="18"/>
    <n v="2"/>
    <n v="36"/>
    <n v="20"/>
    <n v="0.56000000000000005"/>
    <d v="1899-12-30T00:59:00"/>
    <s v="Ninguna"/>
    <m/>
  </r>
  <r>
    <x v="701"/>
    <n v="13"/>
    <s v="Plato_13"/>
    <n v="13"/>
    <n v="21"/>
    <n v="1"/>
    <n v="21"/>
    <n v="13"/>
    <n v="0.62"/>
    <d v="1899-12-30T00:36:00"/>
    <s v="Ninguna"/>
    <m/>
  </r>
  <r>
    <x v="701"/>
    <n v="13"/>
    <s v="Plato_6"/>
    <n v="16"/>
    <n v="27"/>
    <n v="2"/>
    <n v="54"/>
    <n v="32"/>
    <n v="0.59"/>
    <d v="1899-12-30T00:29:00"/>
    <s v="Sin cebolla"/>
    <m/>
  </r>
  <r>
    <x v="701"/>
    <n v="13"/>
    <s v="Plato_16"/>
    <n v="16"/>
    <n v="28"/>
    <n v="3"/>
    <n v="84"/>
    <n v="48"/>
    <n v="0.56999999999999995"/>
    <d v="1899-12-30T00:31:00"/>
    <s v="Ninguna"/>
    <m/>
  </r>
  <r>
    <x v="702"/>
    <n v="9"/>
    <s v="Plato_13"/>
    <n v="13"/>
    <n v="21"/>
    <n v="3"/>
    <n v="63"/>
    <n v="39"/>
    <n v="0.62"/>
    <d v="1899-12-30T00:29:00"/>
    <s v="Sin cebolla"/>
    <m/>
  </r>
  <r>
    <x v="703"/>
    <n v="13"/>
    <s v="Plato_4"/>
    <n v="10"/>
    <n v="18"/>
    <n v="1"/>
    <n v="18"/>
    <n v="10"/>
    <n v="0.56000000000000005"/>
    <d v="1899-12-30T00:38:00"/>
    <s v="Ninguna"/>
    <m/>
  </r>
  <r>
    <x v="704"/>
    <n v="12"/>
    <s v="Plato_3"/>
    <n v="12"/>
    <n v="20"/>
    <n v="3"/>
    <n v="60"/>
    <n v="36"/>
    <n v="0.6"/>
    <d v="1899-12-30T00:25:00"/>
    <s v="Sin cebolla"/>
    <m/>
  </r>
  <r>
    <x v="704"/>
    <n v="12"/>
    <s v="Plato_10"/>
    <n v="15"/>
    <n v="26"/>
    <n v="2"/>
    <n v="52"/>
    <n v="30"/>
    <n v="0.57999999999999996"/>
    <d v="1899-12-30T00:08:00"/>
    <s v="Ninguna"/>
    <m/>
  </r>
  <r>
    <x v="705"/>
    <n v="20"/>
    <s v="Plato_4"/>
    <n v="10"/>
    <n v="18"/>
    <n v="3"/>
    <n v="54"/>
    <n v="30"/>
    <n v="0.56000000000000005"/>
    <d v="1899-12-30T00:33:00"/>
    <s v="Sin cebolla"/>
    <m/>
  </r>
  <r>
    <x v="706"/>
    <n v="15"/>
    <s v="Plato_15"/>
    <n v="19"/>
    <n v="32"/>
    <n v="1"/>
    <n v="32"/>
    <n v="19"/>
    <n v="0.59"/>
    <d v="1899-12-30T00:31:00"/>
    <s v="Ninguna"/>
    <m/>
  </r>
  <r>
    <x v="706"/>
    <n v="15"/>
    <s v="Plato_13"/>
    <n v="13"/>
    <n v="21"/>
    <n v="1"/>
    <n v="21"/>
    <n v="13"/>
    <n v="0.62"/>
    <d v="1899-12-30T00:42:00"/>
    <s v="Sin cebolla"/>
    <m/>
  </r>
  <r>
    <x v="706"/>
    <n v="15"/>
    <s v="Plato_2"/>
    <n v="18"/>
    <n v="30"/>
    <n v="2"/>
    <n v="60"/>
    <n v="36"/>
    <n v="0.6"/>
    <d v="1899-12-30T00:53:00"/>
    <s v="Ninguna"/>
    <m/>
  </r>
  <r>
    <x v="706"/>
    <n v="15"/>
    <s v="Plato_19"/>
    <n v="22"/>
    <n v="36"/>
    <n v="2"/>
    <n v="72"/>
    <n v="44"/>
    <n v="0.61"/>
    <d v="1899-12-30T00:11:00"/>
    <s v="Ninguna"/>
    <m/>
  </r>
  <r>
    <x v="707"/>
    <n v="5"/>
    <s v="Plato_6"/>
    <n v="16"/>
    <n v="27"/>
    <n v="2"/>
    <n v="54"/>
    <n v="32"/>
    <n v="0.59"/>
    <d v="1899-12-30T00:24:00"/>
    <s v="Sin cebolla"/>
    <m/>
  </r>
  <r>
    <x v="708"/>
    <n v="8"/>
    <s v="Plato_13"/>
    <n v="13"/>
    <n v="21"/>
    <n v="2"/>
    <n v="42"/>
    <n v="26"/>
    <n v="0.62"/>
    <d v="1899-12-30T00:07:00"/>
    <s v="Ninguna"/>
    <m/>
  </r>
  <r>
    <x v="708"/>
    <n v="8"/>
    <s v="Plato_8"/>
    <n v="21"/>
    <n v="35"/>
    <n v="1"/>
    <n v="35"/>
    <n v="21"/>
    <n v="0.6"/>
    <d v="1899-12-30T00:33:00"/>
    <s v="Sin cebolla"/>
    <m/>
  </r>
  <r>
    <x v="708"/>
    <n v="8"/>
    <s v="Plato_11"/>
    <n v="20"/>
    <n v="33"/>
    <n v="2"/>
    <n v="66"/>
    <n v="40"/>
    <n v="0.61"/>
    <d v="1899-12-30T00:27:00"/>
    <s v="Sin cebolla"/>
    <m/>
  </r>
  <r>
    <x v="708"/>
    <n v="8"/>
    <s v="Plato_1"/>
    <n v="15"/>
    <n v="25"/>
    <n v="2"/>
    <n v="50"/>
    <n v="30"/>
    <n v="0.6"/>
    <d v="1899-12-30T00:31:00"/>
    <s v="Ninguna"/>
    <m/>
  </r>
  <r>
    <x v="709"/>
    <n v="18"/>
    <s v="Plato_3"/>
    <n v="12"/>
    <n v="20"/>
    <n v="2"/>
    <n v="40"/>
    <n v="24"/>
    <n v="0.6"/>
    <d v="1899-12-30T00:32:00"/>
    <s v="Ninguna"/>
    <m/>
  </r>
  <r>
    <x v="709"/>
    <n v="18"/>
    <s v="Plato_12"/>
    <n v="11"/>
    <n v="19"/>
    <n v="3"/>
    <n v="57"/>
    <n v="33"/>
    <n v="0.57999999999999996"/>
    <d v="1899-12-30T00:45:00"/>
    <s v="Sin cebolla"/>
    <m/>
  </r>
  <r>
    <x v="709"/>
    <n v="18"/>
    <s v="Plato_4"/>
    <n v="10"/>
    <n v="18"/>
    <n v="1"/>
    <n v="18"/>
    <n v="10"/>
    <n v="0.56000000000000005"/>
    <d v="1899-12-30T00:20:00"/>
    <s v="Sin cebolla"/>
    <m/>
  </r>
  <r>
    <x v="709"/>
    <n v="18"/>
    <s v="Plato_14"/>
    <n v="14"/>
    <n v="23"/>
    <n v="1"/>
    <n v="23"/>
    <n v="14"/>
    <n v="0.61"/>
    <d v="1899-12-30T00:43:00"/>
    <s v="Sin cebolla"/>
    <m/>
  </r>
  <r>
    <x v="710"/>
    <n v="20"/>
    <s v="Plato_18"/>
    <n v="20"/>
    <n v="34"/>
    <n v="3"/>
    <n v="102"/>
    <n v="60"/>
    <n v="0.59"/>
    <d v="1899-12-30T00:43:00"/>
    <s v="Ninguna"/>
    <m/>
  </r>
  <r>
    <x v="710"/>
    <n v="20"/>
    <s v="Plato_15"/>
    <n v="19"/>
    <n v="32"/>
    <n v="2"/>
    <n v="64"/>
    <n v="38"/>
    <n v="0.59"/>
    <d v="1899-12-30T00:16:00"/>
    <s v="Sin cebolla"/>
    <m/>
  </r>
  <r>
    <x v="711"/>
    <n v="10"/>
    <s v="Plato_7"/>
    <n v="14"/>
    <n v="24"/>
    <n v="2"/>
    <n v="48"/>
    <n v="28"/>
    <n v="0.57999999999999996"/>
    <d v="1899-12-30T00:49:00"/>
    <s v="Ninguna"/>
    <m/>
  </r>
  <r>
    <x v="712"/>
    <n v="6"/>
    <s v="Plato_11"/>
    <n v="20"/>
    <n v="33"/>
    <n v="3"/>
    <n v="99"/>
    <n v="60"/>
    <n v="0.61"/>
    <d v="1899-12-30T00:41:00"/>
    <s v="Sin cebolla"/>
    <m/>
  </r>
  <r>
    <x v="712"/>
    <n v="6"/>
    <s v="Plato_9"/>
    <n v="17"/>
    <n v="29"/>
    <n v="3"/>
    <n v="87"/>
    <n v="51"/>
    <n v="0.59"/>
    <d v="1899-12-30T00:14:00"/>
    <s v="Sin cebolla"/>
    <m/>
  </r>
  <r>
    <x v="712"/>
    <n v="6"/>
    <s v="Plato_15"/>
    <n v="19"/>
    <n v="32"/>
    <n v="3"/>
    <n v="96"/>
    <n v="57"/>
    <n v="0.59"/>
    <d v="1899-12-30T00:45:00"/>
    <s v="Ninguna"/>
    <m/>
  </r>
  <r>
    <x v="712"/>
    <n v="6"/>
    <s v="Plato_10"/>
    <n v="15"/>
    <n v="26"/>
    <n v="3"/>
    <n v="78"/>
    <n v="45"/>
    <n v="0.57999999999999996"/>
    <d v="1899-12-30T00:25:00"/>
    <s v="Ninguna"/>
    <m/>
  </r>
  <r>
    <x v="713"/>
    <n v="19"/>
    <s v="Plato_18"/>
    <n v="20"/>
    <n v="34"/>
    <n v="3"/>
    <n v="102"/>
    <n v="60"/>
    <n v="0.59"/>
    <d v="1899-12-30T00:17:00"/>
    <s v="Sin cebolla"/>
    <m/>
  </r>
  <r>
    <x v="713"/>
    <n v="19"/>
    <s v="Plato_2"/>
    <n v="18"/>
    <n v="30"/>
    <n v="3"/>
    <n v="90"/>
    <n v="54"/>
    <n v="0.6"/>
    <d v="1899-12-30T00:17:00"/>
    <s v="Sin cebolla"/>
    <m/>
  </r>
  <r>
    <x v="713"/>
    <n v="19"/>
    <s v="Plato_11"/>
    <n v="20"/>
    <n v="33"/>
    <n v="1"/>
    <n v="33"/>
    <n v="20"/>
    <n v="0.61"/>
    <d v="1899-12-30T00:29:00"/>
    <s v="Sin cebolla"/>
    <m/>
  </r>
  <r>
    <x v="714"/>
    <n v="12"/>
    <s v="Plato_2"/>
    <n v="18"/>
    <n v="30"/>
    <n v="3"/>
    <n v="90"/>
    <n v="54"/>
    <n v="0.6"/>
    <d v="1899-12-30T00:35:00"/>
    <s v="Ninguna"/>
    <m/>
  </r>
  <r>
    <x v="714"/>
    <n v="12"/>
    <s v="Plato_6"/>
    <n v="16"/>
    <n v="27"/>
    <n v="1"/>
    <n v="27"/>
    <n v="16"/>
    <n v="0.59"/>
    <d v="1899-12-30T00:14:00"/>
    <s v="Ninguna"/>
    <m/>
  </r>
  <r>
    <x v="714"/>
    <n v="12"/>
    <s v="Plato_1"/>
    <n v="15"/>
    <n v="25"/>
    <n v="3"/>
    <n v="75"/>
    <n v="45"/>
    <n v="0.6"/>
    <d v="1899-12-30T00:38:00"/>
    <s v="Ninguna"/>
    <m/>
  </r>
  <r>
    <x v="714"/>
    <n v="12"/>
    <s v="Plato_4"/>
    <n v="10"/>
    <n v="18"/>
    <n v="3"/>
    <n v="54"/>
    <n v="30"/>
    <n v="0.56000000000000005"/>
    <d v="1899-12-30T00:49:00"/>
    <s v="Sin cebolla"/>
    <m/>
  </r>
  <r>
    <x v="715"/>
    <n v="12"/>
    <s v="Plato_13"/>
    <n v="13"/>
    <n v="21"/>
    <n v="3"/>
    <n v="63"/>
    <n v="39"/>
    <n v="0.62"/>
    <d v="1899-12-30T00:12:00"/>
    <s v="Ninguna"/>
    <m/>
  </r>
  <r>
    <x v="715"/>
    <n v="12"/>
    <s v="Plato_1"/>
    <n v="15"/>
    <n v="25"/>
    <n v="3"/>
    <n v="75"/>
    <n v="45"/>
    <n v="0.6"/>
    <d v="1899-12-30T00:48:00"/>
    <s v="Ninguna"/>
    <m/>
  </r>
  <r>
    <x v="715"/>
    <n v="12"/>
    <s v="Plato_17"/>
    <n v="19"/>
    <n v="31"/>
    <n v="3"/>
    <n v="93"/>
    <n v="57"/>
    <n v="0.61"/>
    <d v="1899-12-30T00:30:00"/>
    <s v="Sin cebolla"/>
    <m/>
  </r>
  <r>
    <x v="716"/>
    <n v="8"/>
    <s v="Plato_5"/>
    <n v="13"/>
    <n v="22"/>
    <n v="2"/>
    <n v="44"/>
    <n v="26"/>
    <n v="0.59"/>
    <d v="1899-12-30T00:23:00"/>
    <s v="Sin cebolla"/>
    <m/>
  </r>
  <r>
    <x v="716"/>
    <n v="8"/>
    <s v="Plato_2"/>
    <n v="18"/>
    <n v="30"/>
    <n v="1"/>
    <n v="30"/>
    <n v="18"/>
    <n v="0.6"/>
    <d v="1899-12-30T00:36:00"/>
    <s v="Sin cebolla"/>
    <m/>
  </r>
  <r>
    <x v="716"/>
    <n v="8"/>
    <s v="Plato_6"/>
    <n v="16"/>
    <n v="27"/>
    <n v="3"/>
    <n v="81"/>
    <n v="48"/>
    <n v="0.59"/>
    <d v="1899-12-30T00:13:00"/>
    <s v="Sin cebolla"/>
    <m/>
  </r>
  <r>
    <x v="717"/>
    <n v="7"/>
    <s v="Plato_3"/>
    <n v="12"/>
    <n v="20"/>
    <n v="1"/>
    <n v="20"/>
    <n v="12"/>
    <n v="0.6"/>
    <d v="1899-12-30T00:58:00"/>
    <s v="Sin cebolla"/>
    <m/>
  </r>
  <r>
    <x v="718"/>
    <n v="16"/>
    <s v="Plato_20"/>
    <n v="25"/>
    <n v="40"/>
    <n v="1"/>
    <n v="40"/>
    <n v="25"/>
    <n v="0.63"/>
    <d v="1899-12-30T00:15:00"/>
    <s v="Ninguna"/>
    <m/>
  </r>
  <r>
    <x v="718"/>
    <n v="16"/>
    <s v="Plato_12"/>
    <n v="11"/>
    <n v="19"/>
    <n v="2"/>
    <n v="38"/>
    <n v="22"/>
    <n v="0.57999999999999996"/>
    <d v="1899-12-30T00:34:00"/>
    <s v="Ninguna"/>
    <m/>
  </r>
  <r>
    <x v="718"/>
    <n v="16"/>
    <s v="Plato_9"/>
    <n v="17"/>
    <n v="29"/>
    <n v="1"/>
    <n v="29"/>
    <n v="17"/>
    <n v="0.59"/>
    <d v="1899-12-30T00:21:00"/>
    <s v="Ninguna"/>
    <m/>
  </r>
  <r>
    <x v="719"/>
    <n v="4"/>
    <s v="Plato_11"/>
    <n v="20"/>
    <n v="33"/>
    <n v="1"/>
    <n v="33"/>
    <n v="20"/>
    <n v="0.61"/>
    <d v="1899-12-30T00:36:00"/>
    <s v="Ninguna"/>
    <m/>
  </r>
  <r>
    <x v="719"/>
    <n v="4"/>
    <s v="Plato_9"/>
    <n v="17"/>
    <n v="29"/>
    <n v="3"/>
    <n v="87"/>
    <n v="51"/>
    <n v="0.59"/>
    <d v="1899-12-30T00:44:00"/>
    <s v="Sin cebolla"/>
    <m/>
  </r>
  <r>
    <x v="719"/>
    <n v="4"/>
    <s v="Plato_7"/>
    <n v="14"/>
    <n v="24"/>
    <n v="2"/>
    <n v="48"/>
    <n v="28"/>
    <n v="0.57999999999999996"/>
    <d v="1899-12-30T00:53:00"/>
    <s v="Sin cebolla"/>
    <m/>
  </r>
  <r>
    <x v="720"/>
    <n v="6"/>
    <s v="Plato_9"/>
    <n v="17"/>
    <n v="29"/>
    <n v="1"/>
    <n v="29"/>
    <n v="17"/>
    <n v="0.59"/>
    <d v="1899-12-30T00:20:00"/>
    <s v="Sin cebolla"/>
    <m/>
  </r>
  <r>
    <x v="720"/>
    <n v="6"/>
    <s v="Plato_19"/>
    <n v="22"/>
    <n v="36"/>
    <n v="1"/>
    <n v="36"/>
    <n v="22"/>
    <n v="0.61"/>
    <d v="1899-12-30T00:15:00"/>
    <s v="Sin cebolla"/>
    <m/>
  </r>
  <r>
    <x v="720"/>
    <n v="6"/>
    <s v="Plato_7"/>
    <n v="14"/>
    <n v="24"/>
    <n v="3"/>
    <n v="72"/>
    <n v="42"/>
    <n v="0.57999999999999996"/>
    <d v="1899-12-30T00:44:00"/>
    <s v="Ninguna"/>
    <m/>
  </r>
  <r>
    <x v="720"/>
    <n v="6"/>
    <s v="Plato_6"/>
    <n v="16"/>
    <n v="27"/>
    <n v="3"/>
    <n v="81"/>
    <n v="48"/>
    <n v="0.59"/>
    <d v="1899-12-30T00:54:00"/>
    <s v="Sin cebolla"/>
    <m/>
  </r>
  <r>
    <x v="721"/>
    <n v="13"/>
    <s v="Plato_13"/>
    <n v="13"/>
    <n v="21"/>
    <n v="3"/>
    <n v="63"/>
    <n v="39"/>
    <n v="0.62"/>
    <d v="1899-12-30T00:43:00"/>
    <s v="Ninguna"/>
    <m/>
  </r>
  <r>
    <x v="721"/>
    <n v="13"/>
    <s v="Plato_5"/>
    <n v="13"/>
    <n v="22"/>
    <n v="1"/>
    <n v="22"/>
    <n v="13"/>
    <n v="0.59"/>
    <d v="1899-12-30T00:16:00"/>
    <s v="Ninguna"/>
    <m/>
  </r>
  <r>
    <x v="722"/>
    <n v="12"/>
    <s v="Plato_16"/>
    <n v="16"/>
    <n v="28"/>
    <n v="2"/>
    <n v="56"/>
    <n v="32"/>
    <n v="0.56999999999999995"/>
    <d v="1899-12-30T00:22:00"/>
    <s v="Ninguna"/>
    <m/>
  </r>
  <r>
    <x v="722"/>
    <n v="12"/>
    <s v="Plato_8"/>
    <n v="21"/>
    <n v="35"/>
    <n v="2"/>
    <n v="70"/>
    <n v="42"/>
    <n v="0.6"/>
    <d v="1899-12-30T00:09:00"/>
    <s v="Ninguna"/>
    <m/>
  </r>
  <r>
    <x v="723"/>
    <n v="8"/>
    <s v="Plato_5"/>
    <n v="13"/>
    <n v="22"/>
    <n v="3"/>
    <n v="66"/>
    <n v="39"/>
    <n v="0.59"/>
    <d v="1899-12-30T00:56:00"/>
    <s v="Ninguna"/>
    <m/>
  </r>
  <r>
    <x v="724"/>
    <n v="10"/>
    <s v="Plato_18"/>
    <n v="20"/>
    <n v="34"/>
    <n v="3"/>
    <n v="102"/>
    <n v="60"/>
    <n v="0.59"/>
    <d v="1899-12-30T00:30:00"/>
    <s v="Ninguna"/>
    <m/>
  </r>
  <r>
    <x v="724"/>
    <n v="10"/>
    <s v="Plato_5"/>
    <n v="13"/>
    <n v="22"/>
    <n v="3"/>
    <n v="66"/>
    <n v="39"/>
    <n v="0.59"/>
    <d v="1899-12-30T00:55:00"/>
    <s v="Ninguna"/>
    <m/>
  </r>
  <r>
    <x v="725"/>
    <n v="11"/>
    <s v="Plato_5"/>
    <n v="13"/>
    <n v="22"/>
    <n v="2"/>
    <n v="44"/>
    <n v="26"/>
    <n v="0.59"/>
    <d v="1899-12-30T00:06:00"/>
    <s v="Ninguna"/>
    <m/>
  </r>
  <r>
    <x v="725"/>
    <n v="11"/>
    <s v="Plato_19"/>
    <n v="22"/>
    <n v="36"/>
    <n v="1"/>
    <n v="36"/>
    <n v="22"/>
    <n v="0.61"/>
    <d v="1899-12-30T00:13:00"/>
    <s v="Ninguna"/>
    <m/>
  </r>
  <r>
    <x v="725"/>
    <n v="11"/>
    <s v="Plato_14"/>
    <n v="14"/>
    <n v="23"/>
    <n v="2"/>
    <n v="46"/>
    <n v="28"/>
    <n v="0.61"/>
    <d v="1899-12-30T00:55:00"/>
    <s v="Ninguna"/>
    <m/>
  </r>
  <r>
    <x v="726"/>
    <n v="17"/>
    <s v="Plato_3"/>
    <n v="12"/>
    <n v="20"/>
    <n v="2"/>
    <n v="40"/>
    <n v="24"/>
    <n v="0.6"/>
    <d v="1899-12-30T00:21:00"/>
    <s v="Sin cebolla"/>
    <m/>
  </r>
  <r>
    <x v="727"/>
    <n v="9"/>
    <s v="Plato_4"/>
    <n v="10"/>
    <n v="18"/>
    <n v="1"/>
    <n v="18"/>
    <n v="10"/>
    <n v="0.56000000000000005"/>
    <d v="1899-12-30T00:42:00"/>
    <s v="Ninguna"/>
    <m/>
  </r>
  <r>
    <x v="727"/>
    <n v="9"/>
    <s v="Plato_6"/>
    <n v="16"/>
    <n v="27"/>
    <n v="3"/>
    <n v="81"/>
    <n v="48"/>
    <n v="0.59"/>
    <d v="1899-12-30T00:08:00"/>
    <s v="Ninguna"/>
    <m/>
  </r>
  <r>
    <x v="727"/>
    <n v="9"/>
    <s v="Plato_15"/>
    <n v="19"/>
    <n v="32"/>
    <n v="3"/>
    <n v="96"/>
    <n v="57"/>
    <n v="0.59"/>
    <d v="1899-12-30T00:22:00"/>
    <s v="Ninguna"/>
    <m/>
  </r>
  <r>
    <x v="728"/>
    <n v="20"/>
    <s v="Plato_18"/>
    <n v="20"/>
    <n v="34"/>
    <n v="2"/>
    <n v="68"/>
    <n v="40"/>
    <n v="0.59"/>
    <d v="1899-12-30T00:57:00"/>
    <s v="Ninguna"/>
    <m/>
  </r>
  <r>
    <x v="728"/>
    <n v="20"/>
    <s v="Plato_3"/>
    <n v="12"/>
    <n v="20"/>
    <n v="3"/>
    <n v="60"/>
    <n v="36"/>
    <n v="0.6"/>
    <d v="1899-12-30T00:08:00"/>
    <s v="Sin cebolla"/>
    <m/>
  </r>
  <r>
    <x v="729"/>
    <n v="8"/>
    <s v="Plato_2"/>
    <n v="18"/>
    <n v="30"/>
    <n v="3"/>
    <n v="90"/>
    <n v="54"/>
    <n v="0.6"/>
    <d v="1899-12-30T00:32:00"/>
    <s v="Sin cebolla"/>
    <m/>
  </r>
  <r>
    <x v="729"/>
    <n v="8"/>
    <s v="Plato_7"/>
    <n v="14"/>
    <n v="24"/>
    <n v="1"/>
    <n v="24"/>
    <n v="14"/>
    <n v="0.57999999999999996"/>
    <d v="1899-12-30T00:47:00"/>
    <s v="Sin cebolla"/>
    <m/>
  </r>
  <r>
    <x v="730"/>
    <n v="17"/>
    <s v="Plato_15"/>
    <n v="19"/>
    <n v="32"/>
    <n v="2"/>
    <n v="64"/>
    <n v="38"/>
    <n v="0.59"/>
    <d v="1899-12-30T00:47:00"/>
    <s v="Sin cebolla"/>
    <m/>
  </r>
  <r>
    <x v="731"/>
    <n v="12"/>
    <s v="Plato_20"/>
    <n v="25"/>
    <n v="40"/>
    <n v="3"/>
    <n v="120"/>
    <n v="75"/>
    <n v="0.63"/>
    <d v="1899-12-30T00:29:00"/>
    <s v="Ninguna"/>
    <m/>
  </r>
  <r>
    <x v="731"/>
    <n v="12"/>
    <s v="Plato_10"/>
    <n v="15"/>
    <n v="26"/>
    <n v="3"/>
    <n v="78"/>
    <n v="45"/>
    <n v="0.57999999999999996"/>
    <d v="1899-12-30T00:36:00"/>
    <s v="Sin cebolla"/>
    <m/>
  </r>
  <r>
    <x v="731"/>
    <n v="12"/>
    <s v="Plato_19"/>
    <n v="22"/>
    <n v="36"/>
    <n v="3"/>
    <n v="108"/>
    <n v="66"/>
    <n v="0.61"/>
    <d v="1899-12-30T00:56:00"/>
    <s v="Sin cebolla"/>
    <m/>
  </r>
  <r>
    <x v="732"/>
    <n v="14"/>
    <s v="Plato_19"/>
    <n v="22"/>
    <n v="36"/>
    <n v="3"/>
    <n v="108"/>
    <n v="66"/>
    <n v="0.61"/>
    <d v="1899-12-30T00:31:00"/>
    <s v="Sin cebolla"/>
    <m/>
  </r>
  <r>
    <x v="732"/>
    <n v="14"/>
    <s v="Plato_7"/>
    <n v="14"/>
    <n v="24"/>
    <n v="1"/>
    <n v="24"/>
    <n v="14"/>
    <n v="0.57999999999999996"/>
    <d v="1899-12-30T00:34:00"/>
    <s v="Ninguna"/>
    <m/>
  </r>
  <r>
    <x v="732"/>
    <n v="14"/>
    <s v="Plato_6"/>
    <n v="16"/>
    <n v="27"/>
    <n v="2"/>
    <n v="54"/>
    <n v="32"/>
    <n v="0.59"/>
    <d v="1899-12-30T00:09:00"/>
    <s v="Sin cebolla"/>
    <m/>
  </r>
  <r>
    <x v="733"/>
    <n v="14"/>
    <s v="Plato_15"/>
    <n v="19"/>
    <n v="32"/>
    <n v="3"/>
    <n v="96"/>
    <n v="57"/>
    <n v="0.59"/>
    <d v="1899-12-30T00:11:00"/>
    <s v="Sin cebolla"/>
    <m/>
  </r>
  <r>
    <x v="733"/>
    <n v="14"/>
    <s v="Plato_7"/>
    <n v="14"/>
    <n v="24"/>
    <n v="1"/>
    <n v="24"/>
    <n v="14"/>
    <n v="0.57999999999999996"/>
    <d v="1899-12-30T00:16:00"/>
    <s v="Ninguna"/>
    <m/>
  </r>
  <r>
    <x v="733"/>
    <n v="14"/>
    <s v="Plato_12"/>
    <n v="11"/>
    <n v="19"/>
    <n v="1"/>
    <n v="19"/>
    <n v="11"/>
    <n v="0.57999999999999996"/>
    <d v="1899-12-30T00:25:00"/>
    <s v="Ninguna"/>
    <m/>
  </r>
  <r>
    <x v="734"/>
    <n v="20"/>
    <s v="Plato_14"/>
    <n v="14"/>
    <n v="23"/>
    <n v="2"/>
    <n v="46"/>
    <n v="28"/>
    <n v="0.61"/>
    <d v="1899-12-30T00:30:00"/>
    <s v="Sin cebolla"/>
    <m/>
  </r>
  <r>
    <x v="734"/>
    <n v="20"/>
    <s v="Plato_15"/>
    <n v="19"/>
    <n v="32"/>
    <n v="3"/>
    <n v="96"/>
    <n v="57"/>
    <n v="0.59"/>
    <d v="1899-12-30T00:57:00"/>
    <s v="Ninguna"/>
    <m/>
  </r>
  <r>
    <x v="735"/>
    <n v="17"/>
    <s v="Plato_5"/>
    <n v="13"/>
    <n v="22"/>
    <n v="3"/>
    <n v="66"/>
    <n v="39"/>
    <n v="0.59"/>
    <d v="1899-12-30T00:22:00"/>
    <s v="Sin cebolla"/>
    <m/>
  </r>
  <r>
    <x v="735"/>
    <n v="17"/>
    <s v="Plato_16"/>
    <n v="16"/>
    <n v="28"/>
    <n v="2"/>
    <n v="56"/>
    <n v="32"/>
    <n v="0.56999999999999995"/>
    <d v="1899-12-30T00:43:00"/>
    <s v="Ninguna"/>
    <m/>
  </r>
  <r>
    <x v="735"/>
    <n v="17"/>
    <s v="Plato_17"/>
    <n v="19"/>
    <n v="31"/>
    <n v="3"/>
    <n v="93"/>
    <n v="57"/>
    <n v="0.61"/>
    <d v="1899-12-30T00:27:00"/>
    <s v="Sin cebolla"/>
    <m/>
  </r>
  <r>
    <x v="736"/>
    <n v="6"/>
    <s v="Plato_9"/>
    <n v="17"/>
    <n v="29"/>
    <n v="2"/>
    <n v="58"/>
    <n v="34"/>
    <n v="0.59"/>
    <d v="1899-12-30T00:17:00"/>
    <s v="Sin cebolla"/>
    <m/>
  </r>
  <r>
    <x v="736"/>
    <n v="6"/>
    <s v="Plato_2"/>
    <n v="18"/>
    <n v="30"/>
    <n v="2"/>
    <n v="60"/>
    <n v="36"/>
    <n v="0.6"/>
    <d v="1899-12-30T00:05:00"/>
    <s v="Ninguna"/>
    <m/>
  </r>
  <r>
    <x v="737"/>
    <n v="15"/>
    <s v="Plato_10"/>
    <n v="15"/>
    <n v="26"/>
    <n v="2"/>
    <n v="52"/>
    <n v="30"/>
    <n v="0.57999999999999996"/>
    <d v="1899-12-30T00:59:00"/>
    <s v="Ninguna"/>
    <m/>
  </r>
  <r>
    <x v="737"/>
    <n v="15"/>
    <s v="Plato_16"/>
    <n v="16"/>
    <n v="28"/>
    <n v="1"/>
    <n v="28"/>
    <n v="16"/>
    <n v="0.56999999999999995"/>
    <d v="1899-12-30T00:15:00"/>
    <s v="Ninguna"/>
    <m/>
  </r>
  <r>
    <x v="737"/>
    <n v="15"/>
    <s v="Plato_4"/>
    <n v="10"/>
    <n v="18"/>
    <n v="3"/>
    <n v="54"/>
    <n v="30"/>
    <n v="0.56000000000000005"/>
    <d v="1899-12-30T00:20:00"/>
    <s v="Sin cebolla"/>
    <m/>
  </r>
  <r>
    <x v="738"/>
    <n v="10"/>
    <s v="Plato_14"/>
    <n v="14"/>
    <n v="23"/>
    <n v="2"/>
    <n v="46"/>
    <n v="28"/>
    <n v="0.61"/>
    <d v="1899-12-30T00:54:00"/>
    <s v="Ninguna"/>
    <m/>
  </r>
  <r>
    <x v="739"/>
    <n v="16"/>
    <s v="Plato_16"/>
    <n v="16"/>
    <n v="28"/>
    <n v="3"/>
    <n v="84"/>
    <n v="48"/>
    <n v="0.56999999999999995"/>
    <d v="1899-12-30T00:31:00"/>
    <s v="Ninguna"/>
    <m/>
  </r>
  <r>
    <x v="739"/>
    <n v="16"/>
    <s v="Plato_15"/>
    <n v="19"/>
    <n v="32"/>
    <n v="1"/>
    <n v="32"/>
    <n v="19"/>
    <n v="0.59"/>
    <d v="1899-12-30T00:16:00"/>
    <s v="Sin cebolla"/>
    <m/>
  </r>
  <r>
    <x v="739"/>
    <n v="16"/>
    <s v="Plato_19"/>
    <n v="22"/>
    <n v="36"/>
    <n v="3"/>
    <n v="108"/>
    <n v="66"/>
    <n v="0.61"/>
    <d v="1899-12-30T00:45:00"/>
    <s v="Sin cebolla"/>
    <m/>
  </r>
  <r>
    <x v="739"/>
    <n v="16"/>
    <s v="Plato_14"/>
    <n v="14"/>
    <n v="23"/>
    <n v="3"/>
    <n v="69"/>
    <n v="42"/>
    <n v="0.61"/>
    <d v="1899-12-30T00:21:00"/>
    <s v="Sin cebolla"/>
    <m/>
  </r>
  <r>
    <x v="740"/>
    <n v="14"/>
    <s v="Plato_7"/>
    <n v="14"/>
    <n v="24"/>
    <n v="3"/>
    <n v="72"/>
    <n v="42"/>
    <n v="0.57999999999999996"/>
    <d v="1899-12-30T00:52:00"/>
    <s v="Sin cebolla"/>
    <m/>
  </r>
  <r>
    <x v="740"/>
    <n v="14"/>
    <s v="Plato_9"/>
    <n v="17"/>
    <n v="29"/>
    <n v="2"/>
    <n v="58"/>
    <n v="34"/>
    <n v="0.59"/>
    <d v="1899-12-30T00:40:00"/>
    <s v="Ninguna"/>
    <m/>
  </r>
  <r>
    <x v="740"/>
    <n v="14"/>
    <s v="Plato_11"/>
    <n v="20"/>
    <n v="33"/>
    <n v="3"/>
    <n v="99"/>
    <n v="60"/>
    <n v="0.61"/>
    <d v="1899-12-30T00:39:00"/>
    <s v="Sin cebolla"/>
    <m/>
  </r>
  <r>
    <x v="740"/>
    <n v="14"/>
    <s v="Plato_16"/>
    <n v="16"/>
    <n v="28"/>
    <n v="2"/>
    <n v="56"/>
    <n v="32"/>
    <n v="0.56999999999999995"/>
    <d v="1899-12-30T00:34:00"/>
    <s v="Sin cebolla"/>
    <m/>
  </r>
  <r>
    <x v="741"/>
    <n v="20"/>
    <s v="Plato_17"/>
    <n v="19"/>
    <n v="31"/>
    <n v="1"/>
    <n v="31"/>
    <n v="19"/>
    <n v="0.61"/>
    <d v="1899-12-30T00:41:00"/>
    <s v="Sin cebolla"/>
    <m/>
  </r>
  <r>
    <x v="741"/>
    <n v="20"/>
    <s v="Plato_2"/>
    <n v="18"/>
    <n v="30"/>
    <n v="3"/>
    <n v="90"/>
    <n v="54"/>
    <n v="0.6"/>
    <d v="1899-12-30T00:43:00"/>
    <s v="Ninguna"/>
    <m/>
  </r>
  <r>
    <x v="741"/>
    <n v="20"/>
    <s v="Plato_10"/>
    <n v="15"/>
    <n v="26"/>
    <n v="1"/>
    <n v="26"/>
    <n v="15"/>
    <n v="0.57999999999999996"/>
    <d v="1899-12-30T00:26:00"/>
    <s v="Sin cebolla"/>
    <m/>
  </r>
  <r>
    <x v="741"/>
    <n v="20"/>
    <s v="Plato_12"/>
    <n v="11"/>
    <n v="19"/>
    <n v="1"/>
    <n v="19"/>
    <n v="11"/>
    <n v="0.57999999999999996"/>
    <d v="1899-12-30T00:35:00"/>
    <s v="Ninguna"/>
    <m/>
  </r>
  <r>
    <x v="742"/>
    <n v="19"/>
    <s v="Plato_10"/>
    <n v="15"/>
    <n v="26"/>
    <n v="2"/>
    <n v="52"/>
    <n v="30"/>
    <n v="0.57999999999999996"/>
    <d v="1899-12-30T00:59:00"/>
    <s v="Sin cebolla"/>
    <m/>
  </r>
  <r>
    <x v="742"/>
    <n v="19"/>
    <s v="Plato_4"/>
    <n v="10"/>
    <n v="18"/>
    <n v="2"/>
    <n v="36"/>
    <n v="20"/>
    <n v="0.56000000000000005"/>
    <d v="1899-12-30T00:41:00"/>
    <s v="Ninguna"/>
    <m/>
  </r>
  <r>
    <x v="742"/>
    <n v="19"/>
    <s v="Plato_14"/>
    <n v="14"/>
    <n v="23"/>
    <n v="2"/>
    <n v="46"/>
    <n v="28"/>
    <n v="0.61"/>
    <d v="1899-12-30T00:43:00"/>
    <s v="Sin cebolla"/>
    <m/>
  </r>
  <r>
    <x v="743"/>
    <n v="11"/>
    <s v="Plato_4"/>
    <n v="10"/>
    <n v="18"/>
    <n v="1"/>
    <n v="18"/>
    <n v="10"/>
    <n v="0.56000000000000005"/>
    <d v="1899-12-30T00:57:00"/>
    <s v="Ninguna"/>
    <m/>
  </r>
  <r>
    <x v="743"/>
    <n v="11"/>
    <s v="Plato_9"/>
    <n v="17"/>
    <n v="29"/>
    <n v="2"/>
    <n v="58"/>
    <n v="34"/>
    <n v="0.59"/>
    <d v="1899-12-30T00:10:00"/>
    <s v="Ninguna"/>
    <m/>
  </r>
  <r>
    <x v="744"/>
    <n v="3"/>
    <s v="Plato_8"/>
    <n v="21"/>
    <n v="35"/>
    <n v="3"/>
    <n v="105"/>
    <n v="63"/>
    <n v="0.6"/>
    <d v="1899-12-30T00:34:00"/>
    <s v="Ninguna"/>
    <m/>
  </r>
  <r>
    <x v="744"/>
    <n v="3"/>
    <s v="Plato_7"/>
    <n v="14"/>
    <n v="24"/>
    <n v="2"/>
    <n v="48"/>
    <n v="28"/>
    <n v="0.57999999999999996"/>
    <d v="1899-12-30T00:09:00"/>
    <s v="Ninguna"/>
    <m/>
  </r>
  <r>
    <x v="744"/>
    <n v="3"/>
    <s v="Plato_1"/>
    <n v="15"/>
    <n v="25"/>
    <n v="2"/>
    <n v="50"/>
    <n v="30"/>
    <n v="0.6"/>
    <d v="1899-12-30T00:23:00"/>
    <s v="Ninguna"/>
    <m/>
  </r>
  <r>
    <x v="744"/>
    <n v="3"/>
    <s v="Plato_6"/>
    <n v="16"/>
    <n v="27"/>
    <n v="3"/>
    <n v="81"/>
    <n v="48"/>
    <n v="0.59"/>
    <d v="1899-12-30T00:07:00"/>
    <s v="Sin cebolla"/>
    <m/>
  </r>
  <r>
    <x v="745"/>
    <n v="13"/>
    <s v="Plato_8"/>
    <n v="21"/>
    <n v="35"/>
    <n v="3"/>
    <n v="105"/>
    <n v="63"/>
    <n v="0.6"/>
    <d v="1899-12-30T00:34:00"/>
    <s v="Ninguna"/>
    <m/>
  </r>
  <r>
    <x v="745"/>
    <n v="13"/>
    <s v="Plato_15"/>
    <n v="19"/>
    <n v="32"/>
    <n v="3"/>
    <n v="96"/>
    <n v="57"/>
    <n v="0.59"/>
    <d v="1899-12-30T00:43:00"/>
    <s v="Ninguna"/>
    <m/>
  </r>
  <r>
    <x v="746"/>
    <n v="16"/>
    <s v="Plato_1"/>
    <n v="15"/>
    <n v="25"/>
    <n v="1"/>
    <n v="25"/>
    <n v="15"/>
    <n v="0.6"/>
    <d v="1899-12-30T00:28:00"/>
    <s v="Ninguna"/>
    <m/>
  </r>
  <r>
    <x v="747"/>
    <n v="2"/>
    <s v="Plato_15"/>
    <n v="19"/>
    <n v="32"/>
    <n v="1"/>
    <n v="32"/>
    <n v="19"/>
    <n v="0.59"/>
    <d v="1899-12-30T00:05:00"/>
    <s v="Sin cebolla"/>
    <m/>
  </r>
  <r>
    <x v="747"/>
    <n v="2"/>
    <s v="Plato_10"/>
    <n v="15"/>
    <n v="26"/>
    <n v="3"/>
    <n v="78"/>
    <n v="45"/>
    <n v="0.57999999999999996"/>
    <d v="1899-12-30T00:32:00"/>
    <s v="Ninguna"/>
    <m/>
  </r>
  <r>
    <x v="748"/>
    <n v="1"/>
    <s v="Plato_8"/>
    <n v="21"/>
    <n v="35"/>
    <n v="2"/>
    <n v="70"/>
    <n v="42"/>
    <n v="0.6"/>
    <d v="1899-12-30T00:08:00"/>
    <s v="Ninguna"/>
    <m/>
  </r>
  <r>
    <x v="749"/>
    <n v="6"/>
    <s v="Plato_17"/>
    <n v="19"/>
    <n v="31"/>
    <n v="3"/>
    <n v="93"/>
    <n v="57"/>
    <n v="0.61"/>
    <d v="1899-12-30T00:47:00"/>
    <s v="Ninguna"/>
    <m/>
  </r>
  <r>
    <x v="749"/>
    <n v="6"/>
    <s v="Plato_10"/>
    <n v="15"/>
    <n v="26"/>
    <n v="1"/>
    <n v="26"/>
    <n v="15"/>
    <n v="0.57999999999999996"/>
    <d v="1899-12-30T00:39:00"/>
    <s v="Ninguna"/>
    <m/>
  </r>
  <r>
    <x v="750"/>
    <n v="17"/>
    <s v="Plato_9"/>
    <n v="17"/>
    <n v="29"/>
    <n v="1"/>
    <n v="29"/>
    <n v="17"/>
    <n v="0.59"/>
    <d v="1899-12-30T00:37:00"/>
    <s v="Ninguna"/>
    <m/>
  </r>
  <r>
    <x v="750"/>
    <n v="17"/>
    <s v="Plato_1"/>
    <n v="15"/>
    <n v="25"/>
    <n v="3"/>
    <n v="75"/>
    <n v="45"/>
    <n v="0.6"/>
    <d v="1899-12-30T00:31:00"/>
    <s v="Sin cebolla"/>
    <m/>
  </r>
  <r>
    <x v="750"/>
    <n v="17"/>
    <s v="Plato_5"/>
    <n v="13"/>
    <n v="22"/>
    <n v="3"/>
    <n v="66"/>
    <n v="39"/>
    <n v="0.59"/>
    <d v="1899-12-30T00:19:00"/>
    <s v="Ninguna"/>
    <m/>
  </r>
  <r>
    <x v="751"/>
    <n v="3"/>
    <s v="Plato_2"/>
    <n v="18"/>
    <n v="30"/>
    <n v="2"/>
    <n v="60"/>
    <n v="36"/>
    <n v="0.6"/>
    <d v="1899-12-30T00:30:00"/>
    <s v="Sin cebolla"/>
    <m/>
  </r>
  <r>
    <x v="752"/>
    <n v="11"/>
    <s v="Plato_15"/>
    <n v="19"/>
    <n v="32"/>
    <n v="1"/>
    <n v="32"/>
    <n v="19"/>
    <n v="0.59"/>
    <d v="1899-12-30T00:35:00"/>
    <s v="Sin cebolla"/>
    <m/>
  </r>
  <r>
    <x v="752"/>
    <n v="11"/>
    <s v="Plato_14"/>
    <n v="14"/>
    <n v="23"/>
    <n v="1"/>
    <n v="23"/>
    <n v="14"/>
    <n v="0.61"/>
    <d v="1899-12-30T00:23:00"/>
    <s v="Sin cebolla"/>
    <m/>
  </r>
  <r>
    <x v="752"/>
    <n v="11"/>
    <s v="Plato_7"/>
    <n v="14"/>
    <n v="24"/>
    <n v="3"/>
    <n v="72"/>
    <n v="42"/>
    <n v="0.57999999999999996"/>
    <d v="1899-12-30T00:24:00"/>
    <s v="Ninguna"/>
    <m/>
  </r>
  <r>
    <x v="752"/>
    <n v="11"/>
    <s v="Plato_19"/>
    <n v="22"/>
    <n v="36"/>
    <n v="1"/>
    <n v="36"/>
    <n v="22"/>
    <n v="0.61"/>
    <d v="1899-12-30T00:46:00"/>
    <s v="Ninguna"/>
    <m/>
  </r>
  <r>
    <x v="753"/>
    <n v="8"/>
    <s v="Plato_7"/>
    <n v="14"/>
    <n v="24"/>
    <n v="3"/>
    <n v="72"/>
    <n v="42"/>
    <n v="0.57999999999999996"/>
    <d v="1899-12-30T00:26:00"/>
    <s v="Ninguna"/>
    <m/>
  </r>
  <r>
    <x v="753"/>
    <n v="8"/>
    <s v="Plato_6"/>
    <n v="16"/>
    <n v="27"/>
    <n v="3"/>
    <n v="81"/>
    <n v="48"/>
    <n v="0.59"/>
    <d v="1899-12-30T00:11:00"/>
    <s v="Sin cebolla"/>
    <m/>
  </r>
  <r>
    <x v="753"/>
    <n v="8"/>
    <s v="Plato_16"/>
    <n v="16"/>
    <n v="28"/>
    <n v="3"/>
    <n v="84"/>
    <n v="48"/>
    <n v="0.56999999999999995"/>
    <d v="1899-12-30T00:52:00"/>
    <s v="Ninguna"/>
    <m/>
  </r>
  <r>
    <x v="754"/>
    <n v="12"/>
    <s v="Plato_13"/>
    <n v="13"/>
    <n v="21"/>
    <n v="1"/>
    <n v="21"/>
    <n v="13"/>
    <n v="0.62"/>
    <d v="1899-12-30T00:06:00"/>
    <s v="Ninguna"/>
    <m/>
  </r>
  <r>
    <x v="754"/>
    <n v="12"/>
    <s v="Plato_1"/>
    <n v="15"/>
    <n v="25"/>
    <n v="3"/>
    <n v="75"/>
    <n v="45"/>
    <n v="0.6"/>
    <d v="1899-12-30T00:37:00"/>
    <s v="Ninguna"/>
    <m/>
  </r>
  <r>
    <x v="754"/>
    <n v="12"/>
    <s v="Plato_12"/>
    <n v="11"/>
    <n v="19"/>
    <n v="3"/>
    <n v="57"/>
    <n v="33"/>
    <n v="0.57999999999999996"/>
    <d v="1899-12-30T00:46:00"/>
    <s v="Ninguna"/>
    <m/>
  </r>
  <r>
    <x v="754"/>
    <n v="12"/>
    <s v="Plato_9"/>
    <n v="17"/>
    <n v="29"/>
    <n v="2"/>
    <n v="58"/>
    <n v="34"/>
    <n v="0.59"/>
    <d v="1899-12-30T00:20:00"/>
    <s v="Sin cebolla"/>
    <m/>
  </r>
  <r>
    <x v="755"/>
    <n v="11"/>
    <s v="Plato_17"/>
    <n v="19"/>
    <n v="31"/>
    <n v="1"/>
    <n v="31"/>
    <n v="19"/>
    <n v="0.61"/>
    <d v="1899-12-30T00:21:00"/>
    <s v="Ninguna"/>
    <m/>
  </r>
  <r>
    <x v="755"/>
    <n v="11"/>
    <s v="Plato_12"/>
    <n v="11"/>
    <n v="19"/>
    <n v="1"/>
    <n v="19"/>
    <n v="11"/>
    <n v="0.57999999999999996"/>
    <d v="1899-12-30T00:13:00"/>
    <s v="Ninguna"/>
    <m/>
  </r>
  <r>
    <x v="756"/>
    <n v="3"/>
    <s v="Plato_2"/>
    <n v="18"/>
    <n v="30"/>
    <n v="2"/>
    <n v="60"/>
    <n v="36"/>
    <n v="0.6"/>
    <d v="1899-12-30T00:40:00"/>
    <s v="Ninguna"/>
    <m/>
  </r>
  <r>
    <x v="757"/>
    <n v="18"/>
    <s v="Plato_2"/>
    <n v="18"/>
    <n v="30"/>
    <n v="1"/>
    <n v="30"/>
    <n v="18"/>
    <n v="0.6"/>
    <d v="1899-12-30T00:32:00"/>
    <s v="Ninguna"/>
    <m/>
  </r>
  <r>
    <x v="757"/>
    <n v="18"/>
    <s v="Plato_5"/>
    <n v="13"/>
    <n v="22"/>
    <n v="1"/>
    <n v="22"/>
    <n v="13"/>
    <n v="0.59"/>
    <d v="1899-12-30T00:09:00"/>
    <s v="Sin cebolla"/>
    <m/>
  </r>
  <r>
    <x v="758"/>
    <n v="20"/>
    <s v="Plato_11"/>
    <n v="20"/>
    <n v="33"/>
    <n v="3"/>
    <n v="99"/>
    <n v="60"/>
    <n v="0.61"/>
    <d v="1899-12-30T00:48:00"/>
    <s v="Ninguna"/>
    <m/>
  </r>
  <r>
    <x v="758"/>
    <n v="20"/>
    <s v="Plato_6"/>
    <n v="16"/>
    <n v="27"/>
    <n v="3"/>
    <n v="81"/>
    <n v="48"/>
    <n v="0.59"/>
    <d v="1899-12-30T00:51:00"/>
    <s v="Ninguna"/>
    <m/>
  </r>
  <r>
    <x v="758"/>
    <n v="20"/>
    <s v="Plato_1"/>
    <n v="15"/>
    <n v="25"/>
    <n v="3"/>
    <n v="75"/>
    <n v="45"/>
    <n v="0.6"/>
    <d v="1899-12-30T00:41:00"/>
    <s v="Ninguna"/>
    <m/>
  </r>
  <r>
    <x v="758"/>
    <n v="20"/>
    <s v="Plato_9"/>
    <n v="17"/>
    <n v="29"/>
    <n v="3"/>
    <n v="87"/>
    <n v="51"/>
    <n v="0.59"/>
    <d v="1899-12-30T00:56:00"/>
    <s v="Sin cebolla"/>
    <m/>
  </r>
  <r>
    <x v="759"/>
    <n v="5"/>
    <s v="Plato_8"/>
    <n v="21"/>
    <n v="35"/>
    <n v="3"/>
    <n v="105"/>
    <n v="63"/>
    <n v="0.6"/>
    <d v="1899-12-30T00:20:00"/>
    <s v="Ninguna"/>
    <m/>
  </r>
  <r>
    <x v="760"/>
    <n v="4"/>
    <s v="Plato_7"/>
    <n v="14"/>
    <n v="24"/>
    <n v="3"/>
    <n v="72"/>
    <n v="42"/>
    <n v="0.57999999999999996"/>
    <d v="1899-12-30T00:54:00"/>
    <s v="Sin cebolla"/>
    <m/>
  </r>
  <r>
    <x v="760"/>
    <n v="4"/>
    <s v="Plato_16"/>
    <n v="16"/>
    <n v="28"/>
    <n v="2"/>
    <n v="56"/>
    <n v="32"/>
    <n v="0.56999999999999995"/>
    <d v="1899-12-30T00:20:00"/>
    <s v="Ninguna"/>
    <m/>
  </r>
  <r>
    <x v="760"/>
    <n v="4"/>
    <s v="Plato_14"/>
    <n v="14"/>
    <n v="23"/>
    <n v="2"/>
    <n v="46"/>
    <n v="28"/>
    <n v="0.61"/>
    <d v="1899-12-30T00:28:00"/>
    <s v="Ninguna"/>
    <m/>
  </r>
  <r>
    <x v="761"/>
    <n v="4"/>
    <s v="Plato_13"/>
    <n v="13"/>
    <n v="21"/>
    <n v="1"/>
    <n v="21"/>
    <n v="13"/>
    <n v="0.62"/>
    <d v="1899-12-30T00:20:00"/>
    <s v="Sin cebolla"/>
    <m/>
  </r>
  <r>
    <x v="761"/>
    <n v="4"/>
    <s v="Plato_10"/>
    <n v="15"/>
    <n v="26"/>
    <n v="3"/>
    <n v="78"/>
    <n v="45"/>
    <n v="0.57999999999999996"/>
    <d v="1899-12-30T00:09:00"/>
    <s v="Ninguna"/>
    <m/>
  </r>
  <r>
    <x v="762"/>
    <n v="18"/>
    <s v="Plato_11"/>
    <n v="20"/>
    <n v="33"/>
    <n v="2"/>
    <n v="66"/>
    <n v="40"/>
    <n v="0.61"/>
    <d v="1899-12-30T00:14:00"/>
    <s v="Sin cebolla"/>
    <m/>
  </r>
  <r>
    <x v="762"/>
    <n v="18"/>
    <s v="Plato_12"/>
    <n v="11"/>
    <n v="19"/>
    <n v="2"/>
    <n v="38"/>
    <n v="22"/>
    <n v="0.57999999999999996"/>
    <d v="1899-12-30T00:18:00"/>
    <s v="Sin cebolla"/>
    <m/>
  </r>
  <r>
    <x v="763"/>
    <n v="20"/>
    <s v="Plato_6"/>
    <n v="16"/>
    <n v="27"/>
    <n v="1"/>
    <n v="27"/>
    <n v="16"/>
    <n v="0.59"/>
    <d v="1899-12-30T00:53:00"/>
    <s v="Ninguna"/>
    <m/>
  </r>
  <r>
    <x v="763"/>
    <n v="20"/>
    <s v="Plato_18"/>
    <n v="20"/>
    <n v="34"/>
    <n v="1"/>
    <n v="34"/>
    <n v="20"/>
    <n v="0.59"/>
    <d v="1899-12-30T00:24:00"/>
    <s v="Ninguna"/>
    <m/>
  </r>
  <r>
    <x v="763"/>
    <n v="20"/>
    <s v="Plato_7"/>
    <n v="14"/>
    <n v="24"/>
    <n v="1"/>
    <n v="24"/>
    <n v="14"/>
    <n v="0.57999999999999996"/>
    <d v="1899-12-30T00:35:00"/>
    <s v="Ninguna"/>
    <m/>
  </r>
  <r>
    <x v="764"/>
    <n v="20"/>
    <s v="Plato_10"/>
    <n v="15"/>
    <n v="26"/>
    <n v="3"/>
    <n v="78"/>
    <n v="45"/>
    <n v="0.57999999999999996"/>
    <d v="1899-12-30T00:55:00"/>
    <s v="Sin cebolla"/>
    <m/>
  </r>
  <r>
    <x v="764"/>
    <n v="20"/>
    <s v="Plato_16"/>
    <n v="16"/>
    <n v="28"/>
    <n v="2"/>
    <n v="56"/>
    <n v="32"/>
    <n v="0.56999999999999995"/>
    <d v="1899-12-30T00:14:00"/>
    <s v="Ninguna"/>
    <m/>
  </r>
  <r>
    <x v="764"/>
    <n v="20"/>
    <s v="Plato_13"/>
    <n v="13"/>
    <n v="21"/>
    <n v="3"/>
    <n v="63"/>
    <n v="39"/>
    <n v="0.62"/>
    <d v="1899-12-30T00:52:00"/>
    <s v="Ninguna"/>
    <m/>
  </r>
  <r>
    <x v="764"/>
    <n v="20"/>
    <s v="Plato_19"/>
    <n v="22"/>
    <n v="36"/>
    <n v="1"/>
    <n v="36"/>
    <n v="22"/>
    <n v="0.61"/>
    <d v="1899-12-30T00:43:00"/>
    <s v="Ninguna"/>
    <m/>
  </r>
  <r>
    <x v="765"/>
    <n v="17"/>
    <s v="Plato_2"/>
    <n v="18"/>
    <n v="30"/>
    <n v="2"/>
    <n v="60"/>
    <n v="36"/>
    <n v="0.6"/>
    <d v="1899-12-30T00:52:00"/>
    <s v="Ninguna"/>
    <m/>
  </r>
  <r>
    <x v="765"/>
    <n v="17"/>
    <s v="Plato_12"/>
    <n v="11"/>
    <n v="19"/>
    <n v="1"/>
    <n v="19"/>
    <n v="11"/>
    <n v="0.57999999999999996"/>
    <d v="1899-12-30T00:59:00"/>
    <s v="Ninguna"/>
    <m/>
  </r>
  <r>
    <x v="765"/>
    <n v="17"/>
    <s v="Plato_3"/>
    <n v="12"/>
    <n v="20"/>
    <n v="3"/>
    <n v="60"/>
    <n v="36"/>
    <n v="0.6"/>
    <d v="1899-12-30T00:07:00"/>
    <s v="Ninguna"/>
    <m/>
  </r>
  <r>
    <x v="765"/>
    <n v="17"/>
    <s v="Plato_14"/>
    <n v="14"/>
    <n v="23"/>
    <n v="2"/>
    <n v="46"/>
    <n v="28"/>
    <n v="0.61"/>
    <d v="1899-12-30T00:16:00"/>
    <s v="Sin cebolla"/>
    <m/>
  </r>
  <r>
    <x v="766"/>
    <n v="10"/>
    <s v="Plato_9"/>
    <n v="17"/>
    <n v="29"/>
    <n v="2"/>
    <n v="58"/>
    <n v="34"/>
    <n v="0.59"/>
    <d v="1899-12-30T00:12:00"/>
    <s v="Sin cebolla"/>
    <m/>
  </r>
  <r>
    <x v="766"/>
    <n v="10"/>
    <s v="Plato_7"/>
    <n v="14"/>
    <n v="24"/>
    <n v="2"/>
    <n v="48"/>
    <n v="28"/>
    <n v="0.57999999999999996"/>
    <d v="1899-12-30T00:30:00"/>
    <s v="Sin cebolla"/>
    <m/>
  </r>
  <r>
    <x v="766"/>
    <n v="10"/>
    <s v="Plato_13"/>
    <n v="13"/>
    <n v="21"/>
    <n v="3"/>
    <n v="63"/>
    <n v="39"/>
    <n v="0.62"/>
    <d v="1899-12-30T00:43:00"/>
    <s v="Sin cebolla"/>
    <m/>
  </r>
  <r>
    <x v="767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s v="Mesero_3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s v="Mesero_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s v="Mesero_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s v="Mesero_5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s v="Mesero_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s v="Mesero_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s v="Mesero_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s v="Mesero_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s v="Mesero_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s v="Mesero_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s v="Mesero_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s v="Mesero_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s v="Mesero_5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s v="Mesero_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s v="Mesero_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s v="Mesero_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s v="Mesero_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s v="Mesero_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s v="Mesero_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s v="Mesero_3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s v="Mesero_3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s v="Mesero_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s v="Mesero_5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s v="Mesero_3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s v="Mesero_5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s v="Mesero_5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s v="Mesero_5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s v="Mesero_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s v="Mesero_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s v="Mesero_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s v="Mesero_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s v="Mesero_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s v="Mesero_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s v="Mesero_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s v="Mesero_3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s v="Mesero_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s v="Mesero_5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s v="Mesero_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s v="Mesero_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s v="Mesero_3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s v="Mesero_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s v="Mesero_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s v="Mesero_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s v="Mesero_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s v="Mesero_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s v="Mesero_5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s v="Mesero_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s v="Mesero_3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s v="Mesero_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s v="Mesero_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s v="Mesero_5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s v="Mesero_3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s v="Mesero_5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s v="Mesero_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s v="Mesero_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s v="Mesero_5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s v="Mesero_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s v="Mesero_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s v="Mesero_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s v="Mesero_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s v="Mesero_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s v="Mesero_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s v="Mesero_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s v="Mesero_5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s v="Mesero_3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s v="Mesero_5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s v="Mesero_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s v="Mesero_5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s v="Mesero_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s v="Mesero_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s v="Mesero_3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s v="Mesero_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s v="Mesero_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s v="Mesero_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s v="Mesero_5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s v="Mesero_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s v="Mesero_3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s v="Mesero_3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s v="Mesero_3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s v="Mesero_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s v="Mesero_5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s v="Mesero_5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s v="Mesero_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s v="Mesero_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s v="Mesero_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s v="Mesero_5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s v="Mesero_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s v="Mesero_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s v="Mesero_5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s v="Mesero_5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s v="Mesero_5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s v="Mesero_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s v="Mesero_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s v="Mesero_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s v="Mesero_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s v="Mesero_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s v="Mesero_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s v="Mesero_5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s v="Mesero_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s v="Mesero_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s v="Mesero_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s v="Mesero_3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s v="Mesero_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s v="Mesero_3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s v="Mesero_3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s v="Mesero_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s v="Mesero_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s v="Mesero_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s v="Mesero_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s v="Mesero_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s v="Mesero_3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s v="Mesero_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s v="Mesero_3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s v="Mesero_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s v="Mesero_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s v="Mesero_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s v="Mesero_3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s v="Mesero_5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s v="Mesero_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s v="Mesero_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s v="Mesero_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s v="Mesero_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s v="Mesero_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s v="Mesero_3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s v="Mesero_3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s v="Mesero_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s v="Mesero_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s v="Mesero_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s v="Mesero_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s v="Mesero_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s v="Mesero_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s v="Mesero_3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s v="Mesero_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s v="Mesero_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s v="Mesero_5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s v="Mesero_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s v="Mesero_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s v="Mesero_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s v="Mesero_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s v="Mesero_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s v="Mesero_3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s v="Mesero_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s v="Mesero_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s v="Mesero_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s v="Mesero_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s v="Mesero_3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s v="Mesero_3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s v="Mesero_3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s v="Mesero_5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s v="Mesero_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s v="Mesero_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s v="Mesero_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s v="Mesero_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s v="Mesero_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s v="Mesero_5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s v="Mesero_3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s v="Mesero_3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s v="Mesero_3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s v="Mesero_3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s v="Mesero_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s v="Mesero_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s v="Mesero_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s v="Mesero_5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s v="Mesero_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s v="Mesero_3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s v="Mesero_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s v="Mesero_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s v="Mesero_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s v="Mesero_3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s v="Mesero_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s v="Mesero_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s v="Mesero_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s v="Mesero_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s v="Mesero_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s v="Mesero_3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s v="Mesero_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s v="Mesero_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s v="Mesero_3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s v="Mesero_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s v="Mesero_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s v="Mesero_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s v="Mesero_3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s v="Mesero_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s v="Mesero_5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s v="Mesero_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s v="Mesero_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s v="Mesero_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s v="Mesero_3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s v="Mesero_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s v="Mesero_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s v="Mesero_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s v="Mesero_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s v="Mesero_5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s v="Mesero_5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s v="Mesero_3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s v="Mesero_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s v="Mesero_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s v="Mesero_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s v="Mesero_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s v="Mesero_3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s v="Mesero_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s v="Mesero_3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s v="Mesero_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s v="Mesero_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s v="Mesero_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s v="Mesero_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s v="Mesero_5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s v="Mesero_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s v="Mesero_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s v="Mesero_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s v="Mesero_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s v="Mesero_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s v="Mesero_5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s v="Mesero_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s v="Mesero_3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s v="Mesero_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s v="Mesero_3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s v="Mesero_5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s v="Mesero_3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s v="Mesero_5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s v="Mesero_3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s v="Mesero_5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s v="Mesero_5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s v="Mesero_3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s v="Mesero_3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s v="Mesero_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s v="Mesero_5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s v="Mesero_3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s v="Mesero_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s v="Mesero_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s v="Mesero_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s v="Mesero_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s v="Mesero_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s v="Mesero_3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s v="Mesero_3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s v="Mesero_3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s v="Mesero_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s v="Mesero_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s v="Mesero_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s v="Mesero_3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s v="Mesero_5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s v="Mesero_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s v="Mesero_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s v="Mesero_3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s v="Mesero_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s v="Mesero_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s v="Mesero_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s v="Mesero_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s v="Mesero_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s v="Mesero_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s v="Mesero_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s v="Mesero_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s v="Mesero_3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s v="Mesero_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s v="Mesero_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s v="Mesero_5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s v="Mesero_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s v="Mesero_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s v="Mesero_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s v="Mesero_5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s v="Mesero_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s v="Mesero_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s v="Mesero_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s v="Mesero_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s v="Mesero_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s v="Mesero_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s v="Mesero_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s v="Mesero_3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s v="Mesero_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s v="Mesero_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s v="Mesero_3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s v="Mesero_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s v="Mesero_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s v="Mesero_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s v="Mesero_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s v="Mesero_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s v="Mesero_5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s v="Mesero_3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s v="Mesero_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s v="Mesero_5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s v="Mesero_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s v="Mesero_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s v="Mesero_5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s v="Mesero_5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s v="Mesero_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s v="Mesero_3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s v="Mesero_5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s v="Mesero_5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s v="Mesero_5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s v="Mesero_3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s v="Mesero_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s v="Mesero_3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s v="Mesero_3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s v="Mesero_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s v="Mesero_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s v="Mesero_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s v="Mesero_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s v="Mesero_5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s v="Mesero_5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s v="Mesero_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s v="Mesero_5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s v="Mesero_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s v="Mesero_5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s v="Mesero_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s v="Mesero_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s v="Mesero_5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s v="Mesero_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s v="Mesero_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s v="Mesero_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s v="Mesero_5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s v="Mesero_3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s v="Mesero_3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s v="Mesero_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s v="Mesero_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s v="Mesero_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s v="Mesero_5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s v="Mesero_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s v="Mesero_3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s v="Mesero_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s v="Mesero_3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s v="Mesero_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s v="Mesero_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s v="Mesero_5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s v="Mesero_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s v="Mesero_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s v="Mesero_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s v="Mesero_5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s v="Mesero_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s v="Mesero_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s v="Mesero_3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s v="Mesero_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s v="Mesero_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s v="Mesero_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s v="Mesero_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s v="Mesero_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s v="Mesero_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s v="Mesero_5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s v="Mesero_5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s v="Mesero_3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s v="Mesero_3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s v="Mesero_3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s v="Mesero_3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s v="Mesero_5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s v="Mesero_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s v="Mesero_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s v="Mesero_5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s v="Mesero_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s v="Mesero_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s v="Mesero_5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s v="Mesero_5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s v="Mesero_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s v="Mesero_3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s v="Mesero_5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s v="Mesero_5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s v="Mesero_5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s v="Mesero_3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s v="Mesero_3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s v="Mesero_5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s v="Mesero_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s v="Mesero_3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s v="Mesero_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s v="Mesero_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s v="Mesero_3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s v="Mesero_5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s v="Mesero_3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s v="Mesero_3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s v="Mesero_3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s v="Mesero_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s v="Mesero_5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s v="Mesero_3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s v="Mesero_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s v="Mesero_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s v="Mesero_5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s v="Mesero_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s v="Mesero_3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s v="Mesero_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s v="Mesero_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s v="Mesero_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s v="Mesero_3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s v="Mesero_3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s v="Mesero_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s v="Mesero_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s v="Mesero_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s v="Mesero_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s v="Mesero_3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s v="Mesero_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s v="Mesero_5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s v="Mesero_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s v="Mesero_3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s v="Mesero_3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s v="Mesero_3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s v="Mesero_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s v="Mesero_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s v="Mesero_3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s v="Mesero_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s v="Mesero_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s v="Mesero_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s v="Mesero_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s v="Mesero_5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s v="Mesero_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s v="Mesero_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s v="Mesero_3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s v="Mesero_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s v="Mesero_5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s v="Mesero_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s v="Mesero_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s v="Mesero_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s v="Mesero_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s v="Mesero_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s v="Mesero_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s v="Mesero_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s v="Mesero_5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s v="Mesero_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s v="Mesero_5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s v="Mesero_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s v="Mesero_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s v="Mesero_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s v="Mesero_3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s v="Mesero_5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s v="Mesero_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s v="Mesero_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s v="Mesero_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s v="Mesero_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s v="Mesero_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s v="Mesero_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s v="Mesero_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s v="Mesero_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s v="Mesero_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s v="Mesero_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s v="Mesero_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s v="Mesero_5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s v="Mesero_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s v="Mesero_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s v="Mesero_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s v="Mesero_5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s v="Mesero_5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s v="Mesero_3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s v="Mesero_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s v="Mesero_3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s v="Mesero_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s v="Mesero_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s v="Mesero_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s v="Mesero_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s v="Mesero_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s v="Mesero_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s v="Mesero_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s v="Mesero_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s v="Mesero_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s v="Mesero_3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s v="Mesero_3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s v="Mesero_5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s v="Mesero_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s v="Mesero_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s v="Mesero_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s v="Mesero_5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s v="Mesero_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s v="Mesero_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s v="Mesero_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s v="Mesero_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s v="Mesero_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s v="Mesero_5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s v="Mesero_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s v="Mesero_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s v="Mesero_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s v="Mesero_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s v="Mesero_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s v="Mesero_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s v="Mesero_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s v="Mesero_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s v="Mesero_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s v="Mesero_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s v="Mesero_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s v="Mesero_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s v="Mesero_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s v="Mesero_5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s v="Mesero_3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s v="Mesero_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s v="Mesero_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s v="Mesero_3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s v="Mesero_5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s v="Mesero_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s v="Mesero_3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s v="Mesero_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s v="Mesero_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s v="Mesero_5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s v="Mesero_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s v="Mesero_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s v="Mesero_3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s v="Mesero_3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s v="Mesero_5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s v="Mesero_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s v="Mesero_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s v="Mesero_5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s v="Mesero_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s v="Mesero_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s v="Mesero_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s v="Mesero_3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s v="Mesero_3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s v="Mesero_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s v="Mesero_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s v="Mesero_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s v="Mesero_5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s v="Mesero_3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s v="Mesero_5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s v="Mesero_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s v="Mesero_3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s v="Mesero_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s v="Mesero_5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s v="Mesero_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s v="Mesero_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s v="Mesero_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s v="Mesero_5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s v="Mesero_3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s v="Mesero_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s v="Mesero_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s v="Mesero_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s v="Mesero_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s v="Mesero_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s v="Mesero_5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s v="Mesero_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s v="Mesero_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s v="Mesero_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s v="Mesero_5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s v="Mesero_3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s v="Mesero_3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s v="Mesero_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s v="Mesero_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s v="Mesero_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s v="Mesero_3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s v="Mesero_5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s v="Mesero_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s v="Mesero_3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s v="Mesero_5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s v="Mesero_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s v="Mesero_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s v="Mesero_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s v="Mesero_3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s v="Mesero_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s v="Mesero_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s v="Mesero_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s v="Mesero_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s v="Mesero_3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s v="Mesero_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s v="Mesero_5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s v="Mesero_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s v="Mesero_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s v="Mesero_5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s v="Mesero_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s v="Mesero_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s v="Mesero_3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s v="Mesero_3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s v="Mesero_3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s v="Mesero_3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s v="Mesero_3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s v="Mesero_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s v="Mesero_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s v="Mesero_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s v="Mesero_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s v="Mesero_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s v="Mesero_5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s v="Mesero_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s v="Mesero_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s v="Mesero_5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s v="Mesero_5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s v="Mesero_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s v="Mesero_3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s v="Mesero_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s v="Mesero_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s v="Mesero_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s v="Mesero_5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s v="Mesero_5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s v="Mesero_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s v="Mesero_3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s v="Mesero_5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s v="Mesero_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s v="Mesero_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s v="Mesero_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s v="Mesero_3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s v="Mesero_3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s v="Mesero_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s v="Mesero_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s v="Mesero_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s v="Mesero_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s v="Mesero_3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s v="Mesero_3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s v="Mesero_3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s v="Mesero_3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s v="Mesero_3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s v="Mesero_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s v="Mesero_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s v="Mesero_3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s v="Mesero_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s v="Mesero_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s v="Mesero_3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s v="Mesero_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s v="Mesero_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s v="Mesero_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s v="Mesero_5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s v="Mesero_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s v="Mesero_3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s v="Mesero_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s v="Mesero_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s v="Mesero_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s v="Mesero_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s v="Mesero_3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s v="Mesero_5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s v="Mesero_5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s v="Mesero_3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s v="Mesero_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s v="Mesero_5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s v="Mesero_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s v="Mesero_5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s v="Mesero_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s v="Mesero_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s v="Mesero_5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s v="Mesero_5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s v="Mesero_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s v="Mesero_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s v="Mesero_5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s v="Mesero_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s v="Mesero_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s v="Mesero_3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s v="Mesero_3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s v="Mesero_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s v="Mesero_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s v="Mesero_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s v="Mesero_3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s v="Mesero_3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s v="Mesero_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s v="Mesero_5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s v="Mesero_5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s v="Mesero_3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s v="Mesero_3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s v="Mesero_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s v="Mesero_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s v="Mesero_5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s v="Mesero_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s v="Mesero_3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s v="Mesero_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s v="Mesero_3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s v="Mesero_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s v="Mesero_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s v="Mesero_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s v="Mesero_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s v="Mesero_3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s v="Mesero_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s v="Mesero_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s v="Mesero_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s v="Mesero_5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s v="Mesero_3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s v="Mesero_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s v="Mesero_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s v="Mesero_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s v="Mesero_5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s v="Mesero_5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s v="Mesero_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s v="Mesero_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s v="Mesero_5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s v="Mesero_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s v="Mesero_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s v="Mesero_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s v="Mesero_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s v="Mesero_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s v="Mesero_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s v="Mesero_5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s v="Mesero_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s v="Mesero_3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s v="Mesero_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s v="Mesero_3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s v="Mesero_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s v="Mesero_3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s v="Mesero_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s v="Mesero_5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s v="Mesero_5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s v="Mesero_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s v="Mesero_3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s v="Mesero_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s v="Mesero_3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s v="Mesero_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s v="Mesero_3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s v="Mesero_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s v="Mesero_5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s v="Mesero_5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s v="Mesero_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s v="Mesero_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s v="Mesero_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s v="Mesero_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s v="Mesero_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s v="Mesero_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s v="Mesero_5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s v="Mesero_3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s v="Mesero_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s v="Mesero_3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s v="Mesero_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s v="Mesero_3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s v="Mesero_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s v="Mesero_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s v="Mesero_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s v="Mesero_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s v="Mesero_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s v="Mesero_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s v="Mesero_3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s v="Mesero_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s v="Mesero_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s v="Mesero_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s v="Mesero_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s v="Mesero_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s v="Mesero_3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s v="Mesero_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s v="Mesero_5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s v="Mesero_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s v="Mesero_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s v="Mesero_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s v="Mesero_5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s v="Mesero_3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s v="Mesero_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s v="Mesero_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s v="Mesero_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s v="Mesero_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s v="Mesero_3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s v="Mesero_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s v="Mesero_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s v="Mesero_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s v="Mesero_5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s v="Mesero_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s v="Mesero_5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s v="Mesero_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s v="Mesero_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s v="Mesero_5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s v="Mesero_3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s v="Mesero_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s v="Mesero_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s v="Mesero_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s v="Mesero_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s v="Mesero_3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s v="Mesero_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s v="Mesero_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s v="Mesero_3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s v="Mesero_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s v="Mesero_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s v="Mesero_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s v="Mesero_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s v="Mesero_3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s v="Mesero_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s v="Mesero_5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s v="Mesero_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s v="Mesero_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s v="Mesero_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s v="Mesero_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s v="Mesero_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s v="Mesero_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s v="Mesero_3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s v="Mesero_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s v="Mesero_3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s v="Mesero_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s v="Mesero_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s v="Mesero_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s v="Mesero_3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s v="Mesero_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s v="Mesero_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s v="Mesero_3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s v="Mesero_5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s v="Mesero_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s v="Mesero_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s v="Mesero_3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s v="Mesero_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s v="Mesero_2"/>
    <s v="Desayuno"/>
    <s v="Tarjeta de crédito"/>
    <n v="15.98"/>
    <s v="Reservada"/>
    <n v="767"/>
    <s v="Ecuador"/>
    <s v="Plato_9, Plato_7, Plato_13"/>
    <n v="169"/>
  </r>
  <r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x v="0"/>
    <d v="2023-04-01T00:00:00"/>
    <d v="1899-12-30T01:07:00"/>
    <d v="1899-12-30T03:50:00"/>
    <d v="1899-12-30T02:43:00"/>
    <d v="1899-12-30T00:57:00"/>
    <d v="1899-12-30T01:46:00"/>
    <x v="0"/>
    <x v="0"/>
    <x v="0"/>
    <x v="0"/>
    <n v="48.55"/>
    <s v="Reservada"/>
    <n v="1"/>
    <x v="0"/>
    <s v="Plato_7, Plato_2"/>
    <n v="138"/>
  </r>
  <r>
    <n v="6"/>
    <s v="Cliente_538"/>
    <n v="6"/>
    <x v="0"/>
    <d v="2023-04-01T00:00:00"/>
    <d v="1899-12-30T01:28:00"/>
    <d v="1899-12-30T03:49:00"/>
    <d v="1899-12-30T02:21:00"/>
    <d v="1899-12-30T01:25:00"/>
    <d v="1899-12-30T00:56:00"/>
    <x v="0"/>
    <x v="1"/>
    <x v="1"/>
    <x v="1"/>
    <n v="43.3"/>
    <s v="Reservada"/>
    <n v="2"/>
    <x v="1"/>
    <s v="Plato_17, Plato_6"/>
    <n v="58"/>
  </r>
  <r>
    <n v="20"/>
    <s v="Cliente_911"/>
    <n v="1"/>
    <x v="0"/>
    <d v="2023-04-01T00:00:00"/>
    <d v="1899-12-30T00:29:00"/>
    <d v="1899-12-30T03:56:00"/>
    <d v="1899-12-30T03:27:00"/>
    <d v="1899-12-30T02:06:00"/>
    <d v="1899-12-30T01:21:00"/>
    <x v="0"/>
    <x v="2"/>
    <x v="1"/>
    <x v="2"/>
    <n v="30.87"/>
    <s v="Libre"/>
    <n v="3"/>
    <x v="2"/>
    <s v="Plato_20, Plato_17, Plato_19, Plato_9"/>
    <n v="165"/>
  </r>
  <r>
    <n v="3"/>
    <s v="Cliente_129"/>
    <n v="1"/>
    <x v="0"/>
    <d v="2023-04-01T00:00:00"/>
    <d v="1899-12-30T03:03:00"/>
    <d v="1899-12-30T04:31:00"/>
    <d v="1899-12-30T01:28:00"/>
    <d v="1899-12-30T00:40:00"/>
    <d v="1899-12-30T00:48:00"/>
    <x v="0"/>
    <x v="3"/>
    <x v="0"/>
    <x v="2"/>
    <n v="34.68"/>
    <s v="Libre"/>
    <n v="4"/>
    <x v="3"/>
    <s v="Plato_11, Plato_16"/>
    <n v="183"/>
  </r>
  <r>
    <n v="8"/>
    <s v="Cliente_938"/>
    <n v="2"/>
    <x v="0"/>
    <d v="2023-04-01T00:00:00"/>
    <d v="1899-12-30T00:01:00"/>
    <d v="1899-12-30T02:06:00"/>
    <d v="1899-12-30T02:05:00"/>
    <d v="1899-12-30T00:17:00"/>
    <d v="1899-12-30T01:48:00"/>
    <x v="0"/>
    <x v="4"/>
    <x v="0"/>
    <x v="2"/>
    <n v="24.33"/>
    <s v="Libre"/>
    <n v="5"/>
    <x v="4"/>
    <s v="Plato_12, Plato_7"/>
    <n v="67"/>
  </r>
  <r>
    <n v="7"/>
    <s v="Cliente_965"/>
    <n v="5"/>
    <x v="0"/>
    <d v="2023-04-01T00:00:00"/>
    <d v="1899-12-30T01:24:00"/>
    <d v="1899-12-30T03:32:00"/>
    <d v="1899-12-30T02:08:00"/>
    <d v="1899-12-30T00:11:00"/>
    <d v="1899-12-30T01:57:00"/>
    <x v="0"/>
    <x v="4"/>
    <x v="2"/>
    <x v="2"/>
    <n v="26.57"/>
    <s v="Libre"/>
    <n v="6"/>
    <x v="4"/>
    <s v="Plato_8"/>
    <n v="70"/>
  </r>
  <r>
    <n v="17"/>
    <s v="Cliente_306"/>
    <n v="6"/>
    <x v="0"/>
    <d v="2023-04-01T00:00:00"/>
    <d v="1899-12-30T01:57:00"/>
    <d v="1899-12-30T04:22:00"/>
    <d v="1899-12-30T02:40:00"/>
    <d v="1899-12-30T00:41:00"/>
    <d v="1899-12-30T01:59:00"/>
    <x v="0"/>
    <x v="2"/>
    <x v="2"/>
    <x v="2"/>
    <n v="10.54"/>
    <s v="Ocupada"/>
    <n v="7"/>
    <x v="5"/>
    <s v="Plato_15, Plato_19"/>
    <n v="172"/>
  </r>
  <r>
    <n v="11"/>
    <s v="Cliente_974"/>
    <n v="1"/>
    <x v="0"/>
    <d v="2023-04-01T00:00:00"/>
    <d v="1899-12-30T02:11:00"/>
    <d v="1899-12-30T04:49:00"/>
    <d v="1899-12-30T02:38:00"/>
    <d v="1899-12-30T00:55:00"/>
    <d v="1899-12-30T01:43:00"/>
    <x v="0"/>
    <x v="2"/>
    <x v="1"/>
    <x v="2"/>
    <n v="49.18"/>
    <s v="Reservada"/>
    <n v="8"/>
    <x v="3"/>
    <s v="Plato_5, Plato_16, Plato_20"/>
    <n v="242"/>
  </r>
  <r>
    <n v="15"/>
    <s v="Cliente_740"/>
    <n v="5"/>
    <x v="0"/>
    <d v="2023-04-01T00:00:00"/>
    <d v="1899-12-30T02:03:00"/>
    <d v="1899-12-30T04:25:00"/>
    <d v="1899-12-30T02:22:00"/>
    <d v="1899-12-30T02:26:00"/>
    <s v="0"/>
    <x v="1"/>
    <x v="2"/>
    <x v="0"/>
    <x v="0"/>
    <n v="46.85"/>
    <s v="Libre"/>
    <n v="9"/>
    <x v="6"/>
    <s v="Plato_2, Plato_7, Plato_12, Plato_15"/>
    <n v="169"/>
  </r>
  <r>
    <n v="17"/>
    <s v="Cliente_33"/>
    <n v="1"/>
    <x v="0"/>
    <d v="2023-04-01T00:00:00"/>
    <d v="1899-12-30T00:02:00"/>
    <d v="1899-12-30T01:53:00"/>
    <d v="1899-12-30T02:06:00"/>
    <d v="1899-12-30T00:29:00"/>
    <d v="1899-12-30T01:37:00"/>
    <x v="0"/>
    <x v="4"/>
    <x v="0"/>
    <x v="2"/>
    <n v="16.600000000000001"/>
    <s v="Ocupada"/>
    <n v="10"/>
    <x v="7"/>
    <s v="Plato_18, Plato_20"/>
    <n v="148"/>
  </r>
  <r>
    <n v="14"/>
    <s v="Cliente_881"/>
    <n v="1"/>
    <x v="0"/>
    <d v="2023-04-01T00:00:00"/>
    <d v="1899-12-30T03:46:00"/>
    <d v="1899-12-30T06:33:00"/>
    <d v="1899-12-30T02:47:00"/>
    <d v="1899-12-30T00:56:00"/>
    <d v="1899-12-30T01:51:00"/>
    <x v="0"/>
    <x v="1"/>
    <x v="0"/>
    <x v="2"/>
    <n v="32.89"/>
    <s v="Libre"/>
    <n v="11"/>
    <x v="4"/>
    <s v="Plato_16, Plato_2"/>
    <n v="88"/>
  </r>
  <r>
    <n v="14"/>
    <s v="Cliente_890"/>
    <n v="6"/>
    <x v="0"/>
    <d v="2023-04-01T00:00:00"/>
    <d v="1899-12-30T00:04:00"/>
    <d v="1899-12-30T03:23:00"/>
    <d v="1899-12-30T03:34:00"/>
    <d v="1899-12-30T01:35:00"/>
    <d v="1899-12-30T01:59:00"/>
    <x v="0"/>
    <x v="4"/>
    <x v="2"/>
    <x v="2"/>
    <n v="45.27"/>
    <s v="Ocupada"/>
    <n v="12"/>
    <x v="1"/>
    <s v="Plato_16, Plato_19, Plato_8, Plato_20"/>
    <n v="326"/>
  </r>
  <r>
    <n v="2"/>
    <s v="Cliente_873"/>
    <n v="1"/>
    <x v="0"/>
    <d v="2023-04-01T00:00:00"/>
    <d v="1899-12-30T03:09:00"/>
    <d v="1899-12-30T05:32:00"/>
    <d v="1899-12-30T02:38:00"/>
    <d v="1899-12-30T00:59:00"/>
    <d v="1899-12-30T01:39:00"/>
    <x v="0"/>
    <x v="3"/>
    <x v="0"/>
    <x v="1"/>
    <n v="22.06"/>
    <s v="Ocupada"/>
    <n v="13"/>
    <x v="2"/>
    <s v="Plato_9"/>
    <n v="87"/>
  </r>
  <r>
    <n v="16"/>
    <s v="Cliente_780"/>
    <n v="6"/>
    <x v="0"/>
    <d v="2023-04-01T00:00:00"/>
    <d v="1899-12-30T00:18:00"/>
    <d v="1899-12-30T01:58:00"/>
    <d v="1899-12-30T01:40:00"/>
    <d v="1899-12-30T02:34:00"/>
    <s v="0"/>
    <x v="1"/>
    <x v="2"/>
    <x v="0"/>
    <x v="1"/>
    <n v="48.76"/>
    <s v="Libre"/>
    <n v="14"/>
    <x v="4"/>
    <s v="Plato_3, Plato_11, Plato_14, Plato_2"/>
    <n v="129"/>
  </r>
  <r>
    <n v="6"/>
    <s v="Cliente_728"/>
    <n v="4"/>
    <x v="0"/>
    <d v="2023-04-01T00:00:00"/>
    <d v="1899-12-30T03:24:00"/>
    <d v="1899-12-30T04:59:00"/>
    <d v="1899-12-30T01:50:00"/>
    <d v="1899-12-30T01:43:00"/>
    <d v="1899-12-30T00:07:00"/>
    <x v="0"/>
    <x v="1"/>
    <x v="1"/>
    <x v="2"/>
    <n v="28.77"/>
    <s v="Ocupada"/>
    <n v="15"/>
    <x v="7"/>
    <s v="Plato_16, Plato_13, Plato_8"/>
    <n v="224"/>
  </r>
  <r>
    <n v="20"/>
    <s v="Cliente_175"/>
    <n v="5"/>
    <x v="0"/>
    <d v="2023-04-01T00:00:00"/>
    <d v="1899-12-30T02:31:00"/>
    <d v="1899-12-30T04:24:00"/>
    <d v="1899-12-30T01:53:00"/>
    <d v="1899-12-30T00:38:00"/>
    <d v="1899-12-30T01:15:00"/>
    <x v="0"/>
    <x v="4"/>
    <x v="0"/>
    <x v="1"/>
    <n v="37.9"/>
    <s v="Reservada"/>
    <n v="16"/>
    <x v="6"/>
    <s v="Plato_16"/>
    <n v="28"/>
  </r>
  <r>
    <n v="14"/>
    <s v="Cliente_200"/>
    <n v="6"/>
    <x v="0"/>
    <d v="2023-04-01T00:00:00"/>
    <d v="1899-12-30T00:09:00"/>
    <d v="1899-12-30T03:27:00"/>
    <d v="1899-12-30T03:18:00"/>
    <d v="1899-12-30T02:38:00"/>
    <d v="1899-12-30T00:40:00"/>
    <x v="0"/>
    <x v="2"/>
    <x v="1"/>
    <x v="2"/>
    <n v="12.17"/>
    <s v="Libre"/>
    <n v="17"/>
    <x v="8"/>
    <s v="Plato_8, Plato_4, Plato_5"/>
    <n v="137"/>
  </r>
  <r>
    <n v="9"/>
    <s v="Cliente_190"/>
    <n v="2"/>
    <x v="0"/>
    <d v="2023-04-01T00:00:00"/>
    <d v="1899-12-30T02:06:00"/>
    <d v="1899-12-30T04:26:00"/>
    <d v="1899-12-30T02:20:00"/>
    <d v="1899-12-30T02:14:00"/>
    <d v="1899-12-30T00:06:00"/>
    <x v="0"/>
    <x v="2"/>
    <x v="1"/>
    <x v="2"/>
    <n v="33.090000000000003"/>
    <s v="Libre"/>
    <n v="18"/>
    <x v="1"/>
    <s v="Plato_9, Plato_20, Plato_10, Plato_15"/>
    <n v="251"/>
  </r>
  <r>
    <n v="18"/>
    <s v="Cliente_290"/>
    <n v="3"/>
    <x v="0"/>
    <d v="2023-04-01T00:00:00"/>
    <d v="1899-12-30T00:35:00"/>
    <d v="1899-12-30T03:29:00"/>
    <d v="1899-12-30T02:54:00"/>
    <d v="1899-12-30T00:44:00"/>
    <d v="1899-12-30T02:10:00"/>
    <x v="0"/>
    <x v="2"/>
    <x v="0"/>
    <x v="2"/>
    <n v="17.45"/>
    <s v="Libre"/>
    <n v="19"/>
    <x v="9"/>
    <s v="Plato_20"/>
    <n v="80"/>
  </r>
  <r>
    <n v="8"/>
    <s v="Cliente_972"/>
    <n v="2"/>
    <x v="0"/>
    <d v="2023-04-01T00:00:00"/>
    <d v="1899-12-30T01:25:00"/>
    <d v="1899-12-30T05:12:00"/>
    <d v="1899-12-30T03:47:00"/>
    <d v="1899-12-30T01:10:00"/>
    <d v="1899-12-30T02:37:00"/>
    <x v="0"/>
    <x v="0"/>
    <x v="0"/>
    <x v="2"/>
    <n v="31.7"/>
    <s v="Reservada"/>
    <n v="20"/>
    <x v="9"/>
    <s v="Plato_8, Plato_1, Plato_14"/>
    <n v="178"/>
  </r>
  <r>
    <n v="12"/>
    <s v="Cliente_210"/>
    <n v="2"/>
    <x v="0"/>
    <d v="2023-04-01T00:00:00"/>
    <d v="1899-12-30T03:39:00"/>
    <d v="1899-12-30T05:52:00"/>
    <d v="1899-12-30T02:13:00"/>
    <d v="1899-12-30T02:32:00"/>
    <s v="0"/>
    <x v="1"/>
    <x v="0"/>
    <x v="0"/>
    <x v="2"/>
    <n v="20.53"/>
    <s v="Reservada"/>
    <n v="21"/>
    <x v="7"/>
    <s v="Plato_20, Plato_3, Plato_15, Plato_1"/>
    <n v="274"/>
  </r>
  <r>
    <n v="15"/>
    <s v="Cliente_88"/>
    <n v="1"/>
    <x v="0"/>
    <d v="2023-04-01T00:00:00"/>
    <d v="1899-12-30T02:16:00"/>
    <d v="1899-12-30T04:47:00"/>
    <d v="1899-12-30T02:31:00"/>
    <d v="1899-12-30T02:03:00"/>
    <d v="1899-12-30T00:28:00"/>
    <x v="0"/>
    <x v="4"/>
    <x v="0"/>
    <x v="2"/>
    <n v="45.41"/>
    <s v="Libre"/>
    <n v="22"/>
    <x v="8"/>
    <s v="Plato_4, Plato_18, Plato_9, Plato_8"/>
    <n v="213"/>
  </r>
  <r>
    <n v="1"/>
    <s v="Cliente_427"/>
    <n v="5"/>
    <x v="0"/>
    <d v="2023-04-01T00:00:00"/>
    <d v="1899-12-30T02:44:00"/>
    <d v="1899-12-30T04:09:00"/>
    <d v="1899-12-30T01:25:00"/>
    <d v="1899-12-30T01:03:00"/>
    <d v="1899-12-30T00:22:00"/>
    <x v="0"/>
    <x v="3"/>
    <x v="2"/>
    <x v="2"/>
    <n v="38.46"/>
    <s v="Libre"/>
    <n v="23"/>
    <x v="9"/>
    <s v="Plato_12, Plato_6"/>
    <n v="138"/>
  </r>
  <r>
    <n v="5"/>
    <s v="Cliente_424"/>
    <n v="5"/>
    <x v="0"/>
    <d v="2023-04-01T00:00:00"/>
    <d v="1899-12-30T03:01:00"/>
    <d v="1899-12-30T06:20:00"/>
    <d v="1899-12-30T03:34:00"/>
    <d v="1899-12-30T03:00:00"/>
    <d v="1899-12-30T00:34:00"/>
    <x v="0"/>
    <x v="0"/>
    <x v="0"/>
    <x v="2"/>
    <n v="38.18"/>
    <s v="Ocupada"/>
    <n v="24"/>
    <x v="5"/>
    <s v="Plato_10, Plato_9, Plato_14, Plato_20"/>
    <n v="233"/>
  </r>
  <r>
    <n v="12"/>
    <s v="Cliente_824"/>
    <n v="5"/>
    <x v="0"/>
    <d v="2023-04-01T00:00:00"/>
    <d v="1899-12-30T03:01:00"/>
    <d v="1899-12-30T04:59:00"/>
    <d v="1899-12-30T02:13:00"/>
    <d v="1899-12-30T00:35:00"/>
    <d v="1899-12-30T01:38:00"/>
    <x v="0"/>
    <x v="3"/>
    <x v="2"/>
    <x v="0"/>
    <n v="46.15"/>
    <s v="Ocupada"/>
    <n v="25"/>
    <x v="1"/>
    <s v="Plato_18"/>
    <n v="34"/>
  </r>
  <r>
    <n v="18"/>
    <s v="Cliente_107"/>
    <n v="2"/>
    <x v="0"/>
    <d v="2023-04-01T00:00:00"/>
    <d v="1899-12-30T02:04:00"/>
    <d v="1899-12-30T05:47:00"/>
    <d v="1899-12-30T03:58:00"/>
    <d v="1899-12-30T01:49:00"/>
    <d v="1899-12-30T02:09:00"/>
    <x v="0"/>
    <x v="3"/>
    <x v="1"/>
    <x v="2"/>
    <n v="10.37"/>
    <s v="Ocupada"/>
    <n v="26"/>
    <x v="7"/>
    <s v="Plato_4, Plato_13, Plato_7"/>
    <n v="126"/>
  </r>
  <r>
    <n v="4"/>
    <s v="Cliente_775"/>
    <n v="2"/>
    <x v="0"/>
    <d v="2023-04-01T00:00:00"/>
    <d v="1899-12-30T01:19:00"/>
    <d v="1899-12-30T02:27:00"/>
    <d v="1899-12-30T01:23:00"/>
    <d v="1899-12-30T00:55:00"/>
    <d v="1899-12-30T00:28:00"/>
    <x v="0"/>
    <x v="3"/>
    <x v="0"/>
    <x v="2"/>
    <n v="19.27"/>
    <s v="Ocupada"/>
    <n v="27"/>
    <x v="2"/>
    <s v="Plato_8, Plato_10"/>
    <n v="61"/>
  </r>
  <r>
    <n v="2"/>
    <s v="Cliente_358"/>
    <n v="2"/>
    <x v="0"/>
    <d v="2023-04-01T00:00:00"/>
    <d v="1899-12-30T00:49:00"/>
    <d v="1899-12-30T03:16:00"/>
    <d v="1899-12-30T02:27:00"/>
    <d v="1899-12-30T00:56:00"/>
    <d v="1899-12-30T01:31:00"/>
    <x v="0"/>
    <x v="4"/>
    <x v="2"/>
    <x v="2"/>
    <n v="41.22"/>
    <s v="Reservada"/>
    <n v="28"/>
    <x v="10"/>
    <s v="Plato_4, Plato_9"/>
    <n v="94"/>
  </r>
  <r>
    <n v="20"/>
    <s v="Cliente_377"/>
    <n v="5"/>
    <x v="0"/>
    <d v="2023-04-01T00:00:00"/>
    <d v="1899-12-30T03:02:00"/>
    <d v="1899-12-30T06:10:00"/>
    <d v="1899-12-30T03:23:00"/>
    <d v="1899-12-30T01:11:00"/>
    <d v="1899-12-30T02:12:00"/>
    <x v="0"/>
    <x v="2"/>
    <x v="0"/>
    <x v="2"/>
    <n v="14.83"/>
    <s v="Ocupada"/>
    <n v="29"/>
    <x v="8"/>
    <s v="Plato_1, Plato_4, Plato_17"/>
    <n v="173"/>
  </r>
  <r>
    <n v="14"/>
    <s v="Cliente_361"/>
    <n v="4"/>
    <x v="0"/>
    <d v="2023-04-01T00:00:00"/>
    <d v="1899-12-30T02:55:00"/>
    <d v="1899-12-30T06:13:00"/>
    <d v="1899-12-30T03:18:00"/>
    <d v="1899-12-30T01:09:00"/>
    <d v="1899-12-30T02:09:00"/>
    <x v="0"/>
    <x v="4"/>
    <x v="0"/>
    <x v="1"/>
    <n v="26.29"/>
    <s v="Libre"/>
    <n v="30"/>
    <x v="5"/>
    <s v="Plato_10, Plato_3"/>
    <n v="112"/>
  </r>
  <r>
    <n v="13"/>
    <s v="Cliente_229"/>
    <n v="3"/>
    <x v="0"/>
    <d v="2023-04-01T00:00:00"/>
    <d v="1899-12-30T02:51:00"/>
    <d v="1899-12-30T06:02:00"/>
    <d v="1899-12-30T03:26:00"/>
    <d v="1899-12-30T01:45:00"/>
    <d v="1899-12-30T01:41:00"/>
    <x v="0"/>
    <x v="2"/>
    <x v="1"/>
    <x v="2"/>
    <n v="19.809999999999999"/>
    <s v="Ocupada"/>
    <n v="31"/>
    <x v="10"/>
    <s v="Plato_9, Plato_12"/>
    <n v="67"/>
  </r>
  <r>
    <n v="5"/>
    <s v="Cliente_27"/>
    <n v="1"/>
    <x v="0"/>
    <d v="2023-04-01T00:00:00"/>
    <d v="1899-12-30T03:08:00"/>
    <d v="1899-12-30T06:49:00"/>
    <d v="1899-12-30T03:56:00"/>
    <d v="1899-12-30T02:08:00"/>
    <d v="1899-12-30T01:48:00"/>
    <x v="0"/>
    <x v="1"/>
    <x v="0"/>
    <x v="2"/>
    <n v="28.25"/>
    <s v="Ocupada"/>
    <n v="32"/>
    <x v="7"/>
    <s v="Plato_15, Plato_11, Plato_10, Plato_4"/>
    <n v="211"/>
  </r>
  <r>
    <n v="4"/>
    <s v="Cliente_103"/>
    <n v="5"/>
    <x v="0"/>
    <d v="2023-04-01T00:00:00"/>
    <d v="1899-12-30T03:33:00"/>
    <d v="1899-12-30T06:21:00"/>
    <d v="1899-12-30T03:03:00"/>
    <d v="1899-12-30T02:10:00"/>
    <d v="1899-12-30T00:53:00"/>
    <x v="0"/>
    <x v="4"/>
    <x v="2"/>
    <x v="0"/>
    <n v="20.38"/>
    <s v="Ocupada"/>
    <n v="33"/>
    <x v="4"/>
    <s v="Plato_8, Plato_6, Plato_15, Plato_10"/>
    <n v="306"/>
  </r>
  <r>
    <n v="15"/>
    <s v="Cliente_1"/>
    <n v="1"/>
    <x v="0"/>
    <d v="2023-04-01T00:00:00"/>
    <d v="1899-12-30T02:16:00"/>
    <d v="1899-12-30T06:07:00"/>
    <d v="1899-12-30T03:51:00"/>
    <d v="1899-12-30T01:05:00"/>
    <d v="1899-12-30T02:46:00"/>
    <x v="0"/>
    <x v="4"/>
    <x v="1"/>
    <x v="2"/>
    <n v="13.08"/>
    <s v="Libre"/>
    <n v="34"/>
    <x v="4"/>
    <s v="Plato_18, Plato_10"/>
    <n v="112"/>
  </r>
  <r>
    <n v="13"/>
    <s v="Cliente_828"/>
    <n v="2"/>
    <x v="0"/>
    <d v="2023-04-01T00:00:00"/>
    <d v="1899-12-30T03:18:00"/>
    <d v="1899-12-30T05:55:00"/>
    <d v="1899-12-30T02:52:00"/>
    <d v="1899-12-30T01:05:00"/>
    <d v="1899-12-30T01:47:00"/>
    <x v="0"/>
    <x v="0"/>
    <x v="0"/>
    <x v="2"/>
    <n v="15.75"/>
    <s v="Ocupada"/>
    <n v="35"/>
    <x v="4"/>
    <s v="Plato_2, Plato_9, Plato_11, Plato_17"/>
    <n v="214"/>
  </r>
  <r>
    <n v="5"/>
    <s v="Cliente_874"/>
    <n v="5"/>
    <x v="0"/>
    <d v="2023-04-01T00:00:00"/>
    <d v="1899-12-30T03:27:00"/>
    <d v="1899-12-30T06:26:00"/>
    <d v="1899-12-30T03:14:00"/>
    <d v="1899-12-30T00:38:00"/>
    <d v="1899-12-30T02:36:00"/>
    <x v="0"/>
    <x v="2"/>
    <x v="0"/>
    <x v="2"/>
    <n v="45.28"/>
    <s v="Ocupada"/>
    <n v="36"/>
    <x v="6"/>
    <s v="Plato_2"/>
    <n v="30"/>
  </r>
  <r>
    <n v="20"/>
    <s v="Cliente_999"/>
    <n v="1"/>
    <x v="0"/>
    <d v="2023-04-01T00:00:00"/>
    <d v="1899-12-30T03:24:00"/>
    <d v="1899-12-30T06:02:00"/>
    <d v="1899-12-30T02:53:00"/>
    <d v="1899-12-30T00:47:00"/>
    <d v="1899-12-30T02:06:00"/>
    <x v="0"/>
    <x v="3"/>
    <x v="2"/>
    <x v="2"/>
    <n v="10.39"/>
    <s v="Ocupada"/>
    <n v="37"/>
    <x v="2"/>
    <s v="Plato_13"/>
    <n v="21"/>
  </r>
  <r>
    <n v="10"/>
    <s v="Cliente_167"/>
    <n v="6"/>
    <x v="0"/>
    <d v="2023-04-01T00:00:00"/>
    <d v="1899-12-30T02:38:00"/>
    <d v="1899-12-30T03:53:00"/>
    <d v="1899-12-30T01:15:00"/>
    <d v="1899-12-30T01:38:00"/>
    <s v="0"/>
    <x v="1"/>
    <x v="4"/>
    <x v="0"/>
    <x v="0"/>
    <n v="16.309999999999999"/>
    <s v="Reservada"/>
    <n v="38"/>
    <x v="9"/>
    <s v="Plato_17, Plato_8, Plato_19"/>
    <n v="235"/>
  </r>
  <r>
    <n v="15"/>
    <s v="Cliente_606"/>
    <n v="3"/>
    <x v="0"/>
    <d v="2023-04-01T00:00:00"/>
    <d v="1899-12-30T03:41:00"/>
    <d v="1899-12-30T07:39:00"/>
    <d v="1899-12-30T04:13:00"/>
    <d v="1899-12-30T00:57:00"/>
    <d v="1899-12-30T03:16:00"/>
    <x v="0"/>
    <x v="2"/>
    <x v="2"/>
    <x v="1"/>
    <n v="48.36"/>
    <s v="Ocupada"/>
    <n v="39"/>
    <x v="6"/>
    <s v="Plato_19"/>
    <n v="108"/>
  </r>
  <r>
    <n v="1"/>
    <s v="Cliente_710"/>
    <n v="1"/>
    <x v="0"/>
    <d v="2023-04-01T00:00:00"/>
    <d v="1899-12-30T02:00:00"/>
    <d v="1899-12-30T04:05:00"/>
    <d v="1899-12-30T02:05:00"/>
    <d v="1899-12-30T01:18:00"/>
    <d v="1899-12-30T00:47:00"/>
    <x v="0"/>
    <x v="0"/>
    <x v="0"/>
    <x v="1"/>
    <n v="13.68"/>
    <s v="Libre"/>
    <n v="40"/>
    <x v="10"/>
    <s v="Plato_9, Plato_11, Plato_16"/>
    <n v="148"/>
  </r>
  <r>
    <n v="7"/>
    <s v="Cliente_870"/>
    <n v="4"/>
    <x v="0"/>
    <d v="2023-04-01T00:00:00"/>
    <d v="1899-12-30T02:14:00"/>
    <d v="1899-12-30T04:20:00"/>
    <d v="1899-12-30T02:21:00"/>
    <d v="1899-12-30T01:29:00"/>
    <d v="1899-12-30T00:52:00"/>
    <x v="0"/>
    <x v="2"/>
    <x v="0"/>
    <x v="2"/>
    <n v="15.24"/>
    <s v="Ocupada"/>
    <n v="41"/>
    <x v="4"/>
    <s v="Plato_15, Plato_10, Plato_2"/>
    <n v="204"/>
  </r>
  <r>
    <n v="14"/>
    <s v="Cliente_230"/>
    <n v="1"/>
    <x v="0"/>
    <d v="2023-04-01T00:00:00"/>
    <d v="1899-12-30T00:25:00"/>
    <d v="1899-12-30T01:46:00"/>
    <d v="1899-12-30T01:21:00"/>
    <d v="1899-12-30T01:09:00"/>
    <d v="1899-12-30T00:12:00"/>
    <x v="0"/>
    <x v="2"/>
    <x v="0"/>
    <x v="2"/>
    <n v="49.58"/>
    <s v="Reservada"/>
    <n v="42"/>
    <x v="6"/>
    <s v="Plato_5, Plato_20"/>
    <n v="102"/>
  </r>
  <r>
    <n v="8"/>
    <s v="Cliente_814"/>
    <n v="6"/>
    <x v="0"/>
    <d v="2023-04-01T00:00:00"/>
    <d v="1899-12-30T01:02:00"/>
    <d v="1899-12-30T03:14:00"/>
    <d v="1899-12-30T02:27:00"/>
    <d v="1899-12-30T02:26:00"/>
    <d v="1899-12-30T00:01:00"/>
    <x v="0"/>
    <x v="4"/>
    <x v="0"/>
    <x v="2"/>
    <n v="32.19"/>
    <s v="Ocupada"/>
    <n v="43"/>
    <x v="4"/>
    <s v="Plato_15, Plato_18, Plato_7, Plato_17"/>
    <n v="203"/>
  </r>
  <r>
    <n v="18"/>
    <s v="Cliente_710"/>
    <n v="1"/>
    <x v="0"/>
    <d v="2023-04-01T00:00:00"/>
    <d v="1899-12-30T03:06:00"/>
    <d v="1899-12-30T06:18:00"/>
    <d v="1899-12-30T03:12:00"/>
    <d v="1899-12-30T01:25:00"/>
    <d v="1899-12-30T01:47:00"/>
    <x v="0"/>
    <x v="4"/>
    <x v="0"/>
    <x v="2"/>
    <n v="42.6"/>
    <s v="Libre"/>
    <n v="44"/>
    <x v="0"/>
    <s v="Plato_10, Plato_1, Plato_13"/>
    <n v="122"/>
  </r>
  <r>
    <n v="17"/>
    <s v="Cliente_640"/>
    <n v="2"/>
    <x v="0"/>
    <d v="2023-04-01T00:00:00"/>
    <d v="1899-12-30T02:15:00"/>
    <d v="1899-12-30T04:01:00"/>
    <d v="1899-12-30T01:46:00"/>
    <d v="1899-12-30T00:47:00"/>
    <d v="1899-12-30T00:59:00"/>
    <x v="0"/>
    <x v="2"/>
    <x v="0"/>
    <x v="2"/>
    <n v="25.41"/>
    <s v="Reservada"/>
    <n v="45"/>
    <x v="4"/>
    <s v="Plato_4"/>
    <n v="54"/>
  </r>
  <r>
    <n v="10"/>
    <s v="Cliente_623"/>
    <n v="1"/>
    <x v="0"/>
    <d v="2023-04-01T00:00:00"/>
    <d v="1899-12-30T01:47:00"/>
    <d v="1899-12-30T03:39:00"/>
    <d v="1899-12-30T01:52:00"/>
    <d v="1899-12-30T01:26:00"/>
    <d v="1899-12-30T00:26:00"/>
    <x v="0"/>
    <x v="3"/>
    <x v="0"/>
    <x v="2"/>
    <n v="27.97"/>
    <s v="Libre"/>
    <n v="46"/>
    <x v="9"/>
    <s v="Plato_2, Plato_18, Plato_14"/>
    <n v="140"/>
  </r>
  <r>
    <n v="18"/>
    <s v="Cliente_72"/>
    <n v="3"/>
    <x v="0"/>
    <d v="2023-04-01T00:00:00"/>
    <d v="1899-12-30T03:30:00"/>
    <d v="1899-12-30T07:29:00"/>
    <d v="1899-12-30T04:14:00"/>
    <d v="1899-12-30T01:27:00"/>
    <d v="1899-12-30T02:47:00"/>
    <x v="0"/>
    <x v="2"/>
    <x v="0"/>
    <x v="2"/>
    <n v="10.98"/>
    <s v="Ocupada"/>
    <n v="47"/>
    <x v="2"/>
    <s v="Plato_11, Plato_14, Plato_3"/>
    <n v="109"/>
  </r>
  <r>
    <n v="17"/>
    <s v="Cliente_963"/>
    <n v="2"/>
    <x v="0"/>
    <d v="2023-04-01T00:00:00"/>
    <d v="1899-12-30T00:28:00"/>
    <d v="1899-12-30T04:02:00"/>
    <d v="1899-12-30T03:34:00"/>
    <d v="1899-12-30T02:04:00"/>
    <d v="1899-12-30T01:30:00"/>
    <x v="0"/>
    <x v="0"/>
    <x v="1"/>
    <x v="2"/>
    <n v="25.31"/>
    <s v="Libre"/>
    <n v="48"/>
    <x v="6"/>
    <s v="Plato_6, Plato_5, Plato_11"/>
    <n v="158"/>
  </r>
  <r>
    <n v="8"/>
    <s v="Cliente_929"/>
    <n v="3"/>
    <x v="0"/>
    <d v="2023-04-01T00:00:00"/>
    <d v="1899-12-30T01:44:00"/>
    <d v="1899-12-30T05:29:00"/>
    <d v="1899-12-30T03:45:00"/>
    <d v="1899-12-30T01:21:00"/>
    <d v="1899-12-30T02:24:00"/>
    <x v="0"/>
    <x v="2"/>
    <x v="0"/>
    <x v="2"/>
    <n v="20.92"/>
    <s v="Libre"/>
    <n v="49"/>
    <x v="7"/>
    <s v="Plato_7, Plato_15, Plato_4"/>
    <n v="186"/>
  </r>
  <r>
    <n v="19"/>
    <s v="Cliente_708"/>
    <n v="5"/>
    <x v="0"/>
    <d v="2023-04-01T00:00:00"/>
    <d v="1899-12-30T03:54:00"/>
    <d v="1899-12-30T06:57:00"/>
    <d v="1899-12-30T03:18:00"/>
    <d v="1899-12-30T00:21:00"/>
    <d v="1899-12-30T02:57:00"/>
    <x v="0"/>
    <x v="4"/>
    <x v="0"/>
    <x v="0"/>
    <n v="16.739999999999998"/>
    <s v="Ocupada"/>
    <n v="50"/>
    <x v="10"/>
    <s v="Plato_15, Plato_5"/>
    <n v="76"/>
  </r>
  <r>
    <n v="12"/>
    <s v="Cliente_631"/>
    <n v="1"/>
    <x v="0"/>
    <d v="2023-04-01T00:00:00"/>
    <d v="1899-12-30T01:42:00"/>
    <d v="1899-12-30T03:02:00"/>
    <d v="1899-12-30T01:20:00"/>
    <d v="1899-12-30T02:44:00"/>
    <s v="0"/>
    <x v="1"/>
    <x v="3"/>
    <x v="2"/>
    <x v="2"/>
    <n v="37.08"/>
    <s v="Reservada"/>
    <n v="51"/>
    <x v="0"/>
    <s v="Plato_14, Plato_11, Plato_5, Plato_4"/>
    <n v="225"/>
  </r>
  <r>
    <n v="7"/>
    <s v="Cliente_894"/>
    <n v="4"/>
    <x v="0"/>
    <d v="2023-04-01T00:00:00"/>
    <d v="1899-12-30T00:01:00"/>
    <d v="1899-12-30T01:11:00"/>
    <d v="1899-12-30T01:10:00"/>
    <d v="1899-12-30T01:02:00"/>
    <d v="1899-12-30T00:08:00"/>
    <x v="0"/>
    <x v="0"/>
    <x v="0"/>
    <x v="2"/>
    <n v="46.88"/>
    <s v="Libre"/>
    <n v="52"/>
    <x v="3"/>
    <s v="Plato_11, Plato_17, Plato_18"/>
    <n v="263"/>
  </r>
  <r>
    <n v="16"/>
    <s v="Cliente_63"/>
    <n v="5"/>
    <x v="0"/>
    <d v="2023-04-01T00:00:00"/>
    <d v="1899-12-30T03:01:00"/>
    <d v="1899-12-30T04:44:00"/>
    <d v="1899-12-30T01:43:00"/>
    <d v="1899-12-30T01:52:00"/>
    <s v="0"/>
    <x v="1"/>
    <x v="3"/>
    <x v="0"/>
    <x v="0"/>
    <n v="36.880000000000003"/>
    <s v="Libre"/>
    <n v="53"/>
    <x v="3"/>
    <s v="Plato_14, Plato_2, Plato_19"/>
    <n v="267"/>
  </r>
  <r>
    <n v="6"/>
    <s v="Cliente_144"/>
    <n v="6"/>
    <x v="0"/>
    <d v="2023-04-01T00:00:00"/>
    <d v="1899-12-30T00:40:00"/>
    <d v="1899-12-30T04:14:00"/>
    <d v="1899-12-30T03:34:00"/>
    <d v="1899-12-30T03:23:00"/>
    <d v="1899-12-30T00:11:00"/>
    <x v="0"/>
    <x v="4"/>
    <x v="2"/>
    <x v="2"/>
    <n v="23.36"/>
    <s v="Reservada"/>
    <n v="54"/>
    <x v="6"/>
    <s v="Plato_8, Plato_17, Plato_4, Plato_11"/>
    <n v="187"/>
  </r>
  <r>
    <n v="20"/>
    <s v="Cliente_390"/>
    <n v="5"/>
    <x v="0"/>
    <d v="2023-04-01T00:00:00"/>
    <d v="1899-12-30T01:30:00"/>
    <d v="1899-12-30T05:00:00"/>
    <d v="1899-12-30T03:45:00"/>
    <d v="1899-12-30T01:36:00"/>
    <d v="1899-12-30T02:09:00"/>
    <x v="0"/>
    <x v="4"/>
    <x v="2"/>
    <x v="2"/>
    <n v="45.49"/>
    <s v="Ocupada"/>
    <n v="55"/>
    <x v="4"/>
    <s v="Plato_11, Plato_7, Plato_19, Plato_15"/>
    <n v="255"/>
  </r>
  <r>
    <n v="1"/>
    <s v="Cliente_728"/>
    <n v="3"/>
    <x v="0"/>
    <d v="2023-04-01T00:00:00"/>
    <d v="1899-12-30T01:20:00"/>
    <d v="1899-12-30T04:57:00"/>
    <d v="1899-12-30T03:37:00"/>
    <d v="1899-12-30T01:18:00"/>
    <d v="1899-12-30T02:19:00"/>
    <x v="0"/>
    <x v="3"/>
    <x v="0"/>
    <x v="0"/>
    <n v="43.2"/>
    <s v="Libre"/>
    <n v="56"/>
    <x v="8"/>
    <s v="Plato_9, Plato_12"/>
    <n v="48"/>
  </r>
  <r>
    <n v="18"/>
    <s v="Cliente_886"/>
    <n v="2"/>
    <x v="0"/>
    <d v="2023-04-01T00:00:00"/>
    <d v="1899-12-30T03:04:00"/>
    <d v="1899-12-30T04:52:00"/>
    <d v="1899-12-30T01:48:00"/>
    <d v="1899-12-30T01:08:00"/>
    <d v="1899-12-30T00:40:00"/>
    <x v="0"/>
    <x v="2"/>
    <x v="0"/>
    <x v="2"/>
    <n v="45.45"/>
    <s v="Libre"/>
    <n v="57"/>
    <x v="1"/>
    <s v="Plato_8, Plato_20, Plato_5, Plato_19"/>
    <n v="169"/>
  </r>
  <r>
    <n v="8"/>
    <s v="Cliente_510"/>
    <n v="3"/>
    <x v="0"/>
    <d v="2023-04-01T00:00:00"/>
    <d v="1899-12-30T01:31:00"/>
    <d v="1899-12-30T04:21:00"/>
    <d v="1899-12-30T02:50:00"/>
    <d v="1899-12-30T01:13:00"/>
    <d v="1899-12-30T01:37:00"/>
    <x v="0"/>
    <x v="1"/>
    <x v="2"/>
    <x v="2"/>
    <n v="30.7"/>
    <s v="Reservada"/>
    <n v="58"/>
    <x v="2"/>
    <s v="Plato_5, Plato_3"/>
    <n v="82"/>
  </r>
  <r>
    <n v="8"/>
    <s v="Cliente_878"/>
    <n v="4"/>
    <x v="0"/>
    <d v="2023-04-01T00:00:00"/>
    <d v="1899-12-30T01:21:00"/>
    <d v="1899-12-30T05:04:00"/>
    <d v="1899-12-30T03:43:00"/>
    <d v="1899-12-30T00:48:00"/>
    <d v="1899-12-30T02:55:00"/>
    <x v="0"/>
    <x v="1"/>
    <x v="0"/>
    <x v="1"/>
    <n v="33.89"/>
    <s v="Libre"/>
    <n v="59"/>
    <x v="1"/>
    <s v="Plato_12, Plato_14, Plato_4, Plato_20"/>
    <n v="160"/>
  </r>
  <r>
    <n v="6"/>
    <s v="Cliente_977"/>
    <n v="1"/>
    <x v="0"/>
    <d v="2023-04-01T00:00:00"/>
    <d v="1899-12-30T02:09:00"/>
    <d v="1899-12-30T05:46:00"/>
    <d v="1899-12-30T03:37:00"/>
    <d v="1899-12-30T00:43:00"/>
    <d v="1899-12-30T02:54:00"/>
    <x v="0"/>
    <x v="1"/>
    <x v="0"/>
    <x v="2"/>
    <n v="19.54"/>
    <s v="Reservada"/>
    <n v="60"/>
    <x v="6"/>
    <s v="Plato_4, Plato_11"/>
    <n v="102"/>
  </r>
  <r>
    <n v="10"/>
    <s v="Cliente_553"/>
    <n v="5"/>
    <x v="0"/>
    <d v="2023-04-01T00:00:00"/>
    <d v="1899-12-30T03:49:00"/>
    <d v="1899-12-30T06:22:00"/>
    <d v="1899-12-30T02:48:00"/>
    <d v="1899-12-30T02:39:00"/>
    <d v="1899-12-30T00:09:00"/>
    <x v="0"/>
    <x v="2"/>
    <x v="0"/>
    <x v="2"/>
    <n v="42.87"/>
    <s v="Ocupada"/>
    <n v="61"/>
    <x v="9"/>
    <s v="Plato_20, Plato_4, Plato_2, Plato_16"/>
    <n v="242"/>
  </r>
  <r>
    <n v="2"/>
    <s v="Cliente_792"/>
    <n v="1"/>
    <x v="0"/>
    <d v="2023-04-01T00:00:00"/>
    <d v="1899-12-30T02:47:00"/>
    <d v="1899-12-30T06:24:00"/>
    <d v="1899-12-30T03:52:00"/>
    <d v="1899-12-30T02:35:00"/>
    <d v="1899-12-30T01:17:00"/>
    <x v="0"/>
    <x v="1"/>
    <x v="2"/>
    <x v="2"/>
    <n v="37.93"/>
    <s v="Ocupada"/>
    <n v="62"/>
    <x v="10"/>
    <s v="Plato_2, Plato_12, Plato_17"/>
    <n v="148"/>
  </r>
  <r>
    <n v="17"/>
    <s v="Cliente_881"/>
    <n v="4"/>
    <x v="0"/>
    <d v="2023-04-01T00:00:00"/>
    <d v="1899-12-30T00:41:00"/>
    <d v="1899-12-30T04:06:00"/>
    <d v="1899-12-30T03:25:00"/>
    <d v="1899-12-30T00:30:00"/>
    <d v="1899-12-30T02:55:00"/>
    <x v="0"/>
    <x v="4"/>
    <x v="0"/>
    <x v="2"/>
    <n v="33.340000000000003"/>
    <s v="Reservada"/>
    <n v="63"/>
    <x v="1"/>
    <s v="Plato_3, Plato_8"/>
    <n v="55"/>
  </r>
  <r>
    <n v="3"/>
    <s v="Cliente_265"/>
    <n v="3"/>
    <x v="0"/>
    <d v="2023-04-01T00:00:00"/>
    <d v="1899-12-30T01:40:00"/>
    <d v="1899-12-30T04:02:00"/>
    <d v="1899-12-30T02:22:00"/>
    <d v="1899-12-30T01:22:00"/>
    <d v="1899-12-30T01:00:00"/>
    <x v="0"/>
    <x v="3"/>
    <x v="1"/>
    <x v="1"/>
    <n v="34.770000000000003"/>
    <s v="Reservada"/>
    <n v="64"/>
    <x v="4"/>
    <s v="Plato_3, Plato_20, Plato_19"/>
    <n v="288"/>
  </r>
  <r>
    <n v="5"/>
    <s v="Cliente_946"/>
    <n v="1"/>
    <x v="0"/>
    <d v="2023-04-01T00:00:00"/>
    <d v="1899-12-30T01:54:00"/>
    <d v="1899-12-30T03:03:00"/>
    <d v="1899-12-30T01:24:00"/>
    <d v="1899-12-30T02:35:00"/>
    <s v="0"/>
    <x v="1"/>
    <x v="0"/>
    <x v="0"/>
    <x v="0"/>
    <n v="14"/>
    <s v="Ocupada"/>
    <n v="65"/>
    <x v="6"/>
    <s v="Plato_16, Plato_17, Plato_12, Plato_20"/>
    <n v="196"/>
  </r>
  <r>
    <n v="18"/>
    <s v="Cliente_614"/>
    <n v="2"/>
    <x v="0"/>
    <d v="2023-04-01T00:00:00"/>
    <d v="1899-12-30T02:28:00"/>
    <d v="1899-12-30T06:18:00"/>
    <d v="1899-12-30T03:50:00"/>
    <d v="1899-12-30T01:54:00"/>
    <d v="1899-12-30T01:56:00"/>
    <x v="0"/>
    <x v="3"/>
    <x v="0"/>
    <x v="2"/>
    <n v="10.88"/>
    <s v="Reservada"/>
    <n v="66"/>
    <x v="0"/>
    <s v="Plato_19, Plato_20, Plato_4"/>
    <n v="210"/>
  </r>
  <r>
    <n v="2"/>
    <s v="Cliente_352"/>
    <n v="6"/>
    <x v="0"/>
    <d v="2023-04-01T00:00:00"/>
    <d v="1899-12-30T03:45:00"/>
    <d v="1899-12-30T05:10:00"/>
    <d v="1899-12-30T01:25:00"/>
    <d v="1899-12-30T02:11:00"/>
    <s v="0"/>
    <x v="1"/>
    <x v="2"/>
    <x v="0"/>
    <x v="0"/>
    <n v="21.25"/>
    <s v="Reservada"/>
    <n v="67"/>
    <x v="4"/>
    <s v="Plato_20, Plato_19, Plato_10, Plato_2"/>
    <n v="256"/>
  </r>
  <r>
    <n v="8"/>
    <s v="Cliente_784"/>
    <n v="4"/>
    <x v="0"/>
    <d v="2023-04-01T00:00:00"/>
    <d v="1899-12-30T00:02:00"/>
    <d v="1899-12-30T03:15:00"/>
    <d v="1899-12-30T03:28:00"/>
    <d v="1899-12-30T02:25:00"/>
    <d v="1899-12-30T01:03:00"/>
    <x v="0"/>
    <x v="3"/>
    <x v="2"/>
    <x v="2"/>
    <n v="45.65"/>
    <s v="Ocupada"/>
    <n v="68"/>
    <x v="2"/>
    <s v="Plato_14, Plato_16, Plato_15, Plato_1"/>
    <n v="218"/>
  </r>
  <r>
    <n v="5"/>
    <s v="Cliente_118"/>
    <n v="4"/>
    <x v="0"/>
    <d v="2023-04-01T00:00:00"/>
    <d v="1899-12-30T02:02:00"/>
    <d v="1899-12-30T03:57:00"/>
    <d v="1899-12-30T01:55:00"/>
    <d v="1899-12-30T01:32:00"/>
    <d v="1899-12-30T00:23:00"/>
    <x v="0"/>
    <x v="2"/>
    <x v="0"/>
    <x v="2"/>
    <n v="31.49"/>
    <s v="Libre"/>
    <n v="69"/>
    <x v="4"/>
    <s v="Plato_13, Plato_7, Plato_11"/>
    <n v="234"/>
  </r>
  <r>
    <n v="17"/>
    <s v="Cliente_61"/>
    <n v="4"/>
    <x v="0"/>
    <d v="2023-04-01T00:00:00"/>
    <d v="1899-12-30T00:11:00"/>
    <d v="1899-12-30T01:22:00"/>
    <d v="1899-12-30T01:11:00"/>
    <d v="1899-12-30T00:40:00"/>
    <d v="1899-12-30T00:31:00"/>
    <x v="0"/>
    <x v="4"/>
    <x v="0"/>
    <x v="0"/>
    <n v="28.26"/>
    <s v="Libre"/>
    <n v="70"/>
    <x v="3"/>
    <s v="Plato_1, Plato_18"/>
    <n v="118"/>
  </r>
  <r>
    <n v="18"/>
    <s v="Cliente_440"/>
    <n v="4"/>
    <x v="0"/>
    <d v="2023-04-01T00:00:00"/>
    <d v="1899-12-30T01:57:00"/>
    <d v="1899-12-30T05:56:00"/>
    <d v="1899-12-30T04:14:00"/>
    <d v="1899-12-30T00:49:00"/>
    <d v="1899-12-30T03:25:00"/>
    <x v="0"/>
    <x v="0"/>
    <x v="0"/>
    <x v="2"/>
    <n v="24.01"/>
    <s v="Ocupada"/>
    <n v="71"/>
    <x v="3"/>
    <s v="Plato_2, Plato_14"/>
    <n v="136"/>
  </r>
  <r>
    <n v="17"/>
    <s v="Cliente_258"/>
    <n v="1"/>
    <x v="0"/>
    <d v="2023-04-01T00:00:00"/>
    <d v="1899-12-30T02:42:00"/>
    <d v="1899-12-30T05:51:00"/>
    <d v="1899-12-30T03:09:00"/>
    <d v="1899-12-30T00:54:00"/>
    <d v="1899-12-30T02:15:00"/>
    <x v="0"/>
    <x v="2"/>
    <x v="0"/>
    <x v="2"/>
    <n v="15.28"/>
    <s v="Reservada"/>
    <n v="72"/>
    <x v="4"/>
    <s v="Plato_13, Plato_4"/>
    <n v="75"/>
  </r>
  <r>
    <n v="1"/>
    <s v="Cliente_742"/>
    <n v="4"/>
    <x v="0"/>
    <d v="2023-04-01T00:00:00"/>
    <d v="1899-12-30T02:39:00"/>
    <d v="1899-12-30T06:09:00"/>
    <d v="1899-12-30T03:30:00"/>
    <d v="1899-12-30T00:20:00"/>
    <d v="1899-12-30T03:10:00"/>
    <x v="0"/>
    <x v="4"/>
    <x v="1"/>
    <x v="2"/>
    <n v="34.51"/>
    <s v="Libre"/>
    <n v="73"/>
    <x v="10"/>
    <s v="Plato_6"/>
    <n v="81"/>
  </r>
  <r>
    <n v="19"/>
    <s v="Cliente_865"/>
    <n v="4"/>
    <x v="0"/>
    <d v="2023-04-01T00:00:00"/>
    <d v="1899-12-30T01:04:00"/>
    <d v="1899-12-30T04:13:00"/>
    <d v="1899-12-30T03:09:00"/>
    <d v="1899-12-30T01:40:00"/>
    <d v="1899-12-30T01:29:00"/>
    <x v="0"/>
    <x v="4"/>
    <x v="0"/>
    <x v="2"/>
    <n v="30.83"/>
    <s v="Libre"/>
    <n v="74"/>
    <x v="2"/>
    <s v="Plato_10, Plato_18, Plato_15"/>
    <n v="218"/>
  </r>
  <r>
    <n v="19"/>
    <s v="Cliente_79"/>
    <n v="5"/>
    <x v="0"/>
    <d v="2023-04-01T00:00:00"/>
    <d v="1899-12-30T03:36:00"/>
    <d v="1899-12-30T04:49:00"/>
    <d v="1899-12-30T01:28:00"/>
    <d v="1899-12-30T00:51:00"/>
    <d v="1899-12-30T00:37:00"/>
    <x v="0"/>
    <x v="3"/>
    <x v="0"/>
    <x v="2"/>
    <n v="45.23"/>
    <s v="Ocupada"/>
    <n v="75"/>
    <x v="5"/>
    <s v="Plato_20, Plato_14"/>
    <n v="109"/>
  </r>
  <r>
    <n v="17"/>
    <s v="Cliente_42"/>
    <n v="3"/>
    <x v="0"/>
    <d v="2023-04-01T00:00:00"/>
    <d v="1899-12-30T02:57:00"/>
    <d v="1899-12-30T05:24:00"/>
    <d v="1899-12-30T02:27:00"/>
    <d v="1899-12-30T01:37:00"/>
    <d v="1899-12-30T00:50:00"/>
    <x v="0"/>
    <x v="1"/>
    <x v="0"/>
    <x v="2"/>
    <n v="17.760000000000002"/>
    <s v="Reservada"/>
    <n v="76"/>
    <x v="10"/>
    <s v="Plato_2, Plato_4, Plato_7, Plato_10"/>
    <n v="158"/>
  </r>
  <r>
    <n v="3"/>
    <s v="Cliente_374"/>
    <n v="1"/>
    <x v="0"/>
    <d v="2023-04-01T00:00:00"/>
    <d v="1899-12-30T02:46:00"/>
    <d v="1899-12-30T06:15:00"/>
    <d v="1899-12-30T03:29:00"/>
    <d v="1899-12-30T01:37:00"/>
    <d v="1899-12-30T01:52:00"/>
    <x v="0"/>
    <x v="0"/>
    <x v="2"/>
    <x v="2"/>
    <n v="19.88"/>
    <s v="Libre"/>
    <n v="77"/>
    <x v="6"/>
    <s v="Plato_4, Plato_7, Plato_11"/>
    <n v="99"/>
  </r>
  <r>
    <n v="7"/>
    <s v="Cliente_636"/>
    <n v="4"/>
    <x v="0"/>
    <d v="2023-04-01T00:00:00"/>
    <d v="1899-12-30T01:34:00"/>
    <d v="1899-12-30T03:03:00"/>
    <d v="1899-12-30T01:29:00"/>
    <d v="1899-12-30T00:54:00"/>
    <d v="1899-12-30T00:35:00"/>
    <x v="0"/>
    <x v="0"/>
    <x v="0"/>
    <x v="2"/>
    <n v="20.02"/>
    <s v="Libre"/>
    <n v="78"/>
    <x v="1"/>
    <s v="Plato_12"/>
    <n v="57"/>
  </r>
  <r>
    <n v="16"/>
    <s v="Cliente_753"/>
    <n v="2"/>
    <x v="0"/>
    <d v="2023-04-01T00:00:00"/>
    <d v="1899-12-30T01:34:00"/>
    <d v="1899-12-30T05:08:00"/>
    <d v="1899-12-30T03:34:00"/>
    <d v="1899-12-30T01:36:00"/>
    <d v="1899-12-30T01:58:00"/>
    <x v="0"/>
    <x v="0"/>
    <x v="0"/>
    <x v="2"/>
    <n v="34.01"/>
    <s v="Libre"/>
    <n v="79"/>
    <x v="5"/>
    <s v="Plato_9, Plato_11, Plato_3, Plato_13"/>
    <n v="309"/>
  </r>
  <r>
    <n v="18"/>
    <s v="Cliente_632"/>
    <n v="6"/>
    <x v="0"/>
    <d v="2023-04-01T00:00:00"/>
    <d v="1899-12-30T02:14:00"/>
    <d v="1899-12-30T03:46:00"/>
    <d v="1899-12-30T01:32:00"/>
    <d v="1899-12-30T01:07:00"/>
    <d v="1899-12-30T00:25:00"/>
    <x v="0"/>
    <x v="4"/>
    <x v="0"/>
    <x v="2"/>
    <n v="39.049999999999997"/>
    <s v="Libre"/>
    <n v="80"/>
    <x v="5"/>
    <s v="Plato_5, Plato_9, Plato_7"/>
    <n v="121"/>
  </r>
  <r>
    <n v="17"/>
    <s v="Cliente_969"/>
    <n v="4"/>
    <x v="0"/>
    <d v="2023-04-01T00:00:00"/>
    <d v="1899-12-30T03:40:00"/>
    <d v="1899-12-30T06:31:00"/>
    <d v="1899-12-30T03:06:00"/>
    <d v="1899-12-30T00:59:00"/>
    <d v="1899-12-30T02:07:00"/>
    <x v="0"/>
    <x v="3"/>
    <x v="2"/>
    <x v="2"/>
    <n v="23.69"/>
    <s v="Ocupada"/>
    <n v="81"/>
    <x v="7"/>
    <s v="Plato_17"/>
    <n v="62"/>
  </r>
  <r>
    <n v="16"/>
    <s v="Cliente_574"/>
    <n v="3"/>
    <x v="0"/>
    <d v="2023-04-01T00:00:00"/>
    <d v="1899-12-30T03:25:00"/>
    <d v="1899-12-30T07:10:00"/>
    <d v="1899-12-30T03:45:00"/>
    <d v="1899-12-30T00:19:00"/>
    <d v="1899-12-30T03:26:00"/>
    <x v="0"/>
    <x v="3"/>
    <x v="1"/>
    <x v="2"/>
    <n v="38.6"/>
    <s v="Libre"/>
    <n v="82"/>
    <x v="3"/>
    <s v="Plato_1, Plato_2"/>
    <n v="80"/>
  </r>
  <r>
    <n v="15"/>
    <s v="Cliente_292"/>
    <n v="1"/>
    <x v="0"/>
    <d v="2023-04-01T00:00:00"/>
    <d v="1899-12-30T03:42:00"/>
    <d v="1899-12-30T06:39:00"/>
    <d v="1899-12-30T03:12:00"/>
    <d v="1899-12-30T01:34:00"/>
    <d v="1899-12-30T01:38:00"/>
    <x v="0"/>
    <x v="1"/>
    <x v="2"/>
    <x v="2"/>
    <n v="24.94"/>
    <s v="Ocupada"/>
    <n v="83"/>
    <x v="10"/>
    <s v="Plato_6, Plato_3, Plato_15"/>
    <n v="170"/>
  </r>
  <r>
    <n v="19"/>
    <s v="Cliente_148"/>
    <n v="5"/>
    <x v="0"/>
    <d v="2023-04-01T00:00:00"/>
    <d v="1899-12-30T01:42:00"/>
    <d v="1899-12-30T03:18:00"/>
    <d v="1899-12-30T01:51:00"/>
    <d v="1899-12-30T00:10:00"/>
    <d v="1899-12-30T01:41:00"/>
    <x v="0"/>
    <x v="4"/>
    <x v="0"/>
    <x v="2"/>
    <n v="15.11"/>
    <s v="Ocupada"/>
    <n v="84"/>
    <x v="4"/>
    <s v="Plato_2"/>
    <n v="60"/>
  </r>
  <r>
    <n v="8"/>
    <s v="Cliente_747"/>
    <n v="3"/>
    <x v="0"/>
    <d v="2023-04-01T00:00:00"/>
    <d v="1899-12-30T02:35:00"/>
    <d v="1899-12-30T04:31:00"/>
    <d v="1899-12-30T01:56:00"/>
    <d v="1899-12-30T02:22:00"/>
    <s v="0"/>
    <x v="1"/>
    <x v="2"/>
    <x v="2"/>
    <x v="2"/>
    <n v="45.96"/>
    <s v="Libre"/>
    <n v="85"/>
    <x v="8"/>
    <s v="Plato_16, Plato_19, Plato_3, Plato_15"/>
    <n v="208"/>
  </r>
  <r>
    <n v="20"/>
    <s v="Cliente_501"/>
    <n v="3"/>
    <x v="0"/>
    <d v="2023-04-01T00:00:00"/>
    <d v="1899-12-30T00:02:00"/>
    <d v="1899-12-30T02:08:00"/>
    <d v="1899-12-30T02:06:00"/>
    <d v="1899-12-30T00:08:00"/>
    <d v="1899-12-30T01:58:00"/>
    <x v="0"/>
    <x v="3"/>
    <x v="0"/>
    <x v="0"/>
    <n v="11.84"/>
    <s v="Libre"/>
    <n v="86"/>
    <x v="0"/>
    <s v="Plato_1"/>
    <n v="50"/>
  </r>
  <r>
    <n v="3"/>
    <s v="Cliente_733"/>
    <n v="2"/>
    <x v="0"/>
    <d v="2023-04-01T00:00:00"/>
    <d v="1899-12-30T01:46:00"/>
    <d v="1899-12-30T03:18:00"/>
    <d v="1899-12-30T01:47:00"/>
    <d v="1899-12-30T01:11:00"/>
    <d v="1899-12-30T00:36:00"/>
    <x v="0"/>
    <x v="4"/>
    <x v="0"/>
    <x v="2"/>
    <n v="29.46"/>
    <s v="Ocupada"/>
    <n v="87"/>
    <x v="5"/>
    <s v="Plato_4, Plato_15, Plato_17"/>
    <n v="99"/>
  </r>
  <r>
    <n v="18"/>
    <s v="Cliente_36"/>
    <n v="1"/>
    <x v="0"/>
    <d v="2023-04-01T00:00:00"/>
    <d v="1899-12-30T03:30:00"/>
    <d v="1899-12-30T06:40:00"/>
    <d v="1899-12-30T03:10:00"/>
    <d v="1899-12-30T01:57:00"/>
    <d v="1899-12-30T01:13:00"/>
    <x v="0"/>
    <x v="4"/>
    <x v="0"/>
    <x v="0"/>
    <n v="23.93"/>
    <s v="Reservada"/>
    <n v="88"/>
    <x v="8"/>
    <s v="Plato_20, Plato_12, Plato_10"/>
    <n v="123"/>
  </r>
  <r>
    <n v="11"/>
    <s v="Cliente_553"/>
    <n v="4"/>
    <x v="0"/>
    <d v="2023-04-01T00:00:00"/>
    <d v="1899-12-30T00:42:00"/>
    <d v="1899-12-30T02:19:00"/>
    <d v="1899-12-30T01:37:00"/>
    <d v="1899-12-30T02:22:00"/>
    <s v="0"/>
    <x v="1"/>
    <x v="3"/>
    <x v="1"/>
    <x v="0"/>
    <n v="12.28"/>
    <s v="Libre"/>
    <n v="89"/>
    <x v="7"/>
    <s v="Plato_14, Plato_18, Plato_5"/>
    <n v="159"/>
  </r>
  <r>
    <n v="6"/>
    <s v="Cliente_1000"/>
    <n v="3"/>
    <x v="0"/>
    <d v="2023-04-01T00:00:00"/>
    <d v="1899-12-30T01:17:00"/>
    <d v="1899-12-30T03:13:00"/>
    <d v="1899-12-30T01:56:00"/>
    <d v="1899-12-30T00:48:00"/>
    <d v="1899-12-30T01:08:00"/>
    <x v="0"/>
    <x v="3"/>
    <x v="0"/>
    <x v="0"/>
    <n v="30.69"/>
    <s v="Reservada"/>
    <n v="90"/>
    <x v="8"/>
    <s v="Plato_18"/>
    <n v="34"/>
  </r>
  <r>
    <n v="1"/>
    <s v="Cliente_607"/>
    <n v="5"/>
    <x v="0"/>
    <d v="2023-04-01T00:00:00"/>
    <d v="1899-12-30T03:38:00"/>
    <d v="1899-12-30T05:24:00"/>
    <d v="1899-12-30T01:46:00"/>
    <d v="1899-12-30T02:12:00"/>
    <s v="0"/>
    <x v="1"/>
    <x v="3"/>
    <x v="0"/>
    <x v="2"/>
    <n v="39.1"/>
    <s v="Reservada"/>
    <n v="91"/>
    <x v="0"/>
    <s v="Plato_8, Plato_13, Plato_5, Plato_6"/>
    <n v="293"/>
  </r>
  <r>
    <n v="6"/>
    <s v="Cliente_378"/>
    <n v="2"/>
    <x v="0"/>
    <d v="2023-04-01T00:00:00"/>
    <d v="1899-12-30T03:35:00"/>
    <d v="1899-12-30T06:09:00"/>
    <d v="1899-12-30T02:34:00"/>
    <d v="1899-12-30T00:42:00"/>
    <d v="1899-12-30T01:52:00"/>
    <x v="0"/>
    <x v="2"/>
    <x v="1"/>
    <x v="2"/>
    <n v="12.75"/>
    <s v="Libre"/>
    <n v="92"/>
    <x v="5"/>
    <s v="Plato_9, Plato_7"/>
    <n v="82"/>
  </r>
  <r>
    <n v="2"/>
    <s v="Cliente_612"/>
    <n v="2"/>
    <x v="0"/>
    <d v="2023-04-01T00:00:00"/>
    <d v="1899-12-30T01:39:00"/>
    <d v="1899-12-30T03:48:00"/>
    <d v="1899-12-30T02:09:00"/>
    <d v="1899-12-30T00:18:00"/>
    <d v="1899-12-30T01:51:00"/>
    <x v="0"/>
    <x v="2"/>
    <x v="0"/>
    <x v="2"/>
    <n v="45.66"/>
    <s v="Libre"/>
    <n v="93"/>
    <x v="4"/>
    <s v="Plato_9"/>
    <n v="29"/>
  </r>
  <r>
    <n v="12"/>
    <s v="Cliente_452"/>
    <n v="1"/>
    <x v="0"/>
    <d v="2023-04-01T00:00:00"/>
    <d v="1899-12-30T01:52:00"/>
    <d v="1899-12-30T04:53:00"/>
    <d v="1899-12-30T03:16:00"/>
    <d v="1899-12-30T02:09:00"/>
    <d v="1899-12-30T01:07:00"/>
    <x v="0"/>
    <x v="4"/>
    <x v="0"/>
    <x v="2"/>
    <n v="28.36"/>
    <s v="Ocupada"/>
    <n v="94"/>
    <x v="9"/>
    <s v="Plato_2, Plato_15, Plato_11"/>
    <n v="253"/>
  </r>
  <r>
    <n v="12"/>
    <s v="Cliente_244"/>
    <n v="5"/>
    <x v="0"/>
    <d v="2023-04-01T00:00:00"/>
    <d v="1899-12-30T03:19:00"/>
    <d v="1899-12-30T06:07:00"/>
    <d v="1899-12-30T03:03:00"/>
    <d v="1899-12-30T00:41:00"/>
    <d v="1899-12-30T02:22:00"/>
    <x v="0"/>
    <x v="2"/>
    <x v="2"/>
    <x v="2"/>
    <n v="24.68"/>
    <s v="Ocupada"/>
    <n v="95"/>
    <x v="0"/>
    <s v="Plato_12, Plato_15"/>
    <n v="153"/>
  </r>
  <r>
    <n v="16"/>
    <s v="Cliente_840"/>
    <n v="5"/>
    <x v="0"/>
    <d v="2023-04-01T00:00:00"/>
    <d v="1899-12-30T01:59:00"/>
    <d v="1899-12-30T05:26:00"/>
    <d v="1899-12-30T03:27:00"/>
    <d v="1899-12-30T01:16:00"/>
    <d v="1899-12-30T02:11:00"/>
    <x v="0"/>
    <x v="4"/>
    <x v="1"/>
    <x v="2"/>
    <n v="33.630000000000003"/>
    <s v="Libre"/>
    <n v="96"/>
    <x v="6"/>
    <s v="Plato_11, Plato_12, Plato_7"/>
    <n v="176"/>
  </r>
  <r>
    <n v="14"/>
    <s v="Cliente_993"/>
    <n v="2"/>
    <x v="0"/>
    <d v="2023-04-01T00:00:00"/>
    <d v="1899-12-30T01:46:00"/>
    <d v="1899-12-30T03:03:00"/>
    <d v="1899-12-30T01:32:00"/>
    <d v="1899-12-30T01:19:00"/>
    <d v="1899-12-30T00:13:00"/>
    <x v="0"/>
    <x v="2"/>
    <x v="2"/>
    <x v="2"/>
    <n v="19.22"/>
    <s v="Ocupada"/>
    <n v="97"/>
    <x v="8"/>
    <s v="Plato_10, Plato_3, Plato_18"/>
    <n v="188"/>
  </r>
  <r>
    <n v="7"/>
    <s v="Cliente_29"/>
    <n v="3"/>
    <x v="0"/>
    <d v="2023-04-01T00:00:00"/>
    <d v="1899-12-30T01:01:00"/>
    <d v="1899-12-30T03:22:00"/>
    <d v="1899-12-30T02:36:00"/>
    <d v="1899-12-30T02:20:00"/>
    <d v="1899-12-30T00:16:00"/>
    <x v="0"/>
    <x v="3"/>
    <x v="0"/>
    <x v="2"/>
    <n v="17.149999999999999"/>
    <s v="Ocupada"/>
    <n v="98"/>
    <x v="6"/>
    <s v="Plato_3, Plato_9, Plato_12"/>
    <n v="166"/>
  </r>
  <r>
    <n v="2"/>
    <s v="Cliente_873"/>
    <n v="6"/>
    <x v="0"/>
    <d v="2023-04-01T00:00:00"/>
    <d v="1899-12-30T02:22:00"/>
    <d v="1899-12-30T06:18:00"/>
    <d v="1899-12-30T04:11:00"/>
    <d v="1899-12-30T01:26:00"/>
    <d v="1899-12-30T02:45:00"/>
    <x v="0"/>
    <x v="2"/>
    <x v="0"/>
    <x v="2"/>
    <n v="33.549999999999997"/>
    <s v="Ocupada"/>
    <n v="99"/>
    <x v="9"/>
    <s v="Plato_2, Plato_17, Plato_12, Plato_9"/>
    <n v="139"/>
  </r>
  <r>
    <n v="18"/>
    <s v="Cliente_965"/>
    <n v="1"/>
    <x v="0"/>
    <d v="2023-04-01T00:00:00"/>
    <d v="1899-12-30T03:32:00"/>
    <d v="1899-12-30T06:45:00"/>
    <d v="1899-12-30T03:13:00"/>
    <d v="1899-12-30T01:43:00"/>
    <d v="1899-12-30T01:30:00"/>
    <x v="0"/>
    <x v="1"/>
    <x v="0"/>
    <x v="2"/>
    <n v="15.15"/>
    <s v="Reservada"/>
    <n v="100"/>
    <x v="3"/>
    <s v="Plato_7, Plato_5, Plato_1"/>
    <n v="166"/>
  </r>
  <r>
    <n v="1"/>
    <s v="Cliente_313"/>
    <n v="5"/>
    <x v="0"/>
    <d v="2023-04-01T00:00:00"/>
    <d v="1899-12-30T00:14:00"/>
    <d v="1899-12-30T02:15:00"/>
    <d v="1899-12-30T02:01:00"/>
    <d v="1899-12-30T02:14:00"/>
    <s v="0"/>
    <x v="1"/>
    <x v="4"/>
    <x v="0"/>
    <x v="2"/>
    <n v="15.09"/>
    <s v="Libre"/>
    <n v="101"/>
    <x v="5"/>
    <s v="Plato_17, Plato_1, Plato_5, Plato_8"/>
    <n v="138"/>
  </r>
  <r>
    <n v="19"/>
    <s v="Cliente_520"/>
    <n v="2"/>
    <x v="0"/>
    <d v="2023-04-01T00:00:00"/>
    <d v="1899-12-30T01:33:00"/>
    <d v="1899-12-30T04:14:00"/>
    <d v="1899-12-30T02:41:00"/>
    <d v="1899-12-30T00:46:00"/>
    <d v="1899-12-30T01:55:00"/>
    <x v="0"/>
    <x v="0"/>
    <x v="0"/>
    <x v="2"/>
    <n v="12.65"/>
    <s v="Reservada"/>
    <n v="102"/>
    <x v="5"/>
    <s v="Plato_16, Plato_9"/>
    <n v="171"/>
  </r>
  <r>
    <n v="13"/>
    <s v="Cliente_388"/>
    <n v="3"/>
    <x v="0"/>
    <d v="2023-04-01T00:00:00"/>
    <d v="1899-12-30T01:42:00"/>
    <d v="1899-12-30T05:10:00"/>
    <d v="1899-12-30T03:28:00"/>
    <d v="1899-12-30T01:39:00"/>
    <d v="1899-12-30T01:49:00"/>
    <x v="0"/>
    <x v="4"/>
    <x v="0"/>
    <x v="0"/>
    <n v="26.75"/>
    <s v="Reservada"/>
    <n v="103"/>
    <x v="2"/>
    <s v="Plato_13, Plato_18, Plato_4"/>
    <n v="73"/>
  </r>
  <r>
    <n v="14"/>
    <s v="Cliente_384"/>
    <n v="4"/>
    <x v="0"/>
    <d v="2023-04-01T00:00:00"/>
    <d v="1899-12-30T01:28:00"/>
    <d v="1899-12-30T02:44:00"/>
    <d v="1899-12-30T01:16:00"/>
    <d v="1899-12-30T00:55:00"/>
    <d v="1899-12-30T00:21:00"/>
    <x v="0"/>
    <x v="0"/>
    <x v="1"/>
    <x v="0"/>
    <n v="11.12"/>
    <s v="Reservada"/>
    <n v="104"/>
    <x v="7"/>
    <s v="Plato_14, Plato_17"/>
    <n v="77"/>
  </r>
  <r>
    <n v="14"/>
    <s v="Cliente_517"/>
    <n v="6"/>
    <x v="0"/>
    <d v="2023-04-01T00:00:00"/>
    <d v="1899-12-30T01:18:00"/>
    <d v="1899-12-30T04:00:00"/>
    <d v="1899-12-30T02:42:00"/>
    <d v="1899-12-30T00:43:00"/>
    <d v="1899-12-30T01:59:00"/>
    <x v="0"/>
    <x v="0"/>
    <x v="0"/>
    <x v="2"/>
    <n v="15.64"/>
    <s v="Libre"/>
    <n v="105"/>
    <x v="2"/>
    <s v="Plato_3, Plato_6"/>
    <n v="141"/>
  </r>
  <r>
    <n v="15"/>
    <s v="Cliente_711"/>
    <n v="3"/>
    <x v="0"/>
    <d v="2023-04-01T00:00:00"/>
    <d v="1899-12-30T02:00:00"/>
    <d v="1899-12-30T05:08:00"/>
    <d v="1899-12-30T03:08:00"/>
    <d v="1899-12-30T00:29:00"/>
    <d v="1899-12-30T02:39:00"/>
    <x v="0"/>
    <x v="4"/>
    <x v="1"/>
    <x v="1"/>
    <n v="22.72"/>
    <s v="Libre"/>
    <n v="106"/>
    <x v="7"/>
    <s v="Plato_18"/>
    <n v="68"/>
  </r>
  <r>
    <n v="11"/>
    <s v="Cliente_651"/>
    <n v="5"/>
    <x v="0"/>
    <d v="2023-04-01T00:00:00"/>
    <d v="1899-12-30T01:29:00"/>
    <d v="1899-12-30T02:58:00"/>
    <d v="1899-12-30T01:29:00"/>
    <d v="1899-12-30T02:21:00"/>
    <s v="0"/>
    <x v="1"/>
    <x v="2"/>
    <x v="0"/>
    <x v="0"/>
    <n v="48.77"/>
    <s v="Reservada"/>
    <n v="107"/>
    <x v="6"/>
    <s v="Plato_15, Plato_9, Plato_18"/>
    <n v="253"/>
  </r>
  <r>
    <n v="3"/>
    <s v="Cliente_545"/>
    <n v="3"/>
    <x v="0"/>
    <d v="2023-04-01T00:00:00"/>
    <d v="1899-12-30T01:32:00"/>
    <d v="1899-12-30T03:37:00"/>
    <d v="1899-12-30T02:05:00"/>
    <d v="1899-12-30T01:55:00"/>
    <d v="1899-12-30T00:10:00"/>
    <x v="0"/>
    <x v="4"/>
    <x v="1"/>
    <x v="0"/>
    <n v="23.26"/>
    <s v="Reservada"/>
    <n v="108"/>
    <x v="3"/>
    <s v="Plato_9, Plato_4, Plato_3, Plato_16"/>
    <n v="124"/>
  </r>
  <r>
    <n v="10"/>
    <s v="Cliente_116"/>
    <n v="2"/>
    <x v="0"/>
    <d v="2023-04-01T00:00:00"/>
    <d v="1899-12-30T01:25:00"/>
    <d v="1899-12-30T02:26:00"/>
    <d v="1899-12-30T01:01:00"/>
    <d v="1899-12-30T01:58:00"/>
    <s v="0"/>
    <x v="1"/>
    <x v="4"/>
    <x v="1"/>
    <x v="2"/>
    <n v="42.95"/>
    <s v="Libre"/>
    <n v="109"/>
    <x v="8"/>
    <s v="Plato_18, Plato_14, Plato_5"/>
    <n v="169"/>
  </r>
  <r>
    <n v="5"/>
    <s v="Cliente_170"/>
    <n v="1"/>
    <x v="0"/>
    <d v="2023-04-01T00:00:00"/>
    <d v="1899-12-30T03:32:00"/>
    <d v="1899-12-30T06:37:00"/>
    <d v="1899-12-30T03:05:00"/>
    <d v="1899-12-30T02:01:00"/>
    <d v="1899-12-30T01:04:00"/>
    <x v="0"/>
    <x v="1"/>
    <x v="0"/>
    <x v="2"/>
    <n v="47.91"/>
    <s v="Reservada"/>
    <n v="110"/>
    <x v="3"/>
    <s v="Plato_9, Plato_10, Plato_6"/>
    <n v="163"/>
  </r>
  <r>
    <n v="3"/>
    <s v="Cliente_92"/>
    <n v="2"/>
    <x v="0"/>
    <d v="2023-04-01T00:00:00"/>
    <d v="1899-12-30T01:48:00"/>
    <d v="1899-12-30T05:07:00"/>
    <d v="1899-12-30T03:19:00"/>
    <d v="1899-12-30T02:17:00"/>
    <d v="1899-12-30T01:02:00"/>
    <x v="0"/>
    <x v="0"/>
    <x v="1"/>
    <x v="2"/>
    <n v="18.82"/>
    <s v="Reservada"/>
    <n v="111"/>
    <x v="8"/>
    <s v="Plato_15, Plato_5, Plato_7, Plato_9"/>
    <n v="204"/>
  </r>
  <r>
    <n v="6"/>
    <s v="Cliente_552"/>
    <n v="2"/>
    <x v="0"/>
    <d v="2023-04-01T00:00:00"/>
    <d v="1899-12-30T01:49:00"/>
    <d v="1899-12-30T04:01:00"/>
    <d v="1899-12-30T02:27:00"/>
    <d v="1899-12-30T00:16:00"/>
    <d v="1899-12-30T02:11:00"/>
    <x v="0"/>
    <x v="2"/>
    <x v="2"/>
    <x v="1"/>
    <n v="35.36"/>
    <s v="Ocupada"/>
    <n v="112"/>
    <x v="4"/>
    <s v="Plato_3"/>
    <n v="20"/>
  </r>
  <r>
    <n v="4"/>
    <s v="Cliente_627"/>
    <n v="2"/>
    <x v="0"/>
    <d v="2023-04-01T00:00:00"/>
    <d v="1899-12-30T01:12:00"/>
    <d v="1899-12-30T04:21:00"/>
    <d v="1899-12-30T03:24:00"/>
    <d v="1899-12-30T00:51:00"/>
    <d v="1899-12-30T02:33:00"/>
    <x v="0"/>
    <x v="0"/>
    <x v="0"/>
    <x v="2"/>
    <n v="29.74"/>
    <s v="Ocupada"/>
    <n v="113"/>
    <x v="2"/>
    <s v="Plato_18"/>
    <n v="68"/>
  </r>
  <r>
    <n v="7"/>
    <s v="Cliente_588"/>
    <n v="6"/>
    <x v="0"/>
    <d v="2023-04-01T00:00:00"/>
    <d v="1899-12-30T00:49:00"/>
    <d v="1899-12-30T03:30:00"/>
    <d v="1899-12-30T02:56:00"/>
    <d v="1899-12-30T02:11:00"/>
    <d v="1899-12-30T00:45:00"/>
    <x v="0"/>
    <x v="1"/>
    <x v="0"/>
    <x v="2"/>
    <n v="38.81"/>
    <s v="Ocupada"/>
    <n v="114"/>
    <x v="9"/>
    <s v="Plato_2, Plato_9, Plato_4, Plato_5"/>
    <n v="253"/>
  </r>
  <r>
    <n v="12"/>
    <s v="Cliente_313"/>
    <n v="6"/>
    <x v="0"/>
    <d v="2023-04-01T00:00:00"/>
    <d v="1899-12-30T03:43:00"/>
    <d v="1899-12-30T06:26:00"/>
    <d v="1899-12-30T02:58:00"/>
    <d v="1899-12-30T01:38:00"/>
    <d v="1899-12-30T01:20:00"/>
    <x v="0"/>
    <x v="1"/>
    <x v="2"/>
    <x v="0"/>
    <n v="46.46"/>
    <s v="Ocupada"/>
    <n v="115"/>
    <x v="7"/>
    <s v="Plato_6, Plato_2, Plato_15"/>
    <n v="237"/>
  </r>
  <r>
    <n v="8"/>
    <s v="Cliente_949"/>
    <n v="5"/>
    <x v="0"/>
    <d v="2023-04-01T00:00:00"/>
    <d v="1899-12-30T03:15:00"/>
    <d v="1899-12-30T06:33:00"/>
    <d v="1899-12-30T03:33:00"/>
    <d v="1899-12-30T02:09:00"/>
    <d v="1899-12-30T01:24:00"/>
    <x v="0"/>
    <x v="1"/>
    <x v="0"/>
    <x v="2"/>
    <n v="47.69"/>
    <s v="Ocupada"/>
    <n v="116"/>
    <x v="9"/>
    <s v="Plato_15, Plato_8, Plato_19, Plato_18"/>
    <n v="269"/>
  </r>
  <r>
    <n v="8"/>
    <s v="Cliente_863"/>
    <n v="4"/>
    <x v="0"/>
    <d v="2023-04-01T00:00:00"/>
    <d v="1899-12-30T02:55:00"/>
    <d v="1899-12-30T05:45:00"/>
    <d v="1899-12-30T03:05:00"/>
    <d v="1899-12-30T00:08:00"/>
    <d v="1899-12-30T02:57:00"/>
    <x v="0"/>
    <x v="0"/>
    <x v="1"/>
    <x v="2"/>
    <n v="11.65"/>
    <s v="Ocupada"/>
    <n v="117"/>
    <x v="9"/>
    <s v="Plato_8"/>
    <n v="70"/>
  </r>
  <r>
    <n v="13"/>
    <s v="Cliente_140"/>
    <n v="1"/>
    <x v="0"/>
    <d v="2023-04-01T00:00:00"/>
    <d v="1899-12-30T00:34:00"/>
    <d v="1899-12-30T01:45:00"/>
    <d v="1899-12-30T01:11:00"/>
    <d v="1899-12-30T02:16:00"/>
    <s v="0"/>
    <x v="1"/>
    <x v="3"/>
    <x v="2"/>
    <x v="0"/>
    <n v="49.32"/>
    <s v="Libre"/>
    <n v="118"/>
    <x v="6"/>
    <s v="Plato_4, Plato_14, Plato_6, Plato_15"/>
    <n v="209"/>
  </r>
  <r>
    <n v="17"/>
    <s v="Cliente_523"/>
    <n v="3"/>
    <x v="1"/>
    <d v="2023-04-02T00:00:00"/>
    <d v="1899-12-30T03:24:00"/>
    <d v="1899-12-30T05:03:00"/>
    <d v="1899-12-30T01:39:00"/>
    <d v="1899-12-30T00:54:00"/>
    <d v="1899-12-30T00:45:00"/>
    <x v="0"/>
    <x v="2"/>
    <x v="1"/>
    <x v="2"/>
    <n v="11.5"/>
    <s v="Reservada"/>
    <n v="119"/>
    <x v="4"/>
    <s v="Plato_10, Plato_19, Plato_4"/>
    <n v="134"/>
  </r>
  <r>
    <n v="4"/>
    <s v="Cliente_916"/>
    <n v="2"/>
    <x v="1"/>
    <d v="2023-04-02T00:00:00"/>
    <d v="1899-12-30T00:38:00"/>
    <d v="1899-12-30T01:42:00"/>
    <d v="1899-12-30T01:04:00"/>
    <d v="1899-12-30T01:37:00"/>
    <s v="0"/>
    <x v="1"/>
    <x v="1"/>
    <x v="0"/>
    <x v="1"/>
    <n v="12.51"/>
    <s v="Reservada"/>
    <n v="120"/>
    <x v="7"/>
    <s v="Plato_17, Plato_10"/>
    <n v="145"/>
  </r>
  <r>
    <n v="5"/>
    <s v="Cliente_416"/>
    <n v="4"/>
    <x v="1"/>
    <d v="2023-04-02T00:00:00"/>
    <d v="1899-12-30T03:45:00"/>
    <d v="1899-12-30T06:13:00"/>
    <d v="1899-12-30T02:28:00"/>
    <d v="1899-12-30T00:38:00"/>
    <d v="1899-12-30T01:50:00"/>
    <x v="0"/>
    <x v="4"/>
    <x v="0"/>
    <x v="2"/>
    <n v="12.3"/>
    <s v="Reservada"/>
    <n v="121"/>
    <x v="3"/>
    <s v="Plato_10"/>
    <n v="52"/>
  </r>
  <r>
    <n v="6"/>
    <s v="Cliente_346"/>
    <n v="6"/>
    <x v="1"/>
    <d v="2023-04-02T00:00:00"/>
    <d v="1899-12-30T01:23:00"/>
    <d v="1899-12-30T02:48:00"/>
    <d v="1899-12-30T01:40:00"/>
    <d v="1899-12-30T00:32:00"/>
    <d v="1899-12-30T01:08:00"/>
    <x v="0"/>
    <x v="1"/>
    <x v="0"/>
    <x v="0"/>
    <n v="20.38"/>
    <s v="Ocupada"/>
    <n v="122"/>
    <x v="1"/>
    <s v="Plato_8"/>
    <n v="105"/>
  </r>
  <r>
    <n v="16"/>
    <s v="Cliente_381"/>
    <n v="6"/>
    <x v="1"/>
    <d v="2023-04-02T00:00:00"/>
    <d v="1899-12-30T03:09:00"/>
    <d v="1899-12-30T04:10:00"/>
    <d v="1899-12-30T01:01:00"/>
    <d v="1899-12-30T00:33:00"/>
    <d v="1899-12-30T00:28:00"/>
    <x v="0"/>
    <x v="4"/>
    <x v="0"/>
    <x v="0"/>
    <n v="46.88"/>
    <s v="Reservada"/>
    <n v="123"/>
    <x v="10"/>
    <s v="Plato_7"/>
    <n v="24"/>
  </r>
  <r>
    <n v="16"/>
    <s v="Cliente_791"/>
    <n v="5"/>
    <x v="1"/>
    <d v="2023-04-02T00:00:00"/>
    <d v="1899-12-30T03:39:00"/>
    <d v="1899-12-30T05:22:00"/>
    <d v="1899-12-30T01:43:00"/>
    <d v="1899-12-30T02:18:00"/>
    <s v="0"/>
    <x v="1"/>
    <x v="0"/>
    <x v="0"/>
    <x v="0"/>
    <n v="10.85"/>
    <s v="Libre"/>
    <n v="124"/>
    <x v="0"/>
    <s v="Plato_3, Plato_1, Plato_11, Plato_9"/>
    <n v="222"/>
  </r>
  <r>
    <n v="14"/>
    <s v="Cliente_697"/>
    <n v="2"/>
    <x v="1"/>
    <d v="2023-04-02T00:00:00"/>
    <d v="1899-12-30T02:56:00"/>
    <d v="1899-12-30T06:13:00"/>
    <d v="1899-12-30T03:17:00"/>
    <d v="1899-12-30T01:24:00"/>
    <d v="1899-12-30T01:53:00"/>
    <x v="0"/>
    <x v="0"/>
    <x v="0"/>
    <x v="2"/>
    <n v="24.66"/>
    <s v="Libre"/>
    <n v="125"/>
    <x v="6"/>
    <s v="Plato_16, Plato_18, Plato_3"/>
    <n v="184"/>
  </r>
  <r>
    <n v="18"/>
    <s v="Cliente_516"/>
    <n v="3"/>
    <x v="1"/>
    <d v="2023-04-02T00:00:00"/>
    <d v="1899-12-30T02:45:00"/>
    <d v="1899-12-30T05:12:00"/>
    <d v="1899-12-30T02:27:00"/>
    <d v="1899-12-30T02:19:00"/>
    <d v="1899-12-30T00:08:00"/>
    <x v="0"/>
    <x v="1"/>
    <x v="0"/>
    <x v="2"/>
    <n v="41.82"/>
    <s v="Libre"/>
    <n v="126"/>
    <x v="4"/>
    <s v="Plato_16, Plato_8, Plato_7, Plato_2"/>
    <n v="165"/>
  </r>
  <r>
    <n v="6"/>
    <s v="Cliente_541"/>
    <n v="4"/>
    <x v="1"/>
    <d v="2023-04-02T00:00:00"/>
    <d v="1899-12-30T00:42:00"/>
    <d v="1899-12-30T02:28:00"/>
    <d v="1899-12-30T01:46:00"/>
    <d v="1899-12-30T00:30:00"/>
    <d v="1899-12-30T01:16:00"/>
    <x v="0"/>
    <x v="4"/>
    <x v="0"/>
    <x v="2"/>
    <n v="32.82"/>
    <s v="Libre"/>
    <n v="127"/>
    <x v="10"/>
    <s v="Plato_19"/>
    <n v="72"/>
  </r>
  <r>
    <n v="2"/>
    <s v="Cliente_830"/>
    <n v="5"/>
    <x v="1"/>
    <d v="2023-04-02T00:00:00"/>
    <d v="1899-12-30T01:31:00"/>
    <d v="1899-12-30T03:28:00"/>
    <d v="1899-12-30T02:12:00"/>
    <d v="1899-12-30T02:52:00"/>
    <s v="0"/>
    <x v="1"/>
    <x v="2"/>
    <x v="0"/>
    <x v="1"/>
    <n v="49.36"/>
    <s v="Ocupada"/>
    <n v="128"/>
    <x v="7"/>
    <s v="Plato_1, Plato_4, Plato_7, Plato_17"/>
    <n v="239"/>
  </r>
  <r>
    <n v="16"/>
    <s v="Cliente_656"/>
    <n v="5"/>
    <x v="1"/>
    <d v="2023-04-02T00:00:00"/>
    <d v="1899-12-30T00:41:00"/>
    <d v="1899-12-30T02:41:00"/>
    <d v="1899-12-30T02:00:00"/>
    <d v="1899-12-30T01:20:00"/>
    <d v="1899-12-30T00:40:00"/>
    <x v="0"/>
    <x v="2"/>
    <x v="0"/>
    <x v="2"/>
    <n v="49.3"/>
    <s v="Reservada"/>
    <n v="129"/>
    <x v="4"/>
    <s v="Plato_12, Plato_3, Plato_9"/>
    <n v="106"/>
  </r>
  <r>
    <n v="10"/>
    <s v="Cliente_486"/>
    <n v="4"/>
    <x v="1"/>
    <d v="2023-04-02T00:00:00"/>
    <d v="1899-12-30T00:26:00"/>
    <d v="1899-12-30T01:32:00"/>
    <d v="1899-12-30T01:06:00"/>
    <d v="1899-12-30T00:25:00"/>
    <d v="1899-12-30T00:41:00"/>
    <x v="0"/>
    <x v="2"/>
    <x v="0"/>
    <x v="2"/>
    <n v="38.130000000000003"/>
    <s v="Libre"/>
    <n v="130"/>
    <x v="1"/>
    <s v="Plato_8"/>
    <n v="35"/>
  </r>
  <r>
    <n v="7"/>
    <s v="Cliente_728"/>
    <n v="5"/>
    <x v="1"/>
    <d v="2023-04-02T00:00:00"/>
    <d v="1899-12-30T00:43:00"/>
    <d v="1899-12-30T04:18:00"/>
    <d v="1899-12-30T03:50:00"/>
    <d v="1899-12-30T02:00:00"/>
    <d v="1899-12-30T01:50:00"/>
    <x v="0"/>
    <x v="4"/>
    <x v="0"/>
    <x v="2"/>
    <n v="42.41"/>
    <s v="Ocupada"/>
    <n v="131"/>
    <x v="8"/>
    <s v="Plato_20, Plato_4, Plato_13"/>
    <n v="157"/>
  </r>
  <r>
    <n v="9"/>
    <s v="Cliente_774"/>
    <n v="2"/>
    <x v="1"/>
    <d v="2023-04-02T00:00:00"/>
    <d v="1899-12-30T01:26:00"/>
    <d v="1899-12-30T02:43:00"/>
    <d v="1899-12-30T01:17:00"/>
    <d v="1899-12-30T01:42:00"/>
    <s v="0"/>
    <x v="1"/>
    <x v="0"/>
    <x v="2"/>
    <x v="0"/>
    <n v="30.96"/>
    <s v="Reservada"/>
    <n v="132"/>
    <x v="6"/>
    <s v="Plato_14, Plato_19, Plato_13, Plato_8"/>
    <n v="206"/>
  </r>
  <r>
    <n v="20"/>
    <s v="Cliente_26"/>
    <n v="6"/>
    <x v="1"/>
    <d v="2023-04-02T00:00:00"/>
    <d v="1899-12-30T00:54:00"/>
    <d v="1899-12-30T03:52:00"/>
    <d v="1899-12-30T03:13:00"/>
    <d v="1899-12-30T01:47:00"/>
    <d v="1899-12-30T01:26:00"/>
    <x v="0"/>
    <x v="2"/>
    <x v="0"/>
    <x v="2"/>
    <n v="39.74"/>
    <s v="Ocupada"/>
    <n v="133"/>
    <x v="9"/>
    <s v="Plato_15, Plato_18, Plato_17, Plato_4"/>
    <n v="182"/>
  </r>
  <r>
    <n v="3"/>
    <s v="Cliente_273"/>
    <n v="6"/>
    <x v="1"/>
    <d v="2023-04-02T00:00:00"/>
    <d v="1899-12-30T00:07:00"/>
    <d v="1899-12-30T03:52:00"/>
    <d v="1899-12-30T03:45:00"/>
    <d v="1899-12-30T00:48:00"/>
    <d v="1899-12-30T02:57:00"/>
    <x v="0"/>
    <x v="1"/>
    <x v="2"/>
    <x v="2"/>
    <n v="30.1"/>
    <s v="Libre"/>
    <n v="134"/>
    <x v="7"/>
    <s v="Plato_7, Plato_15"/>
    <n v="120"/>
  </r>
  <r>
    <n v="11"/>
    <s v="Cliente_798"/>
    <n v="1"/>
    <x v="1"/>
    <d v="2023-04-02T00:00:00"/>
    <d v="1899-12-30T01:00:00"/>
    <d v="1899-12-30T03:01:00"/>
    <d v="1899-12-30T02:16:00"/>
    <d v="1899-12-30T01:28:00"/>
    <d v="1899-12-30T00:48:00"/>
    <x v="0"/>
    <x v="3"/>
    <x v="2"/>
    <x v="2"/>
    <n v="34.700000000000003"/>
    <s v="Ocupada"/>
    <n v="135"/>
    <x v="2"/>
    <s v="Plato_17, Plato_20, Plato_9"/>
    <n v="260"/>
  </r>
  <r>
    <n v="6"/>
    <s v="Cliente_8"/>
    <n v="1"/>
    <x v="1"/>
    <d v="2023-04-02T00:00:00"/>
    <d v="1899-12-30T01:50:00"/>
    <d v="1899-12-30T05:01:00"/>
    <d v="1899-12-30T03:26:00"/>
    <d v="1899-12-30T00:13:00"/>
    <d v="1899-12-30T03:13:00"/>
    <x v="0"/>
    <x v="1"/>
    <x v="0"/>
    <x v="2"/>
    <n v="30.25"/>
    <s v="Ocupada"/>
    <n v="136"/>
    <x v="6"/>
    <s v="Plato_20"/>
    <n v="80"/>
  </r>
  <r>
    <n v="13"/>
    <s v="Cliente_31"/>
    <n v="3"/>
    <x v="1"/>
    <d v="2023-04-02T00:00:00"/>
    <d v="1899-12-30T01:21:00"/>
    <d v="1899-12-30T04:11:00"/>
    <d v="1899-12-30T03:05:00"/>
    <d v="1899-12-30T00:41:00"/>
    <d v="1899-12-30T02:24:00"/>
    <x v="0"/>
    <x v="4"/>
    <x v="1"/>
    <x v="2"/>
    <n v="12.4"/>
    <s v="Ocupada"/>
    <n v="137"/>
    <x v="1"/>
    <s v="Plato_13"/>
    <n v="63"/>
  </r>
  <r>
    <n v="6"/>
    <s v="Cliente_658"/>
    <n v="2"/>
    <x v="1"/>
    <d v="2023-04-02T00:00:00"/>
    <d v="1899-12-30T03:48:00"/>
    <d v="1899-12-30T05:09:00"/>
    <d v="1899-12-30T01:36:00"/>
    <d v="1899-12-30T01:37:00"/>
    <s v="0"/>
    <x v="1"/>
    <x v="2"/>
    <x v="1"/>
    <x v="0"/>
    <n v="32.79"/>
    <s v="Ocupada"/>
    <n v="138"/>
    <x v="5"/>
    <s v="Plato_17, Plato_12, Plato_10, Plato_2"/>
    <n v="238"/>
  </r>
  <r>
    <n v="16"/>
    <s v="Cliente_773"/>
    <n v="3"/>
    <x v="1"/>
    <d v="2023-04-02T00:00:00"/>
    <d v="1899-12-30T00:40:00"/>
    <d v="1899-12-30T04:39:00"/>
    <d v="1899-12-30T03:59:00"/>
    <d v="1899-12-30T00:26:00"/>
    <d v="1899-12-30T03:33:00"/>
    <x v="0"/>
    <x v="2"/>
    <x v="0"/>
    <x v="2"/>
    <n v="47.2"/>
    <s v="Libre"/>
    <n v="139"/>
    <x v="9"/>
    <s v="Plato_8"/>
    <n v="35"/>
  </r>
  <r>
    <n v="11"/>
    <s v="Cliente_158"/>
    <n v="4"/>
    <x v="1"/>
    <d v="2023-04-02T00:00:00"/>
    <d v="1899-12-30T03:49:00"/>
    <d v="1899-12-30T06:29:00"/>
    <d v="1899-12-30T02:40:00"/>
    <d v="1899-12-30T01:58:00"/>
    <d v="1899-12-30T00:42:00"/>
    <x v="0"/>
    <x v="2"/>
    <x v="0"/>
    <x v="1"/>
    <n v="32.130000000000003"/>
    <s v="Libre"/>
    <n v="140"/>
    <x v="3"/>
    <s v="Plato_1, Plato_8, Plato_4"/>
    <n v="191"/>
  </r>
  <r>
    <n v="4"/>
    <s v="Cliente_569"/>
    <n v="4"/>
    <x v="1"/>
    <d v="2023-04-02T00:00:00"/>
    <d v="1899-12-30T01:58:00"/>
    <d v="1899-12-30T05:45:00"/>
    <d v="1899-12-30T03:47:00"/>
    <d v="1899-12-30T00:28:00"/>
    <d v="1899-12-30T03:19:00"/>
    <x v="0"/>
    <x v="0"/>
    <x v="1"/>
    <x v="2"/>
    <n v="41.56"/>
    <s v="Reservada"/>
    <n v="141"/>
    <x v="8"/>
    <s v="Plato_13"/>
    <n v="21"/>
  </r>
  <r>
    <n v="14"/>
    <s v="Cliente_286"/>
    <n v="3"/>
    <x v="1"/>
    <d v="2023-04-02T00:00:00"/>
    <d v="1899-12-30T02:05:00"/>
    <d v="1899-12-30T04:05:00"/>
    <d v="1899-12-30T02:15:00"/>
    <d v="1899-12-30T01:10:00"/>
    <d v="1899-12-30T01:05:00"/>
    <x v="0"/>
    <x v="4"/>
    <x v="0"/>
    <x v="2"/>
    <n v="16.29"/>
    <s v="Ocupada"/>
    <n v="142"/>
    <x v="10"/>
    <s v="Plato_7, Plato_14, Plato_20"/>
    <n v="181"/>
  </r>
  <r>
    <n v="9"/>
    <s v="Cliente_199"/>
    <n v="4"/>
    <x v="1"/>
    <d v="2023-04-02T00:00:00"/>
    <d v="1899-12-30T00:32:00"/>
    <d v="1899-12-30T04:30:00"/>
    <d v="1899-12-30T03:58:00"/>
    <d v="1899-12-30T00:16:00"/>
    <d v="1899-12-30T03:42:00"/>
    <x v="0"/>
    <x v="4"/>
    <x v="0"/>
    <x v="1"/>
    <n v="48.26"/>
    <s v="Libre"/>
    <n v="143"/>
    <x v="4"/>
    <s v="Plato_1"/>
    <n v="50"/>
  </r>
  <r>
    <n v="18"/>
    <s v="Cliente_712"/>
    <n v="1"/>
    <x v="1"/>
    <d v="2023-04-02T00:00:00"/>
    <d v="1899-12-30T02:58:00"/>
    <d v="1899-12-30T05:32:00"/>
    <d v="1899-12-30T02:49:00"/>
    <d v="1899-12-30T02:30:00"/>
    <d v="1899-12-30T00:19:00"/>
    <x v="0"/>
    <x v="4"/>
    <x v="2"/>
    <x v="2"/>
    <n v="11.22"/>
    <s v="Ocupada"/>
    <n v="144"/>
    <x v="4"/>
    <s v="Plato_19, Plato_12, Plato_9, Plato_18"/>
    <n v="185"/>
  </r>
  <r>
    <n v="2"/>
    <s v="Cliente_56"/>
    <n v="5"/>
    <x v="1"/>
    <d v="2023-04-02T00:00:00"/>
    <d v="1899-12-30T00:37:00"/>
    <d v="1899-12-30T01:42:00"/>
    <d v="1899-12-30T01:20:00"/>
    <d v="1899-12-30T01:46:00"/>
    <s v="0"/>
    <x v="1"/>
    <x v="2"/>
    <x v="2"/>
    <x v="2"/>
    <n v="11.32"/>
    <s v="Ocupada"/>
    <n v="145"/>
    <x v="5"/>
    <s v="Plato_5, Plato_2"/>
    <n v="126"/>
  </r>
  <r>
    <n v="8"/>
    <s v="Cliente_670"/>
    <n v="6"/>
    <x v="1"/>
    <d v="2023-04-02T00:00:00"/>
    <d v="1899-12-30T01:40:00"/>
    <d v="1899-12-30T02:54:00"/>
    <d v="1899-12-30T01:14:00"/>
    <d v="1899-12-30T00:47:00"/>
    <d v="1899-12-30T00:27:00"/>
    <x v="0"/>
    <x v="0"/>
    <x v="0"/>
    <x v="2"/>
    <n v="38.4"/>
    <s v="Reservada"/>
    <n v="146"/>
    <x v="3"/>
    <s v="Plato_17"/>
    <n v="62"/>
  </r>
  <r>
    <n v="5"/>
    <s v="Cliente_909"/>
    <n v="4"/>
    <x v="1"/>
    <d v="2023-04-02T00:00:00"/>
    <d v="1899-12-30T03:18:00"/>
    <d v="1899-12-30T04:58:00"/>
    <d v="1899-12-30T01:40:00"/>
    <d v="1899-12-30T00:33:00"/>
    <d v="1899-12-30T01:07:00"/>
    <x v="0"/>
    <x v="0"/>
    <x v="1"/>
    <x v="2"/>
    <n v="27.14"/>
    <s v="Reservada"/>
    <n v="147"/>
    <x v="1"/>
    <s v="Plato_20, Plato_5"/>
    <n v="84"/>
  </r>
  <r>
    <n v="10"/>
    <s v="Cliente_402"/>
    <n v="6"/>
    <x v="1"/>
    <d v="2023-04-02T00:00:00"/>
    <d v="1899-12-30T03:52:00"/>
    <d v="1899-12-30T05:59:00"/>
    <d v="1899-12-30T02:22:00"/>
    <d v="1899-12-30T02:39:00"/>
    <s v="0"/>
    <x v="1"/>
    <x v="0"/>
    <x v="0"/>
    <x v="0"/>
    <n v="46.26"/>
    <s v="Ocupada"/>
    <n v="148"/>
    <x v="1"/>
    <s v="Plato_9, Plato_18, Plato_3, Plato_10"/>
    <n v="212"/>
  </r>
  <r>
    <n v="18"/>
    <s v="Cliente_709"/>
    <n v="4"/>
    <x v="1"/>
    <d v="2023-04-02T00:00:00"/>
    <d v="1899-12-30T01:35:00"/>
    <d v="1899-12-30T04:50:00"/>
    <d v="1899-12-30T03:30:00"/>
    <d v="1899-12-30T02:19:00"/>
    <d v="1899-12-30T01:11:00"/>
    <x v="0"/>
    <x v="3"/>
    <x v="1"/>
    <x v="2"/>
    <n v="15.92"/>
    <s v="Ocupada"/>
    <n v="149"/>
    <x v="2"/>
    <s v="Plato_18, Plato_2, Plato_4, Plato_9"/>
    <n v="226"/>
  </r>
  <r>
    <n v="18"/>
    <s v="Cliente_533"/>
    <n v="6"/>
    <x v="1"/>
    <d v="2023-04-02T00:00:00"/>
    <d v="1899-12-30T00:37:00"/>
    <d v="1899-12-30T03:10:00"/>
    <d v="1899-12-30T02:33:00"/>
    <d v="1899-12-30T01:46:00"/>
    <d v="1899-12-30T00:47:00"/>
    <x v="0"/>
    <x v="1"/>
    <x v="0"/>
    <x v="0"/>
    <n v="48.43"/>
    <s v="Libre"/>
    <n v="150"/>
    <x v="10"/>
    <s v="Plato_5, Plato_11, Plato_3"/>
    <n v="150"/>
  </r>
  <r>
    <n v="6"/>
    <s v="Cliente_953"/>
    <n v="2"/>
    <x v="1"/>
    <d v="2023-04-02T00:00:00"/>
    <d v="1899-12-30T03:15:00"/>
    <d v="1899-12-30T06:53:00"/>
    <d v="1899-12-30T03:53:00"/>
    <d v="1899-12-30T00:19:00"/>
    <d v="1899-12-30T03:34:00"/>
    <x v="0"/>
    <x v="4"/>
    <x v="2"/>
    <x v="2"/>
    <n v="41.51"/>
    <s v="Ocupada"/>
    <n v="151"/>
    <x v="8"/>
    <s v="Plato_14, Plato_13"/>
    <n v="132"/>
  </r>
  <r>
    <n v="5"/>
    <s v="Cliente_380"/>
    <n v="6"/>
    <x v="1"/>
    <d v="2023-04-02T00:00:00"/>
    <d v="1899-12-30T01:14:00"/>
    <d v="1899-12-30T02:52:00"/>
    <d v="1899-12-30T01:38:00"/>
    <d v="1899-12-30T00:12:00"/>
    <d v="1899-12-30T01:26:00"/>
    <x v="0"/>
    <x v="4"/>
    <x v="0"/>
    <x v="0"/>
    <n v="25.57"/>
    <s v="Reservada"/>
    <n v="152"/>
    <x v="8"/>
    <s v="Plato_16"/>
    <n v="56"/>
  </r>
  <r>
    <n v="10"/>
    <s v="Cliente_870"/>
    <n v="1"/>
    <x v="1"/>
    <d v="2023-04-02T00:00:00"/>
    <d v="1899-12-30T03:06:00"/>
    <d v="1899-12-30T05:26:00"/>
    <d v="1899-12-30T02:35:00"/>
    <d v="1899-12-30T01:29:00"/>
    <d v="1899-12-30T01:06:00"/>
    <x v="0"/>
    <x v="2"/>
    <x v="1"/>
    <x v="0"/>
    <n v="42.84"/>
    <s v="Ocupada"/>
    <n v="153"/>
    <x v="3"/>
    <s v="Plato_11, Plato_7, Plato_20"/>
    <n v="203"/>
  </r>
  <r>
    <n v="11"/>
    <s v="Cliente_964"/>
    <n v="6"/>
    <x v="1"/>
    <d v="2023-04-02T00:00:00"/>
    <d v="1899-12-30T02:09:00"/>
    <d v="1899-12-30T03:36:00"/>
    <d v="1899-12-30T01:27:00"/>
    <d v="1899-12-30T01:22:00"/>
    <d v="1899-12-30T00:05:00"/>
    <x v="0"/>
    <x v="1"/>
    <x v="1"/>
    <x v="2"/>
    <n v="17.2"/>
    <s v="Libre"/>
    <n v="154"/>
    <x v="8"/>
    <s v="Plato_19, Plato_4"/>
    <n v="144"/>
  </r>
  <r>
    <n v="7"/>
    <s v="Cliente_939"/>
    <n v="2"/>
    <x v="1"/>
    <d v="2023-04-02T00:00:00"/>
    <d v="1899-12-30T01:53:00"/>
    <d v="1899-12-30T04:44:00"/>
    <d v="1899-12-30T02:51:00"/>
    <d v="1899-12-30T01:40:00"/>
    <d v="1899-12-30T01:11:00"/>
    <x v="0"/>
    <x v="3"/>
    <x v="0"/>
    <x v="2"/>
    <n v="25.72"/>
    <s v="Reservada"/>
    <n v="155"/>
    <x v="5"/>
    <s v="Plato_6, Plato_17, Plato_3"/>
    <n v="136"/>
  </r>
  <r>
    <n v="6"/>
    <s v="Cliente_536"/>
    <n v="4"/>
    <x v="1"/>
    <d v="2023-04-02T00:00:00"/>
    <d v="1899-12-30T00:40:00"/>
    <d v="1899-12-30T04:17:00"/>
    <d v="1899-12-30T03:37:00"/>
    <d v="1899-12-30T00:06:00"/>
    <d v="1899-12-30T03:31:00"/>
    <x v="0"/>
    <x v="0"/>
    <x v="2"/>
    <x v="2"/>
    <n v="19.03"/>
    <s v="Libre"/>
    <n v="156"/>
    <x v="0"/>
    <s v="Plato_16"/>
    <n v="56"/>
  </r>
  <r>
    <n v="13"/>
    <s v="Cliente_5"/>
    <n v="5"/>
    <x v="1"/>
    <d v="2023-04-02T00:00:00"/>
    <d v="1899-12-30T03:22:00"/>
    <d v="1899-12-30T06:15:00"/>
    <d v="1899-12-30T03:08:00"/>
    <d v="1899-12-30T02:30:00"/>
    <d v="1899-12-30T00:38:00"/>
    <x v="0"/>
    <x v="0"/>
    <x v="1"/>
    <x v="2"/>
    <n v="28.48"/>
    <s v="Ocupada"/>
    <n v="157"/>
    <x v="4"/>
    <s v="Plato_1, Plato_16, Plato_2, Plato_19"/>
    <n v="271"/>
  </r>
  <r>
    <n v="5"/>
    <s v="Cliente_115"/>
    <n v="5"/>
    <x v="1"/>
    <d v="2023-04-02T00:00:00"/>
    <d v="1899-12-30T02:45:00"/>
    <d v="1899-12-30T03:59:00"/>
    <d v="1899-12-30T01:14:00"/>
    <d v="1899-12-30T02:15:00"/>
    <s v="0"/>
    <x v="1"/>
    <x v="0"/>
    <x v="0"/>
    <x v="2"/>
    <n v="48.75"/>
    <s v="Libre"/>
    <n v="158"/>
    <x v="9"/>
    <s v="Plato_12, Plato_10, Plato_19, Plato_8"/>
    <n v="310"/>
  </r>
  <r>
    <n v="16"/>
    <s v="Cliente_580"/>
    <n v="1"/>
    <x v="1"/>
    <d v="2023-04-02T00:00:00"/>
    <d v="1899-12-30T00:10:00"/>
    <d v="1899-12-30T01:15:00"/>
    <d v="1899-12-30T01:20:00"/>
    <d v="1899-12-30T01:14:00"/>
    <d v="1899-12-30T00:06:00"/>
    <x v="0"/>
    <x v="0"/>
    <x v="1"/>
    <x v="2"/>
    <n v="47.81"/>
    <s v="Ocupada"/>
    <n v="159"/>
    <x v="2"/>
    <s v="Plato_9, Plato_17, Plato_4, Plato_11"/>
    <n v="253"/>
  </r>
  <r>
    <n v="19"/>
    <s v="Cliente_788"/>
    <n v="6"/>
    <x v="1"/>
    <d v="2023-04-02T00:00:00"/>
    <d v="1899-12-30T01:06:00"/>
    <d v="1899-12-30T04:33:00"/>
    <d v="1899-12-30T03:27:00"/>
    <d v="1899-12-30T01:07:00"/>
    <d v="1899-12-30T02:20:00"/>
    <x v="0"/>
    <x v="2"/>
    <x v="0"/>
    <x v="2"/>
    <n v="26.02"/>
    <s v="Reservada"/>
    <n v="160"/>
    <x v="1"/>
    <s v="Plato_19, Plato_7"/>
    <n v="156"/>
  </r>
  <r>
    <n v="13"/>
    <s v="Cliente_892"/>
    <n v="6"/>
    <x v="1"/>
    <d v="2023-04-02T00:00:00"/>
    <d v="1899-12-30T00:45:00"/>
    <d v="1899-12-30T04:23:00"/>
    <d v="1899-12-30T03:38:00"/>
    <d v="1899-12-30T00:57:00"/>
    <d v="1899-12-30T02:41:00"/>
    <x v="0"/>
    <x v="2"/>
    <x v="0"/>
    <x v="2"/>
    <n v="18.86"/>
    <s v="Reservada"/>
    <n v="161"/>
    <x v="3"/>
    <s v="Plato_16"/>
    <n v="84"/>
  </r>
  <r>
    <n v="14"/>
    <s v="Cliente_406"/>
    <n v="4"/>
    <x v="1"/>
    <d v="2023-04-02T00:00:00"/>
    <d v="1899-12-30T00:57:00"/>
    <d v="1899-12-30T02:34:00"/>
    <d v="1899-12-30T01:37:00"/>
    <d v="1899-12-30T00:25:00"/>
    <d v="1899-12-30T01:12:00"/>
    <x v="0"/>
    <x v="1"/>
    <x v="0"/>
    <x v="2"/>
    <n v="17.55"/>
    <s v="Reservada"/>
    <n v="162"/>
    <x v="3"/>
    <s v="Plato_7"/>
    <n v="72"/>
  </r>
  <r>
    <n v="6"/>
    <s v="Cliente_295"/>
    <n v="1"/>
    <x v="1"/>
    <d v="2023-04-02T00:00:00"/>
    <d v="1899-12-30T01:35:00"/>
    <d v="1899-12-30T04:09:00"/>
    <d v="1899-12-30T02:49:00"/>
    <d v="1899-12-30T01:11:00"/>
    <d v="1899-12-30T01:38:00"/>
    <x v="0"/>
    <x v="3"/>
    <x v="0"/>
    <x v="2"/>
    <n v="14.94"/>
    <s v="Ocupada"/>
    <n v="163"/>
    <x v="9"/>
    <s v="Plato_17, Plato_2, Plato_11, Plato_5"/>
    <n v="271"/>
  </r>
  <r>
    <n v="8"/>
    <s v="Cliente_547"/>
    <n v="2"/>
    <x v="1"/>
    <d v="2023-04-02T00:00:00"/>
    <d v="1899-12-30T02:34:00"/>
    <d v="1899-12-30T06:02:00"/>
    <d v="1899-12-30T03:28:00"/>
    <d v="1899-12-30T01:45:00"/>
    <d v="1899-12-30T01:43:00"/>
    <x v="0"/>
    <x v="4"/>
    <x v="2"/>
    <x v="2"/>
    <n v="47.53"/>
    <s v="Reservada"/>
    <n v="164"/>
    <x v="1"/>
    <s v="Plato_5, Plato_19, Plato_15, Plato_7"/>
    <n v="170"/>
  </r>
  <r>
    <n v="10"/>
    <s v="Cliente_156"/>
    <n v="3"/>
    <x v="1"/>
    <d v="2023-04-02T00:00:00"/>
    <d v="1899-12-30T02:21:00"/>
    <d v="1899-12-30T05:12:00"/>
    <d v="1899-12-30T03:06:00"/>
    <d v="1899-12-30T00:56:00"/>
    <d v="1899-12-30T02:10:00"/>
    <x v="0"/>
    <x v="0"/>
    <x v="2"/>
    <x v="2"/>
    <n v="41.9"/>
    <s v="Ocupada"/>
    <n v="165"/>
    <x v="4"/>
    <s v="Plato_7, Plato_13"/>
    <n v="90"/>
  </r>
  <r>
    <n v="12"/>
    <s v="Cliente_768"/>
    <n v="1"/>
    <x v="1"/>
    <d v="2023-04-02T00:00:00"/>
    <d v="1899-12-30T01:18:00"/>
    <d v="1899-12-30T02:44:00"/>
    <d v="1899-12-30T01:41:00"/>
    <d v="1899-12-30T00:22:00"/>
    <d v="1899-12-30T01:19:00"/>
    <x v="0"/>
    <x v="4"/>
    <x v="0"/>
    <x v="1"/>
    <n v="43.95"/>
    <s v="Ocupada"/>
    <n v="166"/>
    <x v="4"/>
    <s v="Plato_14"/>
    <n v="46"/>
  </r>
  <r>
    <n v="5"/>
    <s v="Cliente_359"/>
    <n v="6"/>
    <x v="1"/>
    <d v="2023-04-02T00:00:00"/>
    <d v="1899-12-30T01:19:00"/>
    <d v="1899-12-30T02:46:00"/>
    <d v="1899-12-30T01:27:00"/>
    <d v="1899-12-30T01:16:00"/>
    <d v="1899-12-30T00:11:00"/>
    <x v="0"/>
    <x v="2"/>
    <x v="0"/>
    <x v="0"/>
    <n v="42.74"/>
    <s v="Reservada"/>
    <n v="167"/>
    <x v="10"/>
    <s v="Plato_12, Plato_18, Plato_17"/>
    <n v="152"/>
  </r>
  <r>
    <n v="17"/>
    <s v="Cliente_131"/>
    <n v="4"/>
    <x v="1"/>
    <d v="2023-04-02T00:00:00"/>
    <d v="1899-12-30T02:05:00"/>
    <d v="1899-12-30T03:23:00"/>
    <d v="1899-12-30T01:18:00"/>
    <d v="1899-12-30T00:07:00"/>
    <d v="1899-12-30T01:11:00"/>
    <x v="0"/>
    <x v="1"/>
    <x v="0"/>
    <x v="2"/>
    <n v="17.09"/>
    <s v="Reservada"/>
    <n v="168"/>
    <x v="5"/>
    <s v="Plato_5"/>
    <n v="44"/>
  </r>
  <r>
    <n v="19"/>
    <s v="Cliente_485"/>
    <n v="1"/>
    <x v="1"/>
    <d v="2023-04-02T00:00:00"/>
    <d v="1899-12-30T01:56:00"/>
    <d v="1899-12-30T05:14:00"/>
    <d v="1899-12-30T03:18:00"/>
    <d v="1899-12-30T01:50:00"/>
    <d v="1899-12-30T01:28:00"/>
    <x v="0"/>
    <x v="0"/>
    <x v="0"/>
    <x v="0"/>
    <n v="16.62"/>
    <s v="Libre"/>
    <n v="169"/>
    <x v="3"/>
    <s v="Plato_13, Plato_18, Plato_5"/>
    <n v="154"/>
  </r>
  <r>
    <n v="12"/>
    <s v="Cliente_493"/>
    <n v="2"/>
    <x v="1"/>
    <d v="2023-04-02T00:00:00"/>
    <d v="1899-12-30T02:37:00"/>
    <d v="1899-12-30T05:26:00"/>
    <d v="1899-12-30T02:49:00"/>
    <d v="1899-12-30T01:13:00"/>
    <d v="1899-12-30T01:36:00"/>
    <x v="0"/>
    <x v="2"/>
    <x v="2"/>
    <x v="2"/>
    <n v="25.98"/>
    <s v="Libre"/>
    <n v="170"/>
    <x v="1"/>
    <s v="Plato_3, Plato_9, Plato_19, Plato_2"/>
    <n v="243"/>
  </r>
  <r>
    <n v="16"/>
    <s v="Cliente_282"/>
    <n v="6"/>
    <x v="1"/>
    <d v="2023-04-02T00:00:00"/>
    <d v="1899-12-30T01:53:00"/>
    <d v="1899-12-30T03:04:00"/>
    <d v="1899-12-30T01:11:00"/>
    <d v="1899-12-30T00:51:00"/>
    <d v="1899-12-30T00:20:00"/>
    <x v="0"/>
    <x v="2"/>
    <x v="2"/>
    <x v="2"/>
    <n v="46.56"/>
    <s v="Libre"/>
    <n v="171"/>
    <x v="2"/>
    <s v="Plato_10, Plato_9"/>
    <n v="139"/>
  </r>
  <r>
    <n v="12"/>
    <s v="Cliente_850"/>
    <n v="3"/>
    <x v="1"/>
    <d v="2023-04-02T00:00:00"/>
    <d v="1899-12-30T02:49:00"/>
    <d v="1899-12-30T06:06:00"/>
    <d v="1899-12-30T03:32:00"/>
    <d v="1899-12-30T00:27:00"/>
    <d v="1899-12-30T03:05:00"/>
    <x v="0"/>
    <x v="1"/>
    <x v="0"/>
    <x v="2"/>
    <n v="45.17"/>
    <s v="Ocupada"/>
    <n v="172"/>
    <x v="6"/>
    <s v="Plato_18"/>
    <n v="68"/>
  </r>
  <r>
    <n v="11"/>
    <s v="Cliente_301"/>
    <n v="3"/>
    <x v="1"/>
    <d v="2023-04-02T00:00:00"/>
    <d v="1899-12-30T00:18:00"/>
    <d v="1899-12-30T03:43:00"/>
    <d v="1899-12-30T03:40:00"/>
    <d v="1899-12-30T01:07:00"/>
    <d v="1899-12-30T02:33:00"/>
    <x v="0"/>
    <x v="4"/>
    <x v="0"/>
    <x v="2"/>
    <n v="48.73"/>
    <s v="Ocupada"/>
    <n v="173"/>
    <x v="9"/>
    <s v="Plato_6, Plato_15"/>
    <n v="177"/>
  </r>
  <r>
    <n v="10"/>
    <s v="Cliente_124"/>
    <n v="5"/>
    <x v="1"/>
    <d v="2023-04-02T00:00:00"/>
    <d v="1899-12-30T00:09:00"/>
    <d v="1899-12-30T01:12:00"/>
    <d v="1899-12-30T01:03:00"/>
    <d v="1899-12-30T00:12:00"/>
    <d v="1899-12-30T00:51:00"/>
    <x v="0"/>
    <x v="4"/>
    <x v="0"/>
    <x v="2"/>
    <n v="48.24"/>
    <s v="Reservada"/>
    <n v="174"/>
    <x v="5"/>
    <s v="Plato_2"/>
    <n v="60"/>
  </r>
  <r>
    <n v="14"/>
    <s v="Cliente_747"/>
    <n v="3"/>
    <x v="1"/>
    <d v="2023-04-02T00:00:00"/>
    <d v="1899-12-30T01:27:00"/>
    <d v="1899-12-30T03:04:00"/>
    <d v="1899-12-30T01:37:00"/>
    <d v="1899-12-30T00:47:00"/>
    <d v="1899-12-30T00:50:00"/>
    <x v="0"/>
    <x v="0"/>
    <x v="0"/>
    <x v="2"/>
    <n v="27.94"/>
    <s v="Reservada"/>
    <n v="175"/>
    <x v="1"/>
    <s v="Plato_15, Plato_7"/>
    <n v="144"/>
  </r>
  <r>
    <n v="20"/>
    <s v="Cliente_741"/>
    <n v="4"/>
    <x v="1"/>
    <d v="2023-04-02T00:00:00"/>
    <d v="1899-12-30T02:27:00"/>
    <d v="1899-12-30T04:32:00"/>
    <d v="1899-12-30T02:20:00"/>
    <d v="1899-12-30T00:48:00"/>
    <d v="1899-12-30T01:32:00"/>
    <x v="0"/>
    <x v="2"/>
    <x v="0"/>
    <x v="2"/>
    <n v="30.5"/>
    <s v="Ocupada"/>
    <n v="176"/>
    <x v="9"/>
    <s v="Plato_13"/>
    <n v="63"/>
  </r>
  <r>
    <n v="4"/>
    <s v="Cliente_610"/>
    <n v="1"/>
    <x v="1"/>
    <d v="2023-04-02T00:00:00"/>
    <d v="1899-12-30T00:14:00"/>
    <d v="1899-12-30T01:14:00"/>
    <d v="1899-12-30T01:15:00"/>
    <d v="1899-12-30T02:22:00"/>
    <s v="0"/>
    <x v="1"/>
    <x v="4"/>
    <x v="2"/>
    <x v="2"/>
    <n v="10.39"/>
    <s v="Ocupada"/>
    <n v="177"/>
    <x v="4"/>
    <s v="Plato_7, Plato_10, Plato_13, Plato_12"/>
    <n v="173"/>
  </r>
  <r>
    <n v="11"/>
    <s v="Cliente_681"/>
    <n v="6"/>
    <x v="1"/>
    <d v="2023-04-02T00:00:00"/>
    <d v="1899-12-30T01:53:00"/>
    <d v="1899-12-30T05:18:00"/>
    <d v="1899-12-30T03:25:00"/>
    <d v="1899-12-30T02:26:00"/>
    <d v="1899-12-30T00:59:00"/>
    <x v="0"/>
    <x v="0"/>
    <x v="2"/>
    <x v="2"/>
    <n v="31.6"/>
    <s v="Reservada"/>
    <n v="178"/>
    <x v="5"/>
    <s v="Plato_2, Plato_8, Plato_5, Plato_11"/>
    <n v="208"/>
  </r>
  <r>
    <n v="12"/>
    <s v="Cliente_173"/>
    <n v="2"/>
    <x v="1"/>
    <d v="2023-04-02T00:00:00"/>
    <d v="1899-12-30T00:44:00"/>
    <d v="1899-12-30T03:08:00"/>
    <d v="1899-12-30T02:24:00"/>
    <d v="1899-12-30T00:26:00"/>
    <d v="1899-12-30T01:58:00"/>
    <x v="0"/>
    <x v="4"/>
    <x v="1"/>
    <x v="2"/>
    <n v="13.3"/>
    <s v="Reservada"/>
    <n v="179"/>
    <x v="1"/>
    <s v="Plato_17"/>
    <n v="62"/>
  </r>
  <r>
    <n v="10"/>
    <s v="Cliente_55"/>
    <n v="1"/>
    <x v="1"/>
    <d v="2023-04-02T00:00:00"/>
    <d v="1899-12-30T02:21:00"/>
    <d v="1899-12-30T05:09:00"/>
    <d v="1899-12-30T02:48:00"/>
    <d v="1899-12-30T02:41:00"/>
    <d v="1899-12-30T00:07:00"/>
    <x v="0"/>
    <x v="2"/>
    <x v="2"/>
    <x v="2"/>
    <n v="46.61"/>
    <s v="Reservada"/>
    <n v="180"/>
    <x v="2"/>
    <s v="Plato_9, Plato_2, Plato_3, Plato_6"/>
    <n v="166"/>
  </r>
  <r>
    <n v="15"/>
    <s v="Cliente_653"/>
    <n v="1"/>
    <x v="1"/>
    <d v="2023-04-02T00:00:00"/>
    <d v="1899-12-30T02:45:00"/>
    <d v="1899-12-30T03:54:00"/>
    <d v="1899-12-30T01:24:00"/>
    <d v="1899-12-30T00:55:00"/>
    <d v="1899-12-30T00:29:00"/>
    <x v="0"/>
    <x v="1"/>
    <x v="2"/>
    <x v="2"/>
    <n v="42.58"/>
    <s v="Ocupada"/>
    <n v="181"/>
    <x v="3"/>
    <s v="Plato_6"/>
    <n v="27"/>
  </r>
  <r>
    <n v="18"/>
    <s v="Cliente_628"/>
    <n v="2"/>
    <x v="1"/>
    <d v="2023-04-02T00:00:00"/>
    <d v="1899-12-30T03:53:00"/>
    <d v="1899-12-30T06:30:00"/>
    <d v="1899-12-30T02:37:00"/>
    <d v="1899-12-30T00:11:00"/>
    <d v="1899-12-30T02:26:00"/>
    <x v="0"/>
    <x v="0"/>
    <x v="0"/>
    <x v="0"/>
    <n v="38.36"/>
    <s v="Libre"/>
    <n v="182"/>
    <x v="3"/>
    <s v="Plato_12"/>
    <n v="38"/>
  </r>
  <r>
    <n v="18"/>
    <s v="Cliente_715"/>
    <n v="1"/>
    <x v="1"/>
    <d v="2023-04-02T00:00:00"/>
    <d v="1899-12-30T02:46:00"/>
    <d v="1899-12-30T06:28:00"/>
    <d v="1899-12-30T03:57:00"/>
    <d v="1899-12-30T02:46:00"/>
    <d v="1899-12-30T01:11:00"/>
    <x v="0"/>
    <x v="1"/>
    <x v="0"/>
    <x v="2"/>
    <n v="11.69"/>
    <s v="Ocupada"/>
    <n v="183"/>
    <x v="7"/>
    <s v="Plato_15, Plato_10, Plato_3, Plato_8"/>
    <n v="255"/>
  </r>
  <r>
    <n v="4"/>
    <s v="Cliente_321"/>
    <n v="6"/>
    <x v="1"/>
    <d v="2023-04-02T00:00:00"/>
    <d v="1899-12-30T03:55:00"/>
    <d v="1899-12-30T07:01:00"/>
    <d v="1899-12-30T03:21:00"/>
    <d v="1899-12-30T00:29:00"/>
    <d v="1899-12-30T02:52:00"/>
    <x v="0"/>
    <x v="3"/>
    <x v="0"/>
    <x v="2"/>
    <n v="24.24"/>
    <s v="Ocupada"/>
    <n v="184"/>
    <x v="9"/>
    <s v="Plato_16, Plato_6, Plato_3"/>
    <n v="205"/>
  </r>
  <r>
    <n v="16"/>
    <s v="Cliente_670"/>
    <n v="2"/>
    <x v="1"/>
    <d v="2023-04-02T00:00:00"/>
    <d v="1899-12-30T02:47:00"/>
    <d v="1899-12-30T06:26:00"/>
    <d v="1899-12-30T03:39:00"/>
    <d v="1899-12-30T00:40:00"/>
    <d v="1899-12-30T02:59:00"/>
    <x v="0"/>
    <x v="1"/>
    <x v="1"/>
    <x v="2"/>
    <n v="28.07"/>
    <s v="Libre"/>
    <n v="185"/>
    <x v="7"/>
    <s v="Plato_13, Plato_16"/>
    <n v="91"/>
  </r>
  <r>
    <n v="13"/>
    <s v="Cliente_442"/>
    <n v="6"/>
    <x v="1"/>
    <d v="2023-04-02T00:00:00"/>
    <d v="1899-12-30T00:40:00"/>
    <d v="1899-12-30T04:14:00"/>
    <d v="1899-12-30T03:34:00"/>
    <d v="1899-12-30T01:33:00"/>
    <d v="1899-12-30T02:01:00"/>
    <x v="0"/>
    <x v="1"/>
    <x v="0"/>
    <x v="2"/>
    <n v="17.55"/>
    <s v="Reservada"/>
    <n v="186"/>
    <x v="1"/>
    <s v="Plato_6, Plato_15, Plato_17"/>
    <n v="270"/>
  </r>
  <r>
    <n v="5"/>
    <s v="Cliente_752"/>
    <n v="1"/>
    <x v="1"/>
    <d v="2023-04-02T00:00:00"/>
    <d v="1899-12-30T02:23:00"/>
    <d v="1899-12-30T05:28:00"/>
    <d v="1899-12-30T03:05:00"/>
    <d v="1899-12-30T02:06:00"/>
    <d v="1899-12-30T00:59:00"/>
    <x v="0"/>
    <x v="4"/>
    <x v="0"/>
    <x v="2"/>
    <n v="17.399999999999999"/>
    <s v="Libre"/>
    <n v="187"/>
    <x v="5"/>
    <s v="Plato_18, Plato_10, Plato_9, Plato_6"/>
    <n v="208"/>
  </r>
  <r>
    <n v="20"/>
    <s v="Cliente_727"/>
    <n v="4"/>
    <x v="1"/>
    <d v="2023-04-02T00:00:00"/>
    <d v="1899-12-30T03:40:00"/>
    <d v="1899-12-30T05:21:00"/>
    <d v="1899-12-30T01:41:00"/>
    <d v="1899-12-30T01:45:00"/>
    <s v="0"/>
    <x v="1"/>
    <x v="0"/>
    <x v="1"/>
    <x v="2"/>
    <n v="13.95"/>
    <s v="Reservada"/>
    <n v="188"/>
    <x v="1"/>
    <s v="Plato_17, Plato_10"/>
    <n v="83"/>
  </r>
  <r>
    <n v="11"/>
    <s v="Cliente_548"/>
    <n v="4"/>
    <x v="1"/>
    <d v="2023-04-02T00:00:00"/>
    <d v="1899-12-30T03:48:00"/>
    <d v="1899-12-30T06:10:00"/>
    <d v="1899-12-30T02:22:00"/>
    <d v="1899-12-30T01:57:00"/>
    <d v="1899-12-30T00:25:00"/>
    <x v="0"/>
    <x v="2"/>
    <x v="0"/>
    <x v="2"/>
    <n v="41.66"/>
    <s v="Reservada"/>
    <n v="189"/>
    <x v="0"/>
    <s v="Plato_18, Plato_10, Plato_7"/>
    <n v="192"/>
  </r>
  <r>
    <n v="5"/>
    <s v="Cliente_709"/>
    <n v="2"/>
    <x v="1"/>
    <d v="2023-04-02T00:00:00"/>
    <d v="1899-12-30T01:31:00"/>
    <d v="1899-12-30T03:22:00"/>
    <d v="1899-12-30T01:51:00"/>
    <d v="1899-12-30T01:42:00"/>
    <d v="1899-12-30T00:09:00"/>
    <x v="0"/>
    <x v="2"/>
    <x v="0"/>
    <x v="2"/>
    <n v="38.880000000000003"/>
    <s v="Libre"/>
    <n v="190"/>
    <x v="1"/>
    <s v="Plato_4, Plato_20, Plato_8, Plato_14"/>
    <n v="202"/>
  </r>
  <r>
    <n v="12"/>
    <s v="Cliente_30"/>
    <n v="6"/>
    <x v="1"/>
    <d v="2023-04-02T00:00:00"/>
    <d v="1899-12-30T00:00:00"/>
    <d v="1899-12-30T02:36:00"/>
    <d v="1899-12-30T02:51:00"/>
    <d v="1899-12-30T01:27:00"/>
    <d v="1899-12-30T01:24:00"/>
    <x v="0"/>
    <x v="2"/>
    <x v="0"/>
    <x v="2"/>
    <n v="24.36"/>
    <s v="Ocupada"/>
    <n v="191"/>
    <x v="3"/>
    <s v="Plato_1, Plato_9"/>
    <n v="162"/>
  </r>
  <r>
    <n v="17"/>
    <s v="Cliente_412"/>
    <n v="4"/>
    <x v="1"/>
    <d v="2023-04-02T00:00:00"/>
    <d v="1899-12-30T02:36:00"/>
    <d v="1899-12-30T04:53:00"/>
    <d v="1899-12-30T02:17:00"/>
    <d v="1899-12-30T00:26:00"/>
    <d v="1899-12-30T01:51:00"/>
    <x v="0"/>
    <x v="2"/>
    <x v="1"/>
    <x v="1"/>
    <n v="15.99"/>
    <s v="Libre"/>
    <n v="192"/>
    <x v="9"/>
    <s v="Plato_1"/>
    <n v="75"/>
  </r>
  <r>
    <n v="3"/>
    <s v="Cliente_646"/>
    <n v="5"/>
    <x v="1"/>
    <d v="2023-04-02T00:00:00"/>
    <d v="1899-12-30T00:12:00"/>
    <d v="1899-12-30T03:04:00"/>
    <d v="1899-12-30T02:52:00"/>
    <d v="1899-12-30T02:51:00"/>
    <d v="1899-12-30T00:01:00"/>
    <x v="0"/>
    <x v="3"/>
    <x v="1"/>
    <x v="2"/>
    <n v="24.85"/>
    <s v="Reservada"/>
    <n v="193"/>
    <x v="10"/>
    <s v="Plato_10, Plato_19, Plato_6, Plato_14"/>
    <n v="220"/>
  </r>
  <r>
    <n v="3"/>
    <s v="Cliente_151"/>
    <n v="6"/>
    <x v="1"/>
    <d v="2023-04-02T00:00:00"/>
    <d v="1899-12-30T02:40:00"/>
    <d v="1899-12-30T03:56:00"/>
    <d v="1899-12-30T01:16:00"/>
    <d v="1899-12-30T01:08:00"/>
    <d v="1899-12-30T00:08:00"/>
    <x v="0"/>
    <x v="3"/>
    <x v="0"/>
    <x v="0"/>
    <n v="11.41"/>
    <s v="Reservada"/>
    <n v="194"/>
    <x v="4"/>
    <s v="Plato_11, Plato_2"/>
    <n v="96"/>
  </r>
  <r>
    <n v="2"/>
    <s v="Cliente_318"/>
    <n v="1"/>
    <x v="1"/>
    <d v="2023-04-02T00:00:00"/>
    <d v="1899-12-30T03:04:00"/>
    <d v="1899-12-30T04:09:00"/>
    <d v="1899-12-30T01:20:00"/>
    <d v="1899-12-30T00:51:00"/>
    <d v="1899-12-30T00:29:00"/>
    <x v="0"/>
    <x v="0"/>
    <x v="0"/>
    <x v="0"/>
    <n v="10.06"/>
    <s v="Ocupada"/>
    <n v="195"/>
    <x v="1"/>
    <s v="Plato_1"/>
    <n v="50"/>
  </r>
  <r>
    <n v="4"/>
    <s v="Cliente_965"/>
    <n v="3"/>
    <x v="1"/>
    <d v="2023-04-02T00:00:00"/>
    <d v="1899-12-30T00:11:00"/>
    <d v="1899-12-30T04:10:00"/>
    <d v="1899-12-30T03:59:00"/>
    <d v="1899-12-30T02:56:00"/>
    <d v="1899-12-30T01:03:00"/>
    <x v="0"/>
    <x v="2"/>
    <x v="0"/>
    <x v="2"/>
    <n v="42.65"/>
    <s v="Reservada"/>
    <n v="196"/>
    <x v="0"/>
    <s v="Plato_3, Plato_14, Plato_9, Plato_16"/>
    <n v="191"/>
  </r>
  <r>
    <n v="5"/>
    <s v="Cliente_336"/>
    <n v="6"/>
    <x v="1"/>
    <d v="2023-04-02T00:00:00"/>
    <d v="1899-12-30T02:46:00"/>
    <d v="1899-12-30T04:54:00"/>
    <d v="1899-12-30T02:23:00"/>
    <d v="1899-12-30T01:12:00"/>
    <d v="1899-12-30T01:11:00"/>
    <x v="0"/>
    <x v="2"/>
    <x v="1"/>
    <x v="0"/>
    <n v="20.11"/>
    <s v="Ocupada"/>
    <n v="197"/>
    <x v="1"/>
    <s v="Plato_18, Plato_6"/>
    <n v="129"/>
  </r>
  <r>
    <n v="9"/>
    <s v="Cliente_560"/>
    <n v="4"/>
    <x v="1"/>
    <d v="2023-04-02T00:00:00"/>
    <d v="1899-12-30T00:36:00"/>
    <d v="1899-12-30T03:05:00"/>
    <d v="1899-12-30T02:29:00"/>
    <d v="1899-12-30T00:33:00"/>
    <d v="1899-12-30T01:56:00"/>
    <x v="0"/>
    <x v="1"/>
    <x v="0"/>
    <x v="2"/>
    <n v="36.72"/>
    <s v="Reservada"/>
    <n v="198"/>
    <x v="0"/>
    <s v="Plato_6"/>
    <n v="54"/>
  </r>
  <r>
    <n v="11"/>
    <s v="Cliente_367"/>
    <n v="5"/>
    <x v="1"/>
    <d v="2023-04-02T00:00:00"/>
    <d v="1899-12-30T01:56:00"/>
    <d v="1899-12-30T05:40:00"/>
    <d v="1899-12-30T03:44:00"/>
    <d v="1899-12-30T02:22:00"/>
    <d v="1899-12-30T01:22:00"/>
    <x v="0"/>
    <x v="2"/>
    <x v="2"/>
    <x v="0"/>
    <n v="13.26"/>
    <s v="Libre"/>
    <n v="199"/>
    <x v="3"/>
    <s v="Plato_9, Plato_8, Plato_13, Plato_6"/>
    <n v="261"/>
  </r>
  <r>
    <n v="11"/>
    <s v="Cliente_765"/>
    <n v="4"/>
    <x v="1"/>
    <d v="2023-04-02T00:00:00"/>
    <d v="1899-12-30T02:35:00"/>
    <d v="1899-12-30T05:26:00"/>
    <d v="1899-12-30T02:51:00"/>
    <d v="1899-12-30T01:07:00"/>
    <d v="1899-12-30T01:44:00"/>
    <x v="0"/>
    <x v="0"/>
    <x v="0"/>
    <x v="2"/>
    <n v="48.73"/>
    <s v="Reservada"/>
    <n v="200"/>
    <x v="1"/>
    <s v="Plato_12, Plato_1"/>
    <n v="88"/>
  </r>
  <r>
    <n v="3"/>
    <s v="Cliente_679"/>
    <n v="5"/>
    <x v="1"/>
    <d v="2023-04-02T00:00:00"/>
    <d v="1899-12-30T00:18:00"/>
    <d v="1899-12-30T01:50:00"/>
    <d v="1899-12-30T01:32:00"/>
    <d v="1899-12-30T00:58:00"/>
    <d v="1899-12-30T00:34:00"/>
    <x v="0"/>
    <x v="1"/>
    <x v="2"/>
    <x v="2"/>
    <n v="19.84"/>
    <s v="Reservada"/>
    <n v="201"/>
    <x v="4"/>
    <s v="Plato_7"/>
    <n v="72"/>
  </r>
  <r>
    <n v="16"/>
    <s v="Cliente_512"/>
    <n v="5"/>
    <x v="1"/>
    <d v="2023-04-02T00:00:00"/>
    <d v="1899-12-30T00:58:00"/>
    <d v="1899-12-30T02:00:00"/>
    <d v="1899-12-30T01:17:00"/>
    <d v="1899-12-30T02:36:00"/>
    <s v="0"/>
    <x v="1"/>
    <x v="0"/>
    <x v="0"/>
    <x v="2"/>
    <n v="24.19"/>
    <s v="Ocupada"/>
    <n v="202"/>
    <x v="6"/>
    <s v="Plato_19, Plato_20, Plato_7, Plato_2"/>
    <n v="206"/>
  </r>
  <r>
    <n v="5"/>
    <s v="Cliente_701"/>
    <n v="2"/>
    <x v="1"/>
    <d v="2023-04-02T00:00:00"/>
    <d v="1899-12-30T03:57:00"/>
    <d v="1899-12-30T05:21:00"/>
    <d v="1899-12-30T01:24:00"/>
    <d v="1899-12-30T01:25:00"/>
    <s v="0"/>
    <x v="1"/>
    <x v="1"/>
    <x v="0"/>
    <x v="2"/>
    <n v="40.19"/>
    <s v="Libre"/>
    <n v="203"/>
    <x v="4"/>
    <s v="Plato_17, Plato_13"/>
    <n v="156"/>
  </r>
  <r>
    <n v="16"/>
    <s v="Cliente_331"/>
    <n v="5"/>
    <x v="1"/>
    <d v="2023-04-02T00:00:00"/>
    <d v="1899-12-30T00:17:00"/>
    <d v="1899-12-30T02:25:00"/>
    <d v="1899-12-30T02:08:00"/>
    <d v="1899-12-30T00:21:00"/>
    <d v="1899-12-30T01:47:00"/>
    <x v="0"/>
    <x v="1"/>
    <x v="0"/>
    <x v="1"/>
    <n v="49.56"/>
    <s v="Libre"/>
    <n v="204"/>
    <x v="7"/>
    <s v="Plato_7"/>
    <n v="48"/>
  </r>
  <r>
    <n v="14"/>
    <s v="Cliente_83"/>
    <n v="1"/>
    <x v="1"/>
    <d v="2023-04-02T00:00:00"/>
    <d v="1899-12-30T02:15:00"/>
    <d v="1899-12-30T06:14:00"/>
    <d v="1899-12-30T03:59:00"/>
    <d v="1899-12-30T01:26:00"/>
    <d v="1899-12-30T02:33:00"/>
    <x v="0"/>
    <x v="2"/>
    <x v="0"/>
    <x v="0"/>
    <n v="26.49"/>
    <s v="Libre"/>
    <n v="205"/>
    <x v="9"/>
    <s v="Plato_15, Plato_9"/>
    <n v="61"/>
  </r>
  <r>
    <n v="4"/>
    <s v="Cliente_339"/>
    <n v="6"/>
    <x v="1"/>
    <d v="2023-04-02T00:00:00"/>
    <d v="1899-12-30T03:27:00"/>
    <d v="1899-12-30T06:09:00"/>
    <d v="1899-12-30T02:57:00"/>
    <d v="1899-12-30T00:58:00"/>
    <d v="1899-12-30T01:59:00"/>
    <x v="0"/>
    <x v="4"/>
    <x v="0"/>
    <x v="2"/>
    <n v="36.96"/>
    <s v="Ocupada"/>
    <n v="206"/>
    <x v="6"/>
    <s v="Plato_2"/>
    <n v="30"/>
  </r>
  <r>
    <n v="20"/>
    <s v="Cliente_323"/>
    <n v="3"/>
    <x v="1"/>
    <d v="2023-04-02T00:00:00"/>
    <d v="1899-12-30T02:49:00"/>
    <d v="1899-12-30T04:02:00"/>
    <d v="1899-12-30T01:13:00"/>
    <d v="1899-12-30T01:51:00"/>
    <s v="0"/>
    <x v="1"/>
    <x v="3"/>
    <x v="2"/>
    <x v="2"/>
    <n v="46.54"/>
    <s v="Reservada"/>
    <n v="207"/>
    <x v="2"/>
    <s v="Plato_10, Plato_8, Plato_17"/>
    <n v="180"/>
  </r>
  <r>
    <n v="16"/>
    <s v="Cliente_678"/>
    <n v="4"/>
    <x v="1"/>
    <d v="2023-04-02T00:00:00"/>
    <d v="1899-12-30T03:33:00"/>
    <d v="1899-12-30T06:36:00"/>
    <d v="1899-12-30T03:18:00"/>
    <d v="1899-12-30T01:40:00"/>
    <d v="1899-12-30T01:38:00"/>
    <x v="0"/>
    <x v="1"/>
    <x v="0"/>
    <x v="0"/>
    <n v="36.700000000000003"/>
    <s v="Ocupada"/>
    <n v="208"/>
    <x v="4"/>
    <s v="Plato_15, Plato_19, Plato_3"/>
    <n v="180"/>
  </r>
  <r>
    <n v="9"/>
    <s v="Cliente_74"/>
    <n v="6"/>
    <x v="1"/>
    <d v="2023-04-02T00:00:00"/>
    <d v="1899-12-30T01:31:00"/>
    <d v="1899-12-30T04:06:00"/>
    <d v="1899-12-30T02:35:00"/>
    <d v="1899-12-30T02:51:00"/>
    <s v="0"/>
    <x v="1"/>
    <x v="1"/>
    <x v="2"/>
    <x v="1"/>
    <n v="34.49"/>
    <s v="Reservada"/>
    <n v="209"/>
    <x v="6"/>
    <s v="Plato_14, Plato_18, Plato_1, Plato_10"/>
    <n v="214"/>
  </r>
  <r>
    <n v="10"/>
    <s v="Cliente_146"/>
    <n v="4"/>
    <x v="1"/>
    <d v="2023-04-02T00:00:00"/>
    <d v="1899-12-30T02:43:00"/>
    <d v="1899-12-30T04:29:00"/>
    <d v="1899-12-30T01:46:00"/>
    <d v="1899-12-30T02:38:00"/>
    <s v="0"/>
    <x v="1"/>
    <x v="2"/>
    <x v="1"/>
    <x v="2"/>
    <n v="14.67"/>
    <s v="Libre"/>
    <n v="210"/>
    <x v="5"/>
    <s v="Plato_13, Plato_2, Plato_7, Plato_20"/>
    <n v="195"/>
  </r>
  <r>
    <n v="1"/>
    <s v="Cliente_212"/>
    <n v="2"/>
    <x v="1"/>
    <d v="2023-04-02T00:00:00"/>
    <d v="1899-12-30T03:40:00"/>
    <d v="1899-12-30T05:26:00"/>
    <d v="1899-12-30T01:46:00"/>
    <d v="1899-12-30T02:15:00"/>
    <s v="0"/>
    <x v="1"/>
    <x v="1"/>
    <x v="0"/>
    <x v="0"/>
    <n v="11.13"/>
    <s v="Reservada"/>
    <n v="211"/>
    <x v="10"/>
    <s v="Plato_13, Plato_4, Plato_1, Plato_3"/>
    <n v="169"/>
  </r>
  <r>
    <n v="14"/>
    <s v="Cliente_36"/>
    <n v="6"/>
    <x v="1"/>
    <d v="2023-04-02T00:00:00"/>
    <d v="1899-12-30T02:35:00"/>
    <d v="1899-12-30T03:40:00"/>
    <d v="1899-12-30T01:20:00"/>
    <d v="1899-12-30T02:44:00"/>
    <s v="0"/>
    <x v="1"/>
    <x v="4"/>
    <x v="0"/>
    <x v="0"/>
    <n v="18.850000000000001"/>
    <s v="Ocupada"/>
    <n v="212"/>
    <x v="4"/>
    <s v="Plato_2, Plato_10, Plato_13, Plato_16"/>
    <n v="245"/>
  </r>
  <r>
    <n v="13"/>
    <s v="Cliente_3"/>
    <n v="6"/>
    <x v="1"/>
    <d v="2023-04-02T00:00:00"/>
    <d v="1899-12-30T01:46:00"/>
    <d v="1899-12-30T04:58:00"/>
    <d v="1899-12-30T03:12:00"/>
    <d v="1899-12-30T01:40:00"/>
    <d v="1899-12-30T01:32:00"/>
    <x v="0"/>
    <x v="3"/>
    <x v="0"/>
    <x v="2"/>
    <n v="28.1"/>
    <s v="Libre"/>
    <n v="213"/>
    <x v="4"/>
    <s v="Plato_6, Plato_2"/>
    <n v="87"/>
  </r>
  <r>
    <n v="2"/>
    <s v="Cliente_176"/>
    <n v="4"/>
    <x v="1"/>
    <d v="2023-04-02T00:00:00"/>
    <d v="1899-12-30T03:18:00"/>
    <d v="1899-12-30T05:09:00"/>
    <d v="1899-12-30T02:06:00"/>
    <d v="1899-12-30T00:38:00"/>
    <d v="1899-12-30T01:28:00"/>
    <x v="0"/>
    <x v="1"/>
    <x v="0"/>
    <x v="0"/>
    <n v="33.39"/>
    <s v="Ocupada"/>
    <n v="214"/>
    <x v="10"/>
    <s v="Plato_18, Plato_20, Plato_3"/>
    <n v="228"/>
  </r>
  <r>
    <n v="6"/>
    <s v="Cliente_551"/>
    <n v="4"/>
    <x v="1"/>
    <d v="2023-04-02T00:00:00"/>
    <d v="1899-12-30T03:52:00"/>
    <d v="1899-12-30T06:25:00"/>
    <d v="1899-12-30T02:48:00"/>
    <d v="1899-12-30T00:46:00"/>
    <d v="1899-12-30T02:02:00"/>
    <x v="0"/>
    <x v="0"/>
    <x v="0"/>
    <x v="0"/>
    <n v="35.64"/>
    <s v="Ocupada"/>
    <n v="215"/>
    <x v="7"/>
    <s v="Plato_18, Plato_2"/>
    <n v="158"/>
  </r>
  <r>
    <n v="17"/>
    <s v="Cliente_240"/>
    <n v="6"/>
    <x v="1"/>
    <d v="2023-04-02T00:00:00"/>
    <d v="1899-12-30T01:46:00"/>
    <d v="1899-12-30T05:36:00"/>
    <d v="1899-12-30T03:50:00"/>
    <d v="1899-12-30T02:00:00"/>
    <d v="1899-12-30T01:50:00"/>
    <x v="0"/>
    <x v="2"/>
    <x v="0"/>
    <x v="2"/>
    <n v="35.69"/>
    <s v="Libre"/>
    <n v="216"/>
    <x v="7"/>
    <s v="Plato_1, Plato_13, Plato_6"/>
    <n v="142"/>
  </r>
  <r>
    <n v="1"/>
    <s v="Cliente_124"/>
    <n v="2"/>
    <x v="1"/>
    <d v="2023-04-02T00:00:00"/>
    <d v="1899-12-30T00:54:00"/>
    <d v="1899-12-30T04:45:00"/>
    <d v="1899-12-30T04:06:00"/>
    <d v="1899-12-30T00:13:00"/>
    <d v="1899-12-30T03:53:00"/>
    <x v="0"/>
    <x v="0"/>
    <x v="2"/>
    <x v="2"/>
    <n v="31.17"/>
    <s v="Ocupada"/>
    <n v="217"/>
    <x v="1"/>
    <s v="Plato_15"/>
    <n v="96"/>
  </r>
  <r>
    <n v="13"/>
    <s v="Cliente_759"/>
    <n v="3"/>
    <x v="1"/>
    <d v="2023-04-02T00:00:00"/>
    <d v="1899-12-30T00:27:00"/>
    <d v="1899-12-30T03:41:00"/>
    <d v="1899-12-30T03:29:00"/>
    <d v="1899-12-30T00:46:00"/>
    <d v="1899-12-30T02:43:00"/>
    <x v="0"/>
    <x v="3"/>
    <x v="0"/>
    <x v="2"/>
    <n v="23.34"/>
    <s v="Ocupada"/>
    <n v="218"/>
    <x v="10"/>
    <s v="Plato_12, Plato_6, Plato_14"/>
    <n v="184"/>
  </r>
  <r>
    <n v="1"/>
    <s v="Cliente_959"/>
    <n v="5"/>
    <x v="1"/>
    <d v="2023-04-02T00:00:00"/>
    <d v="1899-12-30T02:33:00"/>
    <d v="1899-12-30T04:49:00"/>
    <d v="1899-12-30T02:16:00"/>
    <d v="1899-12-30T00:23:00"/>
    <d v="1899-12-30T01:53:00"/>
    <x v="0"/>
    <x v="0"/>
    <x v="0"/>
    <x v="2"/>
    <n v="46.96"/>
    <s v="Libre"/>
    <n v="219"/>
    <x v="5"/>
    <s v="Plato_14, Plato_17"/>
    <n v="139"/>
  </r>
  <r>
    <n v="15"/>
    <s v="Cliente_151"/>
    <n v="6"/>
    <x v="1"/>
    <d v="2023-04-02T00:00:00"/>
    <d v="1899-12-30T01:01:00"/>
    <d v="1899-12-30T04:57:00"/>
    <d v="1899-12-30T03:56:00"/>
    <d v="1899-12-30T00:13:00"/>
    <d v="1899-12-30T03:43:00"/>
    <x v="0"/>
    <x v="3"/>
    <x v="0"/>
    <x v="2"/>
    <n v="48.5"/>
    <s v="Reservada"/>
    <n v="220"/>
    <x v="8"/>
    <s v="Plato_7"/>
    <n v="24"/>
  </r>
  <r>
    <n v="16"/>
    <s v="Cliente_744"/>
    <n v="1"/>
    <x v="1"/>
    <d v="2023-04-02T00:00:00"/>
    <d v="1899-12-30T01:51:00"/>
    <d v="1899-12-30T03:05:00"/>
    <d v="1899-12-30T01:14:00"/>
    <d v="1899-12-30T01:48:00"/>
    <s v="0"/>
    <x v="1"/>
    <x v="0"/>
    <x v="0"/>
    <x v="2"/>
    <n v="17.829999999999998"/>
    <s v="Libre"/>
    <n v="221"/>
    <x v="9"/>
    <s v="Plato_15, Plato_18, Plato_9"/>
    <n v="193"/>
  </r>
  <r>
    <n v="3"/>
    <s v="Cliente_189"/>
    <n v="3"/>
    <x v="1"/>
    <d v="2023-04-02T00:00:00"/>
    <d v="1899-12-30T03:38:00"/>
    <d v="1899-12-30T06:42:00"/>
    <d v="1899-12-30T03:04:00"/>
    <d v="1899-12-30T01:25:00"/>
    <d v="1899-12-30T01:39:00"/>
    <x v="0"/>
    <x v="3"/>
    <x v="2"/>
    <x v="0"/>
    <n v="32.58"/>
    <s v="Libre"/>
    <n v="222"/>
    <x v="8"/>
    <s v="Plato_14, Plato_16"/>
    <n v="97"/>
  </r>
  <r>
    <n v="19"/>
    <s v="Cliente_576"/>
    <n v="2"/>
    <x v="1"/>
    <d v="2023-04-02T00:00:00"/>
    <d v="1899-12-30T01:16:00"/>
    <d v="1899-12-30T02:50:00"/>
    <d v="1899-12-30T01:34:00"/>
    <d v="1899-12-30T00:53:00"/>
    <d v="1899-12-30T00:41:00"/>
    <x v="0"/>
    <x v="3"/>
    <x v="2"/>
    <x v="2"/>
    <n v="49.62"/>
    <s v="Reservada"/>
    <n v="223"/>
    <x v="10"/>
    <s v="Plato_15"/>
    <n v="32"/>
  </r>
  <r>
    <n v="7"/>
    <s v="Cliente_474"/>
    <n v="6"/>
    <x v="1"/>
    <d v="2023-04-02T00:00:00"/>
    <d v="1899-12-30T02:07:00"/>
    <d v="1899-12-30T05:47:00"/>
    <d v="1899-12-30T03:55:00"/>
    <d v="1899-12-30T00:20:00"/>
    <d v="1899-12-30T03:35:00"/>
    <x v="0"/>
    <x v="0"/>
    <x v="0"/>
    <x v="2"/>
    <n v="17.61"/>
    <s v="Ocupada"/>
    <n v="224"/>
    <x v="6"/>
    <s v="Plato_10"/>
    <n v="52"/>
  </r>
  <r>
    <n v="19"/>
    <s v="Cliente_990"/>
    <n v="4"/>
    <x v="1"/>
    <d v="2023-04-02T00:00:00"/>
    <d v="1899-12-30T00:14:00"/>
    <d v="1899-12-30T01:24:00"/>
    <d v="1899-12-30T01:10:00"/>
    <d v="1899-12-30T01:34:00"/>
    <s v="0"/>
    <x v="1"/>
    <x v="0"/>
    <x v="1"/>
    <x v="2"/>
    <n v="35.020000000000003"/>
    <s v="Reservada"/>
    <n v="225"/>
    <x v="4"/>
    <s v="Plato_11, Plato_14"/>
    <n v="168"/>
  </r>
  <r>
    <n v="7"/>
    <s v="Cliente_67"/>
    <n v="6"/>
    <x v="1"/>
    <d v="2023-04-02T00:00:00"/>
    <d v="1899-12-30T00:58:00"/>
    <d v="1899-12-30T04:09:00"/>
    <d v="1899-12-30T03:11:00"/>
    <d v="1899-12-30T02:26:00"/>
    <d v="1899-12-30T00:45:00"/>
    <x v="0"/>
    <x v="1"/>
    <x v="2"/>
    <x v="2"/>
    <n v="39.479999999999997"/>
    <s v="Reservada"/>
    <n v="226"/>
    <x v="5"/>
    <s v="Plato_3, Plato_13, Plato_6, Plato_9"/>
    <n v="171"/>
  </r>
  <r>
    <n v="17"/>
    <s v="Cliente_378"/>
    <n v="6"/>
    <x v="1"/>
    <d v="2023-04-02T00:00:00"/>
    <d v="1899-12-30T01:49:00"/>
    <d v="1899-12-30T04:52:00"/>
    <d v="1899-12-30T03:03:00"/>
    <d v="1899-12-30T01:59:00"/>
    <d v="1899-12-30T01:04:00"/>
    <x v="0"/>
    <x v="3"/>
    <x v="0"/>
    <x v="2"/>
    <n v="41.05"/>
    <s v="Libre"/>
    <n v="227"/>
    <x v="9"/>
    <s v="Plato_7, Plato_17, Plato_16, Plato_11"/>
    <n v="211"/>
  </r>
  <r>
    <n v="16"/>
    <s v="Cliente_445"/>
    <n v="4"/>
    <x v="1"/>
    <d v="2023-04-02T00:00:00"/>
    <d v="1899-12-30T01:40:00"/>
    <d v="1899-12-30T04:02:00"/>
    <d v="1899-12-30T02:37:00"/>
    <d v="1899-12-30T00:35:00"/>
    <d v="1899-12-30T02:02:00"/>
    <x v="0"/>
    <x v="0"/>
    <x v="0"/>
    <x v="2"/>
    <n v="10.66"/>
    <s v="Ocupada"/>
    <n v="228"/>
    <x v="8"/>
    <s v="Plato_14"/>
    <n v="69"/>
  </r>
  <r>
    <n v="14"/>
    <s v="Cliente_984"/>
    <n v="3"/>
    <x v="1"/>
    <d v="2023-04-02T00:00:00"/>
    <d v="1899-12-30T02:34:00"/>
    <d v="1899-12-30T04:30:00"/>
    <d v="1899-12-30T01:56:00"/>
    <d v="1899-12-30T01:57:00"/>
    <s v="0"/>
    <x v="1"/>
    <x v="2"/>
    <x v="2"/>
    <x v="2"/>
    <n v="28.58"/>
    <s v="Reservada"/>
    <n v="229"/>
    <x v="6"/>
    <s v="Plato_1, Plato_8, Plato_19, Plato_16"/>
    <n v="124"/>
  </r>
  <r>
    <n v="5"/>
    <s v="Cliente_167"/>
    <n v="5"/>
    <x v="1"/>
    <d v="2023-04-02T00:00:00"/>
    <d v="1899-12-30T02:15:00"/>
    <d v="1899-12-30T04:48:00"/>
    <d v="1899-12-30T02:33:00"/>
    <d v="1899-12-30T01:31:00"/>
    <d v="1899-12-30T01:02:00"/>
    <x v="0"/>
    <x v="2"/>
    <x v="0"/>
    <x v="2"/>
    <n v="15.84"/>
    <s v="Libre"/>
    <n v="230"/>
    <x v="5"/>
    <s v="Plato_15, Plato_16, Plato_17"/>
    <n v="214"/>
  </r>
  <r>
    <n v="8"/>
    <s v="Cliente_877"/>
    <n v="2"/>
    <x v="1"/>
    <d v="2023-04-02T00:00:00"/>
    <d v="1899-12-30T01:12:00"/>
    <d v="1899-12-30T03:10:00"/>
    <d v="1899-12-30T02:13:00"/>
    <d v="1899-12-30T02:30:00"/>
    <s v="0"/>
    <x v="1"/>
    <x v="2"/>
    <x v="0"/>
    <x v="2"/>
    <n v="49.1"/>
    <s v="Ocupada"/>
    <n v="231"/>
    <x v="4"/>
    <s v="Plato_13, Plato_18, Plato_17, Plato_11"/>
    <n v="208"/>
  </r>
  <r>
    <n v="2"/>
    <s v="Cliente_494"/>
    <n v="2"/>
    <x v="1"/>
    <d v="2023-04-02T00:00:00"/>
    <d v="1899-12-30T02:04:00"/>
    <d v="1899-12-30T03:25:00"/>
    <d v="1899-12-30T01:21:00"/>
    <d v="1899-12-30T02:19:00"/>
    <s v="0"/>
    <x v="1"/>
    <x v="1"/>
    <x v="0"/>
    <x v="2"/>
    <n v="15.43"/>
    <s v="Reservada"/>
    <n v="232"/>
    <x v="10"/>
    <s v="Plato_7, Plato_6, Plato_2, Plato_10"/>
    <n v="190"/>
  </r>
  <r>
    <n v="8"/>
    <s v="Cliente_881"/>
    <n v="1"/>
    <x v="1"/>
    <d v="2023-04-02T00:00:00"/>
    <d v="1899-12-30T00:52:00"/>
    <d v="1899-12-30T02:39:00"/>
    <d v="1899-12-30T01:47:00"/>
    <d v="1899-12-30T00:31:00"/>
    <d v="1899-12-30T01:16:00"/>
    <x v="0"/>
    <x v="2"/>
    <x v="1"/>
    <x v="0"/>
    <n v="45.64"/>
    <s v="Libre"/>
    <n v="233"/>
    <x v="10"/>
    <s v="Plato_12"/>
    <n v="38"/>
  </r>
  <r>
    <n v="17"/>
    <s v="Cliente_264"/>
    <n v="6"/>
    <x v="1"/>
    <d v="2023-04-02T00:00:00"/>
    <d v="1899-12-30T02:46:00"/>
    <d v="1899-12-30T05:28:00"/>
    <d v="1899-12-30T02:42:00"/>
    <d v="1899-12-30T01:39:00"/>
    <d v="1899-12-30T01:03:00"/>
    <x v="0"/>
    <x v="0"/>
    <x v="1"/>
    <x v="2"/>
    <n v="10.220000000000001"/>
    <s v="Libre"/>
    <n v="234"/>
    <x v="2"/>
    <s v="Plato_2, Plato_7, Plato_17"/>
    <n v="225"/>
  </r>
  <r>
    <n v="13"/>
    <s v="Cliente_230"/>
    <n v="5"/>
    <x v="1"/>
    <d v="2023-04-02T00:00:00"/>
    <d v="1899-12-30T00:22:00"/>
    <d v="1899-12-30T02:48:00"/>
    <d v="1899-12-30T02:26:00"/>
    <d v="1899-12-30T00:25:00"/>
    <d v="1899-12-30T02:01:00"/>
    <x v="0"/>
    <x v="0"/>
    <x v="2"/>
    <x v="2"/>
    <n v="26.37"/>
    <s v="Reservada"/>
    <n v="235"/>
    <x v="0"/>
    <s v="Plato_11"/>
    <n v="33"/>
  </r>
  <r>
    <n v="12"/>
    <s v="Cliente_142"/>
    <n v="2"/>
    <x v="1"/>
    <d v="2023-04-02T00:00:00"/>
    <d v="1899-12-30T00:52:00"/>
    <d v="1899-12-30T02:26:00"/>
    <d v="1899-12-30T01:34:00"/>
    <d v="1899-12-30T01:41:00"/>
    <s v="0"/>
    <x v="1"/>
    <x v="0"/>
    <x v="0"/>
    <x v="2"/>
    <n v="39.81"/>
    <s v="Libre"/>
    <n v="236"/>
    <x v="10"/>
    <s v="Plato_11, Plato_5, Plato_8, Plato_15"/>
    <n v="255"/>
  </r>
  <r>
    <n v="4"/>
    <s v="Cliente_55"/>
    <n v="6"/>
    <x v="1"/>
    <d v="2023-04-02T00:00:00"/>
    <d v="1899-12-30T02:45:00"/>
    <d v="1899-12-30T06:00:00"/>
    <d v="1899-12-30T03:30:00"/>
    <d v="1899-12-30T00:37:00"/>
    <d v="1899-12-30T02:53:00"/>
    <x v="0"/>
    <x v="2"/>
    <x v="0"/>
    <x v="2"/>
    <n v="13.15"/>
    <s v="Ocupada"/>
    <n v="237"/>
    <x v="4"/>
    <s v="Plato_14, Plato_2"/>
    <n v="106"/>
  </r>
  <r>
    <n v="13"/>
    <s v="Cliente_599"/>
    <n v="6"/>
    <x v="1"/>
    <d v="2023-04-02T00:00:00"/>
    <d v="1899-12-30T02:17:00"/>
    <d v="1899-12-30T04:56:00"/>
    <d v="1899-12-30T02:39:00"/>
    <d v="1899-12-30T00:45:00"/>
    <d v="1899-12-30T01:54:00"/>
    <x v="0"/>
    <x v="2"/>
    <x v="1"/>
    <x v="2"/>
    <n v="33.020000000000003"/>
    <s v="Libre"/>
    <n v="238"/>
    <x v="2"/>
    <s v="Plato_19"/>
    <n v="72"/>
  </r>
  <r>
    <n v="12"/>
    <s v="Cliente_856"/>
    <n v="6"/>
    <x v="1"/>
    <d v="2023-04-02T00:00:00"/>
    <d v="1899-12-30T02:46:00"/>
    <d v="1899-12-30T06:07:00"/>
    <d v="1899-12-30T03:21:00"/>
    <d v="1899-12-30T01:13:00"/>
    <d v="1899-12-30T02:08:00"/>
    <x v="0"/>
    <x v="4"/>
    <x v="0"/>
    <x v="1"/>
    <n v="11.76"/>
    <s v="Reservada"/>
    <n v="239"/>
    <x v="2"/>
    <s v="Plato_10, Plato_7"/>
    <n v="74"/>
  </r>
  <r>
    <n v="9"/>
    <s v="Cliente_722"/>
    <n v="1"/>
    <x v="1"/>
    <d v="2023-04-02T00:00:00"/>
    <d v="1899-12-30T00:16:00"/>
    <d v="1899-12-30T03:10:00"/>
    <d v="1899-12-30T02:54:00"/>
    <d v="1899-12-30T02:09:00"/>
    <d v="1899-12-30T00:45:00"/>
    <x v="0"/>
    <x v="0"/>
    <x v="0"/>
    <x v="0"/>
    <n v="33.81"/>
    <s v="Libre"/>
    <n v="240"/>
    <x v="4"/>
    <s v="Plato_17, Plato_14, Plato_4, Plato_15"/>
    <n v="294"/>
  </r>
  <r>
    <n v="12"/>
    <s v="Cliente_935"/>
    <n v="4"/>
    <x v="1"/>
    <d v="2023-04-02T00:00:00"/>
    <d v="1899-12-30T00:04:00"/>
    <d v="1899-12-30T01:04:00"/>
    <d v="1899-12-30T01:15:00"/>
    <d v="1899-12-30T00:11:00"/>
    <d v="1899-12-30T01:04:00"/>
    <x v="0"/>
    <x v="3"/>
    <x v="0"/>
    <x v="2"/>
    <n v="38.97"/>
    <s v="Ocupada"/>
    <n v="241"/>
    <x v="2"/>
    <s v="Plato_4"/>
    <n v="18"/>
  </r>
  <r>
    <n v="12"/>
    <s v="Cliente_961"/>
    <n v="2"/>
    <x v="1"/>
    <d v="2023-04-02T00:00:00"/>
    <d v="1899-12-30T03:42:00"/>
    <d v="1899-12-30T05:09:00"/>
    <d v="1899-12-30T01:27:00"/>
    <d v="1899-12-30T01:39:00"/>
    <s v="0"/>
    <x v="1"/>
    <x v="2"/>
    <x v="0"/>
    <x v="2"/>
    <n v="31.29"/>
    <s v="Reservada"/>
    <n v="242"/>
    <x v="5"/>
    <s v="Plato_10, Plato_1, Plato_11"/>
    <n v="134"/>
  </r>
  <r>
    <n v="4"/>
    <s v="Cliente_924"/>
    <n v="4"/>
    <x v="1"/>
    <d v="2023-04-02T00:00:00"/>
    <d v="1899-12-30T00:42:00"/>
    <d v="1899-12-30T04:11:00"/>
    <d v="1899-12-30T03:29:00"/>
    <d v="1899-12-30T00:22:00"/>
    <d v="1899-12-30T03:07:00"/>
    <x v="0"/>
    <x v="2"/>
    <x v="0"/>
    <x v="2"/>
    <n v="21.45"/>
    <s v="Libre"/>
    <n v="243"/>
    <x v="0"/>
    <s v="Plato_20"/>
    <n v="120"/>
  </r>
  <r>
    <n v="17"/>
    <s v="Cliente_390"/>
    <n v="6"/>
    <x v="1"/>
    <d v="2023-04-02T00:00:00"/>
    <d v="1899-12-30T03:44:00"/>
    <d v="1899-12-30T06:01:00"/>
    <d v="1899-12-30T02:17:00"/>
    <d v="1899-12-30T01:29:00"/>
    <d v="1899-12-30T00:48:00"/>
    <x v="0"/>
    <x v="0"/>
    <x v="0"/>
    <x v="1"/>
    <n v="17.649999999999999"/>
    <s v="Reservada"/>
    <n v="244"/>
    <x v="4"/>
    <s v="Plato_20, Plato_12"/>
    <n v="158"/>
  </r>
  <r>
    <n v="11"/>
    <s v="Cliente_579"/>
    <n v="1"/>
    <x v="1"/>
    <d v="2023-04-02T00:00:00"/>
    <d v="1899-12-30T03:31:00"/>
    <d v="1899-12-30T06:57:00"/>
    <d v="1899-12-30T03:26:00"/>
    <d v="1899-12-30T01:56:00"/>
    <d v="1899-12-30T01:30:00"/>
    <x v="0"/>
    <x v="1"/>
    <x v="0"/>
    <x v="2"/>
    <n v="14.82"/>
    <s v="Reservada"/>
    <n v="245"/>
    <x v="6"/>
    <s v="Plato_4, Plato_17, Plato_20, Plato_19"/>
    <n v="273"/>
  </r>
  <r>
    <n v="2"/>
    <s v="Cliente_961"/>
    <n v="6"/>
    <x v="1"/>
    <d v="2023-04-02T00:00:00"/>
    <d v="1899-12-30T01:50:00"/>
    <d v="1899-12-30T04:09:00"/>
    <d v="1899-12-30T02:19:00"/>
    <d v="1899-12-30T02:26:00"/>
    <s v="0"/>
    <x v="1"/>
    <x v="2"/>
    <x v="0"/>
    <x v="2"/>
    <n v="42.75"/>
    <s v="Libre"/>
    <n v="246"/>
    <x v="6"/>
    <s v="Plato_6, Plato_7, Plato_8, Plato_17"/>
    <n v="327"/>
  </r>
  <r>
    <n v="11"/>
    <s v="Cliente_788"/>
    <n v="6"/>
    <x v="1"/>
    <d v="2023-04-02T00:00:00"/>
    <d v="1899-12-30T02:34:00"/>
    <d v="1899-12-30T05:21:00"/>
    <d v="1899-12-30T03:02:00"/>
    <d v="1899-12-30T00:59:00"/>
    <d v="1899-12-30T02:03:00"/>
    <x v="0"/>
    <x v="2"/>
    <x v="0"/>
    <x v="2"/>
    <n v="49.07"/>
    <s v="Ocupada"/>
    <n v="247"/>
    <x v="8"/>
    <s v="Plato_11"/>
    <n v="66"/>
  </r>
  <r>
    <n v="12"/>
    <s v="Cliente_567"/>
    <n v="6"/>
    <x v="1"/>
    <d v="2023-04-02T00:00:00"/>
    <d v="1899-12-30T00:26:00"/>
    <d v="1899-12-30T02:18:00"/>
    <d v="1899-12-30T02:07:00"/>
    <d v="1899-12-30T02:00:00"/>
    <d v="1899-12-30T00:07:00"/>
    <x v="0"/>
    <x v="2"/>
    <x v="0"/>
    <x v="0"/>
    <n v="18.690000000000001"/>
    <s v="Ocupada"/>
    <n v="248"/>
    <x v="9"/>
    <s v="Plato_18, Plato_9, Plato_6, Plato_1"/>
    <n v="225"/>
  </r>
  <r>
    <n v="8"/>
    <s v="Cliente_927"/>
    <n v="6"/>
    <x v="1"/>
    <d v="2023-04-02T00:00:00"/>
    <d v="1899-12-30T00:58:00"/>
    <d v="1899-12-30T03:55:00"/>
    <d v="1899-12-30T03:12:00"/>
    <d v="1899-12-30T01:49:00"/>
    <d v="1899-12-30T01:23:00"/>
    <x v="0"/>
    <x v="2"/>
    <x v="2"/>
    <x v="2"/>
    <n v="47.71"/>
    <s v="Ocupada"/>
    <n v="249"/>
    <x v="0"/>
    <s v="Plato_5, Plato_4"/>
    <n v="80"/>
  </r>
  <r>
    <n v="8"/>
    <s v="Cliente_539"/>
    <n v="2"/>
    <x v="1"/>
    <d v="2023-04-02T00:00:00"/>
    <d v="1899-12-30T02:56:00"/>
    <d v="1899-12-30T06:33:00"/>
    <d v="1899-12-30T03:37:00"/>
    <d v="1899-12-30T00:29:00"/>
    <d v="1899-12-30T03:08:00"/>
    <x v="0"/>
    <x v="4"/>
    <x v="0"/>
    <x v="2"/>
    <n v="23.21"/>
    <s v="Libre"/>
    <n v="250"/>
    <x v="0"/>
    <s v="Plato_3"/>
    <n v="20"/>
  </r>
  <r>
    <n v="12"/>
    <s v="Cliente_872"/>
    <n v="6"/>
    <x v="1"/>
    <d v="2023-04-02T00:00:00"/>
    <d v="1899-12-30T01:20:00"/>
    <d v="1899-12-30T04:24:00"/>
    <d v="1899-12-30T03:19:00"/>
    <d v="1899-12-30T02:02:00"/>
    <d v="1899-12-30T01:17:00"/>
    <x v="0"/>
    <x v="1"/>
    <x v="0"/>
    <x v="2"/>
    <n v="13.69"/>
    <s v="Ocupada"/>
    <n v="251"/>
    <x v="7"/>
    <s v="Plato_10, Plato_5, Plato_14, Plato_12"/>
    <n v="109"/>
  </r>
  <r>
    <n v="4"/>
    <s v="Cliente_425"/>
    <n v="3"/>
    <x v="1"/>
    <d v="2023-04-02T00:00:00"/>
    <d v="1899-12-30T00:39:00"/>
    <d v="1899-12-30T04:24:00"/>
    <d v="1899-12-30T03:45:00"/>
    <d v="1899-12-30T01:24:00"/>
    <d v="1899-12-30T02:21:00"/>
    <x v="0"/>
    <x v="4"/>
    <x v="0"/>
    <x v="2"/>
    <n v="43.81"/>
    <s v="Libre"/>
    <n v="252"/>
    <x v="1"/>
    <s v="Plato_1, Plato_10"/>
    <n v="102"/>
  </r>
  <r>
    <n v="8"/>
    <s v="Cliente_700"/>
    <n v="2"/>
    <x v="1"/>
    <d v="2023-04-02T00:00:00"/>
    <d v="1899-12-30T00:54:00"/>
    <d v="1899-12-30T03:45:00"/>
    <d v="1899-12-30T03:06:00"/>
    <d v="1899-12-30T00:55:00"/>
    <d v="1899-12-30T02:11:00"/>
    <x v="0"/>
    <x v="0"/>
    <x v="2"/>
    <x v="2"/>
    <n v="34.69"/>
    <s v="Ocupada"/>
    <n v="253"/>
    <x v="10"/>
    <s v="Plato_1, Plato_13, Plato_9"/>
    <n v="154"/>
  </r>
  <r>
    <n v="10"/>
    <s v="Cliente_665"/>
    <n v="6"/>
    <x v="1"/>
    <d v="2023-04-02T00:00:00"/>
    <d v="1899-12-30T03:05:00"/>
    <d v="1899-12-30T05:47:00"/>
    <d v="1899-12-30T02:42:00"/>
    <d v="1899-12-30T02:21:00"/>
    <d v="1899-12-30T00:21:00"/>
    <x v="0"/>
    <x v="1"/>
    <x v="2"/>
    <x v="2"/>
    <n v="36.43"/>
    <s v="Reservada"/>
    <n v="254"/>
    <x v="3"/>
    <s v="Plato_17, Plato_10, Plato_18, Plato_16"/>
    <n v="297"/>
  </r>
  <r>
    <n v="8"/>
    <s v="Cliente_978"/>
    <n v="4"/>
    <x v="1"/>
    <d v="2023-04-02T00:00:00"/>
    <d v="1899-12-30T02:23:00"/>
    <d v="1899-12-30T03:59:00"/>
    <d v="1899-12-30T01:36:00"/>
    <d v="1899-12-30T00:37:00"/>
    <d v="1899-12-30T00:59:00"/>
    <x v="0"/>
    <x v="2"/>
    <x v="2"/>
    <x v="1"/>
    <n v="13.34"/>
    <s v="Reservada"/>
    <n v="255"/>
    <x v="7"/>
    <s v="Plato_1"/>
    <n v="25"/>
  </r>
  <r>
    <n v="5"/>
    <s v="Cliente_577"/>
    <n v="2"/>
    <x v="1"/>
    <d v="2023-04-02T00:00:00"/>
    <d v="1899-12-30T00:23:00"/>
    <d v="1899-12-30T03:27:00"/>
    <d v="1899-12-30T03:04:00"/>
    <d v="1899-12-30T00:16:00"/>
    <d v="1899-12-30T02:48:00"/>
    <x v="0"/>
    <x v="3"/>
    <x v="1"/>
    <x v="1"/>
    <n v="49.88"/>
    <s v="Reservada"/>
    <n v="256"/>
    <x v="10"/>
    <s v="Plato_13"/>
    <n v="21"/>
  </r>
  <r>
    <n v="12"/>
    <s v="Cliente_429"/>
    <n v="5"/>
    <x v="1"/>
    <d v="2023-04-02T00:00:00"/>
    <d v="1899-12-30T02:08:00"/>
    <d v="1899-12-30T03:17:00"/>
    <d v="1899-12-30T01:09:00"/>
    <d v="1899-12-30T00:28:00"/>
    <d v="1899-12-30T00:41:00"/>
    <x v="0"/>
    <x v="2"/>
    <x v="0"/>
    <x v="2"/>
    <n v="26.78"/>
    <s v="Reservada"/>
    <n v="257"/>
    <x v="8"/>
    <s v="Plato_14"/>
    <n v="46"/>
  </r>
  <r>
    <n v="12"/>
    <s v="Cliente_811"/>
    <n v="1"/>
    <x v="1"/>
    <d v="2023-04-02T00:00:00"/>
    <d v="1899-12-30T00:39:00"/>
    <d v="1899-12-30T04:32:00"/>
    <d v="1899-12-30T03:53:00"/>
    <d v="1899-12-30T01:45:00"/>
    <d v="1899-12-30T02:08:00"/>
    <x v="0"/>
    <x v="2"/>
    <x v="1"/>
    <x v="2"/>
    <n v="47.99"/>
    <s v="Reservada"/>
    <n v="258"/>
    <x v="6"/>
    <s v="Plato_1, Plato_3, Plato_15, Plato_20"/>
    <n v="117"/>
  </r>
  <r>
    <n v="10"/>
    <s v="Cliente_553"/>
    <n v="5"/>
    <x v="1"/>
    <d v="2023-04-02T00:00:00"/>
    <d v="1899-12-30T03:27:00"/>
    <d v="1899-12-30T06:16:00"/>
    <d v="1899-12-30T03:04:00"/>
    <d v="1899-12-30T00:11:00"/>
    <d v="1899-12-30T02:53:00"/>
    <x v="0"/>
    <x v="1"/>
    <x v="0"/>
    <x v="2"/>
    <n v="46.72"/>
    <s v="Ocupada"/>
    <n v="259"/>
    <x v="5"/>
    <s v="Plato_6"/>
    <n v="81"/>
  </r>
  <r>
    <n v="20"/>
    <s v="Cliente_228"/>
    <n v="6"/>
    <x v="1"/>
    <d v="2023-04-02T00:00:00"/>
    <d v="1899-12-30T01:23:00"/>
    <d v="1899-12-30T04:38:00"/>
    <d v="1899-12-30T03:30:00"/>
    <d v="1899-12-30T00:49:00"/>
    <d v="1899-12-30T02:41:00"/>
    <x v="0"/>
    <x v="3"/>
    <x v="0"/>
    <x v="1"/>
    <n v="47.55"/>
    <s v="Ocupada"/>
    <n v="260"/>
    <x v="7"/>
    <s v="Plato_14"/>
    <n v="69"/>
  </r>
  <r>
    <n v="8"/>
    <s v="Cliente_249"/>
    <n v="1"/>
    <x v="1"/>
    <d v="2023-04-02T00:00:00"/>
    <d v="1899-12-30T01:08:00"/>
    <d v="1899-12-30T02:55:00"/>
    <d v="1899-12-30T02:02:00"/>
    <d v="1899-12-30T00:55:00"/>
    <d v="1899-12-30T01:07:00"/>
    <x v="0"/>
    <x v="4"/>
    <x v="0"/>
    <x v="2"/>
    <n v="32.42"/>
    <s v="Ocupada"/>
    <n v="261"/>
    <x v="9"/>
    <s v="Plato_15, Plato_9"/>
    <n v="154"/>
  </r>
  <r>
    <n v="18"/>
    <s v="Cliente_326"/>
    <n v="4"/>
    <x v="1"/>
    <d v="2023-04-02T00:00:00"/>
    <d v="1899-12-30T03:44:00"/>
    <d v="1899-12-30T07:21:00"/>
    <d v="1899-12-30T03:52:00"/>
    <d v="1899-12-30T00:48:00"/>
    <d v="1899-12-30T03:04:00"/>
    <x v="0"/>
    <x v="2"/>
    <x v="0"/>
    <x v="2"/>
    <n v="42.83"/>
    <s v="Ocupada"/>
    <n v="262"/>
    <x v="5"/>
    <s v="Plato_5, Plato_17"/>
    <n v="115"/>
  </r>
  <r>
    <n v="5"/>
    <s v="Cliente_697"/>
    <n v="1"/>
    <x v="1"/>
    <d v="2023-04-02T00:00:00"/>
    <d v="1899-12-30T02:53:00"/>
    <d v="1899-12-30T05:26:00"/>
    <d v="1899-12-30T02:33:00"/>
    <d v="1899-12-30T02:29:00"/>
    <d v="1899-12-30T00:04:00"/>
    <x v="0"/>
    <x v="1"/>
    <x v="1"/>
    <x v="2"/>
    <n v="42.96"/>
    <s v="Libre"/>
    <n v="263"/>
    <x v="7"/>
    <s v="Plato_15, Plato_8, Plato_2, Plato_7"/>
    <n v="121"/>
  </r>
  <r>
    <n v="2"/>
    <s v="Cliente_281"/>
    <n v="1"/>
    <x v="1"/>
    <d v="2023-04-02T00:00:00"/>
    <d v="1899-12-30T03:11:00"/>
    <d v="1899-12-30T04:26:00"/>
    <d v="1899-12-30T01:15:00"/>
    <d v="1899-12-30T01:57:00"/>
    <s v="0"/>
    <x v="1"/>
    <x v="1"/>
    <x v="0"/>
    <x v="2"/>
    <n v="49.21"/>
    <s v="Libre"/>
    <n v="264"/>
    <x v="6"/>
    <s v="Plato_8, Plato_15, Plato_2, Plato_1"/>
    <n v="182"/>
  </r>
  <r>
    <n v="6"/>
    <s v="Cliente_686"/>
    <n v="1"/>
    <x v="1"/>
    <d v="2023-04-02T00:00:00"/>
    <d v="1899-12-30T02:54:00"/>
    <d v="1899-12-30T06:15:00"/>
    <d v="1899-12-30T03:21:00"/>
    <d v="1899-12-30T02:15:00"/>
    <d v="1899-12-30T01:06:00"/>
    <x v="0"/>
    <x v="2"/>
    <x v="1"/>
    <x v="0"/>
    <n v="21.48"/>
    <s v="Libre"/>
    <n v="265"/>
    <x v="9"/>
    <s v="Plato_14, Plato_17, Plato_6, Plato_2"/>
    <n v="171"/>
  </r>
  <r>
    <n v="4"/>
    <s v="Cliente_418"/>
    <n v="4"/>
    <x v="1"/>
    <d v="2023-04-02T00:00:00"/>
    <d v="1899-12-30T00:30:00"/>
    <d v="1899-12-30T02:04:00"/>
    <d v="1899-12-30T01:34:00"/>
    <d v="1899-12-30T01:46:00"/>
    <s v="0"/>
    <x v="1"/>
    <x v="2"/>
    <x v="0"/>
    <x v="2"/>
    <n v="24.75"/>
    <s v="Reservada"/>
    <n v="266"/>
    <x v="3"/>
    <s v="Plato_7, Plato_1"/>
    <n v="99"/>
  </r>
  <r>
    <n v="7"/>
    <s v="Cliente_397"/>
    <n v="5"/>
    <x v="2"/>
    <d v="2023-04-03T00:00:00"/>
    <d v="1899-12-30T02:07:00"/>
    <d v="1899-12-30T03:48:00"/>
    <d v="1899-12-30T01:56:00"/>
    <d v="1899-12-30T01:36:00"/>
    <d v="1899-12-30T00:20:00"/>
    <x v="0"/>
    <x v="2"/>
    <x v="2"/>
    <x v="2"/>
    <n v="44.66"/>
    <s v="Ocupada"/>
    <n v="267"/>
    <x v="0"/>
    <s v="Plato_15, Plato_16, Plato_2"/>
    <n v="118"/>
  </r>
  <r>
    <n v="14"/>
    <s v="Cliente_477"/>
    <n v="1"/>
    <x v="2"/>
    <d v="2023-04-03T00:00:00"/>
    <d v="1899-12-30T00:46:00"/>
    <d v="1899-12-30T03:44:00"/>
    <d v="1899-12-30T02:58:00"/>
    <d v="1899-12-30T01:23:00"/>
    <d v="1899-12-30T01:35:00"/>
    <x v="0"/>
    <x v="0"/>
    <x v="0"/>
    <x v="0"/>
    <n v="23.16"/>
    <s v="Libre"/>
    <n v="268"/>
    <x v="7"/>
    <s v="Plato_7, Plato_5"/>
    <n v="68"/>
  </r>
  <r>
    <n v="11"/>
    <s v="Cliente_300"/>
    <n v="2"/>
    <x v="2"/>
    <d v="2023-04-03T00:00:00"/>
    <d v="1899-12-30T02:58:00"/>
    <d v="1899-12-30T04:15:00"/>
    <d v="1899-12-30T01:17:00"/>
    <d v="1899-12-30T01:41:00"/>
    <s v="0"/>
    <x v="1"/>
    <x v="2"/>
    <x v="0"/>
    <x v="0"/>
    <n v="39.17"/>
    <s v="Libre"/>
    <n v="269"/>
    <x v="5"/>
    <s v="Plato_19, Plato_20, Plato_18"/>
    <n v="250"/>
  </r>
  <r>
    <n v="10"/>
    <s v="Cliente_775"/>
    <n v="1"/>
    <x v="2"/>
    <d v="2023-04-03T00:00:00"/>
    <d v="1899-12-30T01:11:00"/>
    <d v="1899-12-30T04:59:00"/>
    <d v="1899-12-30T03:48:00"/>
    <d v="1899-12-30T00:26:00"/>
    <d v="1899-12-30T03:22:00"/>
    <x v="0"/>
    <x v="4"/>
    <x v="0"/>
    <x v="2"/>
    <n v="10.130000000000001"/>
    <s v="Libre"/>
    <n v="270"/>
    <x v="8"/>
    <s v="Plato_18"/>
    <n v="102"/>
  </r>
  <r>
    <n v="3"/>
    <s v="Cliente_928"/>
    <n v="3"/>
    <x v="2"/>
    <d v="2023-04-03T00:00:00"/>
    <d v="1899-12-30T01:40:00"/>
    <d v="1899-12-30T05:10:00"/>
    <d v="1899-12-30T03:45:00"/>
    <d v="1899-12-30T00:55:00"/>
    <d v="1899-12-30T02:50:00"/>
    <x v="0"/>
    <x v="0"/>
    <x v="0"/>
    <x v="2"/>
    <n v="16.11"/>
    <s v="Ocupada"/>
    <n v="271"/>
    <x v="6"/>
    <s v="Plato_5"/>
    <n v="44"/>
  </r>
  <r>
    <n v="7"/>
    <s v="Cliente_132"/>
    <n v="1"/>
    <x v="2"/>
    <d v="2023-04-03T00:00:00"/>
    <d v="1899-12-30T00:34:00"/>
    <d v="1899-12-30T04:24:00"/>
    <d v="1899-12-30T03:50:00"/>
    <d v="1899-12-30T01:23:00"/>
    <d v="1899-12-30T02:27:00"/>
    <x v="0"/>
    <x v="4"/>
    <x v="0"/>
    <x v="2"/>
    <n v="42.73"/>
    <s v="Reservada"/>
    <n v="272"/>
    <x v="0"/>
    <s v="Plato_7, Plato_8"/>
    <n v="83"/>
  </r>
  <r>
    <n v="20"/>
    <s v="Cliente_709"/>
    <n v="5"/>
    <x v="2"/>
    <d v="2023-04-03T00:00:00"/>
    <d v="1899-12-30T01:47:00"/>
    <d v="1899-12-30T03:29:00"/>
    <d v="1899-12-30T01:57:00"/>
    <d v="1899-12-30T01:07:00"/>
    <d v="1899-12-30T00:50:00"/>
    <x v="0"/>
    <x v="2"/>
    <x v="0"/>
    <x v="1"/>
    <n v="36.299999999999997"/>
    <s v="Ocupada"/>
    <n v="273"/>
    <x v="1"/>
    <s v="Plato_15, Plato_5, Plato_1"/>
    <n v="123"/>
  </r>
  <r>
    <n v="7"/>
    <s v="Cliente_53"/>
    <n v="1"/>
    <x v="2"/>
    <d v="2023-04-03T00:00:00"/>
    <d v="1899-12-30T03:15:00"/>
    <d v="1899-12-30T05:52:00"/>
    <d v="1899-12-30T02:52:00"/>
    <d v="1899-12-30T01:15:00"/>
    <d v="1899-12-30T01:37:00"/>
    <x v="0"/>
    <x v="1"/>
    <x v="0"/>
    <x v="0"/>
    <n v="19.93"/>
    <s v="Ocupada"/>
    <n v="274"/>
    <x v="2"/>
    <s v="Plato_10, Plato_12"/>
    <n v="116"/>
  </r>
  <r>
    <n v="5"/>
    <s v="Cliente_765"/>
    <n v="3"/>
    <x v="2"/>
    <d v="2023-04-03T00:00:00"/>
    <d v="1899-12-30T02:13:00"/>
    <d v="1899-12-30T05:58:00"/>
    <d v="1899-12-30T03:45:00"/>
    <d v="1899-12-30T02:02:00"/>
    <d v="1899-12-30T01:43:00"/>
    <x v="0"/>
    <x v="2"/>
    <x v="0"/>
    <x v="2"/>
    <n v="49.67"/>
    <s v="Reservada"/>
    <n v="275"/>
    <x v="6"/>
    <s v="Plato_11, Plato_17, Plato_10"/>
    <n v="121"/>
  </r>
  <r>
    <n v="15"/>
    <s v="Cliente_673"/>
    <n v="6"/>
    <x v="2"/>
    <d v="2023-04-03T00:00:00"/>
    <d v="1899-12-30T02:35:00"/>
    <d v="1899-12-30T05:34:00"/>
    <d v="1899-12-30T02:59:00"/>
    <d v="1899-12-30T01:25:00"/>
    <d v="1899-12-30T01:34:00"/>
    <x v="0"/>
    <x v="4"/>
    <x v="0"/>
    <x v="0"/>
    <n v="20.98"/>
    <s v="Reservada"/>
    <n v="276"/>
    <x v="8"/>
    <s v="Plato_5, Plato_10"/>
    <n v="70"/>
  </r>
  <r>
    <n v="4"/>
    <s v="Cliente_243"/>
    <n v="2"/>
    <x v="2"/>
    <d v="2023-04-03T00:00:00"/>
    <d v="1899-12-30T01:28:00"/>
    <d v="1899-12-30T03:56:00"/>
    <d v="1899-12-30T02:28:00"/>
    <d v="1899-12-30T00:29:00"/>
    <d v="1899-12-30T01:59:00"/>
    <x v="0"/>
    <x v="3"/>
    <x v="0"/>
    <x v="2"/>
    <n v="10.29"/>
    <s v="Libre"/>
    <n v="277"/>
    <x v="0"/>
    <s v="Plato_17"/>
    <n v="93"/>
  </r>
  <r>
    <n v="5"/>
    <s v="Cliente_999"/>
    <n v="4"/>
    <x v="2"/>
    <d v="2023-04-03T00:00:00"/>
    <d v="1899-12-30T03:10:00"/>
    <d v="1899-12-30T05:12:00"/>
    <d v="1899-12-30T02:02:00"/>
    <d v="1899-12-30T01:01:00"/>
    <d v="1899-12-30T01:01:00"/>
    <x v="0"/>
    <x v="0"/>
    <x v="0"/>
    <x v="1"/>
    <n v="41.36"/>
    <s v="Libre"/>
    <n v="278"/>
    <x v="5"/>
    <s v="Plato_17, Plato_7"/>
    <n v="141"/>
  </r>
  <r>
    <n v="11"/>
    <s v="Cliente_510"/>
    <n v="5"/>
    <x v="2"/>
    <d v="2023-04-03T00:00:00"/>
    <d v="1899-12-30T00:15:00"/>
    <d v="1899-12-30T02:35:00"/>
    <d v="1899-12-30T02:20:00"/>
    <d v="1899-12-30T02:22:00"/>
    <s v="0"/>
    <x v="1"/>
    <x v="2"/>
    <x v="2"/>
    <x v="2"/>
    <n v="43.53"/>
    <s v="Libre"/>
    <n v="279"/>
    <x v="5"/>
    <s v="Plato_20, Plato_8, Plato_4, Plato_16"/>
    <n v="201"/>
  </r>
  <r>
    <n v="14"/>
    <s v="Cliente_730"/>
    <n v="6"/>
    <x v="2"/>
    <d v="2023-04-03T00:00:00"/>
    <d v="1899-12-30T00:30:00"/>
    <d v="1899-12-30T02:41:00"/>
    <d v="1899-12-30T02:11:00"/>
    <d v="1899-12-30T01:26:00"/>
    <d v="1899-12-30T00:45:00"/>
    <x v="0"/>
    <x v="3"/>
    <x v="0"/>
    <x v="2"/>
    <n v="36.08"/>
    <s v="Reservada"/>
    <n v="280"/>
    <x v="8"/>
    <s v="Plato_7, Plato_14"/>
    <n v="117"/>
  </r>
  <r>
    <n v="18"/>
    <s v="Cliente_617"/>
    <n v="2"/>
    <x v="2"/>
    <d v="2023-04-03T00:00:00"/>
    <d v="1899-12-30T03:52:00"/>
    <d v="1899-12-30T07:50:00"/>
    <d v="1899-12-30T04:13:00"/>
    <d v="1899-12-30T00:09:00"/>
    <d v="1899-12-30T04:04:00"/>
    <x v="0"/>
    <x v="4"/>
    <x v="1"/>
    <x v="1"/>
    <n v="44.3"/>
    <s v="Ocupada"/>
    <n v="281"/>
    <x v="4"/>
    <s v="Plato_11"/>
    <n v="66"/>
  </r>
  <r>
    <n v="6"/>
    <s v="Cliente_827"/>
    <n v="1"/>
    <x v="2"/>
    <d v="2023-04-03T00:00:00"/>
    <d v="1899-12-30T01:11:00"/>
    <d v="1899-12-30T05:02:00"/>
    <d v="1899-12-30T03:51:00"/>
    <d v="1899-12-30T01:54:00"/>
    <d v="1899-12-30T01:57:00"/>
    <x v="0"/>
    <x v="4"/>
    <x v="0"/>
    <x v="2"/>
    <n v="19.05"/>
    <s v="Libre"/>
    <n v="282"/>
    <x v="7"/>
    <s v="Plato_4, Plato_3"/>
    <n v="74"/>
  </r>
  <r>
    <n v="19"/>
    <s v="Cliente_184"/>
    <n v="5"/>
    <x v="2"/>
    <d v="2023-04-03T00:00:00"/>
    <d v="1899-12-30T01:04:00"/>
    <d v="1899-12-30T04:48:00"/>
    <d v="1899-12-30T03:44:00"/>
    <d v="1899-12-30T00:06:00"/>
    <d v="1899-12-30T03:38:00"/>
    <x v="0"/>
    <x v="3"/>
    <x v="2"/>
    <x v="2"/>
    <n v="43.07"/>
    <s v="Libre"/>
    <n v="283"/>
    <x v="2"/>
    <s v="Plato_10"/>
    <n v="78"/>
  </r>
  <r>
    <n v="11"/>
    <s v="Cliente_345"/>
    <n v="4"/>
    <x v="2"/>
    <d v="2023-04-03T00:00:00"/>
    <d v="1899-12-30T02:28:00"/>
    <d v="1899-12-30T04:37:00"/>
    <d v="1899-12-30T02:24:00"/>
    <d v="1899-12-30T03:15:00"/>
    <s v="0"/>
    <x v="1"/>
    <x v="3"/>
    <x v="0"/>
    <x v="0"/>
    <n v="29.99"/>
    <s v="Ocupada"/>
    <n v="284"/>
    <x v="4"/>
    <s v="Plato_3, Plato_6, Plato_12, Plato_11"/>
    <n v="158"/>
  </r>
  <r>
    <n v="18"/>
    <s v="Cliente_277"/>
    <n v="6"/>
    <x v="2"/>
    <d v="2023-04-03T00:00:00"/>
    <d v="1899-12-30T03:03:00"/>
    <d v="1899-12-30T06:05:00"/>
    <d v="1899-12-30T03:02:00"/>
    <d v="1899-12-30T00:12:00"/>
    <d v="1899-12-30T02:50:00"/>
    <x v="0"/>
    <x v="4"/>
    <x v="0"/>
    <x v="0"/>
    <n v="10.94"/>
    <s v="Reservada"/>
    <n v="285"/>
    <x v="0"/>
    <s v="Plato_13"/>
    <n v="42"/>
  </r>
  <r>
    <n v="15"/>
    <s v="Cliente_244"/>
    <n v="6"/>
    <x v="2"/>
    <d v="2023-04-03T00:00:00"/>
    <d v="1899-12-30T00:22:00"/>
    <d v="1899-12-30T02:28:00"/>
    <d v="1899-12-30T02:21:00"/>
    <d v="1899-12-30T00:25:00"/>
    <d v="1899-12-30T01:56:00"/>
    <x v="0"/>
    <x v="0"/>
    <x v="0"/>
    <x v="2"/>
    <n v="41.96"/>
    <s v="Ocupada"/>
    <n v="286"/>
    <x v="10"/>
    <s v="Plato_18"/>
    <n v="68"/>
  </r>
  <r>
    <n v="20"/>
    <s v="Cliente_286"/>
    <n v="2"/>
    <x v="2"/>
    <d v="2023-04-03T00:00:00"/>
    <d v="1899-12-30T03:37:00"/>
    <d v="1899-12-30T04:44:00"/>
    <d v="1899-12-30T01:07:00"/>
    <d v="1899-12-30T02:01:00"/>
    <s v="0"/>
    <x v="1"/>
    <x v="3"/>
    <x v="0"/>
    <x v="0"/>
    <n v="31.67"/>
    <s v="Reservada"/>
    <n v="287"/>
    <x v="1"/>
    <s v="Plato_15, Plato_14, Plato_2"/>
    <n v="202"/>
  </r>
  <r>
    <n v="15"/>
    <s v="Cliente_981"/>
    <n v="3"/>
    <x v="2"/>
    <d v="2023-04-03T00:00:00"/>
    <d v="1899-12-30T02:08:00"/>
    <d v="1899-12-30T05:33:00"/>
    <d v="1899-12-30T03:25:00"/>
    <d v="1899-12-30T00:38:00"/>
    <d v="1899-12-30T02:47:00"/>
    <x v="0"/>
    <x v="3"/>
    <x v="2"/>
    <x v="2"/>
    <n v="13.3"/>
    <s v="Reservada"/>
    <n v="288"/>
    <x v="7"/>
    <s v="Plato_7, Plato_12"/>
    <n v="86"/>
  </r>
  <r>
    <n v="15"/>
    <s v="Cliente_24"/>
    <n v="5"/>
    <x v="2"/>
    <d v="2023-04-03T00:00:00"/>
    <d v="1899-12-30T03:08:00"/>
    <d v="1899-12-30T06:23:00"/>
    <d v="1899-12-30T03:15:00"/>
    <d v="1899-12-30T01:08:00"/>
    <d v="1899-12-30T02:07:00"/>
    <x v="0"/>
    <x v="3"/>
    <x v="0"/>
    <x v="0"/>
    <n v="26.56"/>
    <s v="Libre"/>
    <n v="289"/>
    <x v="0"/>
    <s v="Plato_3, Plato_10"/>
    <n v="138"/>
  </r>
  <r>
    <n v="19"/>
    <s v="Cliente_26"/>
    <n v="3"/>
    <x v="2"/>
    <d v="2023-04-03T00:00:00"/>
    <d v="1899-12-30T02:06:00"/>
    <d v="1899-12-30T04:33:00"/>
    <d v="1899-12-30T02:42:00"/>
    <d v="1899-12-30T00:57:00"/>
    <d v="1899-12-30T01:45:00"/>
    <x v="0"/>
    <x v="0"/>
    <x v="0"/>
    <x v="2"/>
    <n v="14.59"/>
    <s v="Ocupada"/>
    <n v="290"/>
    <x v="0"/>
    <s v="Plato_20"/>
    <n v="40"/>
  </r>
  <r>
    <n v="2"/>
    <s v="Cliente_463"/>
    <n v="6"/>
    <x v="2"/>
    <d v="2023-04-03T00:00:00"/>
    <d v="1899-12-30T03:18:00"/>
    <d v="1899-12-30T06:09:00"/>
    <d v="1899-12-30T03:06:00"/>
    <d v="1899-12-30T01:35:00"/>
    <d v="1899-12-30T01:31:00"/>
    <x v="0"/>
    <x v="2"/>
    <x v="1"/>
    <x v="1"/>
    <n v="15.44"/>
    <s v="Ocupada"/>
    <n v="291"/>
    <x v="6"/>
    <s v="Plato_18, Plato_1, Plato_8, Plato_17"/>
    <n v="260"/>
  </r>
  <r>
    <n v="10"/>
    <s v="Cliente_746"/>
    <n v="3"/>
    <x v="2"/>
    <d v="2023-04-03T00:00:00"/>
    <d v="1899-12-30T00:09:00"/>
    <d v="1899-12-30T01:51:00"/>
    <d v="1899-12-30T01:42:00"/>
    <d v="1899-12-30T00:23:00"/>
    <d v="1899-12-30T01:19:00"/>
    <x v="0"/>
    <x v="0"/>
    <x v="2"/>
    <x v="0"/>
    <n v="29.72"/>
    <s v="Reservada"/>
    <n v="292"/>
    <x v="10"/>
    <s v="Plato_16"/>
    <n v="84"/>
  </r>
  <r>
    <n v="16"/>
    <s v="Cliente_409"/>
    <n v="4"/>
    <x v="2"/>
    <d v="2023-04-03T00:00:00"/>
    <d v="1899-12-30T02:55:00"/>
    <d v="1899-12-30T04:35:00"/>
    <d v="1899-12-30T01:40:00"/>
    <d v="1899-12-30T02:00:00"/>
    <s v="0"/>
    <x v="1"/>
    <x v="0"/>
    <x v="0"/>
    <x v="0"/>
    <n v="33.11"/>
    <s v="Reservada"/>
    <n v="293"/>
    <x v="10"/>
    <s v="Plato_16, Plato_2, Plato_19"/>
    <n v="216"/>
  </r>
  <r>
    <n v="17"/>
    <s v="Cliente_339"/>
    <n v="6"/>
    <x v="2"/>
    <d v="2023-04-03T00:00:00"/>
    <d v="1899-12-30T00:26:00"/>
    <d v="1899-12-30T03:57:00"/>
    <d v="1899-12-30T03:31:00"/>
    <d v="1899-12-30T01:26:00"/>
    <d v="1899-12-30T02:05:00"/>
    <x v="0"/>
    <x v="2"/>
    <x v="1"/>
    <x v="2"/>
    <n v="20.36"/>
    <s v="Libre"/>
    <n v="294"/>
    <x v="1"/>
    <s v="Plato_17, Plato_19, Plato_4, Plato_18"/>
    <n v="326"/>
  </r>
  <r>
    <n v="3"/>
    <s v="Cliente_729"/>
    <n v="1"/>
    <x v="2"/>
    <d v="2023-04-03T00:00:00"/>
    <d v="1899-12-30T00:10:00"/>
    <d v="1899-12-30T02:01:00"/>
    <d v="1899-12-30T01:51:00"/>
    <d v="1899-12-30T02:57:00"/>
    <s v="0"/>
    <x v="1"/>
    <x v="2"/>
    <x v="0"/>
    <x v="2"/>
    <n v="46.42"/>
    <s v="Reservada"/>
    <n v="295"/>
    <x v="7"/>
    <s v="Plato_15, Plato_2, Plato_17, Plato_13"/>
    <n v="247"/>
  </r>
  <r>
    <n v="14"/>
    <s v="Cliente_565"/>
    <n v="1"/>
    <x v="2"/>
    <d v="2023-04-03T00:00:00"/>
    <d v="1899-12-30T02:49:00"/>
    <d v="1899-12-30T05:58:00"/>
    <d v="1899-12-30T03:24:00"/>
    <d v="1899-12-30T00:46:00"/>
    <d v="1899-12-30T02:38:00"/>
    <x v="0"/>
    <x v="2"/>
    <x v="2"/>
    <x v="2"/>
    <n v="29.07"/>
    <s v="Ocupada"/>
    <n v="296"/>
    <x v="0"/>
    <s v="Plato_14, Plato_19"/>
    <n v="59"/>
  </r>
  <r>
    <n v="4"/>
    <s v="Cliente_873"/>
    <n v="3"/>
    <x v="2"/>
    <d v="2023-04-03T00:00:00"/>
    <d v="1899-12-30T01:03:00"/>
    <d v="1899-12-30T04:27:00"/>
    <d v="1899-12-30T03:39:00"/>
    <d v="1899-12-30T01:52:00"/>
    <d v="1899-12-30T01:47:00"/>
    <x v="0"/>
    <x v="1"/>
    <x v="0"/>
    <x v="2"/>
    <n v="43.46"/>
    <s v="Ocupada"/>
    <n v="297"/>
    <x v="0"/>
    <s v="Plato_9, Plato_4, Plato_13"/>
    <n v="175"/>
  </r>
  <r>
    <n v="11"/>
    <s v="Cliente_195"/>
    <n v="4"/>
    <x v="2"/>
    <d v="2023-04-03T00:00:00"/>
    <d v="1899-12-30T03:14:00"/>
    <d v="1899-12-30T05:29:00"/>
    <d v="1899-12-30T02:15:00"/>
    <d v="1899-12-30T02:21:00"/>
    <s v="0"/>
    <x v="1"/>
    <x v="3"/>
    <x v="1"/>
    <x v="2"/>
    <n v="23.24"/>
    <s v="Reservada"/>
    <n v="298"/>
    <x v="6"/>
    <s v="Plato_6, Plato_19, Plato_5"/>
    <n v="255"/>
  </r>
  <r>
    <n v="6"/>
    <s v="Cliente_211"/>
    <n v="1"/>
    <x v="2"/>
    <d v="2023-04-03T00:00:00"/>
    <d v="1899-12-30T01:19:00"/>
    <d v="1899-12-30T02:45:00"/>
    <d v="1899-12-30T01:41:00"/>
    <d v="1899-12-30T01:53:00"/>
    <s v="0"/>
    <x v="1"/>
    <x v="3"/>
    <x v="2"/>
    <x v="1"/>
    <n v="29.68"/>
    <s v="Ocupada"/>
    <n v="299"/>
    <x v="7"/>
    <s v="Plato_3, Plato_19, Plato_7, Plato_4"/>
    <n v="182"/>
  </r>
  <r>
    <n v="18"/>
    <s v="Cliente_516"/>
    <n v="6"/>
    <x v="2"/>
    <d v="2023-04-03T00:00:00"/>
    <d v="1899-12-30T02:17:00"/>
    <d v="1899-12-30T04:19:00"/>
    <d v="1899-12-30T02:02:00"/>
    <d v="1899-12-30T01:58:00"/>
    <d v="1899-12-30T00:04:00"/>
    <x v="0"/>
    <x v="2"/>
    <x v="1"/>
    <x v="2"/>
    <n v="38.380000000000003"/>
    <s v="Reservada"/>
    <n v="300"/>
    <x v="3"/>
    <s v="Plato_20, Plato_4, Plato_10, Plato_2"/>
    <n v="290"/>
  </r>
  <r>
    <n v="8"/>
    <s v="Cliente_385"/>
    <n v="6"/>
    <x v="2"/>
    <d v="2023-04-03T00:00:00"/>
    <d v="1899-12-30T02:14:00"/>
    <d v="1899-12-30T04:08:00"/>
    <d v="1899-12-30T01:54:00"/>
    <d v="1899-12-30T03:03:00"/>
    <s v="0"/>
    <x v="1"/>
    <x v="3"/>
    <x v="0"/>
    <x v="2"/>
    <n v="16.52"/>
    <s v="Reservada"/>
    <n v="301"/>
    <x v="7"/>
    <s v="Plato_17, Plato_10, Plato_9, Plato_3"/>
    <n v="223"/>
  </r>
  <r>
    <n v="5"/>
    <s v="Cliente_929"/>
    <n v="2"/>
    <x v="2"/>
    <d v="2023-04-03T00:00:00"/>
    <d v="1899-12-30T01:20:00"/>
    <d v="1899-12-30T04:56:00"/>
    <d v="1899-12-30T03:36:00"/>
    <d v="1899-12-30T00:15:00"/>
    <d v="1899-12-30T03:21:00"/>
    <x v="0"/>
    <x v="1"/>
    <x v="1"/>
    <x v="2"/>
    <n v="39.89"/>
    <s v="Reservada"/>
    <n v="302"/>
    <x v="1"/>
    <s v="Plato_15"/>
    <n v="96"/>
  </r>
  <r>
    <n v="14"/>
    <s v="Cliente_986"/>
    <n v="5"/>
    <x v="2"/>
    <d v="2023-04-03T00:00:00"/>
    <d v="1899-12-30T03:38:00"/>
    <d v="1899-12-30T06:24:00"/>
    <d v="1899-12-30T03:01:00"/>
    <d v="1899-12-30T01:32:00"/>
    <d v="1899-12-30T01:29:00"/>
    <x v="0"/>
    <x v="3"/>
    <x v="1"/>
    <x v="0"/>
    <n v="16.489999999999998"/>
    <s v="Ocupada"/>
    <n v="303"/>
    <x v="2"/>
    <s v="Plato_3, Plato_20, Plato_10, Plato_7"/>
    <n v="210"/>
  </r>
  <r>
    <n v="6"/>
    <s v="Cliente_994"/>
    <n v="4"/>
    <x v="2"/>
    <d v="2023-04-03T00:00:00"/>
    <d v="1899-12-30T03:24:00"/>
    <d v="1899-12-30T04:40:00"/>
    <d v="1899-12-30T01:16:00"/>
    <d v="1899-12-30T01:25:00"/>
    <s v="0"/>
    <x v="1"/>
    <x v="1"/>
    <x v="0"/>
    <x v="2"/>
    <n v="22.05"/>
    <s v="Reservada"/>
    <n v="304"/>
    <x v="1"/>
    <s v="Plato_15, Plato_13, Plato_20, Plato_17"/>
    <n v="279"/>
  </r>
  <r>
    <n v="1"/>
    <s v="Cliente_648"/>
    <n v="2"/>
    <x v="2"/>
    <d v="2023-04-03T00:00:00"/>
    <d v="1899-12-30T00:45:00"/>
    <d v="1899-12-30T04:13:00"/>
    <d v="1899-12-30T03:28:00"/>
    <d v="1899-12-30T01:05:00"/>
    <d v="1899-12-30T02:23:00"/>
    <x v="0"/>
    <x v="1"/>
    <x v="0"/>
    <x v="2"/>
    <n v="37.92"/>
    <s v="Reservada"/>
    <n v="305"/>
    <x v="9"/>
    <s v="Plato_8, Plato_14"/>
    <n v="128"/>
  </r>
  <r>
    <n v="7"/>
    <s v="Cliente_702"/>
    <n v="4"/>
    <x v="2"/>
    <d v="2023-04-03T00:00:00"/>
    <d v="1899-12-30T00:03:00"/>
    <d v="1899-12-30T02:32:00"/>
    <d v="1899-12-30T02:44:00"/>
    <d v="1899-12-30T00:21:00"/>
    <d v="1899-12-30T02:23:00"/>
    <x v="0"/>
    <x v="3"/>
    <x v="0"/>
    <x v="2"/>
    <n v="16.96"/>
    <s v="Ocupada"/>
    <n v="306"/>
    <x v="9"/>
    <s v="Plato_15"/>
    <n v="32"/>
  </r>
  <r>
    <n v="20"/>
    <s v="Cliente_175"/>
    <n v="5"/>
    <x v="2"/>
    <d v="2023-04-03T00:00:00"/>
    <d v="1899-12-30T03:09:00"/>
    <d v="1899-12-30T05:39:00"/>
    <d v="1899-12-30T02:30:00"/>
    <d v="1899-12-30T00:39:00"/>
    <d v="1899-12-30T01:51:00"/>
    <x v="0"/>
    <x v="1"/>
    <x v="0"/>
    <x v="1"/>
    <n v="31.66"/>
    <s v="Libre"/>
    <n v="307"/>
    <x v="4"/>
    <s v="Plato_13"/>
    <n v="63"/>
  </r>
  <r>
    <n v="14"/>
    <s v="Cliente_846"/>
    <n v="6"/>
    <x v="2"/>
    <d v="2023-04-03T00:00:00"/>
    <d v="1899-12-30T01:55:00"/>
    <d v="1899-12-30T04:39:00"/>
    <d v="1899-12-30T02:44:00"/>
    <d v="1899-12-30T03:06:00"/>
    <s v="0"/>
    <x v="1"/>
    <x v="2"/>
    <x v="0"/>
    <x v="2"/>
    <n v="33.79"/>
    <s v="Reservada"/>
    <n v="308"/>
    <x v="7"/>
    <s v="Plato_18, Plato_8, Plato_17, Plato_16"/>
    <n v="222"/>
  </r>
  <r>
    <n v="9"/>
    <s v="Cliente_620"/>
    <n v="3"/>
    <x v="2"/>
    <d v="2023-04-03T00:00:00"/>
    <d v="1899-12-30T00:28:00"/>
    <d v="1899-12-30T04:05:00"/>
    <d v="1899-12-30T03:37:00"/>
    <d v="1899-12-30T02:03:00"/>
    <d v="1899-12-30T01:34:00"/>
    <x v="0"/>
    <x v="1"/>
    <x v="0"/>
    <x v="2"/>
    <n v="36.090000000000003"/>
    <s v="Reservada"/>
    <n v="309"/>
    <x v="10"/>
    <s v="Plato_20, Plato_17, Plato_8"/>
    <n v="172"/>
  </r>
  <r>
    <n v="17"/>
    <s v="Cliente_672"/>
    <n v="3"/>
    <x v="2"/>
    <d v="2023-04-03T00:00:00"/>
    <d v="1899-12-30T03:04:00"/>
    <d v="1899-12-30T06:23:00"/>
    <d v="1899-12-30T03:19:00"/>
    <d v="1899-12-30T01:37:00"/>
    <d v="1899-12-30T01:42:00"/>
    <x v="0"/>
    <x v="3"/>
    <x v="2"/>
    <x v="2"/>
    <n v="11.47"/>
    <s v="Libre"/>
    <n v="310"/>
    <x v="7"/>
    <s v="Plato_10, Plato_2"/>
    <n v="138"/>
  </r>
  <r>
    <n v="6"/>
    <s v="Cliente_735"/>
    <n v="4"/>
    <x v="2"/>
    <d v="2023-04-03T00:00:00"/>
    <d v="1899-12-30T01:40:00"/>
    <d v="1899-12-30T02:43:00"/>
    <d v="1899-12-30T01:18:00"/>
    <d v="1899-12-30T01:14:00"/>
    <d v="1899-12-30T00:04:00"/>
    <x v="0"/>
    <x v="0"/>
    <x v="1"/>
    <x v="1"/>
    <n v="39.270000000000003"/>
    <s v="Ocupada"/>
    <n v="311"/>
    <x v="3"/>
    <s v="Plato_7, Plato_9"/>
    <n v="53"/>
  </r>
  <r>
    <n v="2"/>
    <s v="Cliente_268"/>
    <n v="4"/>
    <x v="2"/>
    <d v="2023-04-03T00:00:00"/>
    <d v="1899-12-30T03:07:00"/>
    <d v="1899-12-30T06:12:00"/>
    <d v="1899-12-30T03:05:00"/>
    <d v="1899-12-30T00:55:00"/>
    <d v="1899-12-30T02:10:00"/>
    <x v="0"/>
    <x v="0"/>
    <x v="0"/>
    <x v="2"/>
    <n v="30.89"/>
    <s v="Reservada"/>
    <n v="312"/>
    <x v="7"/>
    <s v="Plato_15, Plato_8"/>
    <n v="134"/>
  </r>
  <r>
    <n v="10"/>
    <s v="Cliente_974"/>
    <n v="3"/>
    <x v="2"/>
    <d v="2023-04-03T00:00:00"/>
    <d v="1899-12-30T02:23:00"/>
    <d v="1899-12-30T05:46:00"/>
    <d v="1899-12-30T03:23:00"/>
    <d v="1899-12-30T01:46:00"/>
    <d v="1899-12-30T01:37:00"/>
    <x v="0"/>
    <x v="1"/>
    <x v="1"/>
    <x v="0"/>
    <n v="43.14"/>
    <s v="Reservada"/>
    <n v="313"/>
    <x v="0"/>
    <s v="Plato_12, Plato_17, Plato_19, Plato_7"/>
    <n v="232"/>
  </r>
  <r>
    <n v="20"/>
    <s v="Cliente_161"/>
    <n v="5"/>
    <x v="2"/>
    <d v="2023-04-03T00:00:00"/>
    <d v="1899-12-30T00:46:00"/>
    <d v="1899-12-30T03:53:00"/>
    <d v="1899-12-30T03:22:00"/>
    <d v="1899-12-30T00:05:00"/>
    <d v="1899-12-30T03:17:00"/>
    <x v="0"/>
    <x v="4"/>
    <x v="0"/>
    <x v="0"/>
    <n v="32.18"/>
    <s v="Ocupada"/>
    <n v="314"/>
    <x v="9"/>
    <s v="Plato_6"/>
    <n v="27"/>
  </r>
  <r>
    <n v="14"/>
    <s v="Cliente_600"/>
    <n v="1"/>
    <x v="2"/>
    <d v="2023-04-03T00:00:00"/>
    <d v="1899-12-30T00:12:00"/>
    <d v="1899-12-30T03:29:00"/>
    <d v="1899-12-30T03:17:00"/>
    <d v="1899-12-30T02:06:00"/>
    <d v="1899-12-30T01:11:00"/>
    <x v="0"/>
    <x v="2"/>
    <x v="0"/>
    <x v="2"/>
    <n v="20.6"/>
    <s v="Libre"/>
    <n v="315"/>
    <x v="9"/>
    <s v="Plato_1, Plato_16, Plato_9, Plato_13"/>
    <n v="161"/>
  </r>
  <r>
    <n v="2"/>
    <s v="Cliente_654"/>
    <n v="2"/>
    <x v="2"/>
    <d v="2023-04-03T00:00:00"/>
    <d v="1899-12-30T01:38:00"/>
    <d v="1899-12-30T05:32:00"/>
    <d v="1899-12-30T03:54:00"/>
    <d v="1899-12-30T02:38:00"/>
    <d v="1899-12-30T01:16:00"/>
    <x v="0"/>
    <x v="3"/>
    <x v="1"/>
    <x v="2"/>
    <n v="31.13"/>
    <s v="Reservada"/>
    <n v="316"/>
    <x v="4"/>
    <s v="Plato_4, Plato_13, Plato_6, Plato_20"/>
    <n v="160"/>
  </r>
  <r>
    <n v="17"/>
    <s v="Cliente_440"/>
    <n v="2"/>
    <x v="2"/>
    <d v="2023-04-03T00:00:00"/>
    <d v="1899-12-30T02:25:00"/>
    <d v="1899-12-30T06:16:00"/>
    <d v="1899-12-30T03:51:00"/>
    <d v="1899-12-30T01:28:00"/>
    <d v="1899-12-30T02:23:00"/>
    <x v="0"/>
    <x v="2"/>
    <x v="1"/>
    <x v="1"/>
    <n v="24.55"/>
    <s v="Libre"/>
    <n v="317"/>
    <x v="7"/>
    <s v="Plato_5, Plato_18, Plato_15"/>
    <n v="178"/>
  </r>
  <r>
    <n v="13"/>
    <s v="Cliente_269"/>
    <n v="3"/>
    <x v="2"/>
    <d v="2023-04-03T00:00:00"/>
    <d v="1899-12-30T03:33:00"/>
    <d v="1899-12-30T05:09:00"/>
    <d v="1899-12-30T01:36:00"/>
    <d v="1899-12-30T00:39:00"/>
    <d v="1899-12-30T00:57:00"/>
    <x v="0"/>
    <x v="0"/>
    <x v="2"/>
    <x v="2"/>
    <n v="10.08"/>
    <s v="Reservada"/>
    <n v="318"/>
    <x v="5"/>
    <s v="Plato_9"/>
    <n v="29"/>
  </r>
  <r>
    <n v="1"/>
    <s v="Cliente_12"/>
    <n v="1"/>
    <x v="2"/>
    <d v="2023-04-03T00:00:00"/>
    <d v="1899-12-30T00:48:00"/>
    <d v="1899-12-30T03:59:00"/>
    <d v="1899-12-30T03:11:00"/>
    <d v="1899-12-30T02:06:00"/>
    <d v="1899-12-30T01:05:00"/>
    <x v="0"/>
    <x v="1"/>
    <x v="0"/>
    <x v="1"/>
    <n v="30.05"/>
    <s v="Libre"/>
    <n v="319"/>
    <x v="6"/>
    <s v="Plato_15, Plato_8, Plato_20, Plato_17"/>
    <n v="268"/>
  </r>
  <r>
    <n v="9"/>
    <s v="Cliente_294"/>
    <n v="1"/>
    <x v="2"/>
    <d v="2023-04-03T00:00:00"/>
    <d v="1899-12-30T01:30:00"/>
    <d v="1899-12-30T04:17:00"/>
    <d v="1899-12-30T02:47:00"/>
    <d v="1899-12-30T02:10:00"/>
    <d v="1899-12-30T00:37:00"/>
    <x v="0"/>
    <x v="0"/>
    <x v="0"/>
    <x v="0"/>
    <n v="44.02"/>
    <s v="Reservada"/>
    <n v="320"/>
    <x v="0"/>
    <s v="Plato_13, Plato_5, Plato_18"/>
    <n v="98"/>
  </r>
  <r>
    <n v="18"/>
    <s v="Cliente_659"/>
    <n v="5"/>
    <x v="2"/>
    <d v="2023-04-03T00:00:00"/>
    <d v="1899-12-30T02:04:00"/>
    <d v="1899-12-30T04:18:00"/>
    <d v="1899-12-30T02:14:00"/>
    <d v="1899-12-30T01:35:00"/>
    <d v="1899-12-30T00:39:00"/>
    <x v="0"/>
    <x v="1"/>
    <x v="0"/>
    <x v="2"/>
    <n v="23.59"/>
    <s v="Libre"/>
    <n v="321"/>
    <x v="5"/>
    <s v="Plato_16, Plato_5, Plato_14"/>
    <n v="141"/>
  </r>
  <r>
    <n v="12"/>
    <s v="Cliente_47"/>
    <n v="1"/>
    <x v="2"/>
    <d v="2023-04-03T00:00:00"/>
    <d v="1899-12-30T03:41:00"/>
    <d v="1899-12-30T05:47:00"/>
    <d v="1899-12-30T02:21:00"/>
    <d v="1899-12-30T01:00:00"/>
    <d v="1899-12-30T01:21:00"/>
    <x v="0"/>
    <x v="2"/>
    <x v="2"/>
    <x v="2"/>
    <n v="24.69"/>
    <s v="Ocupada"/>
    <n v="322"/>
    <x v="8"/>
    <s v="Plato_15, Plato_13"/>
    <n v="85"/>
  </r>
  <r>
    <n v="8"/>
    <s v="Cliente_544"/>
    <n v="1"/>
    <x v="2"/>
    <d v="2023-04-03T00:00:00"/>
    <d v="1899-12-30T01:23:00"/>
    <d v="1899-12-30T04:19:00"/>
    <d v="1899-12-30T02:56:00"/>
    <d v="1899-12-30T02:02:00"/>
    <d v="1899-12-30T00:54:00"/>
    <x v="0"/>
    <x v="3"/>
    <x v="1"/>
    <x v="1"/>
    <n v="44.3"/>
    <s v="Libre"/>
    <n v="323"/>
    <x v="9"/>
    <s v="Plato_5, Plato_9, Plato_7, Plato_4"/>
    <n v="208"/>
  </r>
  <r>
    <n v="9"/>
    <s v="Cliente_633"/>
    <n v="6"/>
    <x v="2"/>
    <d v="2023-04-03T00:00:00"/>
    <d v="1899-12-30T00:43:00"/>
    <d v="1899-12-30T01:51:00"/>
    <d v="1899-12-30T01:08:00"/>
    <d v="1899-12-30T01:30:00"/>
    <s v="0"/>
    <x v="1"/>
    <x v="1"/>
    <x v="2"/>
    <x v="2"/>
    <n v="21.6"/>
    <s v="Libre"/>
    <n v="324"/>
    <x v="4"/>
    <s v="Plato_2, Plato_6, Plato_10"/>
    <n v="137"/>
  </r>
  <r>
    <n v="18"/>
    <s v="Cliente_154"/>
    <n v="1"/>
    <x v="2"/>
    <d v="2023-04-03T00:00:00"/>
    <d v="1899-12-30T01:00:00"/>
    <d v="1899-12-30T02:18:00"/>
    <d v="1899-12-30T01:18:00"/>
    <d v="1899-12-30T01:11:00"/>
    <d v="1899-12-30T00:07:00"/>
    <x v="0"/>
    <x v="2"/>
    <x v="0"/>
    <x v="2"/>
    <n v="32.5"/>
    <s v="Reservada"/>
    <n v="325"/>
    <x v="4"/>
    <s v="Plato_13, Plato_17, Plato_8, Plato_15"/>
    <n v="154"/>
  </r>
  <r>
    <n v="14"/>
    <s v="Cliente_489"/>
    <n v="4"/>
    <x v="3"/>
    <d v="2023-04-04T00:00:00"/>
    <d v="1899-12-30T01:39:00"/>
    <d v="1899-12-30T05:34:00"/>
    <d v="1899-12-30T04:10:00"/>
    <d v="1899-12-30T01:31:00"/>
    <d v="1899-12-30T02:39:00"/>
    <x v="0"/>
    <x v="1"/>
    <x v="1"/>
    <x v="0"/>
    <n v="13.85"/>
    <s v="Ocupada"/>
    <n v="326"/>
    <x v="4"/>
    <s v="Plato_8, Plato_4, Plato_16"/>
    <n v="81"/>
  </r>
  <r>
    <n v="12"/>
    <s v="Cliente_336"/>
    <n v="5"/>
    <x v="3"/>
    <d v="2023-04-04T00:00:00"/>
    <d v="1899-12-30T02:59:00"/>
    <d v="1899-12-30T04:36:00"/>
    <d v="1899-12-30T01:37:00"/>
    <d v="1899-12-30T01:14:00"/>
    <d v="1899-12-30T00:23:00"/>
    <x v="0"/>
    <x v="3"/>
    <x v="2"/>
    <x v="2"/>
    <n v="15.08"/>
    <s v="Reservada"/>
    <n v="327"/>
    <x v="1"/>
    <s v="Plato_18, Plato_4, Plato_6"/>
    <n v="147"/>
  </r>
  <r>
    <n v="4"/>
    <s v="Cliente_350"/>
    <n v="3"/>
    <x v="3"/>
    <d v="2023-04-04T00:00:00"/>
    <d v="1899-12-30T01:44:00"/>
    <d v="1899-12-30T04:07:00"/>
    <d v="1899-12-30T02:23:00"/>
    <d v="1899-12-30T00:21:00"/>
    <d v="1899-12-30T02:02:00"/>
    <x v="0"/>
    <x v="2"/>
    <x v="2"/>
    <x v="2"/>
    <n v="13.85"/>
    <s v="Reservada"/>
    <n v="328"/>
    <x v="9"/>
    <s v="Plato_8"/>
    <n v="35"/>
  </r>
  <r>
    <n v="13"/>
    <s v="Cliente_797"/>
    <n v="1"/>
    <x v="3"/>
    <d v="2023-04-04T00:00:00"/>
    <d v="1899-12-30T00:26:00"/>
    <d v="1899-12-30T02:41:00"/>
    <d v="1899-12-30T02:30:00"/>
    <d v="1899-12-30T02:19:00"/>
    <d v="1899-12-30T00:11:00"/>
    <x v="0"/>
    <x v="2"/>
    <x v="0"/>
    <x v="2"/>
    <n v="38.89"/>
    <s v="Ocupada"/>
    <n v="329"/>
    <x v="6"/>
    <s v="Plato_13, Plato_20, Plato_17, Plato_14"/>
    <n v="207"/>
  </r>
  <r>
    <n v="10"/>
    <s v="Cliente_436"/>
    <n v="6"/>
    <x v="3"/>
    <d v="2023-04-04T00:00:00"/>
    <d v="1899-12-30T01:50:00"/>
    <d v="1899-12-30T03:57:00"/>
    <d v="1899-12-30T02:22:00"/>
    <d v="1899-12-30T02:20:00"/>
    <d v="1899-12-30T00:02:00"/>
    <x v="0"/>
    <x v="0"/>
    <x v="1"/>
    <x v="2"/>
    <n v="32.17"/>
    <s v="Ocupada"/>
    <n v="330"/>
    <x v="6"/>
    <s v="Plato_1, Plato_16, Plato_14, Plato_13"/>
    <n v="217"/>
  </r>
  <r>
    <n v="20"/>
    <s v="Cliente_597"/>
    <n v="3"/>
    <x v="3"/>
    <d v="2023-04-04T00:00:00"/>
    <d v="1899-12-30T03:06:00"/>
    <d v="1899-12-30T06:17:00"/>
    <d v="1899-12-30T03:11:00"/>
    <d v="1899-12-30T02:01:00"/>
    <d v="1899-12-30T01:10:00"/>
    <x v="0"/>
    <x v="4"/>
    <x v="2"/>
    <x v="0"/>
    <n v="36.61"/>
    <s v="Reservada"/>
    <n v="331"/>
    <x v="3"/>
    <s v="Plato_12, Plato_8, Plato_7, Plato_1"/>
    <n v="173"/>
  </r>
  <r>
    <n v="6"/>
    <s v="Cliente_823"/>
    <n v="1"/>
    <x v="3"/>
    <d v="2023-04-04T00:00:00"/>
    <d v="1899-12-30T00:14:00"/>
    <d v="1899-12-30T01:29:00"/>
    <d v="1899-12-30T01:15:00"/>
    <d v="1899-12-30T00:17:00"/>
    <d v="1899-12-30T00:58:00"/>
    <x v="0"/>
    <x v="2"/>
    <x v="0"/>
    <x v="0"/>
    <n v="25.21"/>
    <s v="Reservada"/>
    <n v="332"/>
    <x v="10"/>
    <s v="Plato_20"/>
    <n v="120"/>
  </r>
  <r>
    <n v="6"/>
    <s v="Cliente_690"/>
    <n v="1"/>
    <x v="3"/>
    <d v="2023-04-04T00:00:00"/>
    <d v="1899-12-30T03:10:00"/>
    <d v="1899-12-30T04:29:00"/>
    <d v="1899-12-30T01:19:00"/>
    <d v="1899-12-30T01:01:00"/>
    <d v="1899-12-30T00:18:00"/>
    <x v="0"/>
    <x v="4"/>
    <x v="2"/>
    <x v="2"/>
    <n v="13.19"/>
    <s v="Libre"/>
    <n v="333"/>
    <x v="3"/>
    <s v="Plato_19, Plato_4"/>
    <n v="72"/>
  </r>
  <r>
    <n v="12"/>
    <s v="Cliente_216"/>
    <n v="4"/>
    <x v="3"/>
    <d v="2023-04-04T00:00:00"/>
    <d v="1899-12-30T02:51:00"/>
    <d v="1899-12-30T06:31:00"/>
    <d v="1899-12-30T03:40:00"/>
    <d v="1899-12-30T02:36:00"/>
    <d v="1899-12-30T01:04:00"/>
    <x v="0"/>
    <x v="1"/>
    <x v="1"/>
    <x v="2"/>
    <n v="17.5"/>
    <s v="Libre"/>
    <n v="334"/>
    <x v="10"/>
    <s v="Plato_13, Plato_14, Plato_7, Plato_2"/>
    <n v="173"/>
  </r>
  <r>
    <n v="14"/>
    <s v="Cliente_546"/>
    <n v="3"/>
    <x v="3"/>
    <d v="2023-04-04T00:00:00"/>
    <d v="1899-12-30T01:56:00"/>
    <d v="1899-12-30T03:09:00"/>
    <d v="1899-12-30T01:13:00"/>
    <d v="1899-12-30T01:09:00"/>
    <d v="1899-12-30T00:04:00"/>
    <x v="0"/>
    <x v="4"/>
    <x v="0"/>
    <x v="0"/>
    <n v="41.56"/>
    <s v="Libre"/>
    <n v="335"/>
    <x v="2"/>
    <s v="Plato_2, Plato_16"/>
    <n v="114"/>
  </r>
  <r>
    <n v="4"/>
    <s v="Cliente_524"/>
    <n v="5"/>
    <x v="3"/>
    <d v="2023-04-04T00:00:00"/>
    <d v="1899-12-30T01:35:00"/>
    <d v="1899-12-30T04:51:00"/>
    <d v="1899-12-30T03:16:00"/>
    <d v="1899-12-30T01:05:00"/>
    <d v="1899-12-30T02:11:00"/>
    <x v="0"/>
    <x v="2"/>
    <x v="2"/>
    <x v="2"/>
    <n v="17.93"/>
    <s v="Libre"/>
    <n v="336"/>
    <x v="10"/>
    <s v="Plato_13, Plato_12, Plato_10"/>
    <n v="158"/>
  </r>
  <r>
    <n v="11"/>
    <s v="Cliente_193"/>
    <n v="2"/>
    <x v="3"/>
    <d v="2023-04-04T00:00:00"/>
    <d v="1899-12-30T01:38:00"/>
    <d v="1899-12-30T04:31:00"/>
    <d v="1899-12-30T02:53:00"/>
    <d v="1899-12-30T00:58:00"/>
    <d v="1899-12-30T01:55:00"/>
    <x v="0"/>
    <x v="3"/>
    <x v="2"/>
    <x v="2"/>
    <n v="19.28"/>
    <s v="Reservada"/>
    <n v="337"/>
    <x v="2"/>
    <s v="Plato_7, Plato_16"/>
    <n v="100"/>
  </r>
  <r>
    <n v="18"/>
    <s v="Cliente_794"/>
    <n v="2"/>
    <x v="3"/>
    <d v="2023-04-04T00:00:00"/>
    <d v="1899-12-30T00:32:00"/>
    <d v="1899-12-30T03:30:00"/>
    <d v="1899-12-30T02:58:00"/>
    <d v="1899-12-30T02:23:00"/>
    <d v="1899-12-30T00:35:00"/>
    <x v="0"/>
    <x v="3"/>
    <x v="0"/>
    <x v="0"/>
    <n v="30.62"/>
    <s v="Reservada"/>
    <n v="338"/>
    <x v="8"/>
    <s v="Plato_18, Plato_13, Plato_15, Plato_3"/>
    <n v="279"/>
  </r>
  <r>
    <n v="13"/>
    <s v="Cliente_602"/>
    <n v="2"/>
    <x v="3"/>
    <d v="2023-04-04T00:00:00"/>
    <d v="1899-12-30T00:00:00"/>
    <d v="1899-12-30T02:01:00"/>
    <d v="1899-12-30T02:01:00"/>
    <d v="1899-12-30T00:46:00"/>
    <d v="1899-12-30T01:15:00"/>
    <x v="0"/>
    <x v="0"/>
    <x v="1"/>
    <x v="0"/>
    <n v="19.600000000000001"/>
    <s v="Reservada"/>
    <n v="339"/>
    <x v="4"/>
    <s v="Plato_9, Plato_14"/>
    <n v="104"/>
  </r>
  <r>
    <n v="15"/>
    <s v="Cliente_296"/>
    <n v="1"/>
    <x v="3"/>
    <d v="2023-04-04T00:00:00"/>
    <d v="1899-12-30T01:12:00"/>
    <d v="1899-12-30T04:38:00"/>
    <d v="1899-12-30T03:26:00"/>
    <d v="1899-12-30T01:31:00"/>
    <d v="1899-12-30T01:55:00"/>
    <x v="0"/>
    <x v="0"/>
    <x v="0"/>
    <x v="2"/>
    <n v="38.520000000000003"/>
    <s v="Libre"/>
    <n v="340"/>
    <x v="0"/>
    <s v="Plato_20, Plato_16"/>
    <n v="164"/>
  </r>
  <r>
    <n v="14"/>
    <s v="Cliente_568"/>
    <n v="5"/>
    <x v="3"/>
    <d v="2023-04-04T00:00:00"/>
    <d v="1899-12-30T02:05:00"/>
    <d v="1899-12-30T04:19:00"/>
    <d v="1899-12-30T02:14:00"/>
    <d v="1899-12-30T01:28:00"/>
    <d v="1899-12-30T00:46:00"/>
    <x v="0"/>
    <x v="0"/>
    <x v="1"/>
    <x v="2"/>
    <n v="47.05"/>
    <s v="Libre"/>
    <n v="341"/>
    <x v="4"/>
    <s v="Plato_16, Plato_5, Plato_8"/>
    <n v="177"/>
  </r>
  <r>
    <n v="19"/>
    <s v="Cliente_897"/>
    <n v="5"/>
    <x v="3"/>
    <d v="2023-04-04T00:00:00"/>
    <d v="1899-12-30T02:30:00"/>
    <d v="1899-12-30T06:11:00"/>
    <d v="1899-12-30T03:41:00"/>
    <d v="1899-12-30T00:54:00"/>
    <d v="1899-12-30T02:47:00"/>
    <x v="0"/>
    <x v="0"/>
    <x v="1"/>
    <x v="2"/>
    <n v="20.059999999999999"/>
    <s v="Libre"/>
    <n v="342"/>
    <x v="6"/>
    <s v="Plato_14, Plato_16"/>
    <n v="102"/>
  </r>
  <r>
    <n v="12"/>
    <s v="Cliente_816"/>
    <n v="1"/>
    <x v="3"/>
    <d v="2023-04-04T00:00:00"/>
    <d v="1899-12-30T03:56:00"/>
    <d v="1899-12-30T05:45:00"/>
    <d v="1899-12-30T02:04:00"/>
    <d v="1899-12-30T01:41:00"/>
    <d v="1899-12-30T00:23:00"/>
    <x v="0"/>
    <x v="3"/>
    <x v="0"/>
    <x v="2"/>
    <n v="23.01"/>
    <s v="Ocupada"/>
    <n v="343"/>
    <x v="4"/>
    <s v="Plato_18, Plato_14"/>
    <n v="137"/>
  </r>
  <r>
    <n v="15"/>
    <s v="Cliente_221"/>
    <n v="3"/>
    <x v="3"/>
    <d v="2023-04-04T00:00:00"/>
    <d v="1899-12-30T00:46:00"/>
    <d v="1899-12-30T02:04:00"/>
    <d v="1899-12-30T01:33:00"/>
    <d v="1899-12-30T01:26:00"/>
    <d v="1899-12-30T00:07:00"/>
    <x v="0"/>
    <x v="2"/>
    <x v="0"/>
    <x v="2"/>
    <n v="33.01"/>
    <s v="Ocupada"/>
    <n v="344"/>
    <x v="9"/>
    <s v="Plato_8, Plato_17, Plato_15, Plato_5"/>
    <n v="183"/>
  </r>
  <r>
    <n v="16"/>
    <s v="Cliente_755"/>
    <n v="3"/>
    <x v="3"/>
    <d v="2023-04-04T00:00:00"/>
    <d v="1899-12-30T01:18:00"/>
    <d v="1899-12-30T04:19:00"/>
    <d v="1899-12-30T03:16:00"/>
    <d v="1899-12-30T00:18:00"/>
    <d v="1899-12-30T02:58:00"/>
    <x v="0"/>
    <x v="4"/>
    <x v="0"/>
    <x v="2"/>
    <n v="13.98"/>
    <s v="Ocupada"/>
    <n v="345"/>
    <x v="9"/>
    <s v="Plato_12"/>
    <n v="38"/>
  </r>
  <r>
    <n v="1"/>
    <s v="Cliente_289"/>
    <n v="5"/>
    <x v="3"/>
    <d v="2023-04-04T00:00:00"/>
    <d v="1899-12-30T00:40:00"/>
    <d v="1899-12-30T03:56:00"/>
    <d v="1899-12-30T03:16:00"/>
    <d v="1899-12-30T00:22:00"/>
    <d v="1899-12-30T02:54:00"/>
    <x v="0"/>
    <x v="3"/>
    <x v="0"/>
    <x v="0"/>
    <n v="35.93"/>
    <s v="Reservada"/>
    <n v="346"/>
    <x v="10"/>
    <s v="Plato_19"/>
    <n v="72"/>
  </r>
  <r>
    <n v="7"/>
    <s v="Cliente_476"/>
    <n v="4"/>
    <x v="3"/>
    <d v="2023-04-04T00:00:00"/>
    <d v="1899-12-30T01:49:00"/>
    <d v="1899-12-30T04:34:00"/>
    <d v="1899-12-30T02:45:00"/>
    <d v="1899-12-30T00:44:00"/>
    <d v="1899-12-30T02:01:00"/>
    <x v="0"/>
    <x v="4"/>
    <x v="0"/>
    <x v="2"/>
    <n v="48.52"/>
    <s v="Reservada"/>
    <n v="347"/>
    <x v="9"/>
    <s v="Plato_8"/>
    <n v="70"/>
  </r>
  <r>
    <n v="16"/>
    <s v="Cliente_940"/>
    <n v="2"/>
    <x v="3"/>
    <d v="2023-04-04T00:00:00"/>
    <d v="1899-12-30T01:17:00"/>
    <d v="1899-12-30T04:59:00"/>
    <d v="1899-12-30T03:57:00"/>
    <d v="1899-12-30T01:28:00"/>
    <d v="1899-12-30T02:29:00"/>
    <x v="0"/>
    <x v="2"/>
    <x v="0"/>
    <x v="2"/>
    <n v="30.78"/>
    <s v="Ocupada"/>
    <n v="348"/>
    <x v="3"/>
    <s v="Plato_10, Plato_3"/>
    <n v="86"/>
  </r>
  <r>
    <n v="13"/>
    <s v="Cliente_707"/>
    <n v="1"/>
    <x v="3"/>
    <d v="2023-04-04T00:00:00"/>
    <d v="1899-12-30T03:48:00"/>
    <d v="1899-12-30T07:31:00"/>
    <d v="1899-12-30T03:58:00"/>
    <d v="1899-12-30T01:25:00"/>
    <d v="1899-12-30T02:33:00"/>
    <x v="0"/>
    <x v="3"/>
    <x v="1"/>
    <x v="2"/>
    <n v="40.630000000000003"/>
    <s v="Ocupada"/>
    <n v="349"/>
    <x v="2"/>
    <s v="Plato_2, Plato_12, Plato_8"/>
    <n v="152"/>
  </r>
  <r>
    <n v="2"/>
    <s v="Cliente_644"/>
    <n v="6"/>
    <x v="3"/>
    <d v="2023-04-04T00:00:00"/>
    <d v="1899-12-30T00:35:00"/>
    <d v="1899-12-30T02:59:00"/>
    <d v="1899-12-30T02:24:00"/>
    <d v="1899-12-30T01:49:00"/>
    <d v="1899-12-30T00:35:00"/>
    <x v="0"/>
    <x v="3"/>
    <x v="1"/>
    <x v="0"/>
    <n v="36.21"/>
    <s v="Reservada"/>
    <n v="350"/>
    <x v="1"/>
    <s v="Plato_17, Plato_6"/>
    <n v="143"/>
  </r>
  <r>
    <n v="1"/>
    <s v="Cliente_619"/>
    <n v="6"/>
    <x v="3"/>
    <d v="2023-04-04T00:00:00"/>
    <d v="1899-12-30T03:52:00"/>
    <d v="1899-12-30T06:09:00"/>
    <d v="1899-12-30T02:17:00"/>
    <d v="1899-12-30T00:25:00"/>
    <d v="1899-12-30T01:52:00"/>
    <x v="0"/>
    <x v="1"/>
    <x v="1"/>
    <x v="2"/>
    <n v="48.93"/>
    <s v="Libre"/>
    <n v="351"/>
    <x v="2"/>
    <s v="Plato_15, Plato_8"/>
    <n v="201"/>
  </r>
  <r>
    <n v="1"/>
    <s v="Cliente_780"/>
    <n v="3"/>
    <x v="3"/>
    <d v="2023-04-04T00:00:00"/>
    <d v="1899-12-30T00:17:00"/>
    <d v="1899-12-30T02:53:00"/>
    <d v="1899-12-30T02:36:00"/>
    <d v="1899-12-30T00:07:00"/>
    <d v="1899-12-30T02:29:00"/>
    <x v="0"/>
    <x v="0"/>
    <x v="1"/>
    <x v="1"/>
    <n v="17.55"/>
    <s v="Reservada"/>
    <n v="352"/>
    <x v="3"/>
    <s v="Plato_11"/>
    <n v="99"/>
  </r>
  <r>
    <n v="7"/>
    <s v="Cliente_833"/>
    <n v="5"/>
    <x v="3"/>
    <d v="2023-04-04T00:00:00"/>
    <d v="1899-12-30T03:46:00"/>
    <d v="1899-12-30T07:36:00"/>
    <d v="1899-12-30T03:50:00"/>
    <d v="1899-12-30T02:08:00"/>
    <d v="1899-12-30T01:42:00"/>
    <x v="0"/>
    <x v="3"/>
    <x v="2"/>
    <x v="2"/>
    <n v="27.37"/>
    <s v="Reservada"/>
    <n v="353"/>
    <x v="2"/>
    <s v="Plato_5, Plato_2, Plato_8, Plato_18"/>
    <n v="212"/>
  </r>
  <r>
    <n v="12"/>
    <s v="Cliente_899"/>
    <n v="6"/>
    <x v="3"/>
    <d v="2023-04-04T00:00:00"/>
    <d v="1899-12-30T00:26:00"/>
    <d v="1899-12-30T03:24:00"/>
    <d v="1899-12-30T03:13:00"/>
    <d v="1899-12-30T02:17:00"/>
    <d v="1899-12-30T00:56:00"/>
    <x v="0"/>
    <x v="3"/>
    <x v="1"/>
    <x v="2"/>
    <n v="29.58"/>
    <s v="Ocupada"/>
    <n v="354"/>
    <x v="3"/>
    <s v="Plato_12, Plato_15, Plato_4, Plato_7"/>
    <n v="181"/>
  </r>
  <r>
    <n v="4"/>
    <s v="Cliente_523"/>
    <n v="4"/>
    <x v="3"/>
    <d v="2023-04-04T00:00:00"/>
    <d v="1899-12-30T01:41:00"/>
    <d v="1899-12-30T05:07:00"/>
    <d v="1899-12-30T03:26:00"/>
    <d v="1899-12-30T00:07:00"/>
    <d v="1899-12-30T03:19:00"/>
    <x v="0"/>
    <x v="3"/>
    <x v="1"/>
    <x v="2"/>
    <n v="30.53"/>
    <s v="Reservada"/>
    <n v="355"/>
    <x v="0"/>
    <s v="Plato_10"/>
    <n v="26"/>
  </r>
  <r>
    <n v="1"/>
    <s v="Cliente_498"/>
    <n v="1"/>
    <x v="3"/>
    <d v="2023-04-04T00:00:00"/>
    <d v="1899-12-30T00:12:00"/>
    <d v="1899-12-30T02:18:00"/>
    <d v="1899-12-30T02:21:00"/>
    <d v="1899-12-30T00:07:00"/>
    <d v="1899-12-30T02:14:00"/>
    <x v="0"/>
    <x v="0"/>
    <x v="1"/>
    <x v="2"/>
    <n v="28.92"/>
    <s v="Ocupada"/>
    <n v="356"/>
    <x v="2"/>
    <s v="Plato_4"/>
    <n v="36"/>
  </r>
  <r>
    <n v="17"/>
    <s v="Cliente_470"/>
    <n v="2"/>
    <x v="3"/>
    <d v="2023-04-04T00:00:00"/>
    <d v="1899-12-30T01:19:00"/>
    <d v="1899-12-30T04:26:00"/>
    <d v="1899-12-30T03:22:00"/>
    <d v="1899-12-30T01:36:00"/>
    <d v="1899-12-30T01:46:00"/>
    <x v="0"/>
    <x v="0"/>
    <x v="1"/>
    <x v="0"/>
    <n v="26.87"/>
    <s v="Ocupada"/>
    <n v="357"/>
    <x v="9"/>
    <s v="Plato_1, Plato_3, Plato_6, Plato_5"/>
    <n v="168"/>
  </r>
  <r>
    <n v="13"/>
    <s v="Cliente_827"/>
    <n v="5"/>
    <x v="3"/>
    <d v="2023-04-04T00:00:00"/>
    <d v="1899-12-30T02:37:00"/>
    <d v="1899-12-30T05:57:00"/>
    <d v="1899-12-30T03:20:00"/>
    <d v="1899-12-30T02:32:00"/>
    <d v="1899-12-30T00:48:00"/>
    <x v="0"/>
    <x v="3"/>
    <x v="2"/>
    <x v="2"/>
    <n v="42.1"/>
    <s v="Reservada"/>
    <n v="358"/>
    <x v="7"/>
    <s v="Plato_10, Plato_4, Plato_3"/>
    <n v="166"/>
  </r>
  <r>
    <n v="11"/>
    <s v="Cliente_92"/>
    <n v="2"/>
    <x v="3"/>
    <d v="2023-04-04T00:00:00"/>
    <d v="1899-12-30T00:41:00"/>
    <d v="1899-12-30T04:10:00"/>
    <d v="1899-12-30T03:29:00"/>
    <d v="1899-12-30T02:25:00"/>
    <d v="1899-12-30T01:04:00"/>
    <x v="0"/>
    <x v="2"/>
    <x v="0"/>
    <x v="2"/>
    <n v="12.2"/>
    <s v="Reservada"/>
    <n v="359"/>
    <x v="4"/>
    <s v="Plato_5, Plato_16, Plato_9, Plato_10"/>
    <n v="190"/>
  </r>
  <r>
    <n v="16"/>
    <s v="Cliente_191"/>
    <n v="3"/>
    <x v="3"/>
    <d v="2023-04-04T00:00:00"/>
    <d v="1899-12-30T01:10:00"/>
    <d v="1899-12-30T04:58:00"/>
    <d v="1899-12-30T04:03:00"/>
    <d v="1899-12-30T02:39:00"/>
    <d v="1899-12-30T01:24:00"/>
    <x v="0"/>
    <x v="0"/>
    <x v="0"/>
    <x v="2"/>
    <n v="39.26"/>
    <s v="Ocupada"/>
    <n v="360"/>
    <x v="4"/>
    <s v="Plato_13, Plato_2, Plato_10, Plato_15"/>
    <n v="233"/>
  </r>
  <r>
    <n v="16"/>
    <s v="Cliente_183"/>
    <n v="1"/>
    <x v="3"/>
    <d v="2023-04-04T00:00:00"/>
    <d v="1899-12-30T01:53:00"/>
    <d v="1899-12-30T05:28:00"/>
    <d v="1899-12-30T03:35:00"/>
    <d v="1899-12-30T01:52:00"/>
    <d v="1899-12-30T01:43:00"/>
    <x v="0"/>
    <x v="2"/>
    <x v="2"/>
    <x v="1"/>
    <n v="41.73"/>
    <s v="Libre"/>
    <n v="361"/>
    <x v="1"/>
    <s v="Plato_9, Plato_7"/>
    <n v="101"/>
  </r>
  <r>
    <n v="15"/>
    <s v="Cliente_681"/>
    <n v="2"/>
    <x v="3"/>
    <d v="2023-04-04T00:00:00"/>
    <d v="1899-12-30T02:03:00"/>
    <d v="1899-12-30T05:59:00"/>
    <d v="1899-12-30T03:56:00"/>
    <d v="1899-12-30T02:03:00"/>
    <d v="1899-12-30T01:53:00"/>
    <x v="0"/>
    <x v="1"/>
    <x v="0"/>
    <x v="2"/>
    <n v="47.21"/>
    <s v="Libre"/>
    <n v="362"/>
    <x v="7"/>
    <s v="Plato_3, Plato_7, Plato_4"/>
    <n v="62"/>
  </r>
  <r>
    <n v="5"/>
    <s v="Cliente_499"/>
    <n v="2"/>
    <x v="3"/>
    <d v="2023-04-04T00:00:00"/>
    <d v="1899-12-30T01:46:00"/>
    <d v="1899-12-30T03:29:00"/>
    <d v="1899-12-30T01:58:00"/>
    <d v="1899-12-30T02:29:00"/>
    <s v="0"/>
    <x v="1"/>
    <x v="0"/>
    <x v="0"/>
    <x v="2"/>
    <n v="49.02"/>
    <s v="Ocupada"/>
    <n v="363"/>
    <x v="2"/>
    <s v="Plato_2, Plato_7, Plato_19, Plato_11"/>
    <n v="240"/>
  </r>
  <r>
    <n v="15"/>
    <s v="Cliente_495"/>
    <n v="2"/>
    <x v="3"/>
    <d v="2023-04-04T00:00:00"/>
    <d v="1899-12-30T03:50:00"/>
    <d v="1899-12-30T07:10:00"/>
    <d v="1899-12-30T03:20:00"/>
    <d v="1899-12-30T01:52:00"/>
    <d v="1899-12-30T01:28:00"/>
    <x v="0"/>
    <x v="3"/>
    <x v="0"/>
    <x v="0"/>
    <n v="48.28"/>
    <s v="Reservada"/>
    <n v="364"/>
    <x v="2"/>
    <s v="Plato_16, Plato_5, Plato_1, Plato_9"/>
    <n v="157"/>
  </r>
  <r>
    <n v="4"/>
    <s v="Cliente_54"/>
    <n v="1"/>
    <x v="3"/>
    <d v="2023-04-04T00:00:00"/>
    <d v="1899-12-30T01:03:00"/>
    <d v="1899-12-30T04:33:00"/>
    <d v="1899-12-30T03:45:00"/>
    <d v="1899-12-30T00:25:00"/>
    <d v="1899-12-30T03:20:00"/>
    <x v="0"/>
    <x v="0"/>
    <x v="0"/>
    <x v="1"/>
    <n v="34.97"/>
    <s v="Ocupada"/>
    <n v="365"/>
    <x v="9"/>
    <s v="Plato_19"/>
    <n v="108"/>
  </r>
  <r>
    <n v="17"/>
    <s v="Cliente_923"/>
    <n v="5"/>
    <x v="3"/>
    <d v="2023-04-04T00:00:00"/>
    <d v="1899-12-30T01:33:00"/>
    <d v="1899-12-30T04:46:00"/>
    <d v="1899-12-30T03:13:00"/>
    <d v="1899-12-30T01:30:00"/>
    <d v="1899-12-30T01:43:00"/>
    <x v="0"/>
    <x v="0"/>
    <x v="0"/>
    <x v="1"/>
    <n v="10.57"/>
    <s v="Reservada"/>
    <n v="366"/>
    <x v="9"/>
    <s v="Plato_6, Plato_8, Plato_20"/>
    <n v="239"/>
  </r>
  <r>
    <n v="12"/>
    <s v="Cliente_453"/>
    <n v="2"/>
    <x v="3"/>
    <d v="2023-04-04T00:00:00"/>
    <d v="1899-12-30T00:53:00"/>
    <d v="1899-12-30T03:45:00"/>
    <d v="1899-12-30T02:52:00"/>
    <d v="1899-12-30T01:13:00"/>
    <d v="1899-12-30T01:39:00"/>
    <x v="0"/>
    <x v="0"/>
    <x v="2"/>
    <x v="2"/>
    <n v="12.62"/>
    <s v="Libre"/>
    <n v="367"/>
    <x v="9"/>
    <s v="Plato_10, Plato_9, Plato_3"/>
    <n v="101"/>
  </r>
  <r>
    <n v="13"/>
    <s v="Cliente_14"/>
    <n v="1"/>
    <x v="3"/>
    <d v="2023-04-04T00:00:00"/>
    <d v="1899-12-30T03:24:00"/>
    <d v="1899-12-30T05:33:00"/>
    <d v="1899-12-30T02:24:00"/>
    <d v="1899-12-30T01:25:00"/>
    <d v="1899-12-30T00:59:00"/>
    <x v="0"/>
    <x v="1"/>
    <x v="1"/>
    <x v="0"/>
    <n v="37.65"/>
    <s v="Ocupada"/>
    <n v="368"/>
    <x v="1"/>
    <s v="Plato_11, Plato_7"/>
    <n v="123"/>
  </r>
  <r>
    <n v="20"/>
    <s v="Cliente_611"/>
    <n v="2"/>
    <x v="3"/>
    <d v="2023-04-04T00:00:00"/>
    <d v="1899-12-30T02:11:00"/>
    <d v="1899-12-30T05:54:00"/>
    <d v="1899-12-30T03:43:00"/>
    <d v="1899-12-30T00:42:00"/>
    <d v="1899-12-30T03:01:00"/>
    <x v="0"/>
    <x v="3"/>
    <x v="0"/>
    <x v="2"/>
    <n v="34.83"/>
    <s v="Libre"/>
    <n v="369"/>
    <x v="7"/>
    <s v="Plato_17, Plato_14, Plato_16, Plato_10"/>
    <n v="242"/>
  </r>
  <r>
    <n v="13"/>
    <s v="Cliente_666"/>
    <n v="6"/>
    <x v="3"/>
    <d v="2023-04-04T00:00:00"/>
    <d v="1899-12-30T02:20:00"/>
    <d v="1899-12-30T03:23:00"/>
    <d v="1899-12-30T01:03:00"/>
    <d v="1899-12-30T00:33:00"/>
    <d v="1899-12-30T00:30:00"/>
    <x v="0"/>
    <x v="0"/>
    <x v="0"/>
    <x v="2"/>
    <n v="47.79"/>
    <s v="Libre"/>
    <n v="370"/>
    <x v="7"/>
    <s v="Plato_19"/>
    <n v="72"/>
  </r>
  <r>
    <n v="4"/>
    <s v="Cliente_505"/>
    <n v="3"/>
    <x v="3"/>
    <d v="2023-04-04T00:00:00"/>
    <d v="1899-12-30T01:16:00"/>
    <d v="1899-12-30T04:31:00"/>
    <d v="1899-12-30T03:30:00"/>
    <d v="1899-12-30T00:49:00"/>
    <d v="1899-12-30T02:41:00"/>
    <x v="0"/>
    <x v="4"/>
    <x v="2"/>
    <x v="2"/>
    <n v="32.51"/>
    <s v="Ocupada"/>
    <n v="371"/>
    <x v="8"/>
    <s v="Plato_17, Plato_19, Plato_16, Plato_14"/>
    <n v="200"/>
  </r>
  <r>
    <n v="14"/>
    <s v="Cliente_858"/>
    <n v="5"/>
    <x v="3"/>
    <d v="2023-04-04T00:00:00"/>
    <d v="1899-12-30T02:46:00"/>
    <d v="1899-12-30T06:14:00"/>
    <d v="1899-12-30T03:28:00"/>
    <d v="1899-12-30T00:22:00"/>
    <d v="1899-12-30T03:06:00"/>
    <x v="0"/>
    <x v="2"/>
    <x v="0"/>
    <x v="2"/>
    <n v="17.170000000000002"/>
    <s v="Reservada"/>
    <n v="372"/>
    <x v="2"/>
    <s v="Plato_4"/>
    <n v="36"/>
  </r>
  <r>
    <n v="19"/>
    <s v="Cliente_882"/>
    <n v="2"/>
    <x v="3"/>
    <d v="2023-04-04T00:00:00"/>
    <d v="1899-12-30T00:37:00"/>
    <d v="1899-12-30T03:11:00"/>
    <d v="1899-12-30T02:49:00"/>
    <d v="1899-12-30T01:56:00"/>
    <d v="1899-12-30T00:53:00"/>
    <x v="0"/>
    <x v="3"/>
    <x v="1"/>
    <x v="0"/>
    <n v="26.62"/>
    <s v="Ocupada"/>
    <n v="373"/>
    <x v="10"/>
    <s v="Plato_13, Plato_8, Plato_5, Plato_3"/>
    <n v="160"/>
  </r>
  <r>
    <n v="18"/>
    <s v="Cliente_275"/>
    <n v="3"/>
    <x v="3"/>
    <d v="2023-04-04T00:00:00"/>
    <d v="1899-12-30T03:19:00"/>
    <d v="1899-12-30T04:24:00"/>
    <d v="1899-12-30T01:05:00"/>
    <d v="1899-12-30T00:09:00"/>
    <d v="1899-12-30T00:56:00"/>
    <x v="0"/>
    <x v="2"/>
    <x v="0"/>
    <x v="2"/>
    <n v="33.35"/>
    <s v="Libre"/>
    <n v="374"/>
    <x v="3"/>
    <s v="Plato_8"/>
    <n v="35"/>
  </r>
  <r>
    <n v="18"/>
    <s v="Cliente_871"/>
    <n v="1"/>
    <x v="3"/>
    <d v="2023-04-04T00:00:00"/>
    <d v="1899-12-30T00:17:00"/>
    <d v="1899-12-30T03:09:00"/>
    <d v="1899-12-30T02:52:00"/>
    <d v="1899-12-30T00:27:00"/>
    <d v="1899-12-30T02:25:00"/>
    <x v="0"/>
    <x v="0"/>
    <x v="0"/>
    <x v="2"/>
    <n v="22.3"/>
    <s v="Reservada"/>
    <n v="375"/>
    <x v="0"/>
    <s v="Plato_17"/>
    <n v="93"/>
  </r>
  <r>
    <n v="16"/>
    <s v="Cliente_183"/>
    <n v="4"/>
    <x v="3"/>
    <d v="2023-04-04T00:00:00"/>
    <d v="1899-12-30T02:53:00"/>
    <d v="1899-12-30T05:12:00"/>
    <d v="1899-12-30T02:34:00"/>
    <d v="1899-12-30T00:05:00"/>
    <d v="1899-12-30T02:29:00"/>
    <x v="0"/>
    <x v="1"/>
    <x v="0"/>
    <x v="1"/>
    <n v="27.51"/>
    <s v="Ocupada"/>
    <n v="376"/>
    <x v="8"/>
    <s v="Plato_14"/>
    <n v="46"/>
  </r>
  <r>
    <n v="5"/>
    <s v="Cliente_841"/>
    <n v="1"/>
    <x v="3"/>
    <d v="2023-04-04T00:00:00"/>
    <d v="1899-12-30T01:18:00"/>
    <d v="1899-12-30T04:46:00"/>
    <d v="1899-12-30T03:28:00"/>
    <d v="1899-12-30T00:46:00"/>
    <d v="1899-12-30T02:42:00"/>
    <x v="0"/>
    <x v="4"/>
    <x v="0"/>
    <x v="2"/>
    <n v="14.96"/>
    <s v="Libre"/>
    <n v="377"/>
    <x v="3"/>
    <s v="Plato_18, Plato_15"/>
    <n v="100"/>
  </r>
  <r>
    <n v="3"/>
    <s v="Cliente_789"/>
    <n v="1"/>
    <x v="3"/>
    <d v="2023-04-04T00:00:00"/>
    <d v="1899-12-30T03:55:00"/>
    <d v="1899-12-30T05:18:00"/>
    <d v="1899-12-30T01:23:00"/>
    <d v="1899-12-30T00:21:00"/>
    <d v="1899-12-30T01:02:00"/>
    <x v="0"/>
    <x v="1"/>
    <x v="0"/>
    <x v="1"/>
    <n v="40.31"/>
    <s v="Libre"/>
    <n v="378"/>
    <x v="4"/>
    <s v="Plato_2, Plato_12"/>
    <n v="49"/>
  </r>
  <r>
    <n v="4"/>
    <s v="Cliente_442"/>
    <n v="2"/>
    <x v="3"/>
    <d v="2023-04-04T00:00:00"/>
    <d v="1899-12-30T01:31:00"/>
    <d v="1899-12-30T03:57:00"/>
    <d v="1899-12-30T02:41:00"/>
    <d v="1899-12-30T00:06:00"/>
    <d v="1899-12-30T02:35:00"/>
    <x v="0"/>
    <x v="0"/>
    <x v="1"/>
    <x v="2"/>
    <n v="10.61"/>
    <s v="Ocupada"/>
    <n v="379"/>
    <x v="9"/>
    <s v="Plato_8"/>
    <n v="70"/>
  </r>
  <r>
    <n v="5"/>
    <s v="Cliente_964"/>
    <n v="1"/>
    <x v="3"/>
    <d v="2023-04-04T00:00:00"/>
    <d v="1899-12-30T00:58:00"/>
    <d v="1899-12-30T04:33:00"/>
    <d v="1899-12-30T03:35:00"/>
    <d v="1899-12-30T01:33:00"/>
    <d v="1899-12-30T02:02:00"/>
    <x v="0"/>
    <x v="0"/>
    <x v="2"/>
    <x v="0"/>
    <n v="22.53"/>
    <s v="Libre"/>
    <n v="380"/>
    <x v="10"/>
    <s v="Plato_11, Plato_12"/>
    <n v="137"/>
  </r>
  <r>
    <n v="4"/>
    <s v="Cliente_141"/>
    <n v="1"/>
    <x v="3"/>
    <d v="2023-04-04T00:00:00"/>
    <d v="1899-12-30T00:57:00"/>
    <d v="1899-12-30T04:32:00"/>
    <d v="1899-12-30T03:35:00"/>
    <d v="1899-12-30T00:47:00"/>
    <d v="1899-12-30T02:48:00"/>
    <x v="0"/>
    <x v="1"/>
    <x v="1"/>
    <x v="0"/>
    <n v="27.69"/>
    <s v="Libre"/>
    <n v="381"/>
    <x v="7"/>
    <s v="Plato_10, Plato_11"/>
    <n v="144"/>
  </r>
  <r>
    <n v="20"/>
    <s v="Cliente_742"/>
    <n v="6"/>
    <x v="3"/>
    <d v="2023-04-04T00:00:00"/>
    <d v="1899-12-30T03:09:00"/>
    <d v="1899-12-30T06:27:00"/>
    <d v="1899-12-30T03:18:00"/>
    <d v="1899-12-30T00:54:00"/>
    <d v="1899-12-30T02:24:00"/>
    <x v="0"/>
    <x v="2"/>
    <x v="2"/>
    <x v="0"/>
    <n v="19.8"/>
    <s v="Reservada"/>
    <n v="382"/>
    <x v="8"/>
    <s v="Plato_9"/>
    <n v="87"/>
  </r>
  <r>
    <n v="6"/>
    <s v="Cliente_992"/>
    <n v="6"/>
    <x v="3"/>
    <d v="2023-04-04T00:00:00"/>
    <d v="1899-12-30T03:29:00"/>
    <d v="1899-12-30T06:33:00"/>
    <d v="1899-12-30T03:04:00"/>
    <d v="1899-12-30T00:09:00"/>
    <d v="1899-12-30T02:55:00"/>
    <x v="0"/>
    <x v="4"/>
    <x v="0"/>
    <x v="2"/>
    <n v="31.33"/>
    <s v="Libre"/>
    <n v="383"/>
    <x v="9"/>
    <s v="Plato_19"/>
    <n v="108"/>
  </r>
  <r>
    <n v="1"/>
    <s v="Cliente_622"/>
    <n v="5"/>
    <x v="3"/>
    <d v="2023-04-04T00:00:00"/>
    <d v="1899-12-30T00:11:00"/>
    <d v="1899-12-30T02:33:00"/>
    <d v="1899-12-30T02:22:00"/>
    <d v="1899-12-30T01:50:00"/>
    <d v="1899-12-30T00:32:00"/>
    <x v="0"/>
    <x v="1"/>
    <x v="1"/>
    <x v="0"/>
    <n v="39.32"/>
    <s v="Reservada"/>
    <n v="384"/>
    <x v="5"/>
    <s v="Plato_4, Plato_12, Plato_6"/>
    <n v="120"/>
  </r>
  <r>
    <n v="6"/>
    <s v="Cliente_508"/>
    <n v="6"/>
    <x v="4"/>
    <d v="2023-04-05T00:00:00"/>
    <d v="1899-12-30T03:37:00"/>
    <d v="1899-12-30T06:43:00"/>
    <d v="1899-12-30T03:21:00"/>
    <d v="1899-12-30T00:22:00"/>
    <d v="1899-12-30T02:59:00"/>
    <x v="0"/>
    <x v="0"/>
    <x v="1"/>
    <x v="2"/>
    <n v="11.14"/>
    <s v="Ocupada"/>
    <n v="385"/>
    <x v="0"/>
    <s v="Plato_2"/>
    <n v="60"/>
  </r>
  <r>
    <n v="5"/>
    <s v="Cliente_436"/>
    <n v="2"/>
    <x v="4"/>
    <d v="2023-04-05T00:00:00"/>
    <d v="1899-12-30T00:33:00"/>
    <d v="1899-12-30T02:58:00"/>
    <d v="1899-12-30T02:40:00"/>
    <d v="1899-12-30T00:40:00"/>
    <d v="1899-12-30T02:00:00"/>
    <x v="0"/>
    <x v="4"/>
    <x v="0"/>
    <x v="0"/>
    <n v="28.96"/>
    <s v="Ocupada"/>
    <n v="386"/>
    <x v="5"/>
    <s v="Plato_11"/>
    <n v="99"/>
  </r>
  <r>
    <n v="6"/>
    <s v="Cliente_676"/>
    <n v="5"/>
    <x v="4"/>
    <d v="2023-04-05T00:00:00"/>
    <d v="1899-12-30T03:09:00"/>
    <d v="1899-12-30T06:10:00"/>
    <d v="1899-12-30T03:16:00"/>
    <d v="1899-12-30T00:18:00"/>
    <d v="1899-12-30T02:58:00"/>
    <x v="0"/>
    <x v="3"/>
    <x v="0"/>
    <x v="1"/>
    <n v="20.84"/>
    <s v="Ocupada"/>
    <n v="387"/>
    <x v="5"/>
    <s v="Plato_17"/>
    <n v="93"/>
  </r>
  <r>
    <n v="18"/>
    <s v="Cliente_768"/>
    <n v="2"/>
    <x v="4"/>
    <d v="2023-04-05T00:00:00"/>
    <d v="1899-12-30T00:33:00"/>
    <d v="1899-12-30T03:35:00"/>
    <d v="1899-12-30T03:02:00"/>
    <d v="1899-12-30T02:51:00"/>
    <d v="1899-12-30T00:11:00"/>
    <x v="0"/>
    <x v="2"/>
    <x v="0"/>
    <x v="2"/>
    <n v="27.03"/>
    <s v="Libre"/>
    <n v="388"/>
    <x v="0"/>
    <s v="Plato_17, Plato_19, Plato_9, Plato_11"/>
    <n v="291"/>
  </r>
  <r>
    <n v="19"/>
    <s v="Cliente_667"/>
    <n v="5"/>
    <x v="4"/>
    <d v="2023-04-05T00:00:00"/>
    <d v="1899-12-30T00:02:00"/>
    <d v="1899-12-30T02:15:00"/>
    <d v="1899-12-30T02:13:00"/>
    <d v="1899-12-30T00:24:00"/>
    <d v="1899-12-30T01:49:00"/>
    <x v="0"/>
    <x v="0"/>
    <x v="0"/>
    <x v="2"/>
    <n v="39.14"/>
    <s v="Reservada"/>
    <n v="389"/>
    <x v="5"/>
    <s v="Plato_11"/>
    <n v="33"/>
  </r>
  <r>
    <n v="9"/>
    <s v="Cliente_874"/>
    <n v="2"/>
    <x v="4"/>
    <d v="2023-04-05T00:00:00"/>
    <d v="1899-12-30T02:59:00"/>
    <d v="1899-12-30T05:19:00"/>
    <d v="1899-12-30T02:20:00"/>
    <d v="1899-12-30T01:33:00"/>
    <d v="1899-12-30T00:47:00"/>
    <x v="0"/>
    <x v="0"/>
    <x v="0"/>
    <x v="2"/>
    <n v="42.68"/>
    <s v="Reservada"/>
    <n v="390"/>
    <x v="9"/>
    <s v="Plato_5, Plato_10, Plato_13"/>
    <n v="143"/>
  </r>
  <r>
    <n v="15"/>
    <s v="Cliente_609"/>
    <n v="1"/>
    <x v="4"/>
    <d v="2023-04-05T00:00:00"/>
    <d v="1899-12-30T02:05:00"/>
    <d v="1899-12-30T04:09:00"/>
    <d v="1899-12-30T02:04:00"/>
    <d v="1899-12-30T00:35:00"/>
    <d v="1899-12-30T01:29:00"/>
    <x v="0"/>
    <x v="0"/>
    <x v="0"/>
    <x v="2"/>
    <n v="48.6"/>
    <s v="Reservada"/>
    <n v="391"/>
    <x v="8"/>
    <s v="Plato_5"/>
    <n v="22"/>
  </r>
  <r>
    <n v="14"/>
    <s v="Cliente_471"/>
    <n v="3"/>
    <x v="4"/>
    <d v="2023-04-05T00:00:00"/>
    <d v="1899-12-30T00:33:00"/>
    <d v="1899-12-30T04:08:00"/>
    <d v="1899-12-30T03:50:00"/>
    <d v="1899-12-30T00:54:00"/>
    <d v="1899-12-30T02:56:00"/>
    <x v="0"/>
    <x v="2"/>
    <x v="0"/>
    <x v="2"/>
    <n v="32.729999999999997"/>
    <s v="Ocupada"/>
    <n v="392"/>
    <x v="6"/>
    <s v="Plato_15, Plato_7"/>
    <n v="120"/>
  </r>
  <r>
    <n v="13"/>
    <s v="Cliente_196"/>
    <n v="3"/>
    <x v="4"/>
    <d v="2023-04-05T00:00:00"/>
    <d v="1899-12-30T02:33:00"/>
    <d v="1899-12-30T05:17:00"/>
    <d v="1899-12-30T02:59:00"/>
    <d v="1899-12-30T01:49:00"/>
    <d v="1899-12-30T01:10:00"/>
    <x v="0"/>
    <x v="4"/>
    <x v="0"/>
    <x v="2"/>
    <n v="12.54"/>
    <s v="Ocupada"/>
    <n v="393"/>
    <x v="1"/>
    <s v="Plato_12, Plato_8, Plato_13, Plato_5"/>
    <n v="208"/>
  </r>
  <r>
    <n v="17"/>
    <s v="Cliente_740"/>
    <n v="1"/>
    <x v="4"/>
    <d v="2023-04-05T00:00:00"/>
    <d v="1899-12-30T03:26:00"/>
    <d v="1899-12-30T07:02:00"/>
    <d v="1899-12-30T03:51:00"/>
    <d v="1899-12-30T00:47:00"/>
    <d v="1899-12-30T03:04:00"/>
    <x v="0"/>
    <x v="0"/>
    <x v="0"/>
    <x v="2"/>
    <n v="18.05"/>
    <s v="Ocupada"/>
    <n v="394"/>
    <x v="2"/>
    <s v="Plato_7, Plato_9"/>
    <n v="77"/>
  </r>
  <r>
    <n v="2"/>
    <s v="Cliente_563"/>
    <n v="1"/>
    <x v="4"/>
    <d v="2023-04-05T00:00:00"/>
    <d v="1899-12-30T01:37:00"/>
    <d v="1899-12-30T05:34:00"/>
    <d v="1899-12-30T03:57:00"/>
    <d v="1899-12-30T00:08:00"/>
    <d v="1899-12-30T03:49:00"/>
    <x v="0"/>
    <x v="2"/>
    <x v="0"/>
    <x v="0"/>
    <n v="40.9"/>
    <s v="Libre"/>
    <n v="395"/>
    <x v="8"/>
    <s v="Plato_12"/>
    <n v="38"/>
  </r>
  <r>
    <n v="11"/>
    <s v="Cliente_991"/>
    <n v="1"/>
    <x v="4"/>
    <d v="2023-04-05T00:00:00"/>
    <d v="1899-12-30T00:32:00"/>
    <d v="1899-12-30T03:36:00"/>
    <d v="1899-12-30T03:04:00"/>
    <d v="1899-12-30T00:57:00"/>
    <d v="1899-12-30T02:07:00"/>
    <x v="0"/>
    <x v="2"/>
    <x v="2"/>
    <x v="1"/>
    <n v="34.5"/>
    <s v="Libre"/>
    <n v="396"/>
    <x v="4"/>
    <s v="Plato_3, Plato_13"/>
    <n v="83"/>
  </r>
  <r>
    <n v="4"/>
    <s v="Cliente_289"/>
    <n v="2"/>
    <x v="4"/>
    <d v="2023-04-05T00:00:00"/>
    <d v="1899-12-30T00:20:00"/>
    <d v="1899-12-30T01:34:00"/>
    <d v="1899-12-30T01:14:00"/>
    <d v="1899-12-30T01:09:00"/>
    <d v="1899-12-30T00:05:00"/>
    <x v="0"/>
    <x v="4"/>
    <x v="1"/>
    <x v="0"/>
    <n v="37.79"/>
    <s v="Libre"/>
    <n v="397"/>
    <x v="9"/>
    <s v="Plato_6, Plato_17"/>
    <n v="147"/>
  </r>
  <r>
    <n v="9"/>
    <s v="Cliente_330"/>
    <n v="5"/>
    <x v="4"/>
    <d v="2023-04-05T00:00:00"/>
    <d v="1899-12-30T03:10:00"/>
    <d v="1899-12-30T07:05:00"/>
    <d v="1899-12-30T03:55:00"/>
    <d v="1899-12-30T01:11:00"/>
    <d v="1899-12-30T02:44:00"/>
    <x v="0"/>
    <x v="1"/>
    <x v="1"/>
    <x v="2"/>
    <n v="48.96"/>
    <s v="Libre"/>
    <n v="398"/>
    <x v="4"/>
    <s v="Plato_16, Plato_11"/>
    <n v="122"/>
  </r>
  <r>
    <n v="7"/>
    <s v="Cliente_943"/>
    <n v="6"/>
    <x v="4"/>
    <d v="2023-04-05T00:00:00"/>
    <d v="1899-12-30T02:48:00"/>
    <d v="1899-12-30T05:40:00"/>
    <d v="1899-12-30T02:52:00"/>
    <d v="1899-12-30T01:31:00"/>
    <d v="1899-12-30T01:21:00"/>
    <x v="0"/>
    <x v="3"/>
    <x v="0"/>
    <x v="2"/>
    <n v="27.32"/>
    <s v="Libre"/>
    <n v="399"/>
    <x v="0"/>
    <s v="Plato_11, Plato_19"/>
    <n v="207"/>
  </r>
  <r>
    <n v="9"/>
    <s v="Cliente_285"/>
    <n v="4"/>
    <x v="4"/>
    <d v="2023-04-05T00:00:00"/>
    <d v="1899-12-30T02:11:00"/>
    <d v="1899-12-30T04:14:00"/>
    <d v="1899-12-30T02:03:00"/>
    <d v="1899-12-30T01:19:00"/>
    <d v="1899-12-30T00:44:00"/>
    <x v="0"/>
    <x v="4"/>
    <x v="0"/>
    <x v="2"/>
    <n v="42.96"/>
    <s v="Reservada"/>
    <n v="400"/>
    <x v="2"/>
    <s v="Plato_20, Plato_16, Plato_17"/>
    <n v="198"/>
  </r>
  <r>
    <n v="16"/>
    <s v="Cliente_12"/>
    <n v="2"/>
    <x v="4"/>
    <d v="2023-04-05T00:00:00"/>
    <d v="1899-12-30T03:51:00"/>
    <d v="1899-12-30T06:57:00"/>
    <d v="1899-12-30T03:21:00"/>
    <d v="1899-12-30T00:20:00"/>
    <d v="1899-12-30T03:01:00"/>
    <x v="0"/>
    <x v="2"/>
    <x v="0"/>
    <x v="2"/>
    <n v="15.87"/>
    <s v="Ocupada"/>
    <n v="401"/>
    <x v="3"/>
    <s v="Plato_13"/>
    <n v="42"/>
  </r>
  <r>
    <n v="18"/>
    <s v="Cliente_905"/>
    <n v="1"/>
    <x v="4"/>
    <d v="2023-04-05T00:00:00"/>
    <d v="1899-12-30T02:41:00"/>
    <d v="1899-12-30T05:08:00"/>
    <d v="1899-12-30T02:27:00"/>
    <d v="1899-12-30T01:06:00"/>
    <d v="1899-12-30T01:21:00"/>
    <x v="0"/>
    <x v="0"/>
    <x v="0"/>
    <x v="2"/>
    <n v="31.02"/>
    <s v="Reservada"/>
    <n v="402"/>
    <x v="1"/>
    <s v="Plato_1, Plato_12, Plato_5"/>
    <n v="151"/>
  </r>
  <r>
    <n v="14"/>
    <s v="Cliente_543"/>
    <n v="5"/>
    <x v="4"/>
    <d v="2023-04-05T00:00:00"/>
    <d v="1899-12-30T02:15:00"/>
    <d v="1899-12-30T05:15:00"/>
    <d v="1899-12-30T03:00:00"/>
    <d v="1899-12-30T01:25:00"/>
    <d v="1899-12-30T01:35:00"/>
    <x v="0"/>
    <x v="1"/>
    <x v="0"/>
    <x v="2"/>
    <n v="14.76"/>
    <s v="Libre"/>
    <n v="403"/>
    <x v="9"/>
    <s v="Plato_5, Plato_4, Plato_15, Plato_7"/>
    <n v="190"/>
  </r>
  <r>
    <n v="17"/>
    <s v="Cliente_897"/>
    <n v="2"/>
    <x v="4"/>
    <d v="2023-04-05T00:00:00"/>
    <d v="1899-12-30T00:38:00"/>
    <d v="1899-12-30T04:29:00"/>
    <d v="1899-12-30T03:51:00"/>
    <d v="1899-12-30T01:42:00"/>
    <d v="1899-12-30T02:09:00"/>
    <x v="0"/>
    <x v="3"/>
    <x v="0"/>
    <x v="2"/>
    <n v="32.56"/>
    <s v="Libre"/>
    <n v="404"/>
    <x v="0"/>
    <s v="Plato_13, Plato_3, Plato_20"/>
    <n v="182"/>
  </r>
  <r>
    <n v="5"/>
    <s v="Cliente_239"/>
    <n v="6"/>
    <x v="4"/>
    <d v="2023-04-05T00:00:00"/>
    <d v="1899-12-30T02:39:00"/>
    <d v="1899-12-30T04:59:00"/>
    <d v="1899-12-30T02:20:00"/>
    <d v="1899-12-30T01:38:00"/>
    <d v="1899-12-30T00:42:00"/>
    <x v="0"/>
    <x v="2"/>
    <x v="2"/>
    <x v="2"/>
    <n v="14.56"/>
    <s v="Reservada"/>
    <n v="405"/>
    <x v="10"/>
    <s v="Plato_10, Plato_20, Plato_3"/>
    <n v="106"/>
  </r>
  <r>
    <n v="14"/>
    <s v="Cliente_927"/>
    <n v="5"/>
    <x v="4"/>
    <d v="2023-04-05T00:00:00"/>
    <d v="1899-12-30T00:29:00"/>
    <d v="1899-12-30T02:37:00"/>
    <d v="1899-12-30T02:23:00"/>
    <d v="1899-12-30T01:57:00"/>
    <d v="1899-12-30T00:26:00"/>
    <x v="0"/>
    <x v="2"/>
    <x v="2"/>
    <x v="1"/>
    <n v="34.03"/>
    <s v="Ocupada"/>
    <n v="406"/>
    <x v="0"/>
    <s v="Plato_3, Plato_8, Plato_1"/>
    <n v="155"/>
  </r>
  <r>
    <n v="4"/>
    <s v="Cliente_315"/>
    <n v="1"/>
    <x v="4"/>
    <d v="2023-04-05T00:00:00"/>
    <d v="1899-12-30T02:13:00"/>
    <d v="1899-12-30T04:51:00"/>
    <d v="1899-12-30T02:38:00"/>
    <d v="1899-12-30T00:50:00"/>
    <d v="1899-12-30T01:48:00"/>
    <x v="0"/>
    <x v="4"/>
    <x v="1"/>
    <x v="0"/>
    <n v="22.98"/>
    <s v="Reservada"/>
    <n v="407"/>
    <x v="8"/>
    <s v="Plato_3, Plato_8"/>
    <n v="95"/>
  </r>
  <r>
    <n v="17"/>
    <s v="Cliente_195"/>
    <n v="3"/>
    <x v="4"/>
    <d v="2023-04-05T00:00:00"/>
    <d v="1899-12-30T00:56:00"/>
    <d v="1899-12-30T04:05:00"/>
    <d v="1899-12-30T03:24:00"/>
    <d v="1899-12-30T01:46:00"/>
    <d v="1899-12-30T01:38:00"/>
    <x v="0"/>
    <x v="2"/>
    <x v="0"/>
    <x v="2"/>
    <n v="10.14"/>
    <s v="Ocupada"/>
    <n v="408"/>
    <x v="9"/>
    <s v="Plato_1, Plato_7, Plato_18"/>
    <n v="131"/>
  </r>
  <r>
    <n v="15"/>
    <s v="Cliente_166"/>
    <n v="5"/>
    <x v="4"/>
    <d v="2023-04-05T00:00:00"/>
    <d v="1899-12-30T01:55:00"/>
    <d v="1899-12-30T03:01:00"/>
    <d v="1899-12-30T01:06:00"/>
    <d v="1899-12-30T02:43:00"/>
    <s v="0"/>
    <x v="1"/>
    <x v="1"/>
    <x v="0"/>
    <x v="2"/>
    <n v="48.7"/>
    <s v="Reservada"/>
    <n v="409"/>
    <x v="9"/>
    <s v="Plato_13, Plato_20, Plato_16, Plato_7"/>
    <n v="203"/>
  </r>
  <r>
    <n v="1"/>
    <s v="Cliente_157"/>
    <n v="3"/>
    <x v="4"/>
    <d v="2023-04-05T00:00:00"/>
    <d v="1899-12-30T02:47:00"/>
    <d v="1899-12-30T05:23:00"/>
    <d v="1899-12-30T02:36:00"/>
    <d v="1899-12-30T01:31:00"/>
    <d v="1899-12-30T01:05:00"/>
    <x v="0"/>
    <x v="4"/>
    <x v="2"/>
    <x v="2"/>
    <n v="43.65"/>
    <s v="Reservada"/>
    <n v="410"/>
    <x v="4"/>
    <s v="Plato_3, Plato_19"/>
    <n v="56"/>
  </r>
  <r>
    <n v="3"/>
    <s v="Cliente_212"/>
    <n v="3"/>
    <x v="4"/>
    <d v="2023-04-05T00:00:00"/>
    <d v="1899-12-30T02:11:00"/>
    <d v="1899-12-30T05:04:00"/>
    <d v="1899-12-30T03:08:00"/>
    <d v="1899-12-30T01:18:00"/>
    <d v="1899-12-30T01:50:00"/>
    <x v="0"/>
    <x v="1"/>
    <x v="0"/>
    <x v="0"/>
    <n v="21.88"/>
    <s v="Ocupada"/>
    <n v="411"/>
    <x v="1"/>
    <s v="Plato_20, Plato_4, Plato_6"/>
    <n v="219"/>
  </r>
  <r>
    <n v="11"/>
    <s v="Cliente_912"/>
    <n v="4"/>
    <x v="4"/>
    <d v="2023-04-05T00:00:00"/>
    <d v="1899-12-30T00:22:00"/>
    <d v="1899-12-30T02:03:00"/>
    <d v="1899-12-30T01:56:00"/>
    <d v="1899-12-30T00:57:00"/>
    <d v="1899-12-30T00:59:00"/>
    <x v="0"/>
    <x v="3"/>
    <x v="2"/>
    <x v="2"/>
    <n v="12.94"/>
    <s v="Ocupada"/>
    <n v="412"/>
    <x v="4"/>
    <s v="Plato_17"/>
    <n v="93"/>
  </r>
  <r>
    <n v="13"/>
    <s v="Cliente_736"/>
    <n v="3"/>
    <x v="4"/>
    <d v="2023-04-05T00:00:00"/>
    <d v="1899-12-30T02:36:00"/>
    <d v="1899-12-30T04:58:00"/>
    <d v="1899-12-30T02:37:00"/>
    <d v="1899-12-30T00:12:00"/>
    <d v="1899-12-30T02:25:00"/>
    <x v="0"/>
    <x v="4"/>
    <x v="2"/>
    <x v="2"/>
    <n v="23.01"/>
    <s v="Ocupada"/>
    <n v="413"/>
    <x v="10"/>
    <s v="Plato_8"/>
    <n v="35"/>
  </r>
  <r>
    <n v="14"/>
    <s v="Cliente_328"/>
    <n v="6"/>
    <x v="4"/>
    <d v="2023-04-05T00:00:00"/>
    <d v="1899-12-30T03:43:00"/>
    <d v="1899-12-30T07:12:00"/>
    <d v="1899-12-30T03:29:00"/>
    <d v="1899-12-30T00:38:00"/>
    <d v="1899-12-30T02:51:00"/>
    <x v="0"/>
    <x v="3"/>
    <x v="1"/>
    <x v="2"/>
    <n v="13.17"/>
    <s v="Reservada"/>
    <n v="414"/>
    <x v="0"/>
    <s v="Plato_11"/>
    <n v="33"/>
  </r>
  <r>
    <n v="14"/>
    <s v="Cliente_919"/>
    <n v="4"/>
    <x v="4"/>
    <d v="2023-04-05T00:00:00"/>
    <d v="1899-12-30T00:39:00"/>
    <d v="1899-12-30T04:35:00"/>
    <d v="1899-12-30T04:11:00"/>
    <d v="1899-12-30T01:27:00"/>
    <d v="1899-12-30T02:44:00"/>
    <x v="0"/>
    <x v="4"/>
    <x v="2"/>
    <x v="2"/>
    <n v="20.51"/>
    <s v="Ocupada"/>
    <n v="415"/>
    <x v="2"/>
    <s v="Plato_6, Plato_18, Plato_19"/>
    <n v="158"/>
  </r>
  <r>
    <n v="20"/>
    <s v="Cliente_958"/>
    <n v="2"/>
    <x v="4"/>
    <d v="2023-04-05T00:00:00"/>
    <d v="1899-12-30T03:03:00"/>
    <d v="1899-12-30T06:37:00"/>
    <d v="1899-12-30T03:34:00"/>
    <d v="1899-12-30T00:09:00"/>
    <d v="1899-12-30T03:25:00"/>
    <x v="0"/>
    <x v="1"/>
    <x v="2"/>
    <x v="2"/>
    <n v="12.9"/>
    <s v="Reservada"/>
    <n v="416"/>
    <x v="7"/>
    <s v="Plato_1"/>
    <n v="25"/>
  </r>
  <r>
    <n v="7"/>
    <s v="Cliente_395"/>
    <n v="2"/>
    <x v="4"/>
    <d v="2023-04-05T00:00:00"/>
    <d v="1899-12-30T03:25:00"/>
    <d v="1899-12-30T04:33:00"/>
    <d v="1899-12-30T01:08:00"/>
    <d v="1899-12-30T01:30:00"/>
    <s v="0"/>
    <x v="1"/>
    <x v="2"/>
    <x v="2"/>
    <x v="2"/>
    <n v="35.08"/>
    <s v="Libre"/>
    <n v="417"/>
    <x v="5"/>
    <s v="Plato_9, Plato_20, Plato_12, Plato_6"/>
    <n v="142"/>
  </r>
  <r>
    <n v="17"/>
    <s v="Cliente_287"/>
    <n v="4"/>
    <x v="4"/>
    <d v="2023-04-05T00:00:00"/>
    <d v="1899-12-30T00:52:00"/>
    <d v="1899-12-30T03:31:00"/>
    <d v="1899-12-30T02:39:00"/>
    <d v="1899-12-30T01:40:00"/>
    <d v="1899-12-30T00:59:00"/>
    <x v="0"/>
    <x v="0"/>
    <x v="2"/>
    <x v="2"/>
    <n v="35.51"/>
    <s v="Reservada"/>
    <n v="418"/>
    <x v="0"/>
    <s v="Plato_1, Plato_17"/>
    <n v="118"/>
  </r>
  <r>
    <n v="11"/>
    <s v="Cliente_479"/>
    <n v="4"/>
    <x v="4"/>
    <d v="2023-04-05T00:00:00"/>
    <d v="1899-12-30T03:14:00"/>
    <d v="1899-12-30T05:43:00"/>
    <d v="1899-12-30T02:44:00"/>
    <d v="1899-12-30T01:04:00"/>
    <d v="1899-12-30T01:40:00"/>
    <x v="0"/>
    <x v="3"/>
    <x v="0"/>
    <x v="2"/>
    <n v="14.09"/>
    <s v="Ocupada"/>
    <n v="419"/>
    <x v="10"/>
    <s v="Plato_18, Plato_11"/>
    <n v="67"/>
  </r>
  <r>
    <n v="18"/>
    <s v="Cliente_33"/>
    <n v="6"/>
    <x v="4"/>
    <d v="2023-04-05T00:00:00"/>
    <d v="1899-12-30T02:18:00"/>
    <d v="1899-12-30T05:29:00"/>
    <d v="1899-12-30T03:26:00"/>
    <d v="1899-12-30T01:45:00"/>
    <d v="1899-12-30T01:41:00"/>
    <x v="0"/>
    <x v="2"/>
    <x v="0"/>
    <x v="2"/>
    <n v="31.49"/>
    <s v="Ocupada"/>
    <n v="420"/>
    <x v="6"/>
    <s v="Plato_18, Plato_3, Plato_1, Plato_15"/>
    <n v="242"/>
  </r>
  <r>
    <n v="10"/>
    <s v="Cliente_160"/>
    <n v="1"/>
    <x v="4"/>
    <d v="2023-04-05T00:00:00"/>
    <d v="1899-12-30T01:37:00"/>
    <d v="1899-12-30T04:07:00"/>
    <d v="1899-12-30T02:45:00"/>
    <d v="1899-12-30T01:11:00"/>
    <d v="1899-12-30T01:34:00"/>
    <x v="0"/>
    <x v="1"/>
    <x v="0"/>
    <x v="2"/>
    <n v="17.57"/>
    <s v="Ocupada"/>
    <n v="421"/>
    <x v="9"/>
    <s v="Plato_17, Plato_4"/>
    <n v="85"/>
  </r>
  <r>
    <n v="12"/>
    <s v="Cliente_109"/>
    <n v="6"/>
    <x v="4"/>
    <d v="2023-04-05T00:00:00"/>
    <d v="1899-12-30T00:36:00"/>
    <d v="1899-12-30T03:09:00"/>
    <d v="1899-12-30T02:33:00"/>
    <d v="1899-12-30T00:34:00"/>
    <d v="1899-12-30T01:59:00"/>
    <x v="0"/>
    <x v="2"/>
    <x v="0"/>
    <x v="2"/>
    <n v="39.72"/>
    <s v="Reservada"/>
    <n v="422"/>
    <x v="0"/>
    <s v="Plato_10, Plato_19"/>
    <n v="88"/>
  </r>
  <r>
    <n v="4"/>
    <s v="Cliente_151"/>
    <n v="2"/>
    <x v="4"/>
    <d v="2023-04-05T00:00:00"/>
    <d v="1899-12-30T02:34:00"/>
    <d v="1899-12-30T04:57:00"/>
    <d v="1899-12-30T02:23:00"/>
    <d v="1899-12-30T00:31:00"/>
    <d v="1899-12-30T01:52:00"/>
    <x v="0"/>
    <x v="1"/>
    <x v="0"/>
    <x v="1"/>
    <n v="34.130000000000003"/>
    <s v="Libre"/>
    <n v="423"/>
    <x v="8"/>
    <s v="Plato_16, Plato_15"/>
    <n v="152"/>
  </r>
  <r>
    <n v="13"/>
    <s v="Cliente_342"/>
    <n v="3"/>
    <x v="4"/>
    <d v="2023-04-05T00:00:00"/>
    <d v="1899-12-30T01:08:00"/>
    <d v="1899-12-30T03:17:00"/>
    <d v="1899-12-30T02:09:00"/>
    <d v="1899-12-30T01:28:00"/>
    <d v="1899-12-30T00:41:00"/>
    <x v="0"/>
    <x v="2"/>
    <x v="2"/>
    <x v="1"/>
    <n v="11.02"/>
    <s v="Reservada"/>
    <n v="424"/>
    <x v="1"/>
    <s v="Plato_5, Plato_6"/>
    <n v="147"/>
  </r>
  <r>
    <n v="18"/>
    <s v="Cliente_332"/>
    <n v="3"/>
    <x v="4"/>
    <d v="2023-04-05T00:00:00"/>
    <d v="1899-12-30T01:24:00"/>
    <d v="1899-12-30T03:45:00"/>
    <d v="1899-12-30T02:21:00"/>
    <d v="1899-12-30T00:28:00"/>
    <d v="1899-12-30T01:53:00"/>
    <x v="0"/>
    <x v="2"/>
    <x v="0"/>
    <x v="2"/>
    <n v="49.43"/>
    <s v="Reservada"/>
    <n v="425"/>
    <x v="4"/>
    <s v="Plato_12"/>
    <n v="19"/>
  </r>
  <r>
    <n v="5"/>
    <s v="Cliente_689"/>
    <n v="2"/>
    <x v="4"/>
    <d v="2023-04-05T00:00:00"/>
    <d v="1899-12-30T03:11:00"/>
    <d v="1899-12-30T05:02:00"/>
    <d v="1899-12-30T01:51:00"/>
    <d v="1899-12-30T01:56:00"/>
    <s v="0"/>
    <x v="1"/>
    <x v="4"/>
    <x v="0"/>
    <x v="2"/>
    <n v="47.8"/>
    <s v="Reservada"/>
    <n v="426"/>
    <x v="2"/>
    <s v="Plato_11, Plato_16, Plato_1, Plato_19"/>
    <n v="247"/>
  </r>
  <r>
    <n v="2"/>
    <s v="Cliente_953"/>
    <n v="4"/>
    <x v="4"/>
    <d v="2023-04-05T00:00:00"/>
    <d v="1899-12-30T02:34:00"/>
    <d v="1899-12-30T03:43:00"/>
    <d v="1899-12-30T01:09:00"/>
    <d v="1899-12-30T02:46:00"/>
    <s v="0"/>
    <x v="1"/>
    <x v="2"/>
    <x v="0"/>
    <x v="1"/>
    <n v="43.74"/>
    <s v="Libre"/>
    <n v="427"/>
    <x v="6"/>
    <s v="Plato_1, Plato_8, Plato_14, Plato_12"/>
    <n v="206"/>
  </r>
  <r>
    <n v="7"/>
    <s v="Cliente_518"/>
    <n v="5"/>
    <x v="4"/>
    <d v="2023-04-05T00:00:00"/>
    <d v="1899-12-30T03:18:00"/>
    <d v="1899-12-30T06:03:00"/>
    <d v="1899-12-30T02:45:00"/>
    <d v="1899-12-30T02:59:00"/>
    <s v="0"/>
    <x v="1"/>
    <x v="4"/>
    <x v="1"/>
    <x v="2"/>
    <n v="15.6"/>
    <s v="Reservada"/>
    <n v="428"/>
    <x v="8"/>
    <s v="Plato_20, Plato_14, Plato_1, Plato_17"/>
    <n v="175"/>
  </r>
  <r>
    <n v="8"/>
    <s v="Cliente_348"/>
    <n v="1"/>
    <x v="4"/>
    <d v="2023-04-05T00:00:00"/>
    <d v="1899-12-30T00:10:00"/>
    <d v="1899-12-30T03:46:00"/>
    <d v="1899-12-30T03:36:00"/>
    <d v="1899-12-30T00:27:00"/>
    <d v="1899-12-30T03:09:00"/>
    <x v="0"/>
    <x v="4"/>
    <x v="0"/>
    <x v="2"/>
    <n v="10.95"/>
    <s v="Reservada"/>
    <n v="429"/>
    <x v="2"/>
    <s v="Plato_10"/>
    <n v="78"/>
  </r>
  <r>
    <n v="7"/>
    <s v="Cliente_259"/>
    <n v="3"/>
    <x v="4"/>
    <d v="2023-04-05T00:00:00"/>
    <d v="1899-12-30T02:21:00"/>
    <d v="1899-12-30T03:59:00"/>
    <d v="1899-12-30T01:38:00"/>
    <d v="1899-12-30T00:49:00"/>
    <d v="1899-12-30T00:49:00"/>
    <x v="0"/>
    <x v="4"/>
    <x v="0"/>
    <x v="0"/>
    <n v="42.09"/>
    <s v="Reservada"/>
    <n v="430"/>
    <x v="5"/>
    <s v="Plato_1"/>
    <n v="25"/>
  </r>
  <r>
    <n v="15"/>
    <s v="Cliente_243"/>
    <n v="5"/>
    <x v="4"/>
    <d v="2023-04-05T00:00:00"/>
    <d v="1899-12-30T03:33:00"/>
    <d v="1899-12-30T07:25:00"/>
    <d v="1899-12-30T03:52:00"/>
    <d v="1899-12-30T00:20:00"/>
    <d v="1899-12-30T03:32:00"/>
    <x v="0"/>
    <x v="3"/>
    <x v="0"/>
    <x v="2"/>
    <n v="39.82"/>
    <s v="Libre"/>
    <n v="431"/>
    <x v="10"/>
    <s v="Plato_2"/>
    <n v="60"/>
  </r>
  <r>
    <n v="10"/>
    <s v="Cliente_869"/>
    <n v="2"/>
    <x v="4"/>
    <d v="2023-04-05T00:00:00"/>
    <d v="1899-12-30T03:31:00"/>
    <d v="1899-12-30T05:54:00"/>
    <d v="1899-12-30T02:23:00"/>
    <d v="1899-12-30T01:14:00"/>
    <d v="1899-12-30T01:09:00"/>
    <x v="0"/>
    <x v="4"/>
    <x v="2"/>
    <x v="2"/>
    <n v="18.71"/>
    <s v="Libre"/>
    <n v="432"/>
    <x v="1"/>
    <s v="Plato_3, Plato_13, Plato_16"/>
    <n v="109"/>
  </r>
  <r>
    <n v="10"/>
    <s v="Cliente_306"/>
    <n v="4"/>
    <x v="4"/>
    <d v="2023-04-05T00:00:00"/>
    <d v="1899-12-30T01:14:00"/>
    <d v="1899-12-30T03:09:00"/>
    <d v="1899-12-30T01:55:00"/>
    <d v="1899-12-30T01:14:00"/>
    <d v="1899-12-30T00:41:00"/>
    <x v="0"/>
    <x v="4"/>
    <x v="0"/>
    <x v="2"/>
    <n v="45.77"/>
    <s v="Reservada"/>
    <n v="433"/>
    <x v="6"/>
    <s v="Plato_2, Plato_7"/>
    <n v="102"/>
  </r>
  <r>
    <n v="15"/>
    <s v="Cliente_842"/>
    <n v="4"/>
    <x v="4"/>
    <d v="2023-04-05T00:00:00"/>
    <d v="1899-12-30T00:15:00"/>
    <d v="1899-12-30T03:55:00"/>
    <d v="1899-12-30T03:40:00"/>
    <d v="1899-12-30T00:58:00"/>
    <d v="1899-12-30T02:42:00"/>
    <x v="0"/>
    <x v="4"/>
    <x v="0"/>
    <x v="2"/>
    <n v="37.15"/>
    <s v="Reservada"/>
    <n v="434"/>
    <x v="6"/>
    <s v="Plato_10, Plato_5"/>
    <n v="96"/>
  </r>
  <r>
    <n v="17"/>
    <s v="Cliente_349"/>
    <n v="6"/>
    <x v="4"/>
    <d v="2023-04-05T00:00:00"/>
    <d v="1899-12-30T03:53:00"/>
    <d v="1899-12-30T06:01:00"/>
    <d v="1899-12-30T02:23:00"/>
    <d v="1899-12-30T01:51:00"/>
    <d v="1899-12-30T00:32:00"/>
    <x v="0"/>
    <x v="3"/>
    <x v="0"/>
    <x v="2"/>
    <n v="30.48"/>
    <s v="Ocupada"/>
    <n v="435"/>
    <x v="0"/>
    <s v="Plato_10, Plato_13, Plato_2"/>
    <n v="154"/>
  </r>
  <r>
    <n v="10"/>
    <s v="Cliente_316"/>
    <n v="3"/>
    <x v="4"/>
    <d v="2023-04-05T00:00:00"/>
    <d v="1899-12-30T00:12:00"/>
    <d v="1899-12-30T04:04:00"/>
    <d v="1899-12-30T04:07:00"/>
    <d v="1899-12-30T00:45:00"/>
    <d v="1899-12-30T03:22:00"/>
    <x v="0"/>
    <x v="3"/>
    <x v="0"/>
    <x v="2"/>
    <n v="10.14"/>
    <s v="Ocupada"/>
    <n v="436"/>
    <x v="2"/>
    <s v="Plato_16"/>
    <n v="56"/>
  </r>
  <r>
    <n v="16"/>
    <s v="Cliente_600"/>
    <n v="6"/>
    <x v="4"/>
    <d v="2023-04-05T00:00:00"/>
    <d v="1899-12-30T03:02:00"/>
    <d v="1899-12-30T05:25:00"/>
    <d v="1899-12-30T02:23:00"/>
    <d v="1899-12-30T00:51:00"/>
    <d v="1899-12-30T01:32:00"/>
    <x v="0"/>
    <x v="0"/>
    <x v="0"/>
    <x v="2"/>
    <n v="12.56"/>
    <s v="Reservada"/>
    <n v="437"/>
    <x v="3"/>
    <s v="Plato_8"/>
    <n v="70"/>
  </r>
  <r>
    <n v="2"/>
    <s v="Cliente_732"/>
    <n v="1"/>
    <x v="4"/>
    <d v="2023-04-05T00:00:00"/>
    <d v="1899-12-30T03:58:00"/>
    <d v="1899-12-30T07:33:00"/>
    <d v="1899-12-30T03:35:00"/>
    <d v="1899-12-30T00:51:00"/>
    <d v="1899-12-30T02:44:00"/>
    <x v="0"/>
    <x v="1"/>
    <x v="0"/>
    <x v="2"/>
    <n v="19.3"/>
    <s v="Libre"/>
    <n v="438"/>
    <x v="10"/>
    <s v="Plato_11"/>
    <n v="33"/>
  </r>
  <r>
    <n v="15"/>
    <s v="Cliente_807"/>
    <n v="1"/>
    <x v="4"/>
    <d v="2023-04-05T00:00:00"/>
    <d v="1899-12-30T00:00:00"/>
    <d v="1899-12-30T01:23:00"/>
    <d v="1899-12-30T01:23:00"/>
    <d v="1899-12-30T01:04:00"/>
    <d v="1899-12-30T00:19:00"/>
    <x v="0"/>
    <x v="0"/>
    <x v="2"/>
    <x v="2"/>
    <n v="25.56"/>
    <s v="Libre"/>
    <n v="439"/>
    <x v="6"/>
    <s v="Plato_11, Plato_10"/>
    <n v="177"/>
  </r>
  <r>
    <n v="13"/>
    <s v="Cliente_900"/>
    <n v="1"/>
    <x v="4"/>
    <d v="2023-04-05T00:00:00"/>
    <d v="1899-12-30T01:59:00"/>
    <d v="1899-12-30T05:48:00"/>
    <d v="1899-12-30T04:04:00"/>
    <d v="1899-12-30T00:45:00"/>
    <d v="1899-12-30T03:19:00"/>
    <x v="0"/>
    <x v="2"/>
    <x v="0"/>
    <x v="2"/>
    <n v="38.85"/>
    <s v="Ocupada"/>
    <n v="440"/>
    <x v="10"/>
    <s v="Plato_14, Plato_12"/>
    <n v="84"/>
  </r>
  <r>
    <n v="13"/>
    <s v="Cliente_143"/>
    <n v="6"/>
    <x v="4"/>
    <d v="2023-04-05T00:00:00"/>
    <d v="1899-12-30T01:04:00"/>
    <d v="1899-12-30T03:23:00"/>
    <d v="1899-12-30T02:34:00"/>
    <d v="1899-12-30T01:30:00"/>
    <d v="1899-12-30T01:04:00"/>
    <x v="0"/>
    <x v="2"/>
    <x v="0"/>
    <x v="1"/>
    <n v="23.31"/>
    <s v="Ocupada"/>
    <n v="441"/>
    <x v="0"/>
    <s v="Plato_8, Plato_10"/>
    <n v="183"/>
  </r>
  <r>
    <n v="15"/>
    <s v="Cliente_405"/>
    <n v="3"/>
    <x v="4"/>
    <d v="2023-04-05T00:00:00"/>
    <d v="1899-12-30T02:04:00"/>
    <d v="1899-12-30T03:18:00"/>
    <d v="1899-12-30T01:29:00"/>
    <d v="1899-12-30T02:11:00"/>
    <s v="0"/>
    <x v="1"/>
    <x v="4"/>
    <x v="2"/>
    <x v="2"/>
    <n v="21.07"/>
    <s v="Ocupada"/>
    <n v="442"/>
    <x v="7"/>
    <s v="Plato_18, Plato_1, Plato_19"/>
    <n v="235"/>
  </r>
  <r>
    <n v="4"/>
    <s v="Cliente_332"/>
    <n v="2"/>
    <x v="4"/>
    <d v="2023-04-05T00:00:00"/>
    <d v="1899-12-30T01:15:00"/>
    <d v="1899-12-30T03:14:00"/>
    <d v="1899-12-30T01:59:00"/>
    <d v="1899-12-30T02:35:00"/>
    <s v="0"/>
    <x v="1"/>
    <x v="2"/>
    <x v="0"/>
    <x v="0"/>
    <n v="14.48"/>
    <s v="Libre"/>
    <n v="443"/>
    <x v="5"/>
    <s v="Plato_14, Plato_15, Plato_10, Plato_16"/>
    <n v="217"/>
  </r>
  <r>
    <n v="8"/>
    <s v="Cliente_894"/>
    <n v="5"/>
    <x v="4"/>
    <d v="2023-04-05T00:00:00"/>
    <d v="1899-12-30T03:23:00"/>
    <d v="1899-12-30T06:08:00"/>
    <d v="1899-12-30T02:45:00"/>
    <d v="1899-12-30T01:21:00"/>
    <d v="1899-12-30T01:24:00"/>
    <x v="0"/>
    <x v="1"/>
    <x v="0"/>
    <x v="2"/>
    <n v="25.26"/>
    <s v="Libre"/>
    <n v="444"/>
    <x v="10"/>
    <s v="Plato_14, Plato_7"/>
    <n v="95"/>
  </r>
  <r>
    <n v="6"/>
    <s v="Cliente_473"/>
    <n v="5"/>
    <x v="4"/>
    <d v="2023-04-05T00:00:00"/>
    <d v="1899-12-30T01:01:00"/>
    <d v="1899-12-30T03:09:00"/>
    <d v="1899-12-30T02:08:00"/>
    <d v="1899-12-30T00:26:00"/>
    <d v="1899-12-30T01:42:00"/>
    <x v="0"/>
    <x v="1"/>
    <x v="1"/>
    <x v="2"/>
    <n v="14.28"/>
    <s v="Libre"/>
    <n v="445"/>
    <x v="3"/>
    <s v="Plato_6"/>
    <n v="81"/>
  </r>
  <r>
    <n v="12"/>
    <s v="Cliente_606"/>
    <n v="2"/>
    <x v="4"/>
    <d v="2023-04-05T00:00:00"/>
    <d v="1899-12-30T02:48:00"/>
    <d v="1899-12-30T06:13:00"/>
    <d v="1899-12-30T03:25:00"/>
    <d v="1899-12-30T00:08:00"/>
    <d v="1899-12-30T03:17:00"/>
    <x v="0"/>
    <x v="1"/>
    <x v="0"/>
    <x v="2"/>
    <n v="35.24"/>
    <s v="Libre"/>
    <n v="446"/>
    <x v="8"/>
    <s v="Plato_13"/>
    <n v="21"/>
  </r>
  <r>
    <n v="8"/>
    <s v="Cliente_404"/>
    <n v="2"/>
    <x v="4"/>
    <d v="2023-04-05T00:00:00"/>
    <d v="1899-12-30T03:53:00"/>
    <d v="1899-12-30T07:24:00"/>
    <d v="1899-12-30T03:31:00"/>
    <d v="1899-12-30T01:26:00"/>
    <d v="1899-12-30T02:05:00"/>
    <x v="0"/>
    <x v="4"/>
    <x v="2"/>
    <x v="2"/>
    <n v="28.68"/>
    <s v="Libre"/>
    <n v="447"/>
    <x v="0"/>
    <s v="Plato_3, Plato_12, Plato_16"/>
    <n v="181"/>
  </r>
  <r>
    <n v="4"/>
    <s v="Cliente_216"/>
    <n v="5"/>
    <x v="4"/>
    <d v="2023-04-05T00:00:00"/>
    <d v="1899-12-30T00:07:00"/>
    <d v="1899-12-30T03:35:00"/>
    <d v="1899-12-30T03:43:00"/>
    <d v="1899-12-30T01:06:00"/>
    <d v="1899-12-30T02:37:00"/>
    <x v="0"/>
    <x v="4"/>
    <x v="2"/>
    <x v="2"/>
    <n v="35.68"/>
    <s v="Ocupada"/>
    <n v="448"/>
    <x v="5"/>
    <s v="Plato_12, Plato_11"/>
    <n v="137"/>
  </r>
  <r>
    <n v="3"/>
    <s v="Cliente_717"/>
    <n v="3"/>
    <x v="4"/>
    <d v="2023-04-05T00:00:00"/>
    <d v="1899-12-30T03:25:00"/>
    <d v="1899-12-30T05:02:00"/>
    <d v="1899-12-30T01:52:00"/>
    <d v="1899-12-30T00:33:00"/>
    <d v="1899-12-30T01:19:00"/>
    <x v="0"/>
    <x v="0"/>
    <x v="0"/>
    <x v="1"/>
    <n v="42.25"/>
    <s v="Ocupada"/>
    <n v="449"/>
    <x v="2"/>
    <s v="Plato_15"/>
    <n v="64"/>
  </r>
  <r>
    <n v="9"/>
    <s v="Cliente_783"/>
    <n v="6"/>
    <x v="4"/>
    <d v="2023-04-05T00:00:00"/>
    <d v="1899-12-30T03:51:00"/>
    <d v="1899-12-30T05:01:00"/>
    <d v="1899-12-30T01:25:00"/>
    <d v="1899-12-30T00:34:00"/>
    <d v="1899-12-30T00:51:00"/>
    <x v="0"/>
    <x v="0"/>
    <x v="0"/>
    <x v="2"/>
    <n v="48.9"/>
    <s v="Ocupada"/>
    <n v="450"/>
    <x v="6"/>
    <s v="Plato_4, Plato_19"/>
    <n v="72"/>
  </r>
  <r>
    <n v="3"/>
    <s v="Cliente_240"/>
    <n v="1"/>
    <x v="4"/>
    <d v="2023-04-05T00:00:00"/>
    <d v="1899-12-30T01:17:00"/>
    <d v="1899-12-30T02:26:00"/>
    <d v="1899-12-30T01:09:00"/>
    <d v="1899-12-30T01:43:00"/>
    <s v="0"/>
    <x v="1"/>
    <x v="3"/>
    <x v="1"/>
    <x v="2"/>
    <n v="46.37"/>
    <s v="Libre"/>
    <n v="451"/>
    <x v="6"/>
    <s v="Plato_8, Plato_14, Plato_18"/>
    <n v="92"/>
  </r>
  <r>
    <n v="9"/>
    <s v="Cliente_589"/>
    <n v="1"/>
    <x v="4"/>
    <d v="2023-04-05T00:00:00"/>
    <d v="1899-12-30T02:53:00"/>
    <d v="1899-12-30T05:19:00"/>
    <d v="1899-12-30T02:26:00"/>
    <d v="1899-12-30T02:03:00"/>
    <d v="1899-12-30T00:23:00"/>
    <x v="0"/>
    <x v="4"/>
    <x v="0"/>
    <x v="2"/>
    <n v="43.48"/>
    <s v="Reservada"/>
    <n v="452"/>
    <x v="7"/>
    <s v="Plato_17, Plato_5, Plato_13"/>
    <n v="158"/>
  </r>
  <r>
    <n v="6"/>
    <s v="Cliente_284"/>
    <n v="1"/>
    <x v="4"/>
    <d v="2023-04-05T00:00:00"/>
    <d v="1899-12-30T03:42:00"/>
    <d v="1899-12-30T05:07:00"/>
    <d v="1899-12-30T01:25:00"/>
    <d v="1899-12-30T01:40:00"/>
    <s v="0"/>
    <x v="1"/>
    <x v="2"/>
    <x v="1"/>
    <x v="2"/>
    <n v="36.83"/>
    <s v="Libre"/>
    <n v="453"/>
    <x v="9"/>
    <s v="Plato_18, Plato_15"/>
    <n v="130"/>
  </r>
  <r>
    <n v="1"/>
    <s v="Cliente_342"/>
    <n v="3"/>
    <x v="4"/>
    <d v="2023-04-05T00:00:00"/>
    <d v="1899-12-30T03:26:00"/>
    <d v="1899-12-30T04:53:00"/>
    <d v="1899-12-30T01:27:00"/>
    <d v="1899-12-30T02:33:00"/>
    <s v="0"/>
    <x v="1"/>
    <x v="1"/>
    <x v="0"/>
    <x v="2"/>
    <n v="39.619999999999997"/>
    <s v="Libre"/>
    <n v="454"/>
    <x v="1"/>
    <s v="Plato_6, Plato_12, Plato_19, Plato_1"/>
    <n v="233"/>
  </r>
  <r>
    <n v="12"/>
    <s v="Cliente_665"/>
    <n v="6"/>
    <x v="4"/>
    <d v="2023-04-05T00:00:00"/>
    <d v="1899-12-30T03:58:00"/>
    <d v="1899-12-30T05:54:00"/>
    <d v="1899-12-30T01:56:00"/>
    <d v="1899-12-30T00:11:00"/>
    <d v="1899-12-30T01:45:00"/>
    <x v="0"/>
    <x v="3"/>
    <x v="1"/>
    <x v="0"/>
    <n v="19.7"/>
    <s v="Reservada"/>
    <n v="455"/>
    <x v="1"/>
    <s v="Plato_7"/>
    <n v="48"/>
  </r>
  <r>
    <n v="13"/>
    <s v="Cliente_207"/>
    <n v="6"/>
    <x v="4"/>
    <d v="2023-04-05T00:00:00"/>
    <d v="1899-12-30T02:12:00"/>
    <d v="1899-12-30T05:15:00"/>
    <d v="1899-12-30T03:03:00"/>
    <d v="1899-12-30T01:11:00"/>
    <d v="1899-12-30T01:52:00"/>
    <x v="0"/>
    <x v="4"/>
    <x v="0"/>
    <x v="2"/>
    <n v="21.94"/>
    <s v="Libre"/>
    <n v="456"/>
    <x v="10"/>
    <s v="Plato_20, Plato_18"/>
    <n v="148"/>
  </r>
  <r>
    <n v="18"/>
    <s v="Cliente_531"/>
    <n v="6"/>
    <x v="4"/>
    <d v="2023-04-05T00:00:00"/>
    <d v="1899-12-30T03:48:00"/>
    <d v="1899-12-30T07:32:00"/>
    <d v="1899-12-30T03:44:00"/>
    <d v="1899-12-30T00:58:00"/>
    <d v="1899-12-30T02:46:00"/>
    <x v="0"/>
    <x v="2"/>
    <x v="0"/>
    <x v="1"/>
    <n v="17.260000000000002"/>
    <s v="Reservada"/>
    <n v="457"/>
    <x v="6"/>
    <s v="Plato_11, Plato_12"/>
    <n v="137"/>
  </r>
  <r>
    <n v="4"/>
    <s v="Cliente_420"/>
    <n v="3"/>
    <x v="4"/>
    <d v="2023-04-05T00:00:00"/>
    <d v="1899-12-30T02:41:00"/>
    <d v="1899-12-30T04:21:00"/>
    <d v="1899-12-30T01:55:00"/>
    <d v="1899-12-30T01:29:00"/>
    <d v="1899-12-30T00:26:00"/>
    <x v="0"/>
    <x v="4"/>
    <x v="0"/>
    <x v="2"/>
    <n v="15.21"/>
    <s v="Ocupada"/>
    <n v="458"/>
    <x v="6"/>
    <s v="Plato_16, Plato_18, Plato_11, Plato_5"/>
    <n v="268"/>
  </r>
  <r>
    <n v="20"/>
    <s v="Cliente_989"/>
    <n v="1"/>
    <x v="4"/>
    <d v="2023-04-05T00:00:00"/>
    <d v="1899-12-30T00:24:00"/>
    <d v="1899-12-30T02:12:00"/>
    <d v="1899-12-30T02:03:00"/>
    <d v="1899-12-30T00:30:00"/>
    <d v="1899-12-30T01:33:00"/>
    <x v="0"/>
    <x v="1"/>
    <x v="0"/>
    <x v="2"/>
    <n v="32.770000000000003"/>
    <s v="Ocupada"/>
    <n v="459"/>
    <x v="10"/>
    <s v="Plato_16"/>
    <n v="84"/>
  </r>
  <r>
    <n v="19"/>
    <s v="Cliente_964"/>
    <n v="6"/>
    <x v="4"/>
    <d v="2023-04-05T00:00:00"/>
    <d v="1899-12-30T03:27:00"/>
    <d v="1899-12-30T06:56:00"/>
    <d v="1899-12-30T03:29:00"/>
    <d v="1899-12-30T02:04:00"/>
    <d v="1899-12-30T01:25:00"/>
    <x v="0"/>
    <x v="4"/>
    <x v="2"/>
    <x v="2"/>
    <n v="49.6"/>
    <s v="Libre"/>
    <n v="460"/>
    <x v="8"/>
    <s v="Plato_16, Plato_10, Plato_1, Plato_7"/>
    <n v="176"/>
  </r>
  <r>
    <n v="4"/>
    <s v="Cliente_421"/>
    <n v="3"/>
    <x v="4"/>
    <d v="2023-04-05T00:00:00"/>
    <d v="1899-12-30T02:43:00"/>
    <d v="1899-12-30T05:55:00"/>
    <d v="1899-12-30T03:12:00"/>
    <d v="1899-12-30T01:06:00"/>
    <d v="1899-12-30T02:06:00"/>
    <x v="0"/>
    <x v="3"/>
    <x v="2"/>
    <x v="1"/>
    <n v="21.51"/>
    <s v="Libre"/>
    <n v="461"/>
    <x v="4"/>
    <s v="Plato_8, Plato_9"/>
    <n v="99"/>
  </r>
  <r>
    <n v="9"/>
    <s v="Cliente_27"/>
    <n v="2"/>
    <x v="4"/>
    <d v="2023-04-05T00:00:00"/>
    <d v="1899-12-30T02:12:00"/>
    <d v="1899-12-30T04:27:00"/>
    <d v="1899-12-30T02:15:00"/>
    <d v="1899-12-30T00:11:00"/>
    <d v="1899-12-30T02:04:00"/>
    <x v="0"/>
    <x v="2"/>
    <x v="0"/>
    <x v="2"/>
    <n v="21.17"/>
    <s v="Reservada"/>
    <n v="462"/>
    <x v="0"/>
    <s v="Plato_11"/>
    <n v="99"/>
  </r>
  <r>
    <n v="7"/>
    <s v="Cliente_194"/>
    <n v="2"/>
    <x v="4"/>
    <d v="2023-04-05T00:00:00"/>
    <d v="1899-12-30T00:53:00"/>
    <d v="1899-12-30T03:13:00"/>
    <d v="1899-12-30T02:35:00"/>
    <d v="1899-12-30T00:14:00"/>
    <d v="1899-12-30T02:21:00"/>
    <x v="0"/>
    <x v="2"/>
    <x v="0"/>
    <x v="0"/>
    <n v="17.07"/>
    <s v="Ocupada"/>
    <n v="463"/>
    <x v="3"/>
    <s v="Plato_17"/>
    <n v="93"/>
  </r>
  <r>
    <n v="16"/>
    <s v="Cliente_440"/>
    <n v="1"/>
    <x v="4"/>
    <d v="2023-04-05T00:00:00"/>
    <d v="1899-12-30T01:21:00"/>
    <d v="1899-12-30T04:39:00"/>
    <d v="1899-12-30T03:18:00"/>
    <d v="1899-12-30T01:24:00"/>
    <d v="1899-12-30T01:54:00"/>
    <x v="0"/>
    <x v="4"/>
    <x v="0"/>
    <x v="2"/>
    <n v="48.5"/>
    <s v="Reservada"/>
    <n v="464"/>
    <x v="9"/>
    <s v="Plato_10, Plato_6, Plato_5"/>
    <n v="154"/>
  </r>
  <r>
    <n v="4"/>
    <s v="Cliente_876"/>
    <n v="2"/>
    <x v="4"/>
    <d v="2023-04-05T00:00:00"/>
    <d v="1899-12-30T01:11:00"/>
    <d v="1899-12-30T03:38:00"/>
    <d v="1899-12-30T02:42:00"/>
    <d v="1899-12-30T01:00:00"/>
    <d v="1899-12-30T01:42:00"/>
    <x v="0"/>
    <x v="1"/>
    <x v="0"/>
    <x v="2"/>
    <n v="44.9"/>
    <s v="Ocupada"/>
    <n v="465"/>
    <x v="7"/>
    <s v="Plato_1, Plato_14"/>
    <n v="121"/>
  </r>
  <r>
    <n v="4"/>
    <s v="Cliente_365"/>
    <n v="1"/>
    <x v="4"/>
    <d v="2023-04-05T00:00:00"/>
    <d v="1899-12-30T01:54:00"/>
    <d v="1899-12-30T04:20:00"/>
    <d v="1899-12-30T02:26:00"/>
    <d v="1899-12-30T02:25:00"/>
    <d v="1899-12-30T00:01:00"/>
    <x v="0"/>
    <x v="1"/>
    <x v="0"/>
    <x v="2"/>
    <n v="26.63"/>
    <s v="Libre"/>
    <n v="466"/>
    <x v="6"/>
    <s v="Plato_5, Plato_2, Plato_16"/>
    <n v="140"/>
  </r>
  <r>
    <n v="15"/>
    <s v="Cliente_185"/>
    <n v="3"/>
    <x v="4"/>
    <d v="2023-04-05T00:00:00"/>
    <d v="1899-12-30T02:42:00"/>
    <d v="1899-12-30T04:14:00"/>
    <d v="1899-12-30T01:32:00"/>
    <d v="1899-12-30T01:12:00"/>
    <d v="1899-12-30T00:20:00"/>
    <x v="0"/>
    <x v="1"/>
    <x v="0"/>
    <x v="0"/>
    <n v="42.31"/>
    <s v="Reservada"/>
    <n v="467"/>
    <x v="4"/>
    <s v="Plato_11, Plato_5"/>
    <n v="143"/>
  </r>
  <r>
    <n v="14"/>
    <s v="Cliente_558"/>
    <n v="6"/>
    <x v="4"/>
    <d v="2023-04-05T00:00:00"/>
    <d v="1899-12-30T02:59:00"/>
    <d v="1899-12-30T05:45:00"/>
    <d v="1899-12-30T02:46:00"/>
    <d v="1899-12-30T01:03:00"/>
    <d v="1899-12-30T01:43:00"/>
    <x v="0"/>
    <x v="2"/>
    <x v="1"/>
    <x v="2"/>
    <n v="14.28"/>
    <s v="Reservada"/>
    <n v="468"/>
    <x v="10"/>
    <s v="Plato_12, Plato_3, Plato_16"/>
    <n v="106"/>
  </r>
  <r>
    <n v="1"/>
    <s v="Cliente_535"/>
    <n v="2"/>
    <x v="4"/>
    <d v="2023-04-05T00:00:00"/>
    <d v="1899-12-30T02:57:00"/>
    <d v="1899-12-30T05:22:00"/>
    <d v="1899-12-30T02:25:00"/>
    <d v="1899-12-30T01:06:00"/>
    <d v="1899-12-30T01:19:00"/>
    <x v="0"/>
    <x v="1"/>
    <x v="2"/>
    <x v="2"/>
    <n v="25.26"/>
    <s v="Reservada"/>
    <n v="469"/>
    <x v="1"/>
    <s v="Plato_8, Plato_15"/>
    <n v="137"/>
  </r>
  <r>
    <n v="17"/>
    <s v="Cliente_18"/>
    <n v="3"/>
    <x v="4"/>
    <d v="2023-04-05T00:00:00"/>
    <d v="1899-12-30T01:41:00"/>
    <d v="1899-12-30T04:17:00"/>
    <d v="1899-12-30T02:51:00"/>
    <d v="1899-12-30T01:12:00"/>
    <d v="1899-12-30T01:39:00"/>
    <x v="0"/>
    <x v="4"/>
    <x v="0"/>
    <x v="2"/>
    <n v="47.46"/>
    <s v="Ocupada"/>
    <n v="470"/>
    <x v="7"/>
    <s v="Plato_7, Plato_4"/>
    <n v="78"/>
  </r>
  <r>
    <n v="7"/>
    <s v="Cliente_696"/>
    <n v="6"/>
    <x v="4"/>
    <d v="2023-04-05T00:00:00"/>
    <d v="1899-12-30T03:36:00"/>
    <d v="1899-12-30T05:38:00"/>
    <d v="1899-12-30T02:02:00"/>
    <d v="1899-12-30T00:57:00"/>
    <d v="1899-12-30T01:05:00"/>
    <x v="0"/>
    <x v="4"/>
    <x v="1"/>
    <x v="0"/>
    <n v="28.49"/>
    <s v="Reservada"/>
    <n v="471"/>
    <x v="4"/>
    <s v="Plato_8"/>
    <n v="105"/>
  </r>
  <r>
    <n v="20"/>
    <s v="Cliente_704"/>
    <n v="2"/>
    <x v="4"/>
    <d v="2023-04-05T00:00:00"/>
    <d v="1899-12-30T03:57:00"/>
    <d v="1899-12-30T06:52:00"/>
    <d v="1899-12-30T03:10:00"/>
    <d v="1899-12-30T01:13:00"/>
    <d v="1899-12-30T01:57:00"/>
    <x v="0"/>
    <x v="2"/>
    <x v="0"/>
    <x v="1"/>
    <n v="36.79"/>
    <s v="Ocupada"/>
    <n v="472"/>
    <x v="7"/>
    <s v="Plato_8, Plato_5"/>
    <n v="114"/>
  </r>
  <r>
    <n v="13"/>
    <s v="Cliente_720"/>
    <n v="4"/>
    <x v="5"/>
    <d v="2023-04-06T00:00:00"/>
    <d v="1899-12-30T03:36:00"/>
    <d v="1899-12-30T07:04:00"/>
    <d v="1899-12-30T03:43:00"/>
    <d v="1899-12-30T01:01:00"/>
    <d v="1899-12-30T02:42:00"/>
    <x v="0"/>
    <x v="2"/>
    <x v="0"/>
    <x v="0"/>
    <n v="15.63"/>
    <s v="Ocupada"/>
    <n v="473"/>
    <x v="3"/>
    <s v="Plato_5, Plato_8"/>
    <n v="79"/>
  </r>
  <r>
    <n v="2"/>
    <s v="Cliente_624"/>
    <n v="6"/>
    <x v="5"/>
    <d v="2023-04-06T00:00:00"/>
    <d v="1899-12-30T01:52:00"/>
    <d v="1899-12-30T03:32:00"/>
    <d v="1899-12-30T01:40:00"/>
    <d v="1899-12-30T02:41:00"/>
    <s v="0"/>
    <x v="1"/>
    <x v="4"/>
    <x v="0"/>
    <x v="2"/>
    <n v="21.66"/>
    <s v="Libre"/>
    <n v="474"/>
    <x v="4"/>
    <s v="Plato_18, Plato_9, Plato_17, Plato_16"/>
    <n v="178"/>
  </r>
  <r>
    <n v="18"/>
    <s v="Cliente_289"/>
    <n v="4"/>
    <x v="5"/>
    <d v="2023-04-06T00:00:00"/>
    <d v="1899-12-30T03:17:00"/>
    <d v="1899-12-30T05:50:00"/>
    <d v="1899-12-30T02:48:00"/>
    <d v="1899-12-30T00:35:00"/>
    <d v="1899-12-30T02:13:00"/>
    <x v="0"/>
    <x v="3"/>
    <x v="2"/>
    <x v="0"/>
    <n v="19.55"/>
    <s v="Ocupada"/>
    <n v="475"/>
    <x v="3"/>
    <s v="Plato_7, Plato_18"/>
    <n v="174"/>
  </r>
  <r>
    <n v="13"/>
    <s v="Cliente_434"/>
    <n v="2"/>
    <x v="5"/>
    <d v="2023-04-06T00:00:00"/>
    <d v="1899-12-30T00:03:00"/>
    <d v="1899-12-30T01:47:00"/>
    <d v="1899-12-30T01:59:00"/>
    <d v="1899-12-30T01:55:00"/>
    <d v="1899-12-30T00:04:00"/>
    <x v="0"/>
    <x v="0"/>
    <x v="1"/>
    <x v="0"/>
    <n v="43.53"/>
    <s v="Ocupada"/>
    <n v="476"/>
    <x v="3"/>
    <s v="Plato_7, Plato_18, Plato_15, Plato_20"/>
    <n v="218"/>
  </r>
  <r>
    <n v="8"/>
    <s v="Cliente_149"/>
    <n v="6"/>
    <x v="5"/>
    <d v="2023-04-06T00:00:00"/>
    <d v="1899-12-30T01:39:00"/>
    <d v="1899-12-30T02:58:00"/>
    <d v="1899-12-30T01:19:00"/>
    <d v="1899-12-30T01:55:00"/>
    <s v="0"/>
    <x v="1"/>
    <x v="4"/>
    <x v="1"/>
    <x v="2"/>
    <n v="33.85"/>
    <s v="Reservada"/>
    <n v="477"/>
    <x v="1"/>
    <s v="Plato_18, Plato_14, Plato_7, Plato_13"/>
    <n v="204"/>
  </r>
  <r>
    <n v="7"/>
    <s v="Cliente_29"/>
    <n v="5"/>
    <x v="5"/>
    <d v="2023-04-06T00:00:00"/>
    <d v="1899-12-30T00:01:00"/>
    <d v="1899-12-30T03:28:00"/>
    <d v="1899-12-30T03:42:00"/>
    <d v="1899-12-30T01:30:00"/>
    <d v="1899-12-30T02:12:00"/>
    <x v="0"/>
    <x v="1"/>
    <x v="0"/>
    <x v="1"/>
    <n v="32.78"/>
    <s v="Ocupada"/>
    <n v="478"/>
    <x v="6"/>
    <s v="Plato_2, Plato_9"/>
    <n v="118"/>
  </r>
  <r>
    <n v="1"/>
    <s v="Cliente_708"/>
    <n v="3"/>
    <x v="5"/>
    <d v="2023-04-06T00:00:00"/>
    <d v="1899-12-30T00:42:00"/>
    <d v="1899-12-30T04:30:00"/>
    <d v="1899-12-30T03:48:00"/>
    <d v="1899-12-30T01:23:00"/>
    <d v="1899-12-30T02:25:00"/>
    <x v="0"/>
    <x v="0"/>
    <x v="0"/>
    <x v="0"/>
    <n v="39.58"/>
    <s v="Reservada"/>
    <n v="479"/>
    <x v="10"/>
    <s v="Plato_4, Plato_18"/>
    <n v="52"/>
  </r>
  <r>
    <n v="1"/>
    <s v="Cliente_125"/>
    <n v="5"/>
    <x v="5"/>
    <d v="2023-04-06T00:00:00"/>
    <d v="1899-12-30T03:26:00"/>
    <d v="1899-12-30T07:19:00"/>
    <d v="1899-12-30T03:53:00"/>
    <d v="1899-12-30T01:05:00"/>
    <d v="1899-12-30T02:48:00"/>
    <x v="0"/>
    <x v="3"/>
    <x v="1"/>
    <x v="1"/>
    <n v="18.63"/>
    <s v="Reservada"/>
    <n v="480"/>
    <x v="7"/>
    <s v="Plato_8, Plato_6"/>
    <n v="159"/>
  </r>
  <r>
    <n v="9"/>
    <s v="Cliente_618"/>
    <n v="4"/>
    <x v="5"/>
    <d v="2023-04-06T00:00:00"/>
    <d v="1899-12-30T01:57:00"/>
    <d v="1899-12-30T04:43:00"/>
    <d v="1899-12-30T02:46:00"/>
    <d v="1899-12-30T00:58:00"/>
    <d v="1899-12-30T01:48:00"/>
    <x v="0"/>
    <x v="1"/>
    <x v="0"/>
    <x v="2"/>
    <n v="42.02"/>
    <s v="Reservada"/>
    <n v="481"/>
    <x v="4"/>
    <s v="Plato_10"/>
    <n v="52"/>
  </r>
  <r>
    <n v="9"/>
    <s v="Cliente_115"/>
    <n v="4"/>
    <x v="5"/>
    <d v="2023-04-06T00:00:00"/>
    <d v="1899-12-30T00:41:00"/>
    <d v="1899-12-30T02:59:00"/>
    <d v="1899-12-30T02:18:00"/>
    <d v="1899-12-30T00:21:00"/>
    <d v="1899-12-30T01:57:00"/>
    <x v="0"/>
    <x v="0"/>
    <x v="1"/>
    <x v="2"/>
    <n v="18.84"/>
    <s v="Libre"/>
    <n v="482"/>
    <x v="1"/>
    <s v="Plato_13"/>
    <n v="63"/>
  </r>
  <r>
    <n v="2"/>
    <s v="Cliente_527"/>
    <n v="4"/>
    <x v="5"/>
    <d v="2023-04-06T00:00:00"/>
    <d v="1899-12-30T03:50:00"/>
    <d v="1899-12-30T07:01:00"/>
    <d v="1899-12-30T03:11:00"/>
    <d v="1899-12-30T00:53:00"/>
    <d v="1899-12-30T02:18:00"/>
    <x v="0"/>
    <x v="1"/>
    <x v="0"/>
    <x v="2"/>
    <n v="12.74"/>
    <s v="Reservada"/>
    <n v="483"/>
    <x v="8"/>
    <s v="Plato_6"/>
    <n v="81"/>
  </r>
  <r>
    <n v="18"/>
    <s v="Cliente_71"/>
    <n v="2"/>
    <x v="5"/>
    <d v="2023-04-06T00:00:00"/>
    <d v="1899-12-30T01:33:00"/>
    <d v="1899-12-30T04:31:00"/>
    <d v="1899-12-30T02:58:00"/>
    <d v="1899-12-30T00:34:00"/>
    <d v="1899-12-30T02:24:00"/>
    <x v="0"/>
    <x v="4"/>
    <x v="0"/>
    <x v="2"/>
    <n v="22.76"/>
    <s v="Libre"/>
    <n v="484"/>
    <x v="9"/>
    <s v="Plato_1"/>
    <n v="75"/>
  </r>
  <r>
    <n v="6"/>
    <s v="Cliente_524"/>
    <n v="5"/>
    <x v="5"/>
    <d v="2023-04-06T00:00:00"/>
    <d v="1899-12-30T01:00:00"/>
    <d v="1899-12-30T02:52:00"/>
    <d v="1899-12-30T01:52:00"/>
    <d v="1899-12-30T01:19:00"/>
    <d v="1899-12-30T00:33:00"/>
    <x v="0"/>
    <x v="3"/>
    <x v="2"/>
    <x v="2"/>
    <n v="39.07"/>
    <s v="Reservada"/>
    <n v="485"/>
    <x v="6"/>
    <s v="Plato_7, Plato_19"/>
    <n v="144"/>
  </r>
  <r>
    <n v="15"/>
    <s v="Cliente_437"/>
    <n v="3"/>
    <x v="5"/>
    <d v="2023-04-06T00:00:00"/>
    <d v="1899-12-30T02:47:00"/>
    <d v="1899-12-30T06:12:00"/>
    <d v="1899-12-30T03:40:00"/>
    <d v="1899-12-30T00:59:00"/>
    <d v="1899-12-30T02:41:00"/>
    <x v="0"/>
    <x v="1"/>
    <x v="1"/>
    <x v="0"/>
    <n v="12.66"/>
    <s v="Ocupada"/>
    <n v="486"/>
    <x v="1"/>
    <s v="Plato_19, Plato_3, Plato_18, Plato_7"/>
    <n v="150"/>
  </r>
  <r>
    <n v="17"/>
    <s v="Cliente_946"/>
    <n v="1"/>
    <x v="5"/>
    <d v="2023-04-06T00:00:00"/>
    <d v="1899-12-30T01:34:00"/>
    <d v="1899-12-30T03:50:00"/>
    <d v="1899-12-30T02:31:00"/>
    <d v="1899-12-30T01:32:00"/>
    <d v="1899-12-30T00:59:00"/>
    <x v="0"/>
    <x v="1"/>
    <x v="0"/>
    <x v="2"/>
    <n v="45.76"/>
    <s v="Ocupada"/>
    <n v="487"/>
    <x v="3"/>
    <s v="Plato_18, Plato_17, Plato_5"/>
    <n v="152"/>
  </r>
  <r>
    <n v="10"/>
    <s v="Cliente_719"/>
    <n v="4"/>
    <x v="5"/>
    <d v="2023-04-06T00:00:00"/>
    <d v="1899-12-30T00:00:00"/>
    <d v="1899-12-30T01:58:00"/>
    <d v="1899-12-30T01:58:00"/>
    <d v="1899-12-30T02:04:00"/>
    <s v="0"/>
    <x v="1"/>
    <x v="0"/>
    <x v="0"/>
    <x v="0"/>
    <n v="37.380000000000003"/>
    <s v="Libre"/>
    <n v="488"/>
    <x v="10"/>
    <s v="Plato_4, Plato_14, Plato_17"/>
    <n v="185"/>
  </r>
  <r>
    <n v="3"/>
    <s v="Cliente_354"/>
    <n v="1"/>
    <x v="5"/>
    <d v="2023-04-06T00:00:00"/>
    <d v="1899-12-30T02:57:00"/>
    <d v="1899-12-30T05:27:00"/>
    <d v="1899-12-30T02:45:00"/>
    <d v="1899-12-30T00:34:00"/>
    <d v="1899-12-30T02:11:00"/>
    <x v="0"/>
    <x v="0"/>
    <x v="1"/>
    <x v="2"/>
    <n v="22.27"/>
    <s v="Ocupada"/>
    <n v="489"/>
    <x v="10"/>
    <s v="Plato_20, Plato_14"/>
    <n v="149"/>
  </r>
  <r>
    <n v="1"/>
    <s v="Cliente_194"/>
    <n v="2"/>
    <x v="5"/>
    <d v="2023-04-06T00:00:00"/>
    <d v="1899-12-30T03:20:00"/>
    <d v="1899-12-30T04:57:00"/>
    <d v="1899-12-30T01:37:00"/>
    <d v="1899-12-30T02:11:00"/>
    <s v="0"/>
    <x v="1"/>
    <x v="3"/>
    <x v="0"/>
    <x v="2"/>
    <n v="26.79"/>
    <s v="Libre"/>
    <n v="490"/>
    <x v="1"/>
    <s v="Plato_10, Plato_15, Plato_18"/>
    <n v="212"/>
  </r>
  <r>
    <n v="7"/>
    <s v="Cliente_160"/>
    <n v="4"/>
    <x v="5"/>
    <d v="2023-04-06T00:00:00"/>
    <d v="1899-12-30T00:07:00"/>
    <d v="1899-12-30T02:37:00"/>
    <d v="1899-12-30T02:45:00"/>
    <d v="1899-12-30T00:41:00"/>
    <d v="1899-12-30T02:04:00"/>
    <x v="0"/>
    <x v="4"/>
    <x v="1"/>
    <x v="2"/>
    <n v="34.68"/>
    <s v="Ocupada"/>
    <n v="491"/>
    <x v="0"/>
    <s v="Plato_9, Plato_2"/>
    <n v="118"/>
  </r>
  <r>
    <n v="4"/>
    <s v="Cliente_363"/>
    <n v="4"/>
    <x v="5"/>
    <d v="2023-04-06T00:00:00"/>
    <d v="1899-12-30T01:03:00"/>
    <d v="1899-12-30T04:36:00"/>
    <d v="1899-12-30T03:33:00"/>
    <d v="1899-12-30T00:49:00"/>
    <d v="1899-12-30T02:44:00"/>
    <x v="0"/>
    <x v="1"/>
    <x v="0"/>
    <x v="2"/>
    <n v="16.62"/>
    <s v="Reservada"/>
    <n v="492"/>
    <x v="1"/>
    <s v="Plato_11, Plato_13, Plato_7"/>
    <n v="210"/>
  </r>
  <r>
    <n v="2"/>
    <s v="Cliente_140"/>
    <n v="2"/>
    <x v="5"/>
    <d v="2023-04-06T00:00:00"/>
    <d v="1899-12-30T00:31:00"/>
    <d v="1899-12-30T01:46:00"/>
    <d v="1899-12-30T01:30:00"/>
    <d v="1899-12-30T00:08:00"/>
    <d v="1899-12-30T01:22:00"/>
    <x v="0"/>
    <x v="3"/>
    <x v="0"/>
    <x v="2"/>
    <n v="32.67"/>
    <s v="Ocupada"/>
    <n v="493"/>
    <x v="4"/>
    <s v="Plato_4"/>
    <n v="54"/>
  </r>
  <r>
    <n v="20"/>
    <s v="Cliente_546"/>
    <n v="5"/>
    <x v="5"/>
    <d v="2023-04-06T00:00:00"/>
    <d v="1899-12-30T01:28:00"/>
    <d v="1899-12-30T04:49:00"/>
    <d v="1899-12-30T03:21:00"/>
    <d v="1899-12-30T00:31:00"/>
    <d v="1899-12-30T02:50:00"/>
    <x v="0"/>
    <x v="1"/>
    <x v="1"/>
    <x v="2"/>
    <n v="11.85"/>
    <s v="Reservada"/>
    <n v="494"/>
    <x v="3"/>
    <s v="Plato_15, Plato_19"/>
    <n v="172"/>
  </r>
  <r>
    <n v="11"/>
    <s v="Cliente_778"/>
    <n v="6"/>
    <x v="5"/>
    <d v="2023-04-06T00:00:00"/>
    <d v="1899-12-30T03:01:00"/>
    <d v="1899-12-30T06:50:00"/>
    <d v="1899-12-30T03:49:00"/>
    <d v="1899-12-30T01:42:00"/>
    <d v="1899-12-30T02:07:00"/>
    <x v="0"/>
    <x v="2"/>
    <x v="1"/>
    <x v="2"/>
    <n v="33.96"/>
    <s v="Libre"/>
    <n v="495"/>
    <x v="5"/>
    <s v="Plato_20, Plato_6, Plato_16, Plato_11"/>
    <n v="263"/>
  </r>
  <r>
    <n v="1"/>
    <s v="Cliente_402"/>
    <n v="3"/>
    <x v="5"/>
    <d v="2023-04-06T00:00:00"/>
    <d v="1899-12-30T02:34:00"/>
    <d v="1899-12-30T06:22:00"/>
    <d v="1899-12-30T03:48:00"/>
    <d v="1899-12-30T02:13:00"/>
    <d v="1899-12-30T01:35:00"/>
    <x v="0"/>
    <x v="1"/>
    <x v="0"/>
    <x v="2"/>
    <n v="39.42"/>
    <s v="Reservada"/>
    <n v="496"/>
    <x v="10"/>
    <s v="Plato_11, Plato_18, Plato_12, Plato_17"/>
    <n v="223"/>
  </r>
  <r>
    <n v="13"/>
    <s v="Cliente_784"/>
    <n v="6"/>
    <x v="5"/>
    <d v="2023-04-06T00:00:00"/>
    <d v="1899-12-30T03:30:00"/>
    <d v="1899-12-30T06:58:00"/>
    <d v="1899-12-30T03:28:00"/>
    <d v="1899-12-30T00:38:00"/>
    <d v="1899-12-30T02:50:00"/>
    <x v="0"/>
    <x v="0"/>
    <x v="0"/>
    <x v="0"/>
    <n v="29.93"/>
    <s v="Reservada"/>
    <n v="497"/>
    <x v="10"/>
    <s v="Plato_2, Plato_20"/>
    <n v="150"/>
  </r>
  <r>
    <n v="20"/>
    <s v="Cliente_259"/>
    <n v="3"/>
    <x v="5"/>
    <d v="2023-04-06T00:00:00"/>
    <d v="1899-12-30T00:17:00"/>
    <d v="1899-12-30T03:46:00"/>
    <d v="1899-12-30T03:29:00"/>
    <d v="1899-12-30T00:32:00"/>
    <d v="1899-12-30T02:57:00"/>
    <x v="0"/>
    <x v="0"/>
    <x v="0"/>
    <x v="2"/>
    <n v="21.99"/>
    <s v="Libre"/>
    <n v="498"/>
    <x v="0"/>
    <s v="Plato_12"/>
    <n v="19"/>
  </r>
  <r>
    <n v="5"/>
    <s v="Cliente_919"/>
    <n v="5"/>
    <x v="5"/>
    <d v="2023-04-06T00:00:00"/>
    <d v="1899-12-30T01:21:00"/>
    <d v="1899-12-30T04:28:00"/>
    <d v="1899-12-30T03:07:00"/>
    <d v="1899-12-30T02:10:00"/>
    <d v="1899-12-30T00:57:00"/>
    <x v="0"/>
    <x v="2"/>
    <x v="2"/>
    <x v="0"/>
    <n v="22.69"/>
    <s v="Reservada"/>
    <n v="499"/>
    <x v="2"/>
    <s v="Plato_10, Plato_2, Plato_1"/>
    <n v="158"/>
  </r>
  <r>
    <n v="4"/>
    <s v="Cliente_354"/>
    <n v="5"/>
    <x v="5"/>
    <d v="2023-04-06T00:00:00"/>
    <d v="1899-12-30T01:17:00"/>
    <d v="1899-12-30T05:15:00"/>
    <d v="1899-12-30T04:13:00"/>
    <d v="1899-12-30T00:42:00"/>
    <d v="1899-12-30T03:31:00"/>
    <x v="0"/>
    <x v="4"/>
    <x v="1"/>
    <x v="0"/>
    <n v="37.619999999999997"/>
    <s v="Ocupada"/>
    <n v="500"/>
    <x v="10"/>
    <s v="Plato_6, Plato_5"/>
    <n v="93"/>
  </r>
  <r>
    <n v="7"/>
    <s v="Cliente_637"/>
    <n v="1"/>
    <x v="5"/>
    <d v="2023-04-06T00:00:00"/>
    <d v="1899-12-30T03:44:00"/>
    <d v="1899-12-30T06:31:00"/>
    <d v="1899-12-30T03:02:00"/>
    <d v="1899-12-30T00:39:00"/>
    <d v="1899-12-30T02:23:00"/>
    <x v="0"/>
    <x v="1"/>
    <x v="2"/>
    <x v="2"/>
    <n v="28.38"/>
    <s v="Ocupada"/>
    <n v="501"/>
    <x v="5"/>
    <s v="Plato_20, Plato_13, Plato_16"/>
    <n v="138"/>
  </r>
  <r>
    <n v="5"/>
    <s v="Cliente_759"/>
    <n v="2"/>
    <x v="5"/>
    <d v="2023-04-06T00:00:00"/>
    <d v="1899-12-30T00:45:00"/>
    <d v="1899-12-30T01:57:00"/>
    <d v="1899-12-30T01:12:00"/>
    <d v="1899-12-30T01:13:00"/>
    <s v="0"/>
    <x v="1"/>
    <x v="3"/>
    <x v="0"/>
    <x v="2"/>
    <n v="32.9"/>
    <s v="Reservada"/>
    <n v="502"/>
    <x v="6"/>
    <s v="Plato_5, Plato_4, Plato_11"/>
    <n v="139"/>
  </r>
  <r>
    <n v="3"/>
    <s v="Cliente_948"/>
    <n v="1"/>
    <x v="5"/>
    <d v="2023-04-06T00:00:00"/>
    <d v="1899-12-30T02:20:00"/>
    <d v="1899-12-30T04:02:00"/>
    <d v="1899-12-30T01:42:00"/>
    <d v="1899-12-30T01:25:00"/>
    <d v="1899-12-30T00:17:00"/>
    <x v="0"/>
    <x v="0"/>
    <x v="0"/>
    <x v="2"/>
    <n v="35.840000000000003"/>
    <s v="Reservada"/>
    <n v="503"/>
    <x v="0"/>
    <s v="Plato_20, Plato_12"/>
    <n v="137"/>
  </r>
  <r>
    <n v="2"/>
    <s v="Cliente_172"/>
    <n v="5"/>
    <x v="5"/>
    <d v="2023-04-06T00:00:00"/>
    <d v="1899-12-30T02:10:00"/>
    <d v="1899-12-30T04:48:00"/>
    <d v="1899-12-30T02:38:00"/>
    <d v="1899-12-30T00:19:00"/>
    <d v="1899-12-30T02:19:00"/>
    <x v="0"/>
    <x v="3"/>
    <x v="2"/>
    <x v="1"/>
    <n v="31.31"/>
    <s v="Reservada"/>
    <n v="504"/>
    <x v="2"/>
    <s v="Plato_6"/>
    <n v="54"/>
  </r>
  <r>
    <n v="5"/>
    <s v="Cliente_70"/>
    <n v="1"/>
    <x v="5"/>
    <d v="2023-04-06T00:00:00"/>
    <d v="1899-12-30T02:38:00"/>
    <d v="1899-12-30T06:07:00"/>
    <d v="1899-12-30T03:29:00"/>
    <d v="1899-12-30T01:55:00"/>
    <d v="1899-12-30T01:34:00"/>
    <x v="0"/>
    <x v="2"/>
    <x v="2"/>
    <x v="2"/>
    <n v="25.76"/>
    <s v="Reservada"/>
    <n v="505"/>
    <x v="1"/>
    <s v="Plato_20, Plato_1"/>
    <n v="155"/>
  </r>
  <r>
    <n v="18"/>
    <s v="Cliente_835"/>
    <n v="2"/>
    <x v="5"/>
    <d v="2023-04-06T00:00:00"/>
    <d v="1899-12-30T02:01:00"/>
    <d v="1899-12-30T04:02:00"/>
    <d v="1899-12-30T02:16:00"/>
    <d v="1899-12-30T00:05:00"/>
    <d v="1899-12-30T02:11:00"/>
    <x v="0"/>
    <x v="0"/>
    <x v="2"/>
    <x v="2"/>
    <n v="11.65"/>
    <s v="Ocupada"/>
    <n v="506"/>
    <x v="3"/>
    <s v="Plato_8"/>
    <n v="70"/>
  </r>
  <r>
    <n v="18"/>
    <s v="Cliente_989"/>
    <n v="4"/>
    <x v="5"/>
    <d v="2023-04-06T00:00:00"/>
    <d v="1899-12-30T03:26:00"/>
    <d v="1899-12-30T04:30:00"/>
    <d v="1899-12-30T01:04:00"/>
    <d v="1899-12-30T01:09:00"/>
    <s v="0"/>
    <x v="1"/>
    <x v="2"/>
    <x v="1"/>
    <x v="2"/>
    <n v="43.42"/>
    <s v="Libre"/>
    <n v="507"/>
    <x v="6"/>
    <s v="Plato_18, Plato_19"/>
    <n v="210"/>
  </r>
  <r>
    <n v="6"/>
    <s v="Cliente_821"/>
    <n v="1"/>
    <x v="5"/>
    <d v="2023-04-06T00:00:00"/>
    <d v="1899-12-30T02:50:00"/>
    <d v="1899-12-30T06:35:00"/>
    <d v="1899-12-30T03:45:00"/>
    <d v="1899-12-30T00:34:00"/>
    <d v="1899-12-30T03:11:00"/>
    <x v="0"/>
    <x v="3"/>
    <x v="0"/>
    <x v="2"/>
    <n v="42.8"/>
    <s v="Reservada"/>
    <n v="508"/>
    <x v="2"/>
    <s v="Plato_15"/>
    <n v="32"/>
  </r>
  <r>
    <n v="5"/>
    <s v="Cliente_977"/>
    <n v="3"/>
    <x v="5"/>
    <d v="2023-04-06T00:00:00"/>
    <d v="1899-12-30T03:12:00"/>
    <d v="1899-12-30T06:02:00"/>
    <d v="1899-12-30T03:05:00"/>
    <d v="1899-12-30T00:47:00"/>
    <d v="1899-12-30T02:18:00"/>
    <x v="0"/>
    <x v="1"/>
    <x v="1"/>
    <x v="2"/>
    <n v="16.260000000000002"/>
    <s v="Ocupada"/>
    <n v="509"/>
    <x v="2"/>
    <s v="Plato_20"/>
    <n v="80"/>
  </r>
  <r>
    <n v="6"/>
    <s v="Cliente_509"/>
    <n v="4"/>
    <x v="5"/>
    <d v="2023-04-06T00:00:00"/>
    <d v="1899-12-30T03:32:00"/>
    <d v="1899-12-30T04:33:00"/>
    <d v="1899-12-30T01:01:00"/>
    <d v="1899-12-30T00:48:00"/>
    <d v="1899-12-30T00:13:00"/>
    <x v="0"/>
    <x v="4"/>
    <x v="0"/>
    <x v="2"/>
    <n v="14.97"/>
    <s v="Libre"/>
    <n v="510"/>
    <x v="3"/>
    <s v="Plato_19"/>
    <n v="36"/>
  </r>
  <r>
    <n v="2"/>
    <s v="Cliente_951"/>
    <n v="1"/>
    <x v="5"/>
    <d v="2023-04-06T00:00:00"/>
    <d v="1899-12-30T01:38:00"/>
    <d v="1899-12-30T03:23:00"/>
    <d v="1899-12-30T01:45:00"/>
    <d v="1899-12-30T00:38:00"/>
    <d v="1899-12-30T01:07:00"/>
    <x v="0"/>
    <x v="1"/>
    <x v="0"/>
    <x v="2"/>
    <n v="35.950000000000003"/>
    <s v="Libre"/>
    <n v="511"/>
    <x v="10"/>
    <s v="Plato_14, Plato_18"/>
    <n v="137"/>
  </r>
  <r>
    <n v="2"/>
    <s v="Cliente_285"/>
    <n v="1"/>
    <x v="5"/>
    <d v="2023-04-06T00:00:00"/>
    <d v="1899-12-30T01:19:00"/>
    <d v="1899-12-30T02:26:00"/>
    <d v="1899-12-30T01:22:00"/>
    <d v="1899-12-30T00:59:00"/>
    <d v="1899-12-30T00:23:00"/>
    <x v="0"/>
    <x v="3"/>
    <x v="0"/>
    <x v="2"/>
    <n v="37.369999999999997"/>
    <s v="Ocupada"/>
    <n v="512"/>
    <x v="0"/>
    <s v="Plato_3, Plato_19"/>
    <n v="128"/>
  </r>
  <r>
    <n v="8"/>
    <s v="Cliente_873"/>
    <n v="6"/>
    <x v="5"/>
    <d v="2023-04-06T00:00:00"/>
    <d v="1899-12-30T01:28:00"/>
    <d v="1899-12-30T04:51:00"/>
    <d v="1899-12-30T03:38:00"/>
    <d v="1899-12-30T00:56:00"/>
    <d v="1899-12-30T02:42:00"/>
    <x v="0"/>
    <x v="0"/>
    <x v="1"/>
    <x v="2"/>
    <n v="22.74"/>
    <s v="Ocupada"/>
    <n v="513"/>
    <x v="6"/>
    <s v="Plato_4"/>
    <n v="54"/>
  </r>
  <r>
    <n v="18"/>
    <s v="Cliente_819"/>
    <n v="5"/>
    <x v="5"/>
    <d v="2023-04-06T00:00:00"/>
    <d v="1899-12-30T01:19:00"/>
    <d v="1899-12-30T04:36:00"/>
    <d v="1899-12-30T03:17:00"/>
    <d v="1899-12-30T01:52:00"/>
    <d v="1899-12-30T01:25:00"/>
    <x v="0"/>
    <x v="4"/>
    <x v="0"/>
    <x v="2"/>
    <n v="38.840000000000003"/>
    <s v="Libre"/>
    <n v="514"/>
    <x v="9"/>
    <s v="Plato_10, Plato_12, Plato_3, Plato_15"/>
    <n v="174"/>
  </r>
  <r>
    <n v="19"/>
    <s v="Cliente_690"/>
    <n v="2"/>
    <x v="5"/>
    <d v="2023-04-06T00:00:00"/>
    <d v="1899-12-30T00:58:00"/>
    <d v="1899-12-30T02:03:00"/>
    <d v="1899-12-30T01:20:00"/>
    <d v="1899-12-30T00:13:00"/>
    <d v="1899-12-30T01:07:00"/>
    <x v="0"/>
    <x v="2"/>
    <x v="0"/>
    <x v="2"/>
    <n v="43.79"/>
    <s v="Ocupada"/>
    <n v="515"/>
    <x v="9"/>
    <s v="Plato_4"/>
    <n v="18"/>
  </r>
  <r>
    <n v="7"/>
    <s v="Cliente_334"/>
    <n v="2"/>
    <x v="5"/>
    <d v="2023-04-06T00:00:00"/>
    <d v="1899-12-30T03:55:00"/>
    <d v="1899-12-30T04:59:00"/>
    <d v="1899-12-30T01:04:00"/>
    <d v="1899-12-30T01:37:00"/>
    <s v="0"/>
    <x v="1"/>
    <x v="4"/>
    <x v="0"/>
    <x v="2"/>
    <n v="20.85"/>
    <s v="Reservada"/>
    <n v="516"/>
    <x v="3"/>
    <s v="Plato_12, Plato_14, Plato_3"/>
    <n v="146"/>
  </r>
  <r>
    <n v="4"/>
    <s v="Cliente_508"/>
    <n v="5"/>
    <x v="5"/>
    <d v="2023-04-06T00:00:00"/>
    <d v="1899-12-30T01:35:00"/>
    <d v="1899-12-30T05:30:00"/>
    <d v="1899-12-30T03:55:00"/>
    <d v="1899-12-30T01:05:00"/>
    <d v="1899-12-30T02:50:00"/>
    <x v="0"/>
    <x v="4"/>
    <x v="0"/>
    <x v="1"/>
    <n v="23.92"/>
    <s v="Reservada"/>
    <n v="517"/>
    <x v="8"/>
    <s v="Plato_7, Plato_12, Plato_5"/>
    <n v="103"/>
  </r>
  <r>
    <n v="5"/>
    <s v="Cliente_830"/>
    <n v="6"/>
    <x v="5"/>
    <d v="2023-04-06T00:00:00"/>
    <d v="1899-12-30T02:08:00"/>
    <d v="1899-12-30T06:02:00"/>
    <d v="1899-12-30T04:09:00"/>
    <d v="1899-12-30T00:53:00"/>
    <d v="1899-12-30T03:16:00"/>
    <x v="0"/>
    <x v="4"/>
    <x v="1"/>
    <x v="2"/>
    <n v="18.48"/>
    <s v="Ocupada"/>
    <n v="518"/>
    <x v="1"/>
    <s v="Plato_11, Plato_5"/>
    <n v="77"/>
  </r>
  <r>
    <n v="6"/>
    <s v="Cliente_787"/>
    <n v="2"/>
    <x v="5"/>
    <d v="2023-04-06T00:00:00"/>
    <d v="1899-12-30T00:48:00"/>
    <d v="1899-12-30T03:49:00"/>
    <d v="1899-12-30T03:01:00"/>
    <d v="1899-12-30T02:36:00"/>
    <d v="1899-12-30T00:25:00"/>
    <x v="0"/>
    <x v="3"/>
    <x v="0"/>
    <x v="2"/>
    <n v="34.590000000000003"/>
    <s v="Libre"/>
    <n v="519"/>
    <x v="3"/>
    <s v="Plato_6, Plato_20, Plato_5"/>
    <n v="245"/>
  </r>
  <r>
    <n v="4"/>
    <s v="Cliente_616"/>
    <n v="4"/>
    <x v="5"/>
    <d v="2023-04-06T00:00:00"/>
    <d v="1899-12-30T03:35:00"/>
    <d v="1899-12-30T06:23:00"/>
    <d v="1899-12-30T02:48:00"/>
    <d v="1899-12-30T02:01:00"/>
    <d v="1899-12-30T00:47:00"/>
    <x v="0"/>
    <x v="4"/>
    <x v="2"/>
    <x v="2"/>
    <n v="43.99"/>
    <s v="Libre"/>
    <n v="520"/>
    <x v="1"/>
    <s v="Plato_9, Plato_18, Plato_17, Plato_2"/>
    <n v="280"/>
  </r>
  <r>
    <n v="18"/>
    <s v="Cliente_422"/>
    <n v="2"/>
    <x v="5"/>
    <d v="2023-04-06T00:00:00"/>
    <d v="1899-12-30T00:43:00"/>
    <d v="1899-12-30T02:54:00"/>
    <d v="1899-12-30T02:11:00"/>
    <d v="1899-12-30T01:31:00"/>
    <d v="1899-12-30T00:40:00"/>
    <x v="0"/>
    <x v="4"/>
    <x v="0"/>
    <x v="2"/>
    <n v="15.18"/>
    <s v="Libre"/>
    <n v="521"/>
    <x v="6"/>
    <s v="Plato_1, Plato_9, Plato_18"/>
    <n v="210"/>
  </r>
  <r>
    <n v="2"/>
    <s v="Cliente_740"/>
    <n v="5"/>
    <x v="5"/>
    <d v="2023-04-06T00:00:00"/>
    <d v="1899-12-30T01:38:00"/>
    <d v="1899-12-30T04:26:00"/>
    <d v="1899-12-30T02:48:00"/>
    <d v="1899-12-30T00:47:00"/>
    <d v="1899-12-30T02:01:00"/>
    <x v="0"/>
    <x v="4"/>
    <x v="0"/>
    <x v="1"/>
    <n v="35.35"/>
    <s v="Libre"/>
    <n v="522"/>
    <x v="7"/>
    <s v="Plato_16"/>
    <n v="84"/>
  </r>
  <r>
    <n v="4"/>
    <s v="Cliente_930"/>
    <n v="3"/>
    <x v="5"/>
    <d v="2023-04-06T00:00:00"/>
    <d v="1899-12-30T01:39:00"/>
    <d v="1899-12-30T04:42:00"/>
    <d v="1899-12-30T03:18:00"/>
    <d v="1899-12-30T00:51:00"/>
    <d v="1899-12-30T02:27:00"/>
    <x v="0"/>
    <x v="3"/>
    <x v="0"/>
    <x v="2"/>
    <n v="45.41"/>
    <s v="Ocupada"/>
    <n v="523"/>
    <x v="10"/>
    <s v="Plato_6"/>
    <n v="81"/>
  </r>
  <r>
    <n v="16"/>
    <s v="Cliente_218"/>
    <n v="4"/>
    <x v="5"/>
    <d v="2023-04-06T00:00:00"/>
    <d v="1899-12-30T00:03:00"/>
    <d v="1899-12-30T02:32:00"/>
    <d v="1899-12-30T02:44:00"/>
    <d v="1899-12-30T01:01:00"/>
    <d v="1899-12-30T01:43:00"/>
    <x v="0"/>
    <x v="0"/>
    <x v="0"/>
    <x v="2"/>
    <n v="26.91"/>
    <s v="Ocupada"/>
    <n v="524"/>
    <x v="4"/>
    <s v="Plato_5, Plato_6"/>
    <n v="76"/>
  </r>
  <r>
    <n v="16"/>
    <s v="Cliente_318"/>
    <n v="3"/>
    <x v="5"/>
    <d v="2023-04-06T00:00:00"/>
    <d v="1899-12-30T03:27:00"/>
    <d v="1899-12-30T07:14:00"/>
    <d v="1899-12-30T04:02:00"/>
    <d v="1899-12-30T01:17:00"/>
    <d v="1899-12-30T02:45:00"/>
    <x v="0"/>
    <x v="0"/>
    <x v="0"/>
    <x v="2"/>
    <n v="32.869999999999997"/>
    <s v="Ocupada"/>
    <n v="525"/>
    <x v="5"/>
    <s v="Plato_14, Plato_8, Plato_17"/>
    <n v="197"/>
  </r>
  <r>
    <n v="4"/>
    <s v="Cliente_257"/>
    <n v="6"/>
    <x v="5"/>
    <d v="2023-04-06T00:00:00"/>
    <d v="1899-12-30T03:44:00"/>
    <d v="1899-12-30T05:41:00"/>
    <d v="1899-12-30T01:57:00"/>
    <d v="1899-12-30T00:22:00"/>
    <d v="1899-12-30T01:35:00"/>
    <x v="0"/>
    <x v="4"/>
    <x v="2"/>
    <x v="0"/>
    <n v="43.02"/>
    <s v="Libre"/>
    <n v="526"/>
    <x v="6"/>
    <s v="Plato_11"/>
    <n v="33"/>
  </r>
  <r>
    <n v="19"/>
    <s v="Cliente_112"/>
    <n v="4"/>
    <x v="5"/>
    <d v="2023-04-06T00:00:00"/>
    <d v="1899-12-30T03:41:00"/>
    <d v="1899-12-30T05:55:00"/>
    <d v="1899-12-30T02:29:00"/>
    <d v="1899-12-30T00:31:00"/>
    <d v="1899-12-30T01:58:00"/>
    <x v="0"/>
    <x v="1"/>
    <x v="1"/>
    <x v="1"/>
    <n v="22.95"/>
    <s v="Ocupada"/>
    <n v="527"/>
    <x v="0"/>
    <s v="Plato_6"/>
    <n v="54"/>
  </r>
  <r>
    <n v="14"/>
    <s v="Cliente_95"/>
    <n v="2"/>
    <x v="5"/>
    <d v="2023-04-06T00:00:00"/>
    <d v="1899-12-30T01:47:00"/>
    <d v="1899-12-30T03:48:00"/>
    <d v="1899-12-30T02:01:00"/>
    <d v="1899-12-30T02:01:00"/>
    <n v="-1.3877787807814457E-17"/>
    <x v="0"/>
    <x v="2"/>
    <x v="0"/>
    <x v="0"/>
    <n v="15.62"/>
    <s v="Reservada"/>
    <n v="528"/>
    <x v="6"/>
    <s v="Plato_3, Plato_20, Plato_4"/>
    <n v="78"/>
  </r>
  <r>
    <n v="1"/>
    <s v="Cliente_866"/>
    <n v="2"/>
    <x v="5"/>
    <d v="2023-04-06T00:00:00"/>
    <d v="1899-12-30T01:58:00"/>
    <d v="1899-12-30T04:42:00"/>
    <d v="1899-12-30T02:59:00"/>
    <d v="1899-12-30T02:37:00"/>
    <d v="1899-12-30T00:22:00"/>
    <x v="0"/>
    <x v="0"/>
    <x v="0"/>
    <x v="2"/>
    <n v="25.91"/>
    <s v="Ocupada"/>
    <n v="529"/>
    <x v="0"/>
    <s v="Plato_18, Plato_19, Plato_14, Plato_16"/>
    <n v="208"/>
  </r>
  <r>
    <n v="7"/>
    <s v="Cliente_232"/>
    <n v="5"/>
    <x v="5"/>
    <d v="2023-04-06T00:00:00"/>
    <d v="1899-12-30T02:13:00"/>
    <d v="1899-12-30T06:07:00"/>
    <d v="1899-12-30T04:09:00"/>
    <d v="1899-12-30T01:46:00"/>
    <d v="1899-12-30T02:23:00"/>
    <x v="0"/>
    <x v="3"/>
    <x v="0"/>
    <x v="2"/>
    <n v="30.19"/>
    <s v="Ocupada"/>
    <n v="530"/>
    <x v="3"/>
    <s v="Plato_4, Plato_16, Plato_1"/>
    <n v="160"/>
  </r>
  <r>
    <n v="9"/>
    <s v="Cliente_882"/>
    <n v="6"/>
    <x v="5"/>
    <d v="2023-04-06T00:00:00"/>
    <d v="1899-12-30T03:03:00"/>
    <d v="1899-12-30T05:04:00"/>
    <d v="1899-12-30T02:01:00"/>
    <d v="1899-12-30T03:19:00"/>
    <s v="0"/>
    <x v="1"/>
    <x v="2"/>
    <x v="2"/>
    <x v="1"/>
    <n v="34.39"/>
    <s v="Libre"/>
    <n v="531"/>
    <x v="3"/>
    <s v="Plato_13, Plato_20, Plato_4, Plato_9"/>
    <n v="244"/>
  </r>
  <r>
    <n v="13"/>
    <s v="Cliente_63"/>
    <n v="3"/>
    <x v="5"/>
    <d v="2023-04-06T00:00:00"/>
    <d v="1899-12-30T01:48:00"/>
    <d v="1899-12-30T05:26:00"/>
    <d v="1899-12-30T03:38:00"/>
    <d v="1899-12-30T00:59:00"/>
    <d v="1899-12-30T02:39:00"/>
    <x v="0"/>
    <x v="0"/>
    <x v="1"/>
    <x v="0"/>
    <n v="17.95"/>
    <s v="Reservada"/>
    <n v="532"/>
    <x v="10"/>
    <s v="Plato_13, Plato_10, Plato_15"/>
    <n v="137"/>
  </r>
  <r>
    <n v="1"/>
    <s v="Cliente_336"/>
    <n v="3"/>
    <x v="5"/>
    <d v="2023-04-06T00:00:00"/>
    <d v="1899-12-30T03:14:00"/>
    <d v="1899-12-30T05:20:00"/>
    <d v="1899-12-30T02:06:00"/>
    <d v="1899-12-30T00:48:00"/>
    <d v="1899-12-30T01:18:00"/>
    <x v="0"/>
    <x v="3"/>
    <x v="2"/>
    <x v="0"/>
    <n v="20.09"/>
    <s v="Libre"/>
    <n v="533"/>
    <x v="8"/>
    <s v="Plato_3, Plato_13"/>
    <n v="41"/>
  </r>
  <r>
    <n v="1"/>
    <s v="Cliente_113"/>
    <n v="6"/>
    <x v="5"/>
    <d v="2023-04-06T00:00:00"/>
    <d v="1899-12-30T01:02:00"/>
    <d v="1899-12-30T04:29:00"/>
    <d v="1899-12-30T03:27:00"/>
    <d v="1899-12-30T01:16:00"/>
    <d v="1899-12-30T02:11:00"/>
    <x v="0"/>
    <x v="4"/>
    <x v="2"/>
    <x v="2"/>
    <n v="23.59"/>
    <s v="Reservada"/>
    <n v="534"/>
    <x v="2"/>
    <s v="Plato_7, Plato_9, Plato_8"/>
    <n v="147"/>
  </r>
  <r>
    <n v="15"/>
    <s v="Cliente_711"/>
    <n v="3"/>
    <x v="5"/>
    <d v="2023-04-06T00:00:00"/>
    <d v="1899-12-30T00:57:00"/>
    <d v="1899-12-30T03:32:00"/>
    <d v="1899-12-30T02:35:00"/>
    <d v="1899-12-30T01:53:00"/>
    <d v="1899-12-30T00:42:00"/>
    <x v="0"/>
    <x v="1"/>
    <x v="1"/>
    <x v="2"/>
    <n v="39.450000000000003"/>
    <s v="Libre"/>
    <n v="535"/>
    <x v="9"/>
    <s v="Plato_20, Plato_9, Plato_7, Plato_13"/>
    <n v="276"/>
  </r>
  <r>
    <n v="9"/>
    <s v="Cliente_785"/>
    <n v="2"/>
    <x v="5"/>
    <d v="2023-04-06T00:00:00"/>
    <d v="1899-12-30T02:31:00"/>
    <d v="1899-12-30T04:39:00"/>
    <d v="1899-12-30T02:08:00"/>
    <d v="1899-12-30T02:32:00"/>
    <s v="0"/>
    <x v="1"/>
    <x v="4"/>
    <x v="0"/>
    <x v="2"/>
    <n v="46"/>
    <s v="Reservada"/>
    <n v="536"/>
    <x v="9"/>
    <s v="Plato_4, Plato_9, Plato_14, Plato_2"/>
    <n v="212"/>
  </r>
  <r>
    <n v="18"/>
    <s v="Cliente_486"/>
    <n v="6"/>
    <x v="5"/>
    <d v="2023-04-06T00:00:00"/>
    <d v="1899-12-30T00:24:00"/>
    <d v="1899-12-30T02:09:00"/>
    <d v="1899-12-30T02:00:00"/>
    <d v="1899-12-30T00:21:00"/>
    <d v="1899-12-30T01:39:00"/>
    <x v="0"/>
    <x v="0"/>
    <x v="1"/>
    <x v="0"/>
    <n v="28.68"/>
    <s v="Ocupada"/>
    <n v="537"/>
    <x v="4"/>
    <s v="Plato_13"/>
    <n v="63"/>
  </r>
  <r>
    <n v="14"/>
    <s v="Cliente_397"/>
    <n v="4"/>
    <x v="5"/>
    <d v="2023-04-06T00:00:00"/>
    <d v="1899-12-30T03:19:00"/>
    <d v="1899-12-30T05:33:00"/>
    <d v="1899-12-30T02:14:00"/>
    <d v="1899-12-30T03:18:00"/>
    <s v="0"/>
    <x v="1"/>
    <x v="4"/>
    <x v="2"/>
    <x v="0"/>
    <n v="41.35"/>
    <s v="Libre"/>
    <n v="538"/>
    <x v="1"/>
    <s v="Plato_2, Plato_14, Plato_11, Plato_16"/>
    <n v="142"/>
  </r>
  <r>
    <n v="18"/>
    <s v="Cliente_554"/>
    <n v="3"/>
    <x v="5"/>
    <d v="2023-04-06T00:00:00"/>
    <d v="1899-12-30T03:51:00"/>
    <d v="1899-12-30T07:00:00"/>
    <d v="1899-12-30T03:09:00"/>
    <d v="1899-12-30T02:09:00"/>
    <d v="1899-12-30T01:00:00"/>
    <x v="0"/>
    <x v="2"/>
    <x v="1"/>
    <x v="1"/>
    <n v="20.9"/>
    <s v="Libre"/>
    <n v="539"/>
    <x v="1"/>
    <s v="Plato_2, Plato_6, Plato_9, Plato_4"/>
    <n v="240"/>
  </r>
  <r>
    <n v="6"/>
    <s v="Cliente_320"/>
    <n v="4"/>
    <x v="5"/>
    <d v="2023-04-06T00:00:00"/>
    <d v="1899-12-30T03:46:00"/>
    <d v="1899-12-30T06:56:00"/>
    <d v="1899-12-30T03:10:00"/>
    <d v="1899-12-30T01:22:00"/>
    <d v="1899-12-30T01:48:00"/>
    <x v="0"/>
    <x v="1"/>
    <x v="0"/>
    <x v="2"/>
    <n v="47.85"/>
    <s v="Reservada"/>
    <n v="540"/>
    <x v="7"/>
    <s v="Plato_4, Plato_8"/>
    <n v="124"/>
  </r>
  <r>
    <n v="19"/>
    <s v="Cliente_427"/>
    <n v="2"/>
    <x v="5"/>
    <d v="2023-04-06T00:00:00"/>
    <d v="1899-12-30T00:33:00"/>
    <d v="1899-12-30T04:32:00"/>
    <d v="1899-12-30T03:59:00"/>
    <d v="1899-12-30T02:04:00"/>
    <d v="1899-12-30T01:55:00"/>
    <x v="0"/>
    <x v="1"/>
    <x v="1"/>
    <x v="0"/>
    <n v="33.700000000000003"/>
    <s v="Reservada"/>
    <n v="541"/>
    <x v="1"/>
    <s v="Plato_12, Plato_11, Plato_9, Plato_14"/>
    <n v="202"/>
  </r>
  <r>
    <n v="9"/>
    <s v="Cliente_791"/>
    <n v="5"/>
    <x v="5"/>
    <d v="2023-04-06T00:00:00"/>
    <d v="1899-12-30T02:47:00"/>
    <d v="1899-12-30T04:43:00"/>
    <d v="1899-12-30T01:56:00"/>
    <d v="1899-12-30T01:55:00"/>
    <d v="1899-12-30T00:01:00"/>
    <x v="0"/>
    <x v="0"/>
    <x v="1"/>
    <x v="2"/>
    <n v="49.05"/>
    <s v="Reservada"/>
    <n v="542"/>
    <x v="9"/>
    <s v="Plato_18, Plato_10, Plato_6"/>
    <n v="148"/>
  </r>
  <r>
    <n v="19"/>
    <s v="Cliente_996"/>
    <n v="5"/>
    <x v="5"/>
    <d v="2023-04-06T00:00:00"/>
    <d v="1899-12-30T00:47:00"/>
    <d v="1899-12-30T03:37:00"/>
    <d v="1899-12-30T02:50:00"/>
    <d v="1899-12-30T01:14:00"/>
    <d v="1899-12-30T01:36:00"/>
    <x v="0"/>
    <x v="4"/>
    <x v="2"/>
    <x v="2"/>
    <n v="49.37"/>
    <s v="Reservada"/>
    <n v="543"/>
    <x v="3"/>
    <s v="Plato_16, Plato_6, Plato_15"/>
    <n v="206"/>
  </r>
  <r>
    <n v="7"/>
    <s v="Cliente_392"/>
    <n v="4"/>
    <x v="5"/>
    <d v="2023-04-06T00:00:00"/>
    <d v="1899-12-30T03:17:00"/>
    <d v="1899-12-30T04:45:00"/>
    <d v="1899-12-30T01:43:00"/>
    <d v="1899-12-30T00:48:00"/>
    <d v="1899-12-30T00:55:00"/>
    <x v="0"/>
    <x v="3"/>
    <x v="0"/>
    <x v="2"/>
    <n v="44.91"/>
    <s v="Ocupada"/>
    <n v="544"/>
    <x v="8"/>
    <s v="Plato_8"/>
    <n v="70"/>
  </r>
  <r>
    <n v="20"/>
    <s v="Cliente_615"/>
    <n v="5"/>
    <x v="5"/>
    <d v="2023-04-06T00:00:00"/>
    <d v="1899-12-30T02:39:00"/>
    <d v="1899-12-30T04:26:00"/>
    <d v="1899-12-30T02:02:00"/>
    <d v="1899-12-30T01:39:00"/>
    <d v="1899-12-30T00:23:00"/>
    <x v="0"/>
    <x v="2"/>
    <x v="0"/>
    <x v="1"/>
    <n v="12.18"/>
    <s v="Ocupada"/>
    <n v="545"/>
    <x v="9"/>
    <s v="Plato_11, Plato_17"/>
    <n v="130"/>
  </r>
  <r>
    <n v="5"/>
    <s v="Cliente_968"/>
    <n v="2"/>
    <x v="5"/>
    <d v="2023-04-06T00:00:00"/>
    <d v="1899-12-30T03:14:00"/>
    <d v="1899-12-30T05:29:00"/>
    <d v="1899-12-30T02:15:00"/>
    <d v="1899-12-30T01:31:00"/>
    <d v="1899-12-30T00:44:00"/>
    <x v="0"/>
    <x v="4"/>
    <x v="0"/>
    <x v="0"/>
    <n v="47.81"/>
    <s v="Reservada"/>
    <n v="546"/>
    <x v="6"/>
    <s v="Plato_15, Plato_16"/>
    <n v="92"/>
  </r>
  <r>
    <n v="9"/>
    <s v="Cliente_206"/>
    <n v="3"/>
    <x v="5"/>
    <d v="2023-04-06T00:00:00"/>
    <d v="1899-12-30T02:43:00"/>
    <d v="1899-12-30T04:36:00"/>
    <d v="1899-12-30T02:08:00"/>
    <d v="1899-12-30T01:37:00"/>
    <d v="1899-12-30T00:31:00"/>
    <x v="0"/>
    <x v="3"/>
    <x v="2"/>
    <x v="2"/>
    <n v="20.04"/>
    <s v="Ocupada"/>
    <n v="547"/>
    <x v="1"/>
    <s v="Plato_17, Plato_11, Plato_8"/>
    <n v="227"/>
  </r>
  <r>
    <n v="4"/>
    <s v="Cliente_669"/>
    <n v="2"/>
    <x v="5"/>
    <d v="2023-04-06T00:00:00"/>
    <d v="1899-12-30T00:55:00"/>
    <d v="1899-12-30T04:03:00"/>
    <d v="1899-12-30T03:08:00"/>
    <d v="1899-12-30T01:46:00"/>
    <d v="1899-12-30T01:22:00"/>
    <x v="0"/>
    <x v="2"/>
    <x v="0"/>
    <x v="2"/>
    <n v="28.88"/>
    <s v="Libre"/>
    <n v="548"/>
    <x v="9"/>
    <s v="Plato_18, Plato_17"/>
    <n v="96"/>
  </r>
  <r>
    <n v="12"/>
    <s v="Cliente_195"/>
    <n v="2"/>
    <x v="5"/>
    <d v="2023-04-06T00:00:00"/>
    <d v="1899-12-30T01:33:00"/>
    <d v="1899-12-30T05:26:00"/>
    <d v="1899-12-30T03:53:00"/>
    <d v="1899-12-30T01:38:00"/>
    <d v="1899-12-30T02:15:00"/>
    <x v="0"/>
    <x v="1"/>
    <x v="0"/>
    <x v="2"/>
    <n v="35.340000000000003"/>
    <s v="Libre"/>
    <n v="549"/>
    <x v="1"/>
    <s v="Plato_1, Plato_8, Plato_18"/>
    <n v="162"/>
  </r>
  <r>
    <n v="1"/>
    <s v="Cliente_900"/>
    <n v="6"/>
    <x v="5"/>
    <d v="2023-04-06T00:00:00"/>
    <d v="1899-12-30T01:08:00"/>
    <d v="1899-12-30T02:39:00"/>
    <d v="1899-12-30T01:46:00"/>
    <d v="1899-12-30T00:57:00"/>
    <d v="1899-12-30T00:49:00"/>
    <x v="0"/>
    <x v="0"/>
    <x v="0"/>
    <x v="2"/>
    <n v="28.33"/>
    <s v="Ocupada"/>
    <n v="550"/>
    <x v="2"/>
    <s v="Plato_2, Plato_7, Plato_3"/>
    <n v="124"/>
  </r>
  <r>
    <n v="4"/>
    <s v="Cliente_705"/>
    <n v="2"/>
    <x v="5"/>
    <d v="2023-04-06T00:00:00"/>
    <d v="1899-12-30T02:58:00"/>
    <d v="1899-12-30T04:10:00"/>
    <d v="1899-12-30T01:12:00"/>
    <d v="1899-12-30T02:03:00"/>
    <s v="0"/>
    <x v="1"/>
    <x v="0"/>
    <x v="1"/>
    <x v="2"/>
    <n v="17.54"/>
    <s v="Reservada"/>
    <n v="551"/>
    <x v="3"/>
    <s v="Plato_2, Plato_3, Plato_4, Plato_13"/>
    <n v="171"/>
  </r>
  <r>
    <n v="11"/>
    <s v="Cliente_462"/>
    <n v="6"/>
    <x v="5"/>
    <d v="2023-04-06T00:00:00"/>
    <d v="1899-12-30T00:26:00"/>
    <d v="1899-12-30T03:54:00"/>
    <d v="1899-12-30T03:28:00"/>
    <d v="1899-12-30T01:55:00"/>
    <d v="1899-12-30T01:33:00"/>
    <x v="0"/>
    <x v="0"/>
    <x v="2"/>
    <x v="0"/>
    <n v="10.28"/>
    <s v="Libre"/>
    <n v="552"/>
    <x v="0"/>
    <s v="Plato_20, Plato_13, Plato_3"/>
    <n v="243"/>
  </r>
  <r>
    <n v="14"/>
    <s v="Cliente_809"/>
    <n v="2"/>
    <x v="5"/>
    <d v="2023-04-06T00:00:00"/>
    <d v="1899-12-30T02:45:00"/>
    <d v="1899-12-30T05:24:00"/>
    <d v="1899-12-30T02:39:00"/>
    <d v="1899-12-30T02:58:00"/>
    <s v="0"/>
    <x v="1"/>
    <x v="0"/>
    <x v="0"/>
    <x v="2"/>
    <n v="44.38"/>
    <s v="Libre"/>
    <n v="553"/>
    <x v="2"/>
    <s v="Plato_2, Plato_1, Plato_5, Plato_12"/>
    <n v="203"/>
  </r>
  <r>
    <n v="10"/>
    <s v="Cliente_21"/>
    <n v="6"/>
    <x v="5"/>
    <d v="2023-04-06T00:00:00"/>
    <d v="1899-12-30T01:30:00"/>
    <d v="1899-12-30T02:55:00"/>
    <d v="1899-12-30T01:40:00"/>
    <d v="1899-12-30T01:11:00"/>
    <d v="1899-12-30T00:29:00"/>
    <x v="0"/>
    <x v="0"/>
    <x v="0"/>
    <x v="0"/>
    <n v="19.600000000000001"/>
    <s v="Ocupada"/>
    <n v="554"/>
    <x v="0"/>
    <s v="Plato_14, Plato_20"/>
    <n v="166"/>
  </r>
  <r>
    <n v="20"/>
    <s v="Cliente_110"/>
    <n v="1"/>
    <x v="5"/>
    <d v="2023-04-06T00:00:00"/>
    <d v="1899-12-30T01:59:00"/>
    <d v="1899-12-30T05:02:00"/>
    <d v="1899-12-30T03:03:00"/>
    <d v="1899-12-30T00:46:00"/>
    <d v="1899-12-30T02:17:00"/>
    <x v="0"/>
    <x v="2"/>
    <x v="1"/>
    <x v="1"/>
    <n v="41.08"/>
    <s v="Libre"/>
    <n v="555"/>
    <x v="2"/>
    <s v="Plato_2"/>
    <n v="30"/>
  </r>
  <r>
    <n v="9"/>
    <s v="Cliente_814"/>
    <n v="6"/>
    <x v="5"/>
    <d v="2023-04-06T00:00:00"/>
    <d v="1899-12-30T03:57:00"/>
    <d v="1899-12-30T07:41:00"/>
    <d v="1899-12-30T03:44:00"/>
    <d v="1899-12-30T01:06:00"/>
    <d v="1899-12-30T02:38:00"/>
    <x v="0"/>
    <x v="2"/>
    <x v="0"/>
    <x v="0"/>
    <n v="14.09"/>
    <s v="Libre"/>
    <n v="556"/>
    <x v="3"/>
    <s v="Plato_5, Plato_4"/>
    <n v="76"/>
  </r>
  <r>
    <n v="7"/>
    <s v="Cliente_381"/>
    <n v="5"/>
    <x v="5"/>
    <d v="2023-04-06T00:00:00"/>
    <d v="1899-12-30T03:52:00"/>
    <d v="1899-12-30T07:39:00"/>
    <d v="1899-12-30T04:02:00"/>
    <d v="1899-12-30T01:47:00"/>
    <d v="1899-12-30T02:15:00"/>
    <x v="0"/>
    <x v="2"/>
    <x v="0"/>
    <x v="1"/>
    <n v="35.880000000000003"/>
    <s v="Ocupada"/>
    <n v="557"/>
    <x v="8"/>
    <s v="Plato_15, Plato_13, Plato_1"/>
    <n v="177"/>
  </r>
  <r>
    <n v="6"/>
    <s v="Cliente_284"/>
    <n v="4"/>
    <x v="5"/>
    <d v="2023-04-06T00:00:00"/>
    <d v="1899-12-30T00:18:00"/>
    <d v="1899-12-30T03:06:00"/>
    <d v="1899-12-30T02:48:00"/>
    <d v="1899-12-30T02:47:00"/>
    <d v="1899-12-30T00:01:00"/>
    <x v="0"/>
    <x v="1"/>
    <x v="0"/>
    <x v="2"/>
    <n v="45.26"/>
    <s v="Reservada"/>
    <n v="558"/>
    <x v="3"/>
    <s v="Plato_15, Plato_1, Plato_11"/>
    <n v="179"/>
  </r>
  <r>
    <n v="11"/>
    <s v="Cliente_728"/>
    <n v="1"/>
    <x v="5"/>
    <d v="2023-04-06T00:00:00"/>
    <d v="1899-12-30T00:14:00"/>
    <d v="1899-12-30T03:59:00"/>
    <d v="1899-12-30T03:45:00"/>
    <d v="1899-12-30T00:41:00"/>
    <d v="1899-12-30T03:04:00"/>
    <x v="0"/>
    <x v="2"/>
    <x v="0"/>
    <x v="2"/>
    <n v="24.36"/>
    <s v="Reservada"/>
    <n v="559"/>
    <x v="7"/>
    <s v="Plato_11"/>
    <n v="99"/>
  </r>
  <r>
    <n v="6"/>
    <s v="Cliente_610"/>
    <n v="6"/>
    <x v="5"/>
    <d v="2023-04-06T00:00:00"/>
    <d v="1899-12-30T00:15:00"/>
    <d v="1899-12-30T03:17:00"/>
    <d v="1899-12-30T03:02:00"/>
    <d v="1899-12-30T00:48:00"/>
    <d v="1899-12-30T02:14:00"/>
    <x v="0"/>
    <x v="3"/>
    <x v="2"/>
    <x v="0"/>
    <n v="31.53"/>
    <s v="Reservada"/>
    <n v="560"/>
    <x v="10"/>
    <s v="Plato_4, Plato_1"/>
    <n v="111"/>
  </r>
  <r>
    <n v="4"/>
    <s v="Cliente_190"/>
    <n v="2"/>
    <x v="5"/>
    <d v="2023-04-06T00:00:00"/>
    <d v="1899-12-30T01:13:00"/>
    <d v="1899-12-30T03:39:00"/>
    <d v="1899-12-30T02:26:00"/>
    <d v="1899-12-30T01:04:00"/>
    <d v="1899-12-30T01:22:00"/>
    <x v="0"/>
    <x v="1"/>
    <x v="0"/>
    <x v="2"/>
    <n v="44.24"/>
    <s v="Reservada"/>
    <n v="561"/>
    <x v="9"/>
    <s v="Plato_4, Plato_14"/>
    <n v="64"/>
  </r>
  <r>
    <n v="20"/>
    <s v="Cliente_454"/>
    <n v="3"/>
    <x v="5"/>
    <d v="2023-04-06T00:00:00"/>
    <d v="1899-12-30T02:36:00"/>
    <d v="1899-12-30T06:20:00"/>
    <d v="1899-12-30T03:44:00"/>
    <d v="1899-12-30T01:52:00"/>
    <d v="1899-12-30T01:52:00"/>
    <x v="0"/>
    <x v="1"/>
    <x v="2"/>
    <x v="2"/>
    <n v="21.49"/>
    <s v="Libre"/>
    <n v="562"/>
    <x v="5"/>
    <s v="Plato_20, Plato_9, Plato_7, Plato_17"/>
    <n v="288"/>
  </r>
  <r>
    <n v="12"/>
    <s v="Cliente_865"/>
    <n v="3"/>
    <x v="5"/>
    <d v="2023-04-06T00:00:00"/>
    <d v="1899-12-30T03:04:00"/>
    <d v="1899-12-30T04:43:00"/>
    <d v="1899-12-30T01:54:00"/>
    <d v="1899-12-30T00:37:00"/>
    <d v="1899-12-30T01:17:00"/>
    <x v="0"/>
    <x v="3"/>
    <x v="1"/>
    <x v="1"/>
    <n v="20.07"/>
    <s v="Ocupada"/>
    <n v="563"/>
    <x v="10"/>
    <s v="Plato_6"/>
    <n v="54"/>
  </r>
  <r>
    <n v="9"/>
    <s v="Cliente_825"/>
    <n v="3"/>
    <x v="5"/>
    <d v="2023-04-06T00:00:00"/>
    <d v="1899-12-30T00:31:00"/>
    <d v="1899-12-30T02:23:00"/>
    <d v="1899-12-30T01:52:00"/>
    <d v="1899-12-30T00:54:00"/>
    <d v="1899-12-30T00:58:00"/>
    <x v="0"/>
    <x v="3"/>
    <x v="2"/>
    <x v="1"/>
    <n v="33.08"/>
    <s v="Reservada"/>
    <n v="564"/>
    <x v="5"/>
    <s v="Plato_19, Plato_20, Plato_3"/>
    <n v="156"/>
  </r>
  <r>
    <n v="3"/>
    <s v="Cliente_134"/>
    <n v="6"/>
    <x v="5"/>
    <d v="2023-04-06T00:00:00"/>
    <d v="1899-12-30T02:39:00"/>
    <d v="1899-12-30T05:29:00"/>
    <d v="1899-12-30T02:50:00"/>
    <d v="1899-12-30T01:38:00"/>
    <d v="1899-12-30T01:12:00"/>
    <x v="0"/>
    <x v="1"/>
    <x v="0"/>
    <x v="2"/>
    <n v="15.11"/>
    <s v="Libre"/>
    <n v="565"/>
    <x v="5"/>
    <s v="Plato_15, Plato_4, Plato_11, Plato_8"/>
    <n v="251"/>
  </r>
  <r>
    <n v="4"/>
    <s v="Cliente_88"/>
    <n v="3"/>
    <x v="5"/>
    <d v="2023-04-06T00:00:00"/>
    <d v="1899-12-30T01:45:00"/>
    <d v="1899-12-30T04:57:00"/>
    <d v="1899-12-30T03:12:00"/>
    <d v="1899-12-30T00:56:00"/>
    <d v="1899-12-30T02:16:00"/>
    <x v="0"/>
    <x v="0"/>
    <x v="0"/>
    <x v="2"/>
    <n v="42.62"/>
    <s v="Libre"/>
    <n v="566"/>
    <x v="7"/>
    <s v="Plato_10"/>
    <n v="78"/>
  </r>
  <r>
    <n v="15"/>
    <s v="Cliente_789"/>
    <n v="4"/>
    <x v="5"/>
    <d v="2023-04-06T00:00:00"/>
    <d v="1899-12-30T01:59:00"/>
    <d v="1899-12-30T05:16:00"/>
    <d v="1899-12-30T03:32:00"/>
    <d v="1899-12-30T01:42:00"/>
    <d v="1899-12-30T01:50:00"/>
    <x v="0"/>
    <x v="4"/>
    <x v="0"/>
    <x v="0"/>
    <n v="42.83"/>
    <s v="Ocupada"/>
    <n v="567"/>
    <x v="9"/>
    <s v="Plato_16, Plato_11, Plato_18, Plato_13"/>
    <n v="253"/>
  </r>
  <r>
    <n v="5"/>
    <s v="Cliente_63"/>
    <n v="1"/>
    <x v="5"/>
    <d v="2023-04-06T00:00:00"/>
    <d v="1899-12-30T01:39:00"/>
    <d v="1899-12-30T03:28:00"/>
    <d v="1899-12-30T02:04:00"/>
    <d v="1899-12-30T01:24:00"/>
    <d v="1899-12-30T00:40:00"/>
    <x v="0"/>
    <x v="4"/>
    <x v="0"/>
    <x v="0"/>
    <n v="21.13"/>
    <s v="Ocupada"/>
    <n v="568"/>
    <x v="1"/>
    <s v="Plato_18, Plato_20"/>
    <n v="182"/>
  </r>
  <r>
    <n v="12"/>
    <s v="Cliente_555"/>
    <n v="5"/>
    <x v="5"/>
    <d v="2023-04-06T00:00:00"/>
    <d v="1899-12-30T01:28:00"/>
    <d v="1899-12-30T03:05:00"/>
    <d v="1899-12-30T01:37:00"/>
    <d v="1899-12-30T00:58:00"/>
    <d v="1899-12-30T00:39:00"/>
    <x v="0"/>
    <x v="1"/>
    <x v="0"/>
    <x v="2"/>
    <n v="28.52"/>
    <s v="Reservada"/>
    <n v="569"/>
    <x v="6"/>
    <s v="Plato_18, Plato_13"/>
    <n v="131"/>
  </r>
  <r>
    <n v="1"/>
    <s v="Cliente_887"/>
    <n v="6"/>
    <x v="5"/>
    <d v="2023-04-06T00:00:00"/>
    <d v="1899-12-30T02:40:00"/>
    <d v="1899-12-30T04:27:00"/>
    <d v="1899-12-30T01:47:00"/>
    <d v="1899-12-30T00:46:00"/>
    <d v="1899-12-30T01:01:00"/>
    <x v="0"/>
    <x v="3"/>
    <x v="0"/>
    <x v="2"/>
    <n v="38.4"/>
    <s v="Libre"/>
    <n v="570"/>
    <x v="1"/>
    <s v="Plato_11, Plato_10"/>
    <n v="85"/>
  </r>
  <r>
    <n v="15"/>
    <s v="Cliente_710"/>
    <n v="2"/>
    <x v="5"/>
    <d v="2023-04-06T00:00:00"/>
    <d v="1899-12-30T01:21:00"/>
    <d v="1899-12-30T02:54:00"/>
    <d v="1899-12-30T01:33:00"/>
    <d v="1899-12-30T00:26:00"/>
    <d v="1899-12-30T01:07:00"/>
    <x v="0"/>
    <x v="3"/>
    <x v="0"/>
    <x v="2"/>
    <n v="49.54"/>
    <s v="Libre"/>
    <n v="571"/>
    <x v="4"/>
    <s v="Plato_6"/>
    <n v="54"/>
  </r>
  <r>
    <n v="19"/>
    <s v="Cliente_913"/>
    <n v="3"/>
    <x v="5"/>
    <d v="2023-04-06T00:00:00"/>
    <d v="1899-12-30T02:53:00"/>
    <d v="1899-12-30T06:27:00"/>
    <d v="1899-12-30T03:49:00"/>
    <d v="1899-12-30T00:44:00"/>
    <d v="1899-12-30T03:05:00"/>
    <x v="0"/>
    <x v="4"/>
    <x v="0"/>
    <x v="1"/>
    <n v="46.21"/>
    <s v="Ocupada"/>
    <n v="572"/>
    <x v="2"/>
    <s v="Plato_2, Plato_5"/>
    <n v="74"/>
  </r>
  <r>
    <n v="7"/>
    <s v="Cliente_41"/>
    <n v="3"/>
    <x v="5"/>
    <d v="2023-04-06T00:00:00"/>
    <d v="1899-12-30T03:12:00"/>
    <d v="1899-12-30T07:09:00"/>
    <d v="1899-12-30T04:12:00"/>
    <d v="1899-12-30T01:09:00"/>
    <d v="1899-12-30T03:03:00"/>
    <x v="0"/>
    <x v="0"/>
    <x v="0"/>
    <x v="2"/>
    <n v="47.08"/>
    <s v="Ocupada"/>
    <n v="573"/>
    <x v="9"/>
    <s v="Plato_13, Plato_18"/>
    <n v="165"/>
  </r>
  <r>
    <n v="20"/>
    <s v="Cliente_738"/>
    <n v="3"/>
    <x v="5"/>
    <d v="2023-04-06T00:00:00"/>
    <d v="1899-12-30T00:31:00"/>
    <d v="1899-12-30T03:08:00"/>
    <d v="1899-12-30T02:37:00"/>
    <d v="1899-12-30T02:48:00"/>
    <s v="0"/>
    <x v="1"/>
    <x v="3"/>
    <x v="0"/>
    <x v="2"/>
    <n v="42.57"/>
    <s v="Libre"/>
    <n v="574"/>
    <x v="2"/>
    <s v="Plato_10, Plato_19, Plato_4, Plato_13"/>
    <n v="207"/>
  </r>
  <r>
    <n v="15"/>
    <s v="Cliente_268"/>
    <n v="4"/>
    <x v="5"/>
    <d v="2023-04-06T00:00:00"/>
    <d v="1899-12-30T01:36:00"/>
    <d v="1899-12-30T04:44:00"/>
    <d v="1899-12-30T03:08:00"/>
    <d v="1899-12-30T00:44:00"/>
    <d v="1899-12-30T02:24:00"/>
    <x v="0"/>
    <x v="4"/>
    <x v="0"/>
    <x v="2"/>
    <n v="33.520000000000003"/>
    <s v="Libre"/>
    <n v="575"/>
    <x v="3"/>
    <s v="Plato_4"/>
    <n v="18"/>
  </r>
  <r>
    <n v="9"/>
    <s v="Cliente_280"/>
    <n v="1"/>
    <x v="5"/>
    <d v="2023-04-06T00:00:00"/>
    <d v="1899-12-30T03:57:00"/>
    <d v="1899-12-30T07:06:00"/>
    <d v="1899-12-30T03:09:00"/>
    <d v="1899-12-30T01:55:00"/>
    <d v="1899-12-30T01:14:00"/>
    <x v="0"/>
    <x v="4"/>
    <x v="2"/>
    <x v="1"/>
    <n v="21.71"/>
    <s v="Reservada"/>
    <n v="576"/>
    <x v="7"/>
    <s v="Plato_11, Plato_17, Plato_19"/>
    <n v="234"/>
  </r>
  <r>
    <n v="5"/>
    <s v="Cliente_117"/>
    <n v="4"/>
    <x v="5"/>
    <d v="2023-04-06T00:00:00"/>
    <d v="1899-12-30T03:13:00"/>
    <d v="1899-12-30T06:40:00"/>
    <d v="1899-12-30T03:27:00"/>
    <d v="1899-12-30T00:25:00"/>
    <d v="1899-12-30T03:02:00"/>
    <x v="0"/>
    <x v="4"/>
    <x v="0"/>
    <x v="2"/>
    <n v="34.119999999999997"/>
    <s v="Libre"/>
    <n v="577"/>
    <x v="4"/>
    <s v="Plato_4, Plato_5"/>
    <n v="40"/>
  </r>
  <r>
    <n v="11"/>
    <s v="Cliente_83"/>
    <n v="6"/>
    <x v="5"/>
    <d v="2023-04-06T00:00:00"/>
    <d v="1899-12-30T02:11:00"/>
    <d v="1899-12-30T04:24:00"/>
    <d v="1899-12-30T02:28:00"/>
    <d v="1899-12-30T00:44:00"/>
    <d v="1899-12-30T01:44:00"/>
    <x v="0"/>
    <x v="0"/>
    <x v="0"/>
    <x v="2"/>
    <n v="32.799999999999997"/>
    <s v="Ocupada"/>
    <n v="578"/>
    <x v="0"/>
    <s v="Plato_2"/>
    <n v="90"/>
  </r>
  <r>
    <n v="9"/>
    <s v="Cliente_988"/>
    <n v="2"/>
    <x v="5"/>
    <d v="2023-04-06T00:00:00"/>
    <d v="1899-12-30T00:10:00"/>
    <d v="1899-12-30T02:17:00"/>
    <d v="1899-12-30T02:07:00"/>
    <d v="1899-12-30T00:48:00"/>
    <d v="1899-12-30T01:19:00"/>
    <x v="0"/>
    <x v="0"/>
    <x v="0"/>
    <x v="2"/>
    <n v="35.96"/>
    <s v="Libre"/>
    <n v="579"/>
    <x v="3"/>
    <s v="Plato_1"/>
    <n v="50"/>
  </r>
  <r>
    <n v="10"/>
    <s v="Cliente_606"/>
    <n v="5"/>
    <x v="5"/>
    <d v="2023-04-06T00:00:00"/>
    <d v="1899-12-30T00:06:00"/>
    <d v="1899-12-30T01:18:00"/>
    <d v="1899-12-30T01:12:00"/>
    <d v="1899-12-30T00:30:00"/>
    <d v="1899-12-30T00:42:00"/>
    <x v="0"/>
    <x v="4"/>
    <x v="0"/>
    <x v="0"/>
    <n v="44.54"/>
    <s v="Libre"/>
    <n v="580"/>
    <x v="7"/>
    <s v="Plato_11"/>
    <n v="33"/>
  </r>
  <r>
    <n v="18"/>
    <s v="Cliente_384"/>
    <n v="5"/>
    <x v="5"/>
    <d v="2023-04-06T00:00:00"/>
    <d v="1899-12-30T03:33:00"/>
    <d v="1899-12-30T05:08:00"/>
    <d v="1899-12-30T01:50:00"/>
    <d v="1899-12-30T00:55:00"/>
    <d v="1899-12-30T00:55:00"/>
    <x v="0"/>
    <x v="4"/>
    <x v="0"/>
    <x v="2"/>
    <n v="13.27"/>
    <s v="Ocupada"/>
    <n v="581"/>
    <x v="4"/>
    <s v="Plato_11, Plato_2"/>
    <n v="123"/>
  </r>
  <r>
    <n v="3"/>
    <s v="Cliente_372"/>
    <n v="1"/>
    <x v="5"/>
    <d v="2023-04-06T00:00:00"/>
    <d v="1899-12-30T03:48:00"/>
    <d v="1899-12-30T05:09:00"/>
    <d v="1899-12-30T01:21:00"/>
    <d v="1899-12-30T00:42:00"/>
    <d v="1899-12-30T00:39:00"/>
    <x v="0"/>
    <x v="2"/>
    <x v="0"/>
    <x v="2"/>
    <n v="20.23"/>
    <s v="Reservada"/>
    <n v="582"/>
    <x v="7"/>
    <s v="Plato_6"/>
    <n v="54"/>
  </r>
  <r>
    <n v="9"/>
    <s v="Cliente_429"/>
    <n v="2"/>
    <x v="5"/>
    <d v="2023-04-06T00:00:00"/>
    <d v="1899-12-30T01:41:00"/>
    <d v="1899-12-30T03:34:00"/>
    <d v="1899-12-30T01:53:00"/>
    <d v="1899-12-30T01:45:00"/>
    <d v="1899-12-30T00:08:00"/>
    <x v="0"/>
    <x v="2"/>
    <x v="2"/>
    <x v="0"/>
    <n v="35.99"/>
    <s v="Libre"/>
    <n v="583"/>
    <x v="2"/>
    <s v="Plato_12, Plato_4, Plato_7, Plato_20"/>
    <n v="243"/>
  </r>
  <r>
    <n v="9"/>
    <s v="Cliente_283"/>
    <n v="4"/>
    <x v="5"/>
    <d v="2023-04-06T00:00:00"/>
    <d v="1899-12-30T03:35:00"/>
    <d v="1899-12-30T06:59:00"/>
    <d v="1899-12-30T03:24:00"/>
    <d v="1899-12-30T01:54:00"/>
    <d v="1899-12-30T01:30:00"/>
    <x v="0"/>
    <x v="0"/>
    <x v="0"/>
    <x v="0"/>
    <n v="36.979999999999997"/>
    <s v="Reservada"/>
    <n v="584"/>
    <x v="9"/>
    <s v="Plato_13, Plato_17, Plato_16"/>
    <n v="139"/>
  </r>
  <r>
    <n v="3"/>
    <s v="Cliente_876"/>
    <n v="5"/>
    <x v="5"/>
    <d v="2023-04-06T00:00:00"/>
    <d v="1899-12-30T01:23:00"/>
    <d v="1899-12-30T02:37:00"/>
    <d v="1899-12-30T01:14:00"/>
    <d v="1899-12-30T01:35:00"/>
    <s v="0"/>
    <x v="1"/>
    <x v="0"/>
    <x v="1"/>
    <x v="2"/>
    <n v="10.07"/>
    <s v="Libre"/>
    <n v="585"/>
    <x v="8"/>
    <s v="Plato_15, Plato_8, Plato_4, Plato_1"/>
    <n v="128"/>
  </r>
  <r>
    <n v="17"/>
    <s v="Cliente_857"/>
    <n v="5"/>
    <x v="5"/>
    <d v="2023-04-06T00:00:00"/>
    <d v="1899-12-30T00:44:00"/>
    <d v="1899-12-30T03:55:00"/>
    <d v="1899-12-30T03:26:00"/>
    <d v="1899-12-30T01:32:00"/>
    <d v="1899-12-30T01:54:00"/>
    <x v="0"/>
    <x v="0"/>
    <x v="2"/>
    <x v="1"/>
    <n v="32.79"/>
    <s v="Ocupada"/>
    <n v="586"/>
    <x v="5"/>
    <s v="Plato_11, Plato_7"/>
    <n v="171"/>
  </r>
  <r>
    <n v="7"/>
    <s v="Cliente_208"/>
    <n v="4"/>
    <x v="5"/>
    <d v="2023-04-06T00:00:00"/>
    <d v="1899-12-30T03:38:00"/>
    <d v="1899-12-30T04:42:00"/>
    <d v="1899-12-30T01:19:00"/>
    <d v="1899-12-30T00:43:00"/>
    <d v="1899-12-30T00:36:00"/>
    <x v="0"/>
    <x v="0"/>
    <x v="1"/>
    <x v="2"/>
    <n v="35.03"/>
    <s v="Ocupada"/>
    <n v="587"/>
    <x v="7"/>
    <s v="Plato_7"/>
    <n v="48"/>
  </r>
  <r>
    <n v="15"/>
    <s v="Cliente_21"/>
    <n v="2"/>
    <x v="5"/>
    <d v="2023-04-06T00:00:00"/>
    <d v="1899-12-30T02:20:00"/>
    <d v="1899-12-30T05:58:00"/>
    <d v="1899-12-30T03:38:00"/>
    <d v="1899-12-30T00:37:00"/>
    <d v="1899-12-30T03:01:00"/>
    <x v="0"/>
    <x v="0"/>
    <x v="2"/>
    <x v="1"/>
    <n v="33.93"/>
    <s v="Libre"/>
    <n v="588"/>
    <x v="3"/>
    <s v="Plato_10, Plato_1"/>
    <n v="101"/>
  </r>
  <r>
    <n v="10"/>
    <s v="Cliente_443"/>
    <n v="4"/>
    <x v="5"/>
    <d v="2023-04-06T00:00:00"/>
    <d v="1899-12-30T03:14:00"/>
    <d v="1899-12-30T05:57:00"/>
    <d v="1899-12-30T02:43:00"/>
    <d v="1899-12-30T02:00:00"/>
    <d v="1899-12-30T00:43:00"/>
    <x v="0"/>
    <x v="4"/>
    <x v="0"/>
    <x v="0"/>
    <n v="28.96"/>
    <s v="Libre"/>
    <n v="589"/>
    <x v="7"/>
    <s v="Plato_14, Plato_18, Plato_13, Plato_15"/>
    <n v="284"/>
  </r>
  <r>
    <n v="3"/>
    <s v="Cliente_240"/>
    <n v="6"/>
    <x v="5"/>
    <d v="2023-04-06T00:00:00"/>
    <d v="1899-12-30T02:45:00"/>
    <d v="1899-12-30T04:27:00"/>
    <d v="1899-12-30T01:57:00"/>
    <d v="1899-12-30T01:04:00"/>
    <d v="1899-12-30T00:53:00"/>
    <x v="0"/>
    <x v="2"/>
    <x v="1"/>
    <x v="2"/>
    <n v="40.94"/>
    <s v="Ocupada"/>
    <n v="590"/>
    <x v="5"/>
    <s v="Plato_18, Plato_3"/>
    <n v="122"/>
  </r>
  <r>
    <n v="11"/>
    <s v="Cliente_138"/>
    <n v="6"/>
    <x v="5"/>
    <d v="2023-04-06T00:00:00"/>
    <d v="1899-12-30T03:44:00"/>
    <d v="1899-12-30T06:19:00"/>
    <d v="1899-12-30T02:35:00"/>
    <d v="1899-12-30T00:51:00"/>
    <d v="1899-12-30T01:44:00"/>
    <x v="0"/>
    <x v="0"/>
    <x v="1"/>
    <x v="2"/>
    <n v="44.33"/>
    <s v="Libre"/>
    <n v="591"/>
    <x v="6"/>
    <s v="Plato_20"/>
    <n v="120"/>
  </r>
  <r>
    <n v="5"/>
    <s v="Cliente_177"/>
    <n v="1"/>
    <x v="5"/>
    <d v="2023-04-06T00:00:00"/>
    <d v="1899-12-30T00:48:00"/>
    <d v="1899-12-30T02:40:00"/>
    <d v="1899-12-30T01:52:00"/>
    <d v="1899-12-30T01:41:00"/>
    <d v="1899-12-30T00:11:00"/>
    <x v="0"/>
    <x v="2"/>
    <x v="0"/>
    <x v="2"/>
    <n v="35.67"/>
    <s v="Reservada"/>
    <n v="592"/>
    <x v="8"/>
    <s v="Plato_5, Plato_1"/>
    <n v="94"/>
  </r>
  <r>
    <n v="17"/>
    <s v="Cliente_832"/>
    <n v="5"/>
    <x v="5"/>
    <d v="2023-04-06T00:00:00"/>
    <d v="1899-12-30T00:25:00"/>
    <d v="1899-12-30T02:17:00"/>
    <d v="1899-12-30T01:52:00"/>
    <d v="1899-12-30T00:48:00"/>
    <d v="1899-12-30T01:04:00"/>
    <x v="0"/>
    <x v="4"/>
    <x v="0"/>
    <x v="0"/>
    <n v="48.8"/>
    <s v="Reservada"/>
    <n v="593"/>
    <x v="0"/>
    <s v="Plato_20, Plato_17, Plato_11, Plato_19"/>
    <n v="209"/>
  </r>
  <r>
    <n v="17"/>
    <s v="Cliente_480"/>
    <n v="1"/>
    <x v="5"/>
    <d v="2023-04-06T00:00:00"/>
    <d v="1899-12-30T03:20:00"/>
    <d v="1899-12-30T04:49:00"/>
    <d v="1899-12-30T01:29:00"/>
    <d v="1899-12-30T01:38:00"/>
    <s v="0"/>
    <x v="1"/>
    <x v="0"/>
    <x v="0"/>
    <x v="0"/>
    <n v="46.01"/>
    <s v="Libre"/>
    <n v="594"/>
    <x v="6"/>
    <s v="Plato_11, Plato_5, Plato_3"/>
    <n v="139"/>
  </r>
  <r>
    <n v="9"/>
    <s v="Cliente_290"/>
    <n v="5"/>
    <x v="5"/>
    <d v="2023-04-06T00:00:00"/>
    <d v="1899-12-30T03:03:00"/>
    <d v="1899-12-30T05:27:00"/>
    <d v="1899-12-30T02:39:00"/>
    <d v="1899-12-30T00:49:00"/>
    <d v="1899-12-30T01:50:00"/>
    <x v="0"/>
    <x v="2"/>
    <x v="0"/>
    <x v="2"/>
    <n v="40.33"/>
    <s v="Ocupada"/>
    <n v="595"/>
    <x v="3"/>
    <s v="Plato_13, Plato_2"/>
    <n v="72"/>
  </r>
  <r>
    <n v="18"/>
    <s v="Cliente_351"/>
    <n v="2"/>
    <x v="5"/>
    <d v="2023-04-06T00:00:00"/>
    <d v="1899-12-30T01:21:00"/>
    <d v="1899-12-30T03:39:00"/>
    <d v="1899-12-30T02:33:00"/>
    <d v="1899-12-30T02:38:00"/>
    <s v="0"/>
    <x v="1"/>
    <x v="2"/>
    <x v="0"/>
    <x v="0"/>
    <n v="23.7"/>
    <s v="Ocupada"/>
    <n v="596"/>
    <x v="8"/>
    <s v="Plato_14, Plato_7, Plato_15, Plato_1"/>
    <n v="240"/>
  </r>
  <r>
    <n v="16"/>
    <s v="Cliente_354"/>
    <n v="1"/>
    <x v="5"/>
    <d v="2023-04-06T00:00:00"/>
    <d v="1899-12-30T00:51:00"/>
    <d v="1899-12-30T03:51:00"/>
    <d v="1899-12-30T03:15:00"/>
    <d v="1899-12-30T02:21:00"/>
    <d v="1899-12-30T00:54:00"/>
    <x v="0"/>
    <x v="1"/>
    <x v="0"/>
    <x v="2"/>
    <n v="45.46"/>
    <s v="Ocupada"/>
    <n v="597"/>
    <x v="6"/>
    <s v="Plato_16, Plato_4, Plato_20, Plato_7"/>
    <n v="150"/>
  </r>
  <r>
    <n v="9"/>
    <s v="Cliente_344"/>
    <n v="6"/>
    <x v="5"/>
    <d v="2023-04-06T00:00:00"/>
    <d v="1899-12-30T03:16:00"/>
    <d v="1899-12-30T06:59:00"/>
    <d v="1899-12-30T03:43:00"/>
    <d v="1899-12-30T01:21:00"/>
    <d v="1899-12-30T02:22:00"/>
    <x v="0"/>
    <x v="3"/>
    <x v="0"/>
    <x v="2"/>
    <n v="11.31"/>
    <s v="Reservada"/>
    <n v="598"/>
    <x v="0"/>
    <s v="Plato_10, Plato_15, Plato_17"/>
    <n v="209"/>
  </r>
  <r>
    <n v="11"/>
    <s v="Cliente_564"/>
    <n v="3"/>
    <x v="5"/>
    <d v="2023-04-06T00:00:00"/>
    <d v="1899-12-30T00:34:00"/>
    <d v="1899-12-30T04:21:00"/>
    <d v="1899-12-30T03:47:00"/>
    <d v="1899-12-30T01:48:00"/>
    <d v="1899-12-30T01:59:00"/>
    <x v="0"/>
    <x v="2"/>
    <x v="0"/>
    <x v="2"/>
    <n v="30.97"/>
    <s v="Libre"/>
    <n v="599"/>
    <x v="3"/>
    <s v="Plato_18, Plato_17, Plato_8"/>
    <n v="169"/>
  </r>
  <r>
    <n v="14"/>
    <s v="Cliente_782"/>
    <n v="4"/>
    <x v="5"/>
    <d v="2023-04-06T00:00:00"/>
    <d v="1899-12-30T03:58:00"/>
    <d v="1899-12-30T05:01:00"/>
    <d v="1899-12-30T01:18:00"/>
    <d v="1899-12-30T01:05:00"/>
    <d v="1899-12-30T00:13:00"/>
    <x v="0"/>
    <x v="0"/>
    <x v="0"/>
    <x v="0"/>
    <n v="41.35"/>
    <s v="Ocupada"/>
    <n v="600"/>
    <x v="9"/>
    <s v="Plato_16, Plato_2"/>
    <n v="144"/>
  </r>
  <r>
    <n v="13"/>
    <s v="Cliente_88"/>
    <n v="1"/>
    <x v="5"/>
    <d v="2023-04-06T00:00:00"/>
    <d v="1899-12-30T02:43:00"/>
    <d v="1899-12-30T06:15:00"/>
    <d v="1899-12-30T03:32:00"/>
    <d v="1899-12-30T01:55:00"/>
    <d v="1899-12-30T01:37:00"/>
    <x v="0"/>
    <x v="4"/>
    <x v="2"/>
    <x v="2"/>
    <n v="16.809999999999999"/>
    <s v="Libre"/>
    <n v="601"/>
    <x v="4"/>
    <s v="Plato_20, Plato_16, Plato_14, Plato_8"/>
    <n v="292"/>
  </r>
  <r>
    <n v="12"/>
    <s v="Cliente_165"/>
    <n v="3"/>
    <x v="5"/>
    <d v="2023-04-06T00:00:00"/>
    <d v="1899-12-30T03:52:00"/>
    <d v="1899-12-30T07:00:00"/>
    <d v="1899-12-30T03:08:00"/>
    <d v="1899-12-30T02:42:00"/>
    <d v="1899-12-30T00:26:00"/>
    <x v="0"/>
    <x v="2"/>
    <x v="0"/>
    <x v="1"/>
    <n v="16.5"/>
    <s v="Reservada"/>
    <n v="602"/>
    <x v="0"/>
    <s v="Plato_8, Plato_5, Plato_2, Plato_20"/>
    <n v="266"/>
  </r>
  <r>
    <n v="19"/>
    <s v="Cliente_798"/>
    <n v="6"/>
    <x v="5"/>
    <d v="2023-04-06T00:00:00"/>
    <d v="1899-12-30T00:51:00"/>
    <d v="1899-12-30T04:21:00"/>
    <d v="1899-12-30T03:30:00"/>
    <d v="1899-12-30T00:17:00"/>
    <d v="1899-12-30T03:13:00"/>
    <x v="0"/>
    <x v="1"/>
    <x v="0"/>
    <x v="2"/>
    <n v="24.2"/>
    <s v="Libre"/>
    <n v="603"/>
    <x v="7"/>
    <s v="Plato_17"/>
    <n v="62"/>
  </r>
  <r>
    <n v="14"/>
    <s v="Cliente_959"/>
    <n v="5"/>
    <x v="5"/>
    <d v="2023-04-06T00:00:00"/>
    <d v="1899-12-30T01:18:00"/>
    <d v="1899-12-30T05:16:00"/>
    <d v="1899-12-30T04:13:00"/>
    <d v="1899-12-30T00:42:00"/>
    <d v="1899-12-30T03:31:00"/>
    <x v="0"/>
    <x v="2"/>
    <x v="0"/>
    <x v="2"/>
    <n v="42.6"/>
    <s v="Ocupada"/>
    <n v="604"/>
    <x v="8"/>
    <s v="Plato_8"/>
    <n v="105"/>
  </r>
  <r>
    <n v="19"/>
    <s v="Cliente_608"/>
    <n v="2"/>
    <x v="5"/>
    <d v="2023-04-06T00:00:00"/>
    <d v="1899-12-30T02:49:00"/>
    <d v="1899-12-30T06:24:00"/>
    <d v="1899-12-30T03:50:00"/>
    <d v="1899-12-30T02:56:00"/>
    <d v="1899-12-30T00:54:00"/>
    <x v="0"/>
    <x v="0"/>
    <x v="0"/>
    <x v="1"/>
    <n v="24.38"/>
    <s v="Ocupada"/>
    <n v="605"/>
    <x v="7"/>
    <s v="Plato_3, Plato_20, Plato_8, Plato_2"/>
    <n v="220"/>
  </r>
  <r>
    <n v="1"/>
    <s v="Cliente_434"/>
    <n v="2"/>
    <x v="5"/>
    <d v="2023-04-06T00:00:00"/>
    <d v="1899-12-30T03:14:00"/>
    <d v="1899-12-30T06:06:00"/>
    <d v="1899-12-30T03:07:00"/>
    <d v="1899-12-30T02:25:00"/>
    <d v="1899-12-30T00:42:00"/>
    <x v="0"/>
    <x v="3"/>
    <x v="0"/>
    <x v="2"/>
    <n v="31.58"/>
    <s v="Ocupada"/>
    <n v="606"/>
    <x v="5"/>
    <s v="Plato_1, Plato_6, Plato_10"/>
    <n v="183"/>
  </r>
  <r>
    <n v="10"/>
    <s v="Cliente_377"/>
    <n v="1"/>
    <x v="5"/>
    <d v="2023-04-06T00:00:00"/>
    <d v="1899-12-30T01:24:00"/>
    <d v="1899-12-30T03:29:00"/>
    <d v="1899-12-30T02:20:00"/>
    <d v="1899-12-30T01:09:00"/>
    <d v="1899-12-30T01:11:00"/>
    <x v="0"/>
    <x v="3"/>
    <x v="0"/>
    <x v="2"/>
    <n v="28.9"/>
    <s v="Ocupada"/>
    <n v="607"/>
    <x v="3"/>
    <s v="Plato_20, Plato_16"/>
    <n v="68"/>
  </r>
  <r>
    <n v="7"/>
    <s v="Cliente_657"/>
    <n v="6"/>
    <x v="5"/>
    <d v="2023-04-06T00:00:00"/>
    <d v="1899-12-30T03:58:00"/>
    <d v="1899-12-30T07:20:00"/>
    <d v="1899-12-30T03:22:00"/>
    <d v="1899-12-30T00:45:00"/>
    <d v="1899-12-30T02:37:00"/>
    <x v="0"/>
    <x v="0"/>
    <x v="0"/>
    <x v="2"/>
    <n v="36.549999999999997"/>
    <s v="Reservada"/>
    <n v="608"/>
    <x v="0"/>
    <s v="Plato_9"/>
    <n v="29"/>
  </r>
  <r>
    <n v="1"/>
    <s v="Cliente_331"/>
    <n v="4"/>
    <x v="5"/>
    <d v="2023-04-06T00:00:00"/>
    <d v="1899-12-30T03:23:00"/>
    <d v="1899-12-30T07:02:00"/>
    <d v="1899-12-30T03:39:00"/>
    <d v="1899-12-30T00:27:00"/>
    <d v="1899-12-30T03:12:00"/>
    <x v="0"/>
    <x v="1"/>
    <x v="0"/>
    <x v="2"/>
    <n v="23.29"/>
    <s v="Reservada"/>
    <n v="609"/>
    <x v="8"/>
    <s v="Plato_15"/>
    <n v="32"/>
  </r>
  <r>
    <n v="19"/>
    <s v="Cliente_728"/>
    <n v="4"/>
    <x v="5"/>
    <d v="2023-04-06T00:00:00"/>
    <d v="1899-12-30T02:12:00"/>
    <d v="1899-12-30T04:11:00"/>
    <d v="1899-12-30T02:14:00"/>
    <d v="1899-12-30T00:47:00"/>
    <d v="1899-12-30T01:27:00"/>
    <x v="0"/>
    <x v="3"/>
    <x v="2"/>
    <x v="2"/>
    <n v="37.9"/>
    <s v="Ocupada"/>
    <n v="610"/>
    <x v="3"/>
    <s v="Plato_10, Plato_4"/>
    <n v="44"/>
  </r>
  <r>
    <n v="13"/>
    <s v="Cliente_224"/>
    <n v="1"/>
    <x v="5"/>
    <d v="2023-04-06T00:00:00"/>
    <d v="1899-12-30T03:55:00"/>
    <d v="1899-12-30T07:43:00"/>
    <d v="1899-12-30T04:03:00"/>
    <d v="1899-12-30T01:23:00"/>
    <d v="1899-12-30T02:40:00"/>
    <x v="0"/>
    <x v="1"/>
    <x v="0"/>
    <x v="2"/>
    <n v="44.28"/>
    <s v="Ocupada"/>
    <n v="611"/>
    <x v="2"/>
    <s v="Plato_13, Plato_19"/>
    <n v="78"/>
  </r>
  <r>
    <n v="11"/>
    <s v="Cliente_680"/>
    <n v="4"/>
    <x v="5"/>
    <d v="2023-04-06T00:00:00"/>
    <d v="1899-12-30T01:12:00"/>
    <d v="1899-12-30T05:00:00"/>
    <d v="1899-12-30T03:48:00"/>
    <d v="1899-12-30T02:09:00"/>
    <d v="1899-12-30T01:39:00"/>
    <x v="0"/>
    <x v="3"/>
    <x v="0"/>
    <x v="2"/>
    <n v="23.54"/>
    <s v="Reservada"/>
    <n v="612"/>
    <x v="3"/>
    <s v="Plato_6, Plato_19, Plato_16, Plato_3"/>
    <n v="231"/>
  </r>
  <r>
    <n v="1"/>
    <s v="Cliente_230"/>
    <n v="5"/>
    <x v="5"/>
    <d v="2023-04-06T00:00:00"/>
    <d v="1899-12-30T01:57:00"/>
    <d v="1899-12-30T03:35:00"/>
    <d v="1899-12-30T01:38:00"/>
    <d v="1899-12-30T02:32:00"/>
    <s v="0"/>
    <x v="1"/>
    <x v="2"/>
    <x v="1"/>
    <x v="1"/>
    <n v="23.56"/>
    <s v="Reservada"/>
    <n v="613"/>
    <x v="0"/>
    <s v="Plato_12, Plato_14, Plato_4, Plato_8"/>
    <n v="285"/>
  </r>
  <r>
    <n v="19"/>
    <s v="Cliente_823"/>
    <n v="6"/>
    <x v="5"/>
    <d v="2023-04-06T00:00:00"/>
    <d v="1899-12-30T02:32:00"/>
    <d v="1899-12-30T04:37:00"/>
    <d v="1899-12-30T02:05:00"/>
    <d v="1899-12-30T00:50:00"/>
    <d v="1899-12-30T01:15:00"/>
    <x v="0"/>
    <x v="1"/>
    <x v="1"/>
    <x v="0"/>
    <n v="26.48"/>
    <s v="Reservada"/>
    <n v="614"/>
    <x v="5"/>
    <s v="Plato_7"/>
    <n v="72"/>
  </r>
  <r>
    <n v="7"/>
    <s v="Cliente_513"/>
    <n v="1"/>
    <x v="5"/>
    <d v="2023-04-06T00:00:00"/>
    <d v="1899-12-30T00:46:00"/>
    <d v="1899-12-30T01:53:00"/>
    <d v="1899-12-30T01:22:00"/>
    <d v="1899-12-30T02:36:00"/>
    <s v="0"/>
    <x v="1"/>
    <x v="3"/>
    <x v="2"/>
    <x v="2"/>
    <n v="18.420000000000002"/>
    <s v="Ocupada"/>
    <n v="615"/>
    <x v="8"/>
    <s v="Plato_17, Plato_14, Plato_1, Plato_15"/>
    <n v="333"/>
  </r>
  <r>
    <n v="4"/>
    <s v="Cliente_608"/>
    <n v="4"/>
    <x v="5"/>
    <d v="2023-04-06T00:00:00"/>
    <d v="1899-12-30T00:14:00"/>
    <d v="1899-12-30T03:36:00"/>
    <d v="1899-12-30T03:37:00"/>
    <d v="1899-12-30T00:47:00"/>
    <d v="1899-12-30T02:50:00"/>
    <x v="0"/>
    <x v="3"/>
    <x v="2"/>
    <x v="2"/>
    <n v="23.89"/>
    <s v="Ocupada"/>
    <n v="616"/>
    <x v="5"/>
    <s v="Plato_7, Plato_2"/>
    <n v="132"/>
  </r>
  <r>
    <n v="13"/>
    <s v="Cliente_27"/>
    <n v="5"/>
    <x v="5"/>
    <d v="2023-04-06T00:00:00"/>
    <d v="1899-12-30T01:20:00"/>
    <d v="1899-12-30T05:17:00"/>
    <d v="1899-12-30T03:57:00"/>
    <d v="1899-12-30T00:51:00"/>
    <d v="1899-12-30T03:06:00"/>
    <x v="0"/>
    <x v="2"/>
    <x v="0"/>
    <x v="2"/>
    <n v="38.18"/>
    <s v="Libre"/>
    <n v="617"/>
    <x v="7"/>
    <s v="Plato_10, Plato_2"/>
    <n v="142"/>
  </r>
  <r>
    <n v="3"/>
    <s v="Cliente_973"/>
    <n v="5"/>
    <x v="5"/>
    <d v="2023-04-06T00:00:00"/>
    <d v="1899-12-30T00:56:00"/>
    <d v="1899-12-30T03:12:00"/>
    <d v="1899-12-30T02:16:00"/>
    <d v="1899-12-30T01:58:00"/>
    <d v="1899-12-30T00:18:00"/>
    <x v="0"/>
    <x v="4"/>
    <x v="1"/>
    <x v="2"/>
    <n v="25.93"/>
    <s v="Libre"/>
    <n v="618"/>
    <x v="9"/>
    <s v="Plato_15, Plato_17, Plato_4, Plato_19"/>
    <n v="319"/>
  </r>
  <r>
    <n v="6"/>
    <s v="Cliente_619"/>
    <n v="4"/>
    <x v="5"/>
    <d v="2023-04-06T00:00:00"/>
    <d v="1899-12-30T00:16:00"/>
    <d v="1899-12-30T02:41:00"/>
    <d v="1899-12-30T02:25:00"/>
    <d v="1899-12-30T01:36:00"/>
    <d v="1899-12-30T00:49:00"/>
    <x v="0"/>
    <x v="3"/>
    <x v="2"/>
    <x v="2"/>
    <n v="16.440000000000001"/>
    <s v="Reservada"/>
    <n v="619"/>
    <x v="8"/>
    <s v="Plato_6, Plato_10"/>
    <n v="132"/>
  </r>
  <r>
    <n v="16"/>
    <s v="Cliente_592"/>
    <n v="3"/>
    <x v="5"/>
    <d v="2023-04-06T00:00:00"/>
    <d v="1899-12-30T02:49:00"/>
    <d v="1899-12-30T06:07:00"/>
    <d v="1899-12-30T03:18:00"/>
    <d v="1899-12-30T00:40:00"/>
    <d v="1899-12-30T02:38:00"/>
    <x v="0"/>
    <x v="4"/>
    <x v="0"/>
    <x v="2"/>
    <n v="26.64"/>
    <s v="Reservada"/>
    <n v="620"/>
    <x v="3"/>
    <s v="Plato_12"/>
    <n v="57"/>
  </r>
  <r>
    <n v="5"/>
    <s v="Cliente_575"/>
    <n v="2"/>
    <x v="5"/>
    <d v="2023-04-06T00:00:00"/>
    <d v="1899-12-30T01:08:00"/>
    <d v="1899-12-30T02:27:00"/>
    <d v="1899-12-30T01:34:00"/>
    <d v="1899-12-30T00:08:00"/>
    <d v="1899-12-30T01:26:00"/>
    <x v="0"/>
    <x v="2"/>
    <x v="0"/>
    <x v="2"/>
    <n v="42.27"/>
    <s v="Ocupada"/>
    <n v="621"/>
    <x v="8"/>
    <s v="Plato_8"/>
    <n v="105"/>
  </r>
  <r>
    <n v="7"/>
    <s v="Cliente_117"/>
    <n v="5"/>
    <x v="5"/>
    <d v="2023-04-06T00:00:00"/>
    <d v="1899-12-30T02:07:00"/>
    <d v="1899-12-30T05:31:00"/>
    <d v="1899-12-30T03:24:00"/>
    <d v="1899-12-30T01:18:00"/>
    <d v="1899-12-30T02:06:00"/>
    <x v="0"/>
    <x v="0"/>
    <x v="2"/>
    <x v="2"/>
    <n v="11.47"/>
    <s v="Reservada"/>
    <n v="622"/>
    <x v="10"/>
    <s v="Plato_17, Plato_16"/>
    <n v="121"/>
  </r>
  <r>
    <n v="13"/>
    <s v="Cliente_395"/>
    <n v="1"/>
    <x v="5"/>
    <d v="2023-04-06T00:00:00"/>
    <d v="1899-12-30T00:45:00"/>
    <d v="1899-12-30T03:10:00"/>
    <d v="1899-12-30T02:25:00"/>
    <d v="1899-12-30T02:25:00"/>
    <d v="1899-12-30T00:00:00"/>
    <x v="0"/>
    <x v="0"/>
    <x v="0"/>
    <x v="1"/>
    <n v="22.05"/>
    <s v="Libre"/>
    <n v="623"/>
    <x v="7"/>
    <s v="Plato_5, Plato_8, Plato_1, Plato_15"/>
    <n v="235"/>
  </r>
  <r>
    <n v="1"/>
    <s v="Cliente_833"/>
    <n v="4"/>
    <x v="5"/>
    <d v="2023-04-06T00:00:00"/>
    <d v="1899-12-30T01:56:00"/>
    <d v="1899-12-30T03:26:00"/>
    <d v="1899-12-30T01:30:00"/>
    <d v="1899-12-30T01:19:00"/>
    <d v="1899-12-30T00:11:00"/>
    <x v="0"/>
    <x v="1"/>
    <x v="2"/>
    <x v="2"/>
    <n v="38"/>
    <s v="Reservada"/>
    <n v="624"/>
    <x v="10"/>
    <s v="Plato_19, Plato_7, Plato_13"/>
    <n v="102"/>
  </r>
  <r>
    <n v="5"/>
    <s v="Cliente_511"/>
    <n v="4"/>
    <x v="5"/>
    <d v="2023-04-06T00:00:00"/>
    <d v="1899-12-30T00:09:00"/>
    <d v="1899-12-30T03:22:00"/>
    <d v="1899-12-30T03:28:00"/>
    <d v="1899-12-30T01:37:00"/>
    <d v="1899-12-30T01:51:00"/>
    <x v="0"/>
    <x v="4"/>
    <x v="2"/>
    <x v="2"/>
    <n v="41.73"/>
    <s v="Ocupada"/>
    <n v="625"/>
    <x v="9"/>
    <s v="Plato_4, Plato_20, Plato_13"/>
    <n v="139"/>
  </r>
  <r>
    <n v="14"/>
    <s v="Cliente_772"/>
    <n v="4"/>
    <x v="5"/>
    <d v="2023-04-06T00:00:00"/>
    <d v="1899-12-30T02:45:00"/>
    <d v="1899-12-30T04:10:00"/>
    <d v="1899-12-30T01:25:00"/>
    <d v="1899-12-30T00:58:00"/>
    <d v="1899-12-30T00:27:00"/>
    <x v="0"/>
    <x v="4"/>
    <x v="1"/>
    <x v="2"/>
    <n v="19.239999999999998"/>
    <s v="Libre"/>
    <n v="626"/>
    <x v="10"/>
    <s v="Plato_2, Plato_7, Plato_9"/>
    <n v="137"/>
  </r>
  <r>
    <n v="4"/>
    <s v="Cliente_336"/>
    <n v="3"/>
    <x v="5"/>
    <d v="2023-04-06T00:00:00"/>
    <d v="1899-12-30T02:23:00"/>
    <d v="1899-12-30T04:13:00"/>
    <d v="1899-12-30T02:05:00"/>
    <d v="1899-12-30T00:37:00"/>
    <d v="1899-12-30T01:28:00"/>
    <x v="0"/>
    <x v="0"/>
    <x v="0"/>
    <x v="2"/>
    <n v="44.24"/>
    <s v="Ocupada"/>
    <n v="627"/>
    <x v="8"/>
    <s v="Plato_13"/>
    <n v="21"/>
  </r>
  <r>
    <n v="2"/>
    <s v="Cliente_124"/>
    <n v="1"/>
    <x v="5"/>
    <d v="2023-04-06T00:00:00"/>
    <d v="1899-12-30T00:09:00"/>
    <d v="1899-12-30T01:37:00"/>
    <d v="1899-12-30T01:28:00"/>
    <d v="1899-12-30T00:43:00"/>
    <d v="1899-12-30T00:45:00"/>
    <x v="0"/>
    <x v="0"/>
    <x v="1"/>
    <x v="2"/>
    <n v="15.03"/>
    <s v="Reservada"/>
    <n v="628"/>
    <x v="9"/>
    <s v="Plato_7, Plato_20"/>
    <n v="168"/>
  </r>
  <r>
    <n v="17"/>
    <s v="Cliente_828"/>
    <n v="2"/>
    <x v="5"/>
    <d v="2023-04-06T00:00:00"/>
    <d v="1899-12-30T02:07:00"/>
    <d v="1899-12-30T05:55:00"/>
    <d v="1899-12-30T04:03:00"/>
    <d v="1899-12-30T01:24:00"/>
    <d v="1899-12-30T02:39:00"/>
    <x v="0"/>
    <x v="4"/>
    <x v="2"/>
    <x v="0"/>
    <n v="26.07"/>
    <s v="Ocupada"/>
    <n v="629"/>
    <x v="10"/>
    <s v="Plato_18, Plato_3, Plato_4"/>
    <n v="130"/>
  </r>
  <r>
    <n v="2"/>
    <s v="Cliente_385"/>
    <n v="2"/>
    <x v="5"/>
    <d v="2023-04-06T00:00:00"/>
    <d v="1899-12-30T00:02:00"/>
    <d v="1899-12-30T02:49:00"/>
    <d v="1899-12-30T02:47:00"/>
    <d v="1899-12-30T01:15:00"/>
    <d v="1899-12-30T01:32:00"/>
    <x v="0"/>
    <x v="3"/>
    <x v="0"/>
    <x v="0"/>
    <n v="36.619999999999997"/>
    <s v="Libre"/>
    <n v="630"/>
    <x v="6"/>
    <s v="Plato_17, Plato_20"/>
    <n v="182"/>
  </r>
  <r>
    <n v="6"/>
    <s v="Cliente_841"/>
    <n v="1"/>
    <x v="5"/>
    <d v="2023-04-06T00:00:00"/>
    <d v="1899-12-30T00:21:00"/>
    <d v="1899-12-30T02:51:00"/>
    <d v="1899-12-30T02:30:00"/>
    <d v="1899-12-30T00:46:00"/>
    <d v="1899-12-30T01:44:00"/>
    <x v="0"/>
    <x v="3"/>
    <x v="2"/>
    <x v="2"/>
    <n v="39.71"/>
    <s v="Reservada"/>
    <n v="631"/>
    <x v="1"/>
    <s v="Plato_5"/>
    <n v="66"/>
  </r>
  <r>
    <n v="16"/>
    <s v="Cliente_605"/>
    <n v="2"/>
    <x v="5"/>
    <d v="2023-04-06T00:00:00"/>
    <d v="1899-12-30T00:15:00"/>
    <d v="1899-12-30T02:55:00"/>
    <d v="1899-12-30T02:40:00"/>
    <d v="1899-12-30T01:28:00"/>
    <d v="1899-12-30T01:12:00"/>
    <x v="0"/>
    <x v="0"/>
    <x v="1"/>
    <x v="2"/>
    <n v="22.41"/>
    <s v="Libre"/>
    <n v="632"/>
    <x v="8"/>
    <s v="Plato_15, Plato_11"/>
    <n v="129"/>
  </r>
  <r>
    <n v="16"/>
    <s v="Cliente_197"/>
    <n v="5"/>
    <x v="5"/>
    <d v="2023-04-06T00:00:00"/>
    <d v="1899-12-30T03:43:00"/>
    <d v="1899-12-30T05:28:00"/>
    <d v="1899-12-30T01:45:00"/>
    <d v="1899-12-30T02:29:00"/>
    <s v="0"/>
    <x v="1"/>
    <x v="0"/>
    <x v="0"/>
    <x v="2"/>
    <n v="11.19"/>
    <s v="Reservada"/>
    <n v="633"/>
    <x v="6"/>
    <s v="Plato_2, Plato_7, Plato_5, Plato_4"/>
    <n v="236"/>
  </r>
  <r>
    <n v="2"/>
    <s v="Cliente_285"/>
    <n v="1"/>
    <x v="5"/>
    <d v="2023-04-06T00:00:00"/>
    <d v="1899-12-30T00:03:00"/>
    <d v="1899-12-30T03:36:00"/>
    <d v="1899-12-30T03:33:00"/>
    <d v="1899-12-30T02:37:00"/>
    <d v="1899-12-30T00:56:00"/>
    <x v="0"/>
    <x v="1"/>
    <x v="1"/>
    <x v="2"/>
    <n v="29.25"/>
    <s v="Reservada"/>
    <n v="634"/>
    <x v="5"/>
    <s v="Plato_5, Plato_20, Plato_1, Plato_8"/>
    <n v="344"/>
  </r>
  <r>
    <n v="5"/>
    <s v="Cliente_19"/>
    <n v="2"/>
    <x v="5"/>
    <d v="2023-04-06T00:00:00"/>
    <d v="1899-12-30T00:17:00"/>
    <d v="1899-12-30T03:04:00"/>
    <d v="1899-12-30T02:47:00"/>
    <d v="1899-12-30T00:25:00"/>
    <d v="1899-12-30T02:22:00"/>
    <x v="0"/>
    <x v="2"/>
    <x v="0"/>
    <x v="2"/>
    <n v="22.15"/>
    <s v="Libre"/>
    <n v="635"/>
    <x v="4"/>
    <s v="Plato_9"/>
    <n v="58"/>
  </r>
  <r>
    <n v="14"/>
    <s v="Cliente_586"/>
    <n v="3"/>
    <x v="5"/>
    <d v="2023-04-06T00:00:00"/>
    <d v="1899-12-30T03:35:00"/>
    <d v="1899-12-30T05:48:00"/>
    <d v="1899-12-30T02:13:00"/>
    <d v="1899-12-30T02:31:00"/>
    <s v="0"/>
    <x v="1"/>
    <x v="3"/>
    <x v="2"/>
    <x v="0"/>
    <n v="32.86"/>
    <s v="Libre"/>
    <n v="636"/>
    <x v="8"/>
    <s v="Plato_7, Plato_12, Plato_13"/>
    <n v="126"/>
  </r>
  <r>
    <n v="6"/>
    <s v="Cliente_687"/>
    <n v="3"/>
    <x v="5"/>
    <d v="2023-04-06T00:00:00"/>
    <d v="1899-12-30T01:55:00"/>
    <d v="1899-12-30T04:32:00"/>
    <d v="1899-12-30T02:37:00"/>
    <d v="1899-12-30T01:01:00"/>
    <d v="1899-12-30T01:36:00"/>
    <x v="0"/>
    <x v="4"/>
    <x v="0"/>
    <x v="2"/>
    <n v="36.58"/>
    <s v="Reservada"/>
    <n v="637"/>
    <x v="8"/>
    <s v="Plato_11, Plato_18, Plato_1"/>
    <n v="117"/>
  </r>
  <r>
    <n v="16"/>
    <s v="Cliente_406"/>
    <n v="6"/>
    <x v="5"/>
    <d v="2023-04-06T00:00:00"/>
    <d v="1899-12-30T00:54:00"/>
    <d v="1899-12-30T02:16:00"/>
    <d v="1899-12-30T01:37:00"/>
    <d v="1899-12-30T00:44:00"/>
    <d v="1899-12-30T00:53:00"/>
    <x v="0"/>
    <x v="0"/>
    <x v="2"/>
    <x v="2"/>
    <n v="30.71"/>
    <s v="Ocupada"/>
    <n v="638"/>
    <x v="10"/>
    <s v="Plato_2"/>
    <n v="90"/>
  </r>
  <r>
    <n v="8"/>
    <s v="Cliente_415"/>
    <n v="4"/>
    <x v="5"/>
    <d v="2023-04-06T00:00:00"/>
    <d v="1899-12-30T02:17:00"/>
    <d v="1899-12-30T05:19:00"/>
    <d v="1899-12-30T03:02:00"/>
    <d v="1899-12-30T02:16:00"/>
    <d v="1899-12-30T00:46:00"/>
    <x v="0"/>
    <x v="2"/>
    <x v="2"/>
    <x v="2"/>
    <n v="18.97"/>
    <s v="Reservada"/>
    <n v="639"/>
    <x v="0"/>
    <s v="Plato_10, Plato_17, Plato_12"/>
    <n v="152"/>
  </r>
  <r>
    <n v="14"/>
    <s v="Cliente_456"/>
    <n v="3"/>
    <x v="5"/>
    <d v="2023-04-06T00:00:00"/>
    <d v="1899-12-30T00:41:00"/>
    <d v="1899-12-30T01:50:00"/>
    <d v="1899-12-30T01:09:00"/>
    <d v="1899-12-30T01:15:00"/>
    <s v="0"/>
    <x v="1"/>
    <x v="0"/>
    <x v="0"/>
    <x v="0"/>
    <n v="49.29"/>
    <s v="Libre"/>
    <n v="640"/>
    <x v="5"/>
    <s v="Plato_10, Plato_13, Plato_11"/>
    <n v="219"/>
  </r>
  <r>
    <n v="2"/>
    <s v="Cliente_820"/>
    <n v="4"/>
    <x v="5"/>
    <d v="2023-04-06T00:00:00"/>
    <d v="1899-12-30T01:08:00"/>
    <d v="1899-12-30T03:52:00"/>
    <d v="1899-12-30T02:44:00"/>
    <d v="1899-12-30T01:14:00"/>
    <d v="1899-12-30T01:30:00"/>
    <x v="0"/>
    <x v="1"/>
    <x v="0"/>
    <x v="0"/>
    <n v="39.68"/>
    <s v="Reservada"/>
    <n v="641"/>
    <x v="8"/>
    <s v="Plato_9, Plato_1, Plato_14"/>
    <n v="208"/>
  </r>
  <r>
    <n v="15"/>
    <s v="Cliente_698"/>
    <n v="1"/>
    <x v="5"/>
    <d v="2023-04-06T00:00:00"/>
    <d v="1899-12-30T02:36:00"/>
    <d v="1899-12-30T05:24:00"/>
    <d v="1899-12-30T03:03:00"/>
    <d v="1899-12-30T01:21:00"/>
    <d v="1899-12-30T01:42:00"/>
    <x v="0"/>
    <x v="2"/>
    <x v="0"/>
    <x v="2"/>
    <n v="11.11"/>
    <s v="Ocupada"/>
    <n v="642"/>
    <x v="10"/>
    <s v="Plato_13, Plato_10, Plato_9"/>
    <n v="176"/>
  </r>
  <r>
    <n v="17"/>
    <s v="Cliente_59"/>
    <n v="2"/>
    <x v="5"/>
    <d v="2023-04-06T00:00:00"/>
    <d v="1899-12-30T00:17:00"/>
    <d v="1899-12-30T01:56:00"/>
    <d v="1899-12-30T01:54:00"/>
    <d v="1899-12-30T00:18:00"/>
    <d v="1899-12-30T01:36:00"/>
    <x v="0"/>
    <x v="2"/>
    <x v="1"/>
    <x v="0"/>
    <n v="28.81"/>
    <s v="Ocupada"/>
    <n v="643"/>
    <x v="7"/>
    <s v="Plato_11"/>
    <n v="33"/>
  </r>
  <r>
    <n v="9"/>
    <s v="Cliente_799"/>
    <n v="6"/>
    <x v="5"/>
    <d v="2023-04-06T00:00:00"/>
    <d v="1899-12-30T03:44:00"/>
    <d v="1899-12-30T07:10:00"/>
    <d v="1899-12-30T03:26:00"/>
    <d v="1899-12-30T00:51:00"/>
    <d v="1899-12-30T02:35:00"/>
    <x v="0"/>
    <x v="1"/>
    <x v="0"/>
    <x v="0"/>
    <n v="13.86"/>
    <s v="Reservada"/>
    <n v="644"/>
    <x v="8"/>
    <s v="Plato_17"/>
    <n v="93"/>
  </r>
  <r>
    <n v="6"/>
    <s v="Cliente_196"/>
    <n v="6"/>
    <x v="5"/>
    <d v="2023-04-06T00:00:00"/>
    <d v="1899-12-30T02:50:00"/>
    <d v="1899-12-30T06:25:00"/>
    <d v="1899-12-30T03:35:00"/>
    <d v="1899-12-30T01:37:00"/>
    <d v="1899-12-30T01:58:00"/>
    <x v="0"/>
    <x v="0"/>
    <x v="2"/>
    <x v="1"/>
    <n v="40.03"/>
    <s v="Libre"/>
    <n v="645"/>
    <x v="6"/>
    <s v="Plato_11, Plato_6"/>
    <n v="180"/>
  </r>
  <r>
    <n v="12"/>
    <s v="Cliente_623"/>
    <n v="2"/>
    <x v="5"/>
    <d v="2023-04-06T00:00:00"/>
    <d v="1899-12-30T03:59:00"/>
    <d v="1899-12-30T06:38:00"/>
    <d v="1899-12-30T02:39:00"/>
    <d v="1899-12-30T00:36:00"/>
    <d v="1899-12-30T02:03:00"/>
    <x v="0"/>
    <x v="2"/>
    <x v="0"/>
    <x v="0"/>
    <n v="12.59"/>
    <s v="Libre"/>
    <n v="646"/>
    <x v="6"/>
    <s v="Plato_8"/>
    <n v="70"/>
  </r>
  <r>
    <n v="12"/>
    <s v="Cliente_52"/>
    <n v="2"/>
    <x v="5"/>
    <d v="2023-04-06T00:00:00"/>
    <d v="1899-12-30T02:55:00"/>
    <d v="1899-12-30T06:25:00"/>
    <d v="1899-12-30T03:30:00"/>
    <d v="1899-12-30T00:39:00"/>
    <d v="1899-12-30T02:51:00"/>
    <x v="0"/>
    <x v="2"/>
    <x v="0"/>
    <x v="2"/>
    <n v="42.79"/>
    <s v="Reservada"/>
    <n v="647"/>
    <x v="6"/>
    <s v="Plato_4, Plato_17"/>
    <n v="98"/>
  </r>
  <r>
    <n v="9"/>
    <s v="Cliente_946"/>
    <n v="1"/>
    <x v="5"/>
    <d v="2023-04-06T00:00:00"/>
    <d v="1899-12-30T02:59:00"/>
    <d v="1899-12-30T04:55:00"/>
    <d v="1899-12-30T01:56:00"/>
    <d v="1899-12-30T00:47:00"/>
    <d v="1899-12-30T01:09:00"/>
    <x v="0"/>
    <x v="2"/>
    <x v="2"/>
    <x v="2"/>
    <n v="17.43"/>
    <s v="Libre"/>
    <n v="648"/>
    <x v="2"/>
    <s v="Plato_16"/>
    <n v="56"/>
  </r>
  <r>
    <n v="9"/>
    <s v="Cliente_278"/>
    <n v="1"/>
    <x v="5"/>
    <d v="2023-04-06T00:00:00"/>
    <d v="1899-12-30T00:55:00"/>
    <d v="1899-12-30T03:45:00"/>
    <d v="1899-12-30T03:05:00"/>
    <d v="1899-12-30T01:49:00"/>
    <d v="1899-12-30T01:16:00"/>
    <x v="0"/>
    <x v="3"/>
    <x v="0"/>
    <x v="1"/>
    <n v="15.98"/>
    <s v="Ocupada"/>
    <n v="649"/>
    <x v="3"/>
    <s v="Plato_9, Plato_16, Plato_1, Plato_3"/>
    <n v="256"/>
  </r>
  <r>
    <n v="11"/>
    <s v="Cliente_232"/>
    <n v="3"/>
    <x v="6"/>
    <d v="2023-04-07T00:00:00"/>
    <d v="1899-12-30T03:33:00"/>
    <d v="1899-12-30T05:02:00"/>
    <d v="1899-12-30T01:29:00"/>
    <d v="1899-12-30T01:16:00"/>
    <d v="1899-12-30T00:13:00"/>
    <x v="0"/>
    <x v="0"/>
    <x v="0"/>
    <x v="0"/>
    <n v="38.21"/>
    <s v="Libre"/>
    <n v="650"/>
    <x v="10"/>
    <s v="Plato_13, Plato_9, Plato_15, Plato_8"/>
    <n v="237"/>
  </r>
  <r>
    <n v="16"/>
    <s v="Cliente_595"/>
    <n v="4"/>
    <x v="6"/>
    <d v="2023-04-07T00:00:00"/>
    <d v="1899-12-30T02:04:00"/>
    <d v="1899-12-30T05:44:00"/>
    <d v="1899-12-30T03:40:00"/>
    <d v="1899-12-30T01:28:00"/>
    <d v="1899-12-30T02:12:00"/>
    <x v="0"/>
    <x v="4"/>
    <x v="2"/>
    <x v="2"/>
    <n v="20.27"/>
    <s v="Libre"/>
    <n v="651"/>
    <x v="10"/>
    <s v="Plato_20, Plato_13, Plato_11"/>
    <n v="209"/>
  </r>
  <r>
    <n v="14"/>
    <s v="Cliente_968"/>
    <n v="5"/>
    <x v="6"/>
    <d v="2023-04-07T00:00:00"/>
    <d v="1899-12-30T00:06:00"/>
    <d v="1899-12-30T02:26:00"/>
    <d v="1899-12-30T02:35:00"/>
    <d v="1899-12-30T00:50:00"/>
    <d v="1899-12-30T01:45:00"/>
    <x v="0"/>
    <x v="2"/>
    <x v="0"/>
    <x v="0"/>
    <n v="23.26"/>
    <s v="Ocupada"/>
    <n v="652"/>
    <x v="7"/>
    <s v="Plato_17, Plato_19"/>
    <n v="170"/>
  </r>
  <r>
    <n v="13"/>
    <s v="Cliente_2"/>
    <n v="5"/>
    <x v="6"/>
    <d v="2023-04-07T00:00:00"/>
    <d v="1899-12-30T02:31:00"/>
    <d v="1899-12-30T04:20:00"/>
    <d v="1899-12-30T01:49:00"/>
    <d v="1899-12-30T02:30:00"/>
    <s v="0"/>
    <x v="1"/>
    <x v="1"/>
    <x v="0"/>
    <x v="2"/>
    <n v="34.33"/>
    <s v="Libre"/>
    <n v="653"/>
    <x v="5"/>
    <s v="Plato_16, Plato_2, Plato_8"/>
    <n v="244"/>
  </r>
  <r>
    <n v="12"/>
    <s v="Cliente_880"/>
    <n v="5"/>
    <x v="6"/>
    <d v="2023-04-07T00:00:00"/>
    <d v="1899-12-30T00:02:00"/>
    <d v="1899-12-30T01:44:00"/>
    <d v="1899-12-30T01:57:00"/>
    <d v="1899-12-30T00:44:00"/>
    <d v="1899-12-30T01:13:00"/>
    <x v="0"/>
    <x v="3"/>
    <x v="2"/>
    <x v="2"/>
    <n v="23.98"/>
    <s v="Ocupada"/>
    <n v="654"/>
    <x v="7"/>
    <s v="Plato_5, Plato_3"/>
    <n v="42"/>
  </r>
  <r>
    <n v="5"/>
    <s v="Cliente_626"/>
    <n v="4"/>
    <x v="6"/>
    <d v="2023-04-07T00:00:00"/>
    <d v="1899-12-30T01:15:00"/>
    <d v="1899-12-30T04:49:00"/>
    <d v="1899-12-30T03:34:00"/>
    <d v="1899-12-30T00:36:00"/>
    <d v="1899-12-30T02:58:00"/>
    <x v="0"/>
    <x v="3"/>
    <x v="0"/>
    <x v="1"/>
    <n v="21.7"/>
    <s v="Reservada"/>
    <n v="655"/>
    <x v="2"/>
    <s v="Plato_17"/>
    <n v="93"/>
  </r>
  <r>
    <n v="19"/>
    <s v="Cliente_411"/>
    <n v="6"/>
    <x v="6"/>
    <d v="2023-04-07T00:00:00"/>
    <d v="1899-12-30T03:36:00"/>
    <d v="1899-12-30T06:40:00"/>
    <d v="1899-12-30T03:04:00"/>
    <d v="1899-12-30T01:50:00"/>
    <d v="1899-12-30T01:14:00"/>
    <x v="0"/>
    <x v="1"/>
    <x v="2"/>
    <x v="2"/>
    <n v="31.23"/>
    <s v="Reservada"/>
    <n v="656"/>
    <x v="10"/>
    <s v="Plato_14, Plato_3, Plato_12, Plato_19"/>
    <n v="157"/>
  </r>
  <r>
    <n v="1"/>
    <s v="Cliente_123"/>
    <n v="2"/>
    <x v="6"/>
    <d v="2023-04-07T00:00:00"/>
    <d v="1899-12-30T00:51:00"/>
    <d v="1899-12-30T04:07:00"/>
    <d v="1899-12-30T03:16:00"/>
    <d v="1899-12-30T02:14:00"/>
    <d v="1899-12-30T01:02:00"/>
    <x v="0"/>
    <x v="1"/>
    <x v="0"/>
    <x v="1"/>
    <n v="44.2"/>
    <s v="Reservada"/>
    <n v="657"/>
    <x v="9"/>
    <s v="Plato_20, Plato_14, Plato_8"/>
    <n v="196"/>
  </r>
  <r>
    <n v="19"/>
    <s v="Cliente_910"/>
    <n v="5"/>
    <x v="6"/>
    <d v="2023-04-07T00:00:00"/>
    <d v="1899-12-30T01:43:00"/>
    <d v="1899-12-30T05:02:00"/>
    <d v="1899-12-30T03:19:00"/>
    <d v="1899-12-30T00:48:00"/>
    <d v="1899-12-30T02:31:00"/>
    <x v="0"/>
    <x v="3"/>
    <x v="1"/>
    <x v="1"/>
    <n v="31.27"/>
    <s v="Reservada"/>
    <n v="658"/>
    <x v="2"/>
    <s v="Plato_15, Plato_6"/>
    <n v="86"/>
  </r>
  <r>
    <n v="9"/>
    <s v="Cliente_539"/>
    <n v="4"/>
    <x v="6"/>
    <d v="2023-04-07T00:00:00"/>
    <d v="1899-12-30T02:50:00"/>
    <d v="1899-12-30T04:03:00"/>
    <d v="1899-12-30T01:28:00"/>
    <d v="1899-12-30T00:31:00"/>
    <d v="1899-12-30T00:57:00"/>
    <x v="0"/>
    <x v="4"/>
    <x v="0"/>
    <x v="2"/>
    <n v="35.24"/>
    <s v="Ocupada"/>
    <n v="659"/>
    <x v="4"/>
    <s v="Plato_9"/>
    <n v="87"/>
  </r>
  <r>
    <n v="19"/>
    <s v="Cliente_483"/>
    <n v="4"/>
    <x v="6"/>
    <d v="2023-04-07T00:00:00"/>
    <d v="1899-12-30T01:56:00"/>
    <d v="1899-12-30T05:51:00"/>
    <d v="1899-12-30T03:55:00"/>
    <d v="1899-12-30T00:45:00"/>
    <d v="1899-12-30T03:10:00"/>
    <x v="0"/>
    <x v="2"/>
    <x v="1"/>
    <x v="2"/>
    <n v="15.91"/>
    <s v="Reservada"/>
    <n v="660"/>
    <x v="2"/>
    <s v="Plato_12, Plato_2, Plato_20"/>
    <n v="208"/>
  </r>
  <r>
    <n v="16"/>
    <s v="Cliente_949"/>
    <n v="4"/>
    <x v="6"/>
    <d v="2023-04-07T00:00:00"/>
    <d v="1899-12-30T03:22:00"/>
    <d v="1899-12-30T06:52:00"/>
    <d v="1899-12-30T03:45:00"/>
    <d v="1899-12-30T02:15:00"/>
    <d v="1899-12-30T01:30:00"/>
    <x v="0"/>
    <x v="4"/>
    <x v="2"/>
    <x v="2"/>
    <n v="32.54"/>
    <s v="Ocupada"/>
    <n v="661"/>
    <x v="10"/>
    <s v="Plato_14, Plato_17, Plato_1, Plato_16"/>
    <n v="206"/>
  </r>
  <r>
    <n v="15"/>
    <s v="Cliente_642"/>
    <n v="4"/>
    <x v="6"/>
    <d v="2023-04-07T00:00:00"/>
    <d v="1899-12-30T02:01:00"/>
    <d v="1899-12-30T05:02:00"/>
    <d v="1899-12-30T03:01:00"/>
    <d v="1899-12-30T01:25:00"/>
    <d v="1899-12-30T01:36:00"/>
    <x v="0"/>
    <x v="1"/>
    <x v="0"/>
    <x v="2"/>
    <n v="11.64"/>
    <s v="Libre"/>
    <n v="662"/>
    <x v="6"/>
    <s v="Plato_7, Plato_1, Plato_19"/>
    <n v="133"/>
  </r>
  <r>
    <n v="3"/>
    <s v="Cliente_962"/>
    <n v="1"/>
    <x v="6"/>
    <d v="2023-04-07T00:00:00"/>
    <d v="1899-12-30T01:09:00"/>
    <d v="1899-12-30T03:47:00"/>
    <d v="1899-12-30T02:53:00"/>
    <d v="1899-12-30T01:27:00"/>
    <d v="1899-12-30T01:26:00"/>
    <x v="0"/>
    <x v="1"/>
    <x v="0"/>
    <x v="1"/>
    <n v="41.8"/>
    <s v="Ocupada"/>
    <n v="663"/>
    <x v="0"/>
    <s v="Plato_4, Plato_9, Plato_3"/>
    <n v="114"/>
  </r>
  <r>
    <n v="20"/>
    <s v="Cliente_883"/>
    <n v="6"/>
    <x v="6"/>
    <d v="2023-04-07T00:00:00"/>
    <d v="1899-12-30T01:35:00"/>
    <d v="1899-12-30T03:53:00"/>
    <d v="1899-12-30T02:18:00"/>
    <d v="1899-12-30T01:39:00"/>
    <d v="1899-12-30T00:39:00"/>
    <x v="0"/>
    <x v="4"/>
    <x v="1"/>
    <x v="0"/>
    <n v="31.27"/>
    <s v="Reservada"/>
    <n v="664"/>
    <x v="1"/>
    <s v="Plato_4, Plato_12, Plato_5"/>
    <n v="122"/>
  </r>
  <r>
    <n v="6"/>
    <s v="Cliente_425"/>
    <n v="1"/>
    <x v="6"/>
    <d v="2023-04-07T00:00:00"/>
    <d v="1899-12-30T02:05:00"/>
    <d v="1899-12-30T05:56:00"/>
    <d v="1899-12-30T04:06:00"/>
    <d v="1899-12-30T00:40:00"/>
    <d v="1899-12-30T03:26:00"/>
    <x v="0"/>
    <x v="3"/>
    <x v="0"/>
    <x v="2"/>
    <n v="25.32"/>
    <s v="Ocupada"/>
    <n v="665"/>
    <x v="6"/>
    <s v="Plato_1, Plato_6"/>
    <n v="129"/>
  </r>
  <r>
    <n v="8"/>
    <s v="Cliente_593"/>
    <n v="4"/>
    <x v="6"/>
    <d v="2023-04-07T00:00:00"/>
    <d v="1899-12-30T01:04:00"/>
    <d v="1899-12-30T04:57:00"/>
    <d v="1899-12-30T03:53:00"/>
    <d v="1899-12-30T00:27:00"/>
    <d v="1899-12-30T03:26:00"/>
    <x v="0"/>
    <x v="2"/>
    <x v="0"/>
    <x v="2"/>
    <n v="11.86"/>
    <s v="Libre"/>
    <n v="666"/>
    <x v="3"/>
    <s v="Plato_3"/>
    <n v="40"/>
  </r>
  <r>
    <n v="6"/>
    <s v="Cliente_368"/>
    <n v="5"/>
    <x v="6"/>
    <d v="2023-04-07T00:00:00"/>
    <d v="1899-12-30T03:39:00"/>
    <d v="1899-12-30T07:07:00"/>
    <d v="1899-12-30T03:28:00"/>
    <d v="1899-12-30T00:12:00"/>
    <d v="1899-12-30T03:16:00"/>
    <x v="0"/>
    <x v="0"/>
    <x v="0"/>
    <x v="2"/>
    <n v="20.49"/>
    <s v="Reservada"/>
    <n v="667"/>
    <x v="4"/>
    <s v="Plato_19"/>
    <n v="36"/>
  </r>
  <r>
    <n v="12"/>
    <s v="Cliente_418"/>
    <n v="4"/>
    <x v="6"/>
    <d v="2023-04-07T00:00:00"/>
    <d v="1899-12-30T01:43:00"/>
    <d v="1899-12-30T04:41:00"/>
    <d v="1899-12-30T02:58:00"/>
    <d v="1899-12-30T01:55:00"/>
    <d v="1899-12-30T01:03:00"/>
    <x v="0"/>
    <x v="1"/>
    <x v="1"/>
    <x v="2"/>
    <n v="18.61"/>
    <s v="Reservada"/>
    <n v="668"/>
    <x v="6"/>
    <s v="Plato_10, Plato_7, Plato_1"/>
    <n v="201"/>
  </r>
  <r>
    <n v="10"/>
    <s v="Cliente_693"/>
    <n v="4"/>
    <x v="6"/>
    <d v="2023-04-07T00:00:00"/>
    <d v="1899-12-30T01:01:00"/>
    <d v="1899-12-30T04:34:00"/>
    <d v="1899-12-30T03:33:00"/>
    <d v="1899-12-30T01:09:00"/>
    <d v="1899-12-30T02:24:00"/>
    <x v="0"/>
    <x v="0"/>
    <x v="0"/>
    <x v="2"/>
    <n v="10.68"/>
    <s v="Libre"/>
    <n v="669"/>
    <x v="5"/>
    <s v="Plato_17, Plato_6, Plato_15"/>
    <n v="181"/>
  </r>
  <r>
    <n v="16"/>
    <s v="Cliente_226"/>
    <n v="6"/>
    <x v="6"/>
    <d v="2023-04-07T00:00:00"/>
    <d v="1899-12-30T01:52:00"/>
    <d v="1899-12-30T03:12:00"/>
    <d v="1899-12-30T01:35:00"/>
    <d v="1899-12-30T01:15:00"/>
    <d v="1899-12-30T00:20:00"/>
    <x v="0"/>
    <x v="2"/>
    <x v="0"/>
    <x v="1"/>
    <n v="37.93"/>
    <s v="Ocupada"/>
    <n v="670"/>
    <x v="6"/>
    <s v="Plato_14, Plato_8, Plato_19"/>
    <n v="94"/>
  </r>
  <r>
    <n v="17"/>
    <s v="Cliente_759"/>
    <n v="3"/>
    <x v="6"/>
    <d v="2023-04-07T00:00:00"/>
    <d v="1899-12-30T02:18:00"/>
    <d v="1899-12-30T03:30:00"/>
    <d v="1899-12-30T01:12:00"/>
    <d v="1899-12-30T01:35:00"/>
    <s v="0"/>
    <x v="1"/>
    <x v="0"/>
    <x v="0"/>
    <x v="1"/>
    <n v="32.200000000000003"/>
    <s v="Reservada"/>
    <n v="671"/>
    <x v="6"/>
    <s v="Plato_8, Plato_1, Plato_15"/>
    <n v="184"/>
  </r>
  <r>
    <n v="12"/>
    <s v="Cliente_517"/>
    <n v="6"/>
    <x v="6"/>
    <d v="2023-04-07T00:00:00"/>
    <d v="1899-12-30T01:24:00"/>
    <d v="1899-12-30T03:51:00"/>
    <d v="1899-12-30T02:27:00"/>
    <d v="1899-12-30T01:18:00"/>
    <d v="1899-12-30T01:09:00"/>
    <x v="0"/>
    <x v="4"/>
    <x v="2"/>
    <x v="2"/>
    <n v="29.19"/>
    <s v="Reservada"/>
    <n v="672"/>
    <x v="9"/>
    <s v="Plato_15, Plato_13, Plato_12"/>
    <n v="157"/>
  </r>
  <r>
    <n v="20"/>
    <s v="Cliente_485"/>
    <n v="6"/>
    <x v="6"/>
    <d v="2023-04-07T00:00:00"/>
    <d v="1899-12-30T00:37:00"/>
    <d v="1899-12-30T02:52:00"/>
    <d v="1899-12-30T02:15:00"/>
    <d v="1899-12-30T01:33:00"/>
    <d v="1899-12-30T00:42:00"/>
    <x v="0"/>
    <x v="3"/>
    <x v="0"/>
    <x v="2"/>
    <n v="36.5"/>
    <s v="Reservada"/>
    <n v="673"/>
    <x v="5"/>
    <s v="Plato_20, Plato_8, Plato_2, Plato_1"/>
    <n v="265"/>
  </r>
  <r>
    <n v="1"/>
    <s v="Cliente_834"/>
    <n v="3"/>
    <x v="6"/>
    <d v="2023-04-07T00:00:00"/>
    <d v="1899-12-30T00:03:00"/>
    <d v="1899-12-30T01:30:00"/>
    <d v="1899-12-30T01:27:00"/>
    <d v="1899-12-30T01:05:00"/>
    <d v="1899-12-30T00:22:00"/>
    <x v="0"/>
    <x v="3"/>
    <x v="2"/>
    <x v="2"/>
    <n v="41.29"/>
    <s v="Libre"/>
    <n v="674"/>
    <x v="3"/>
    <s v="Plato_12, Plato_4, Plato_17, Plato_13"/>
    <n v="207"/>
  </r>
  <r>
    <n v="5"/>
    <s v="Cliente_104"/>
    <n v="2"/>
    <x v="6"/>
    <d v="2023-04-07T00:00:00"/>
    <d v="1899-12-30T00:54:00"/>
    <d v="1899-12-30T04:33:00"/>
    <d v="1899-12-30T03:39:00"/>
    <d v="1899-12-30T02:01:00"/>
    <d v="1899-12-30T01:38:00"/>
    <x v="0"/>
    <x v="2"/>
    <x v="2"/>
    <x v="1"/>
    <n v="30.74"/>
    <s v="Reservada"/>
    <n v="675"/>
    <x v="8"/>
    <s v="Plato_1, Plato_3, Plato_19"/>
    <n v="193"/>
  </r>
  <r>
    <n v="7"/>
    <s v="Cliente_494"/>
    <n v="6"/>
    <x v="6"/>
    <d v="2023-04-07T00:00:00"/>
    <d v="1899-12-30T00:28:00"/>
    <d v="1899-12-30T03:45:00"/>
    <d v="1899-12-30T03:32:00"/>
    <d v="1899-12-30T02:01:00"/>
    <d v="1899-12-30T01:31:00"/>
    <x v="0"/>
    <x v="0"/>
    <x v="0"/>
    <x v="2"/>
    <n v="41.6"/>
    <s v="Ocupada"/>
    <n v="676"/>
    <x v="8"/>
    <s v="Plato_17, Plato_14, Plato_16, Plato_13"/>
    <n v="124"/>
  </r>
  <r>
    <n v="14"/>
    <s v="Cliente_331"/>
    <n v="6"/>
    <x v="6"/>
    <d v="2023-04-07T00:00:00"/>
    <d v="1899-12-30T00:34:00"/>
    <d v="1899-12-30T02:37:00"/>
    <d v="1899-12-30T02:18:00"/>
    <d v="1899-12-30T02:28:00"/>
    <s v="0"/>
    <x v="1"/>
    <x v="2"/>
    <x v="0"/>
    <x v="2"/>
    <n v="12.57"/>
    <s v="Ocupada"/>
    <n v="677"/>
    <x v="6"/>
    <s v="Plato_3, Plato_8, Plato_18"/>
    <n v="144"/>
  </r>
  <r>
    <n v="19"/>
    <s v="Cliente_483"/>
    <n v="1"/>
    <x v="6"/>
    <d v="2023-04-07T00:00:00"/>
    <d v="1899-12-30T03:01:00"/>
    <d v="1899-12-30T05:22:00"/>
    <d v="1899-12-30T02:36:00"/>
    <d v="1899-12-30T02:01:00"/>
    <d v="1899-12-30T00:35:00"/>
    <x v="0"/>
    <x v="0"/>
    <x v="0"/>
    <x v="2"/>
    <n v="26.76"/>
    <s v="Ocupada"/>
    <n v="678"/>
    <x v="9"/>
    <s v="Plato_9, Plato_12, Plato_8, Plato_7"/>
    <n v="204"/>
  </r>
  <r>
    <n v="9"/>
    <s v="Cliente_26"/>
    <n v="4"/>
    <x v="6"/>
    <d v="2023-04-07T00:00:00"/>
    <d v="1899-12-30T00:02:00"/>
    <d v="1899-12-30T03:03:00"/>
    <d v="1899-12-30T03:16:00"/>
    <d v="1899-12-30T01:46:00"/>
    <d v="1899-12-30T01:30:00"/>
    <x v="0"/>
    <x v="2"/>
    <x v="0"/>
    <x v="2"/>
    <n v="36.43"/>
    <s v="Ocupada"/>
    <n v="679"/>
    <x v="9"/>
    <s v="Plato_13, Plato_10, Plato_16, Plato_1"/>
    <n v="199"/>
  </r>
  <r>
    <n v="5"/>
    <s v="Cliente_35"/>
    <n v="4"/>
    <x v="6"/>
    <d v="2023-04-07T00:00:00"/>
    <d v="1899-12-30T01:23:00"/>
    <d v="1899-12-30T05:20:00"/>
    <d v="1899-12-30T03:57:00"/>
    <d v="1899-12-30T01:51:00"/>
    <d v="1899-12-30T02:06:00"/>
    <x v="0"/>
    <x v="0"/>
    <x v="0"/>
    <x v="1"/>
    <n v="12.06"/>
    <s v="Reservada"/>
    <n v="680"/>
    <x v="3"/>
    <s v="Plato_4, Plato_3, Plato_11"/>
    <n v="162"/>
  </r>
  <r>
    <n v="2"/>
    <s v="Cliente_840"/>
    <n v="4"/>
    <x v="6"/>
    <d v="2023-04-07T00:00:00"/>
    <d v="1899-12-30T02:56:00"/>
    <d v="1899-12-30T06:50:00"/>
    <d v="1899-12-30T03:54:00"/>
    <d v="1899-12-30T01:05:00"/>
    <d v="1899-12-30T02:49:00"/>
    <x v="0"/>
    <x v="4"/>
    <x v="0"/>
    <x v="0"/>
    <n v="37.07"/>
    <s v="Libre"/>
    <n v="681"/>
    <x v="3"/>
    <s v="Plato_11, Plato_13"/>
    <n v="75"/>
  </r>
  <r>
    <n v="1"/>
    <s v="Cliente_36"/>
    <n v="5"/>
    <x v="6"/>
    <d v="2023-04-07T00:00:00"/>
    <d v="1899-12-30T01:26:00"/>
    <d v="1899-12-30T04:05:00"/>
    <d v="1899-12-30T02:54:00"/>
    <d v="1899-12-30T00:43:00"/>
    <d v="1899-12-30T02:11:00"/>
    <x v="0"/>
    <x v="3"/>
    <x v="1"/>
    <x v="2"/>
    <n v="21.04"/>
    <s v="Ocupada"/>
    <n v="682"/>
    <x v="5"/>
    <s v="Plato_14"/>
    <n v="23"/>
  </r>
  <r>
    <n v="2"/>
    <s v="Cliente_837"/>
    <n v="6"/>
    <x v="6"/>
    <d v="2023-04-07T00:00:00"/>
    <d v="1899-12-30T03:56:00"/>
    <d v="1899-12-30T06:22:00"/>
    <d v="1899-12-30T02:41:00"/>
    <d v="1899-12-30T01:22:00"/>
    <d v="1899-12-30T01:19:00"/>
    <x v="0"/>
    <x v="3"/>
    <x v="0"/>
    <x v="2"/>
    <n v="40.42"/>
    <s v="Ocupada"/>
    <n v="683"/>
    <x v="1"/>
    <s v="Plato_5, Plato_3, Plato_20, Plato_17"/>
    <n v="164"/>
  </r>
  <r>
    <n v="10"/>
    <s v="Cliente_514"/>
    <n v="6"/>
    <x v="6"/>
    <d v="2023-04-07T00:00:00"/>
    <d v="1899-12-30T03:29:00"/>
    <d v="1899-12-30T04:40:00"/>
    <d v="1899-12-30T01:26:00"/>
    <d v="1899-12-30T01:50:00"/>
    <s v="0"/>
    <x v="1"/>
    <x v="4"/>
    <x v="2"/>
    <x v="2"/>
    <n v="48.15"/>
    <s v="Ocupada"/>
    <n v="684"/>
    <x v="9"/>
    <s v="Plato_19, Plato_17, Plato_10, Plato_9"/>
    <n v="180"/>
  </r>
  <r>
    <n v="5"/>
    <s v="Cliente_485"/>
    <n v="5"/>
    <x v="6"/>
    <d v="2023-04-07T00:00:00"/>
    <d v="1899-12-30T00:28:00"/>
    <d v="1899-12-30T01:43:00"/>
    <d v="1899-12-30T01:15:00"/>
    <d v="1899-12-30T00:17:00"/>
    <d v="1899-12-30T00:58:00"/>
    <x v="0"/>
    <x v="2"/>
    <x v="0"/>
    <x v="0"/>
    <n v="19.89"/>
    <s v="Libre"/>
    <n v="685"/>
    <x v="0"/>
    <s v="Plato_6"/>
    <n v="54"/>
  </r>
  <r>
    <n v="10"/>
    <s v="Cliente_832"/>
    <n v="6"/>
    <x v="6"/>
    <d v="2023-04-07T00:00:00"/>
    <d v="1899-12-30T01:12:00"/>
    <d v="1899-12-30T03:39:00"/>
    <d v="1899-12-30T02:27:00"/>
    <d v="1899-12-30T00:58:00"/>
    <d v="1899-12-30T01:29:00"/>
    <x v="0"/>
    <x v="1"/>
    <x v="0"/>
    <x v="1"/>
    <n v="15.83"/>
    <s v="Reservada"/>
    <n v="686"/>
    <x v="3"/>
    <s v="Plato_17, Plato_3"/>
    <n v="102"/>
  </r>
  <r>
    <n v="2"/>
    <s v="Cliente_778"/>
    <n v="6"/>
    <x v="6"/>
    <d v="2023-04-07T00:00:00"/>
    <d v="1899-12-30T01:54:00"/>
    <d v="1899-12-30T05:39:00"/>
    <d v="1899-12-30T03:45:00"/>
    <d v="1899-12-30T00:29:00"/>
    <d v="1899-12-30T03:16:00"/>
    <x v="0"/>
    <x v="4"/>
    <x v="0"/>
    <x v="1"/>
    <n v="10.53"/>
    <s v="Libre"/>
    <n v="687"/>
    <x v="0"/>
    <s v="Plato_19"/>
    <n v="72"/>
  </r>
  <r>
    <n v="3"/>
    <s v="Cliente_725"/>
    <n v="1"/>
    <x v="6"/>
    <d v="2023-04-07T00:00:00"/>
    <d v="1899-12-30T03:26:00"/>
    <d v="1899-12-30T05:03:00"/>
    <d v="1899-12-30T01:52:00"/>
    <d v="1899-12-30T00:14:00"/>
    <d v="1899-12-30T01:38:00"/>
    <x v="0"/>
    <x v="1"/>
    <x v="0"/>
    <x v="2"/>
    <n v="48.7"/>
    <s v="Ocupada"/>
    <n v="688"/>
    <x v="10"/>
    <s v="Plato_9"/>
    <n v="29"/>
  </r>
  <r>
    <n v="14"/>
    <s v="Cliente_114"/>
    <n v="1"/>
    <x v="6"/>
    <d v="2023-04-07T00:00:00"/>
    <d v="1899-12-30T00:36:00"/>
    <d v="1899-12-30T02:22:00"/>
    <d v="1899-12-30T02:01:00"/>
    <d v="1899-12-30T00:29:00"/>
    <d v="1899-12-30T01:32:00"/>
    <x v="0"/>
    <x v="1"/>
    <x v="0"/>
    <x v="2"/>
    <n v="10.25"/>
    <s v="Ocupada"/>
    <n v="689"/>
    <x v="3"/>
    <s v="Plato_14, Plato_1, Plato_13"/>
    <n v="165"/>
  </r>
  <r>
    <n v="15"/>
    <s v="Cliente_95"/>
    <n v="4"/>
    <x v="6"/>
    <d v="2023-04-07T00:00:00"/>
    <d v="1899-12-30T02:43:00"/>
    <d v="1899-12-30T05:43:00"/>
    <d v="1899-12-30T03:00:00"/>
    <d v="1899-12-30T02:23:00"/>
    <d v="1899-12-30T00:37:00"/>
    <x v="0"/>
    <x v="3"/>
    <x v="2"/>
    <x v="0"/>
    <n v="37.22"/>
    <s v="Reservada"/>
    <n v="690"/>
    <x v="0"/>
    <s v="Plato_20, Plato_17, Plato_16, Plato_11"/>
    <n v="191"/>
  </r>
  <r>
    <n v="19"/>
    <s v="Cliente_103"/>
    <n v="4"/>
    <x v="6"/>
    <d v="2023-04-07T00:00:00"/>
    <d v="1899-12-30T01:43:00"/>
    <d v="1899-12-30T05:17:00"/>
    <d v="1899-12-30T03:49:00"/>
    <d v="1899-12-30T00:34:00"/>
    <d v="1899-12-30T03:15:00"/>
    <x v="0"/>
    <x v="0"/>
    <x v="2"/>
    <x v="0"/>
    <n v="13.9"/>
    <s v="Ocupada"/>
    <n v="691"/>
    <x v="1"/>
    <s v="Plato_5"/>
    <n v="66"/>
  </r>
  <r>
    <n v="9"/>
    <s v="Cliente_30"/>
    <n v="2"/>
    <x v="6"/>
    <d v="2023-04-07T00:00:00"/>
    <d v="1899-12-30T00:53:00"/>
    <d v="1899-12-30T04:26:00"/>
    <d v="1899-12-30T03:33:00"/>
    <d v="1899-12-30T01:40:00"/>
    <d v="1899-12-30T01:53:00"/>
    <x v="0"/>
    <x v="1"/>
    <x v="2"/>
    <x v="2"/>
    <n v="25.92"/>
    <s v="Reservada"/>
    <n v="692"/>
    <x v="10"/>
    <s v="Plato_8, Plato_2, Plato_4, Plato_3"/>
    <n v="173"/>
  </r>
  <r>
    <n v="15"/>
    <s v="Cliente_330"/>
    <n v="4"/>
    <x v="6"/>
    <d v="2023-04-07T00:00:00"/>
    <d v="1899-12-30T03:44:00"/>
    <d v="1899-12-30T07:31:00"/>
    <d v="1899-12-30T03:47:00"/>
    <d v="1899-12-30T00:44:00"/>
    <d v="1899-12-30T03:03:00"/>
    <x v="0"/>
    <x v="0"/>
    <x v="0"/>
    <x v="2"/>
    <n v="28.31"/>
    <s v="Libre"/>
    <n v="693"/>
    <x v="8"/>
    <s v="Plato_19, Plato_13"/>
    <n v="78"/>
  </r>
  <r>
    <n v="5"/>
    <s v="Cliente_88"/>
    <n v="4"/>
    <x v="6"/>
    <d v="2023-04-07T00:00:00"/>
    <d v="1899-12-30T01:51:00"/>
    <d v="1899-12-30T05:13:00"/>
    <d v="1899-12-30T03:22:00"/>
    <d v="1899-12-30T02:08:00"/>
    <d v="1899-12-30T01:14:00"/>
    <x v="0"/>
    <x v="2"/>
    <x v="0"/>
    <x v="2"/>
    <n v="23.66"/>
    <s v="Libre"/>
    <n v="694"/>
    <x v="5"/>
    <s v="Plato_3, Plato_4, Plato_20, Plato_13"/>
    <n v="157"/>
  </r>
  <r>
    <n v="9"/>
    <s v="Cliente_211"/>
    <n v="1"/>
    <x v="6"/>
    <d v="2023-04-07T00:00:00"/>
    <d v="1899-12-30T02:02:00"/>
    <d v="1899-12-30T05:32:00"/>
    <d v="1899-12-30T03:45:00"/>
    <d v="1899-12-30T00:37:00"/>
    <d v="1899-12-30T03:08:00"/>
    <x v="0"/>
    <x v="0"/>
    <x v="0"/>
    <x v="2"/>
    <n v="18.23"/>
    <s v="Ocupada"/>
    <n v="695"/>
    <x v="5"/>
    <s v="Plato_16, Plato_2"/>
    <n v="116"/>
  </r>
  <r>
    <n v="2"/>
    <s v="Cliente_282"/>
    <n v="6"/>
    <x v="6"/>
    <d v="2023-04-07T00:00:00"/>
    <d v="1899-12-30T02:16:00"/>
    <d v="1899-12-30T06:11:00"/>
    <d v="1899-12-30T04:10:00"/>
    <d v="1899-12-30T00:23:00"/>
    <d v="1899-12-30T03:47:00"/>
    <x v="0"/>
    <x v="1"/>
    <x v="2"/>
    <x v="2"/>
    <n v="18.760000000000002"/>
    <s v="Ocupada"/>
    <n v="696"/>
    <x v="4"/>
    <s v="Plato_14"/>
    <n v="46"/>
  </r>
  <r>
    <n v="4"/>
    <s v="Cliente_90"/>
    <n v="1"/>
    <x v="6"/>
    <d v="2023-04-07T00:00:00"/>
    <d v="1899-12-30T03:48:00"/>
    <d v="1899-12-30T06:42:00"/>
    <d v="1899-12-30T02:54:00"/>
    <d v="1899-12-30T01:47:00"/>
    <d v="1899-12-30T01:07:00"/>
    <x v="0"/>
    <x v="2"/>
    <x v="0"/>
    <x v="2"/>
    <n v="34.35"/>
    <s v="Reservada"/>
    <n v="697"/>
    <x v="7"/>
    <s v="Plato_14, Plato_11, Plato_2, Plato_6"/>
    <n v="199"/>
  </r>
  <r>
    <n v="19"/>
    <s v="Cliente_115"/>
    <n v="4"/>
    <x v="6"/>
    <d v="2023-04-07T00:00:00"/>
    <d v="1899-12-30T02:30:00"/>
    <d v="1899-12-30T06:25:00"/>
    <d v="1899-12-30T03:55:00"/>
    <d v="1899-12-30T01:41:00"/>
    <d v="1899-12-30T02:14:00"/>
    <x v="0"/>
    <x v="1"/>
    <x v="2"/>
    <x v="2"/>
    <n v="39.89"/>
    <s v="Libre"/>
    <n v="698"/>
    <x v="6"/>
    <s v="Plato_6, Plato_10, Plato_14, Plato_13"/>
    <n v="185"/>
  </r>
  <r>
    <n v="8"/>
    <s v="Cliente_143"/>
    <n v="6"/>
    <x v="6"/>
    <d v="2023-04-07T00:00:00"/>
    <d v="1899-12-30T01:35:00"/>
    <d v="1899-12-30T02:56:00"/>
    <d v="1899-12-30T01:21:00"/>
    <d v="1899-12-30T00:11:00"/>
    <d v="1899-12-30T01:10:00"/>
    <x v="0"/>
    <x v="2"/>
    <x v="0"/>
    <x v="2"/>
    <n v="38.44"/>
    <s v="Reservada"/>
    <n v="699"/>
    <x v="0"/>
    <s v="Plato_9"/>
    <n v="58"/>
  </r>
  <r>
    <n v="8"/>
    <s v="Cliente_496"/>
    <n v="2"/>
    <x v="6"/>
    <d v="2023-04-07T00:00:00"/>
    <d v="1899-12-30T00:23:00"/>
    <d v="1899-12-30T02:50:00"/>
    <d v="1899-12-30T02:27:00"/>
    <d v="1899-12-30T01:26:00"/>
    <d v="1899-12-30T01:01:00"/>
    <x v="0"/>
    <x v="2"/>
    <x v="0"/>
    <x v="2"/>
    <n v="21.66"/>
    <s v="Reservada"/>
    <n v="700"/>
    <x v="10"/>
    <s v="Plato_18, Plato_10, Plato_6"/>
    <n v="234"/>
  </r>
  <r>
    <n v="19"/>
    <s v="Cliente_58"/>
    <n v="5"/>
    <x v="6"/>
    <d v="2023-04-07T00:00:00"/>
    <d v="1899-12-30T03:20:00"/>
    <d v="1899-12-30T05:45:00"/>
    <d v="1899-12-30T02:25:00"/>
    <d v="1899-12-30T01:37:00"/>
    <d v="1899-12-30T00:48:00"/>
    <x v="0"/>
    <x v="4"/>
    <x v="0"/>
    <x v="2"/>
    <n v="39.83"/>
    <s v="Libre"/>
    <n v="701"/>
    <x v="6"/>
    <s v="Plato_11, Plato_4"/>
    <n v="102"/>
  </r>
  <r>
    <n v="13"/>
    <s v="Cliente_468"/>
    <n v="2"/>
    <x v="6"/>
    <d v="2023-04-07T00:00:00"/>
    <d v="1899-12-30T02:30:00"/>
    <d v="1899-12-30T05:15:00"/>
    <d v="1899-12-30T02:45:00"/>
    <d v="1899-12-30T02:35:00"/>
    <d v="1899-12-30T00:10:00"/>
    <x v="0"/>
    <x v="0"/>
    <x v="2"/>
    <x v="2"/>
    <n v="47.07"/>
    <s v="Libre"/>
    <n v="702"/>
    <x v="2"/>
    <s v="Plato_4, Plato_13, Plato_6, Plato_16"/>
    <n v="195"/>
  </r>
  <r>
    <n v="9"/>
    <s v="Cliente_714"/>
    <n v="5"/>
    <x v="6"/>
    <d v="2023-04-07T00:00:00"/>
    <d v="1899-12-30T00:17:00"/>
    <d v="1899-12-30T02:19:00"/>
    <d v="1899-12-30T02:17:00"/>
    <d v="1899-12-30T00:29:00"/>
    <d v="1899-12-30T01:48:00"/>
    <x v="0"/>
    <x v="1"/>
    <x v="0"/>
    <x v="2"/>
    <n v="22.24"/>
    <s v="Ocupada"/>
    <n v="703"/>
    <x v="5"/>
    <s v="Plato_13"/>
    <n v="63"/>
  </r>
  <r>
    <n v="13"/>
    <s v="Cliente_950"/>
    <n v="6"/>
    <x v="6"/>
    <d v="2023-04-07T00:00:00"/>
    <d v="1899-12-30T01:40:00"/>
    <d v="1899-12-30T04:29:00"/>
    <d v="1899-12-30T02:49:00"/>
    <d v="1899-12-30T00:38:00"/>
    <d v="1899-12-30T02:11:00"/>
    <x v="0"/>
    <x v="2"/>
    <x v="2"/>
    <x v="2"/>
    <n v="33.29"/>
    <s v="Reservada"/>
    <n v="704"/>
    <x v="6"/>
    <s v="Plato_4"/>
    <n v="18"/>
  </r>
  <r>
    <n v="12"/>
    <s v="Cliente_372"/>
    <n v="3"/>
    <x v="6"/>
    <d v="2023-04-07T00:00:00"/>
    <d v="1899-12-30T01:48:00"/>
    <d v="1899-12-30T02:53:00"/>
    <d v="1899-12-30T01:05:00"/>
    <d v="1899-12-30T00:33:00"/>
    <d v="1899-12-30T00:32:00"/>
    <x v="0"/>
    <x v="2"/>
    <x v="0"/>
    <x v="2"/>
    <n v="43.07"/>
    <s v="Libre"/>
    <n v="705"/>
    <x v="5"/>
    <s v="Plato_3, Plato_10"/>
    <n v="112"/>
  </r>
  <r>
    <n v="20"/>
    <s v="Cliente_663"/>
    <n v="6"/>
    <x v="6"/>
    <d v="2023-04-07T00:00:00"/>
    <d v="1899-12-30T01:14:00"/>
    <d v="1899-12-30T04:54:00"/>
    <d v="1899-12-30T03:55:00"/>
    <d v="1899-12-30T00:33:00"/>
    <d v="1899-12-30T03:22:00"/>
    <x v="0"/>
    <x v="1"/>
    <x v="0"/>
    <x v="2"/>
    <n v="44.45"/>
    <s v="Ocupada"/>
    <n v="706"/>
    <x v="10"/>
    <s v="Plato_4"/>
    <n v="54"/>
  </r>
  <r>
    <n v="15"/>
    <s v="Cliente_801"/>
    <n v="1"/>
    <x v="6"/>
    <d v="2023-04-07T00:00:00"/>
    <d v="1899-12-30T03:05:00"/>
    <d v="1899-12-30T05:23:00"/>
    <d v="1899-12-30T02:18:00"/>
    <d v="1899-12-30T02:17:00"/>
    <d v="1899-12-30T00:01:00"/>
    <x v="0"/>
    <x v="2"/>
    <x v="1"/>
    <x v="2"/>
    <n v="40.39"/>
    <s v="Reservada"/>
    <n v="707"/>
    <x v="7"/>
    <s v="Plato_15, Plato_13, Plato_2, Plato_19"/>
    <n v="185"/>
  </r>
  <r>
    <n v="5"/>
    <s v="Cliente_804"/>
    <n v="2"/>
    <x v="6"/>
    <d v="2023-04-07T00:00:00"/>
    <d v="1899-12-30T03:36:00"/>
    <d v="1899-12-30T07:24:00"/>
    <d v="1899-12-30T04:03:00"/>
    <d v="1899-12-30T00:24:00"/>
    <d v="1899-12-30T03:39:00"/>
    <x v="0"/>
    <x v="0"/>
    <x v="2"/>
    <x v="2"/>
    <n v="41.8"/>
    <s v="Ocupada"/>
    <n v="708"/>
    <x v="0"/>
    <s v="Plato_6"/>
    <n v="54"/>
  </r>
  <r>
    <n v="8"/>
    <s v="Cliente_208"/>
    <n v="4"/>
    <x v="6"/>
    <d v="2023-04-07T00:00:00"/>
    <d v="1899-12-30T01:55:00"/>
    <d v="1899-12-30T03:40:00"/>
    <d v="1899-12-30T02:00:00"/>
    <d v="1899-12-30T01:38:00"/>
    <d v="1899-12-30T00:22:00"/>
    <x v="0"/>
    <x v="2"/>
    <x v="0"/>
    <x v="1"/>
    <n v="26.15"/>
    <s v="Ocupada"/>
    <n v="709"/>
    <x v="8"/>
    <s v="Plato_13, Plato_8, Plato_11, Plato_1"/>
    <n v="193"/>
  </r>
  <r>
    <n v="18"/>
    <s v="Cliente_716"/>
    <n v="1"/>
    <x v="6"/>
    <d v="2023-04-07T00:00:00"/>
    <d v="1899-12-30T02:28:00"/>
    <d v="1899-12-30T03:38:00"/>
    <d v="1899-12-30T01:25:00"/>
    <d v="1899-12-30T02:20:00"/>
    <s v="0"/>
    <x v="1"/>
    <x v="3"/>
    <x v="0"/>
    <x v="2"/>
    <n v="28.43"/>
    <s v="Ocupada"/>
    <n v="710"/>
    <x v="0"/>
    <s v="Plato_3, Plato_12, Plato_4, Plato_14"/>
    <n v="138"/>
  </r>
  <r>
    <n v="20"/>
    <s v="Cliente_27"/>
    <n v="6"/>
    <x v="6"/>
    <d v="2023-04-07T00:00:00"/>
    <d v="1899-12-30T01:51:00"/>
    <d v="1899-12-30T05:18:00"/>
    <d v="1899-12-30T03:42:00"/>
    <d v="1899-12-30T00:59:00"/>
    <d v="1899-12-30T02:43:00"/>
    <x v="0"/>
    <x v="1"/>
    <x v="0"/>
    <x v="0"/>
    <n v="49.74"/>
    <s v="Ocupada"/>
    <n v="711"/>
    <x v="7"/>
    <s v="Plato_18, Plato_15"/>
    <n v="166"/>
  </r>
  <r>
    <n v="10"/>
    <s v="Cliente_786"/>
    <n v="5"/>
    <x v="6"/>
    <d v="2023-04-07T00:00:00"/>
    <d v="1899-12-30T00:06:00"/>
    <d v="1899-12-30T02:27:00"/>
    <d v="1899-12-30T02:21:00"/>
    <d v="1899-12-30T00:49:00"/>
    <d v="1899-12-30T01:32:00"/>
    <x v="0"/>
    <x v="2"/>
    <x v="1"/>
    <x v="1"/>
    <n v="42.21"/>
    <s v="Reservada"/>
    <n v="712"/>
    <x v="4"/>
    <s v="Plato_7"/>
    <n v="48"/>
  </r>
  <r>
    <n v="6"/>
    <s v="Cliente_594"/>
    <n v="4"/>
    <x v="6"/>
    <d v="2023-04-07T00:00:00"/>
    <d v="1899-12-30T00:15:00"/>
    <d v="1899-12-30T02:52:00"/>
    <d v="1899-12-30T02:37:00"/>
    <d v="1899-12-30T02:05:00"/>
    <d v="1899-12-30T00:32:00"/>
    <x v="0"/>
    <x v="1"/>
    <x v="2"/>
    <x v="2"/>
    <n v="35.11"/>
    <s v="Libre"/>
    <n v="713"/>
    <x v="7"/>
    <s v="Plato_11, Plato_9, Plato_15, Plato_10"/>
    <n v="360"/>
  </r>
  <r>
    <n v="19"/>
    <s v="Cliente_281"/>
    <n v="2"/>
    <x v="6"/>
    <d v="2023-04-07T00:00:00"/>
    <d v="1899-12-30T02:21:00"/>
    <d v="1899-12-30T04:05:00"/>
    <d v="1899-12-30T01:44:00"/>
    <d v="1899-12-30T01:03:00"/>
    <d v="1899-12-30T00:41:00"/>
    <x v="0"/>
    <x v="3"/>
    <x v="0"/>
    <x v="2"/>
    <n v="10.69"/>
    <s v="Libre"/>
    <n v="714"/>
    <x v="1"/>
    <s v="Plato_18, Plato_2, Plato_11"/>
    <n v="225"/>
  </r>
  <r>
    <n v="12"/>
    <s v="Cliente_396"/>
    <n v="6"/>
    <x v="6"/>
    <d v="2023-04-07T00:00:00"/>
    <d v="1899-12-30T01:45:00"/>
    <d v="1899-12-30T04:15:00"/>
    <d v="1899-12-30T02:45:00"/>
    <d v="1899-12-30T02:16:00"/>
    <d v="1899-12-30T00:29:00"/>
    <x v="0"/>
    <x v="0"/>
    <x v="0"/>
    <x v="0"/>
    <n v="39.909999999999997"/>
    <s v="Ocupada"/>
    <n v="715"/>
    <x v="4"/>
    <s v="Plato_2, Plato_6, Plato_1, Plato_4"/>
    <n v="246"/>
  </r>
  <r>
    <n v="12"/>
    <s v="Cliente_707"/>
    <n v="4"/>
    <x v="6"/>
    <d v="2023-04-07T00:00:00"/>
    <d v="1899-12-30T01:47:00"/>
    <d v="1899-12-30T04:44:00"/>
    <d v="1899-12-30T03:12:00"/>
    <d v="1899-12-30T01:30:00"/>
    <d v="1899-12-30T01:42:00"/>
    <x v="0"/>
    <x v="2"/>
    <x v="2"/>
    <x v="2"/>
    <n v="44.73"/>
    <s v="Ocupada"/>
    <n v="716"/>
    <x v="2"/>
    <s v="Plato_13, Plato_1, Plato_17"/>
    <n v="231"/>
  </r>
  <r>
    <n v="8"/>
    <s v="Cliente_392"/>
    <n v="5"/>
    <x v="6"/>
    <d v="2023-04-07T00:00:00"/>
    <d v="1899-12-30T03:56:00"/>
    <d v="1899-12-30T06:03:00"/>
    <d v="1899-12-30T02:07:00"/>
    <d v="1899-12-30T01:12:00"/>
    <d v="1899-12-30T00:55:00"/>
    <x v="0"/>
    <x v="1"/>
    <x v="0"/>
    <x v="2"/>
    <n v="23.67"/>
    <s v="Libre"/>
    <n v="717"/>
    <x v="6"/>
    <s v="Plato_5, Plato_2, Plato_6"/>
    <n v="155"/>
  </r>
  <r>
    <n v="7"/>
    <s v="Cliente_489"/>
    <n v="6"/>
    <x v="6"/>
    <d v="2023-04-07T00:00:00"/>
    <d v="1899-12-30T03:18:00"/>
    <d v="1899-12-30T07:06:00"/>
    <d v="1899-12-30T03:48:00"/>
    <d v="1899-12-30T00:58:00"/>
    <d v="1899-12-30T02:50:00"/>
    <x v="0"/>
    <x v="2"/>
    <x v="1"/>
    <x v="2"/>
    <n v="37.21"/>
    <s v="Libre"/>
    <n v="718"/>
    <x v="5"/>
    <s v="Plato_3"/>
    <n v="20"/>
  </r>
  <r>
    <n v="16"/>
    <s v="Cliente_954"/>
    <n v="3"/>
    <x v="6"/>
    <d v="2023-04-07T00:00:00"/>
    <d v="1899-12-30T01:18:00"/>
    <d v="1899-12-30T02:49:00"/>
    <d v="1899-12-30T01:31:00"/>
    <d v="1899-12-30T01:10:00"/>
    <d v="1899-12-30T00:21:00"/>
    <x v="0"/>
    <x v="1"/>
    <x v="0"/>
    <x v="0"/>
    <n v="17.23"/>
    <s v="Libre"/>
    <n v="719"/>
    <x v="1"/>
    <s v="Plato_20, Plato_12, Plato_9"/>
    <n v="107"/>
  </r>
  <r>
    <n v="4"/>
    <s v="Cliente_263"/>
    <n v="5"/>
    <x v="6"/>
    <d v="2023-04-07T00:00:00"/>
    <d v="1899-12-30T02:13:00"/>
    <d v="1899-12-30T05:46:00"/>
    <d v="1899-12-30T03:33:00"/>
    <d v="1899-12-30T02:13:00"/>
    <d v="1899-12-30T01:20:00"/>
    <x v="0"/>
    <x v="0"/>
    <x v="0"/>
    <x v="2"/>
    <n v="40.28"/>
    <s v="Reservada"/>
    <n v="720"/>
    <x v="3"/>
    <s v="Plato_11, Plato_9, Plato_7"/>
    <n v="168"/>
  </r>
  <r>
    <n v="6"/>
    <s v="Cliente_733"/>
    <n v="2"/>
    <x v="6"/>
    <d v="2023-04-07T00:00:00"/>
    <d v="1899-12-30T03:53:00"/>
    <d v="1899-12-30T07:01:00"/>
    <d v="1899-12-30T03:08:00"/>
    <d v="1899-12-30T02:13:00"/>
    <d v="1899-12-30T00:55:00"/>
    <x v="0"/>
    <x v="2"/>
    <x v="1"/>
    <x v="2"/>
    <n v="47.13"/>
    <s v="Libre"/>
    <n v="721"/>
    <x v="3"/>
    <s v="Plato_9, Plato_19, Plato_7, Plato_6"/>
    <n v="218"/>
  </r>
  <r>
    <n v="13"/>
    <s v="Cliente_438"/>
    <n v="5"/>
    <x v="6"/>
    <d v="2023-04-07T00:00:00"/>
    <d v="1899-12-30T02:51:00"/>
    <d v="1899-12-30T04:08:00"/>
    <d v="1899-12-30T01:17:00"/>
    <d v="1899-12-30T00:59:00"/>
    <d v="1899-12-30T00:18:00"/>
    <x v="0"/>
    <x v="2"/>
    <x v="0"/>
    <x v="2"/>
    <n v="20.62"/>
    <s v="Libre"/>
    <n v="722"/>
    <x v="8"/>
    <s v="Plato_13, Plato_5"/>
    <n v="85"/>
  </r>
  <r>
    <n v="12"/>
    <s v="Cliente_116"/>
    <n v="2"/>
    <x v="6"/>
    <d v="2023-04-07T00:00:00"/>
    <d v="1899-12-30T01:35:00"/>
    <d v="1899-12-30T04:49:00"/>
    <d v="1899-12-30T03:14:00"/>
    <d v="1899-12-30T00:31:00"/>
    <d v="1899-12-30T02:43:00"/>
    <x v="0"/>
    <x v="4"/>
    <x v="1"/>
    <x v="1"/>
    <n v="27.79"/>
    <s v="Libre"/>
    <n v="723"/>
    <x v="9"/>
    <s v="Plato_16, Plato_8"/>
    <n v="126"/>
  </r>
  <r>
    <n v="8"/>
    <s v="Cliente_929"/>
    <n v="6"/>
    <x v="6"/>
    <d v="2023-04-07T00:00:00"/>
    <d v="1899-12-30T02:56:00"/>
    <d v="1899-12-30T04:15:00"/>
    <d v="1899-12-30T01:19:00"/>
    <d v="1899-12-30T00:56:00"/>
    <d v="1899-12-30T00:23:00"/>
    <x v="0"/>
    <x v="3"/>
    <x v="2"/>
    <x v="1"/>
    <n v="14.12"/>
    <s v="Libre"/>
    <n v="724"/>
    <x v="5"/>
    <s v="Plato_5"/>
    <n v="66"/>
  </r>
  <r>
    <n v="10"/>
    <s v="Cliente_353"/>
    <n v="4"/>
    <x v="6"/>
    <d v="2023-04-07T00:00:00"/>
    <d v="1899-12-30T01:48:00"/>
    <d v="1899-12-30T03:20:00"/>
    <d v="1899-12-30T01:47:00"/>
    <d v="1899-12-30T01:25:00"/>
    <d v="1899-12-30T00:22:00"/>
    <x v="0"/>
    <x v="4"/>
    <x v="0"/>
    <x v="1"/>
    <n v="18.66"/>
    <s v="Ocupada"/>
    <n v="725"/>
    <x v="9"/>
    <s v="Plato_18, Plato_5"/>
    <n v="168"/>
  </r>
  <r>
    <n v="11"/>
    <s v="Cliente_715"/>
    <n v="2"/>
    <x v="6"/>
    <d v="2023-04-07T00:00:00"/>
    <d v="1899-12-30T02:28:00"/>
    <d v="1899-12-30T05:43:00"/>
    <d v="1899-12-30T03:15:00"/>
    <d v="1899-12-30T01:14:00"/>
    <d v="1899-12-30T02:01:00"/>
    <x v="0"/>
    <x v="3"/>
    <x v="1"/>
    <x v="2"/>
    <n v="41.38"/>
    <s v="Reservada"/>
    <n v="726"/>
    <x v="0"/>
    <s v="Plato_5, Plato_19, Plato_14"/>
    <n v="126"/>
  </r>
  <r>
    <n v="17"/>
    <s v="Cliente_117"/>
    <n v="6"/>
    <x v="6"/>
    <d v="2023-04-07T00:00:00"/>
    <d v="1899-12-30T00:31:00"/>
    <d v="1899-12-30T03:02:00"/>
    <d v="1899-12-30T02:31:00"/>
    <d v="1899-12-30T00:21:00"/>
    <d v="1899-12-30T02:10:00"/>
    <x v="0"/>
    <x v="2"/>
    <x v="2"/>
    <x v="0"/>
    <n v="13.24"/>
    <s v="Reservada"/>
    <n v="727"/>
    <x v="1"/>
    <s v="Plato_3"/>
    <n v="40"/>
  </r>
  <r>
    <n v="9"/>
    <s v="Cliente_654"/>
    <n v="6"/>
    <x v="6"/>
    <d v="2023-04-07T00:00:00"/>
    <d v="1899-12-30T02:06:00"/>
    <d v="1899-12-30T04:29:00"/>
    <d v="1899-12-30T02:38:00"/>
    <d v="1899-12-30T01:12:00"/>
    <d v="1899-12-30T01:26:00"/>
    <x v="0"/>
    <x v="1"/>
    <x v="1"/>
    <x v="0"/>
    <n v="34.28"/>
    <s v="Ocupada"/>
    <n v="728"/>
    <x v="10"/>
    <s v="Plato_4, Plato_6, Plato_15"/>
    <n v="195"/>
  </r>
  <r>
    <n v="20"/>
    <s v="Cliente_264"/>
    <n v="2"/>
    <x v="6"/>
    <d v="2023-04-07T00:00:00"/>
    <d v="1899-12-30T02:49:00"/>
    <d v="1899-12-30T06:05:00"/>
    <d v="1899-12-30T03:31:00"/>
    <d v="1899-12-30T01:05:00"/>
    <d v="1899-12-30T02:26:00"/>
    <x v="0"/>
    <x v="3"/>
    <x v="1"/>
    <x v="2"/>
    <n v="18.97"/>
    <s v="Ocupada"/>
    <n v="729"/>
    <x v="7"/>
    <s v="Plato_18, Plato_3"/>
    <n v="128"/>
  </r>
  <r>
    <n v="8"/>
    <s v="Cliente_443"/>
    <n v="3"/>
    <x v="6"/>
    <d v="2023-04-07T00:00:00"/>
    <d v="1899-12-30T00:29:00"/>
    <d v="1899-12-30T02:33:00"/>
    <d v="1899-12-30T02:19:00"/>
    <d v="1899-12-30T01:19:00"/>
    <d v="1899-12-30T01:00:00"/>
    <x v="0"/>
    <x v="0"/>
    <x v="0"/>
    <x v="2"/>
    <n v="15.02"/>
    <s v="Ocupada"/>
    <n v="730"/>
    <x v="0"/>
    <s v="Plato_2, Plato_7"/>
    <n v="114"/>
  </r>
  <r>
    <n v="17"/>
    <s v="Cliente_239"/>
    <n v="3"/>
    <x v="6"/>
    <d v="2023-04-07T00:00:00"/>
    <d v="1899-12-30T03:16:00"/>
    <d v="1899-12-30T06:25:00"/>
    <d v="1899-12-30T03:09:00"/>
    <d v="1899-12-30T00:47:00"/>
    <d v="1899-12-30T02:22:00"/>
    <x v="0"/>
    <x v="2"/>
    <x v="0"/>
    <x v="2"/>
    <n v="14.35"/>
    <s v="Reservada"/>
    <n v="731"/>
    <x v="9"/>
    <s v="Plato_15"/>
    <n v="64"/>
  </r>
  <r>
    <n v="12"/>
    <s v="Cliente_770"/>
    <n v="3"/>
    <x v="6"/>
    <d v="2023-04-07T00:00:00"/>
    <d v="1899-12-30T03:17:00"/>
    <d v="1899-12-30T07:13:00"/>
    <d v="1899-12-30T03:56:00"/>
    <d v="1899-12-30T02:01:00"/>
    <d v="1899-12-30T01:55:00"/>
    <x v="0"/>
    <x v="4"/>
    <x v="0"/>
    <x v="2"/>
    <n v="43.35"/>
    <s v="Reservada"/>
    <n v="732"/>
    <x v="2"/>
    <s v="Plato_20, Plato_10, Plato_19"/>
    <n v="306"/>
  </r>
  <r>
    <n v="14"/>
    <s v="Cliente_359"/>
    <n v="6"/>
    <x v="6"/>
    <d v="2023-04-07T00:00:00"/>
    <d v="1899-12-30T03:40:00"/>
    <d v="1899-12-30T05:28:00"/>
    <d v="1899-12-30T01:48:00"/>
    <d v="1899-12-30T01:14:00"/>
    <d v="1899-12-30T00:34:00"/>
    <x v="0"/>
    <x v="4"/>
    <x v="2"/>
    <x v="2"/>
    <n v="35.090000000000003"/>
    <s v="Libre"/>
    <n v="733"/>
    <x v="10"/>
    <s v="Plato_19, Plato_7, Plato_6"/>
    <n v="186"/>
  </r>
  <r>
    <n v="14"/>
    <s v="Cliente_888"/>
    <n v="2"/>
    <x v="6"/>
    <d v="2023-04-07T00:00:00"/>
    <d v="1899-12-30T02:27:00"/>
    <d v="1899-12-30T04:57:00"/>
    <d v="1899-12-30T02:30:00"/>
    <d v="1899-12-30T00:52:00"/>
    <d v="1899-12-30T01:38:00"/>
    <x v="0"/>
    <x v="2"/>
    <x v="0"/>
    <x v="1"/>
    <n v="46.82"/>
    <s v="Libre"/>
    <n v="734"/>
    <x v="5"/>
    <s v="Plato_15, Plato_7, Plato_12"/>
    <n v="139"/>
  </r>
  <r>
    <n v="20"/>
    <s v="Cliente_154"/>
    <n v="4"/>
    <x v="6"/>
    <d v="2023-04-07T00:00:00"/>
    <d v="1899-12-30T01:52:00"/>
    <d v="1899-12-30T03:47:00"/>
    <d v="1899-12-30T01:55:00"/>
    <d v="1899-12-30T01:27:00"/>
    <d v="1899-12-30T00:28:00"/>
    <x v="0"/>
    <x v="0"/>
    <x v="1"/>
    <x v="2"/>
    <n v="38.43"/>
    <s v="Libre"/>
    <n v="735"/>
    <x v="0"/>
    <s v="Plato_14, Plato_15"/>
    <n v="142"/>
  </r>
  <r>
    <n v="17"/>
    <s v="Cliente_301"/>
    <n v="2"/>
    <x v="6"/>
    <d v="2023-04-07T00:00:00"/>
    <d v="1899-12-30T01:08:00"/>
    <d v="1899-12-30T03:24:00"/>
    <d v="1899-12-30T02:31:00"/>
    <d v="1899-12-30T01:32:00"/>
    <d v="1899-12-30T00:59:00"/>
    <x v="0"/>
    <x v="4"/>
    <x v="1"/>
    <x v="2"/>
    <n v="25.91"/>
    <s v="Ocupada"/>
    <n v="736"/>
    <x v="0"/>
    <s v="Plato_5, Plato_16, Plato_17"/>
    <n v="215"/>
  </r>
  <r>
    <n v="6"/>
    <s v="Cliente_635"/>
    <n v="1"/>
    <x v="6"/>
    <d v="2023-04-07T00:00:00"/>
    <d v="1899-12-30T00:39:00"/>
    <d v="1899-12-30T03:06:00"/>
    <d v="1899-12-30T02:27:00"/>
    <d v="1899-12-30T00:22:00"/>
    <d v="1899-12-30T02:05:00"/>
    <x v="0"/>
    <x v="2"/>
    <x v="1"/>
    <x v="0"/>
    <n v="24.09"/>
    <s v="Reservada"/>
    <n v="737"/>
    <x v="3"/>
    <s v="Plato_9, Plato_2"/>
    <n v="118"/>
  </r>
  <r>
    <n v="15"/>
    <s v="Cliente_70"/>
    <n v="1"/>
    <x v="6"/>
    <d v="2023-04-07T00:00:00"/>
    <d v="1899-12-30T00:51:00"/>
    <d v="1899-12-30T02:04:00"/>
    <d v="1899-12-30T01:28:00"/>
    <d v="1899-12-30T01:34:00"/>
    <s v="0"/>
    <x v="1"/>
    <x v="0"/>
    <x v="0"/>
    <x v="2"/>
    <n v="17.37"/>
    <s v="Ocupada"/>
    <n v="738"/>
    <x v="0"/>
    <s v="Plato_10, Plato_16, Plato_4"/>
    <n v="134"/>
  </r>
  <r>
    <n v="10"/>
    <s v="Cliente_484"/>
    <n v="5"/>
    <x v="6"/>
    <d v="2023-04-07T00:00:00"/>
    <d v="1899-12-30T03:53:00"/>
    <d v="1899-12-30T06:10:00"/>
    <d v="1899-12-30T02:17:00"/>
    <d v="1899-12-30T00:54:00"/>
    <d v="1899-12-30T01:23:00"/>
    <x v="0"/>
    <x v="2"/>
    <x v="0"/>
    <x v="0"/>
    <n v="33.69"/>
    <s v="Reservada"/>
    <n v="739"/>
    <x v="1"/>
    <s v="Plato_14"/>
    <n v="46"/>
  </r>
  <r>
    <n v="16"/>
    <s v="Cliente_297"/>
    <n v="6"/>
    <x v="6"/>
    <d v="2023-04-07T00:00:00"/>
    <d v="1899-12-30T03:49:00"/>
    <d v="1899-12-30T06:24:00"/>
    <d v="1899-12-30T02:35:00"/>
    <d v="1899-12-30T01:53:00"/>
    <d v="1899-12-30T00:42:00"/>
    <x v="0"/>
    <x v="1"/>
    <x v="0"/>
    <x v="0"/>
    <n v="16.05"/>
    <s v="Reservada"/>
    <n v="740"/>
    <x v="8"/>
    <s v="Plato_16, Plato_15, Plato_19, Plato_14"/>
    <n v="293"/>
  </r>
  <r>
    <n v="14"/>
    <s v="Cliente_196"/>
    <n v="4"/>
    <x v="6"/>
    <d v="2023-04-07T00:00:00"/>
    <d v="1899-12-30T00:29:00"/>
    <d v="1899-12-30T04:23:00"/>
    <d v="1899-12-30T04:09:00"/>
    <d v="1899-12-30T02:45:00"/>
    <d v="1899-12-30T01:24:00"/>
    <x v="0"/>
    <x v="2"/>
    <x v="0"/>
    <x v="0"/>
    <n v="40.31"/>
    <s v="Ocupada"/>
    <n v="741"/>
    <x v="7"/>
    <s v="Plato_7, Plato_9, Plato_11, Plato_16"/>
    <n v="285"/>
  </r>
  <r>
    <n v="20"/>
    <s v="Cliente_320"/>
    <n v="4"/>
    <x v="6"/>
    <d v="2023-04-07T00:00:00"/>
    <d v="1899-12-30T00:36:00"/>
    <d v="1899-12-30T02:22:00"/>
    <d v="1899-12-30T01:46:00"/>
    <d v="1899-12-30T02:25:00"/>
    <s v="0"/>
    <x v="1"/>
    <x v="2"/>
    <x v="1"/>
    <x v="2"/>
    <n v="10.51"/>
    <s v="Reservada"/>
    <n v="742"/>
    <x v="1"/>
    <s v="Plato_17, Plato_2, Plato_10, Plato_12"/>
    <n v="166"/>
  </r>
  <r>
    <n v="19"/>
    <s v="Cliente_597"/>
    <n v="2"/>
    <x v="6"/>
    <d v="2023-04-07T00:00:00"/>
    <d v="1899-12-30T03:47:00"/>
    <d v="1899-12-30T07:44:00"/>
    <d v="1899-12-30T04:12:00"/>
    <d v="1899-12-30T02:23:00"/>
    <d v="1899-12-30T01:49:00"/>
    <x v="0"/>
    <x v="0"/>
    <x v="0"/>
    <x v="0"/>
    <n v="25.7"/>
    <s v="Ocupada"/>
    <n v="743"/>
    <x v="2"/>
    <s v="Plato_10, Plato_4, Plato_14"/>
    <n v="134"/>
  </r>
  <r>
    <n v="11"/>
    <s v="Cliente_974"/>
    <n v="1"/>
    <x v="6"/>
    <d v="2023-04-07T00:00:00"/>
    <d v="1899-12-30T01:59:00"/>
    <d v="1899-12-30T05:49:00"/>
    <d v="1899-12-30T03:50:00"/>
    <d v="1899-12-30T01:07:00"/>
    <d v="1899-12-30T02:43:00"/>
    <x v="0"/>
    <x v="1"/>
    <x v="0"/>
    <x v="2"/>
    <n v="26.5"/>
    <s v="Libre"/>
    <n v="744"/>
    <x v="0"/>
    <s v="Plato_4, Plato_9"/>
    <n v="76"/>
  </r>
  <r>
    <n v="3"/>
    <s v="Cliente_90"/>
    <n v="1"/>
    <x v="6"/>
    <d v="2023-04-07T00:00:00"/>
    <d v="1899-12-30T02:34:00"/>
    <d v="1899-12-30T04:52:00"/>
    <d v="1899-12-30T02:18:00"/>
    <d v="1899-12-30T01:13:00"/>
    <d v="1899-12-30T01:05:00"/>
    <x v="0"/>
    <x v="3"/>
    <x v="0"/>
    <x v="1"/>
    <n v="18.75"/>
    <s v="Libre"/>
    <n v="745"/>
    <x v="6"/>
    <s v="Plato_8, Plato_7, Plato_1, Plato_6"/>
    <n v="284"/>
  </r>
  <r>
    <n v="13"/>
    <s v="Cliente_950"/>
    <n v="2"/>
    <x v="6"/>
    <d v="2023-04-07T00:00:00"/>
    <d v="1899-12-30T03:10:00"/>
    <d v="1899-12-30T06:27:00"/>
    <d v="1899-12-30T03:32:00"/>
    <d v="1899-12-30T01:17:00"/>
    <d v="1899-12-30T02:15:00"/>
    <x v="0"/>
    <x v="1"/>
    <x v="0"/>
    <x v="2"/>
    <n v="44.9"/>
    <s v="Ocupada"/>
    <n v="746"/>
    <x v="9"/>
    <s v="Plato_8, Plato_15"/>
    <n v="201"/>
  </r>
  <r>
    <n v="16"/>
    <s v="Cliente_446"/>
    <n v="3"/>
    <x v="6"/>
    <d v="2023-04-07T00:00:00"/>
    <d v="1899-12-30T02:53:00"/>
    <d v="1899-12-30T04:49:00"/>
    <d v="1899-12-30T01:56:00"/>
    <d v="1899-12-30T00:28:00"/>
    <d v="1899-12-30T01:28:00"/>
    <x v="0"/>
    <x v="1"/>
    <x v="1"/>
    <x v="0"/>
    <n v="37.229999999999997"/>
    <s v="Reservada"/>
    <n v="747"/>
    <x v="7"/>
    <s v="Plato_1"/>
    <n v="25"/>
  </r>
  <r>
    <n v="2"/>
    <s v="Cliente_298"/>
    <n v="4"/>
    <x v="6"/>
    <d v="2023-04-07T00:00:00"/>
    <d v="1899-12-30T02:32:00"/>
    <d v="1899-12-30T05:58:00"/>
    <d v="1899-12-30T03:26:00"/>
    <d v="1899-12-30T00:37:00"/>
    <d v="1899-12-30T02:49:00"/>
    <x v="0"/>
    <x v="2"/>
    <x v="0"/>
    <x v="2"/>
    <n v="12.55"/>
    <s v="Reservada"/>
    <n v="748"/>
    <x v="5"/>
    <s v="Plato_15, Plato_10"/>
    <n v="110"/>
  </r>
  <r>
    <n v="1"/>
    <s v="Cliente_446"/>
    <n v="2"/>
    <x v="6"/>
    <d v="2023-04-07T00:00:00"/>
    <d v="1899-12-30T01:21:00"/>
    <d v="1899-12-30T02:52:00"/>
    <d v="1899-12-30T01:46:00"/>
    <d v="1899-12-30T00:08:00"/>
    <d v="1899-12-30T01:38:00"/>
    <x v="0"/>
    <x v="4"/>
    <x v="0"/>
    <x v="0"/>
    <n v="24.12"/>
    <s v="Ocupada"/>
    <n v="749"/>
    <x v="4"/>
    <s v="Plato_8"/>
    <n v="70"/>
  </r>
  <r>
    <n v="6"/>
    <s v="Cliente_304"/>
    <n v="4"/>
    <x v="6"/>
    <d v="2023-04-07T00:00:00"/>
    <d v="1899-12-30T01:46:00"/>
    <d v="1899-12-30T03:00:00"/>
    <d v="1899-12-30T01:14:00"/>
    <d v="1899-12-30T01:26:00"/>
    <s v="0"/>
    <x v="1"/>
    <x v="1"/>
    <x v="0"/>
    <x v="2"/>
    <n v="21.82"/>
    <s v="Libre"/>
    <n v="750"/>
    <x v="6"/>
    <s v="Plato_17, Plato_10"/>
    <n v="119"/>
  </r>
  <r>
    <n v="17"/>
    <s v="Cliente_157"/>
    <n v="6"/>
    <x v="6"/>
    <d v="2023-04-07T00:00:00"/>
    <d v="1899-12-30T01:32:00"/>
    <d v="1899-12-30T03:10:00"/>
    <d v="1899-12-30T01:38:00"/>
    <d v="1899-12-30T01:27:00"/>
    <d v="1899-12-30T00:11:00"/>
    <x v="0"/>
    <x v="2"/>
    <x v="1"/>
    <x v="2"/>
    <n v="49.35"/>
    <s v="Libre"/>
    <n v="751"/>
    <x v="2"/>
    <s v="Plato_9, Plato_1, Plato_5"/>
    <n v="170"/>
  </r>
  <r>
    <n v="3"/>
    <s v="Cliente_736"/>
    <n v="5"/>
    <x v="6"/>
    <d v="2023-04-07T00:00:00"/>
    <d v="1899-12-30T02:05:00"/>
    <d v="1899-12-30T04:23:00"/>
    <d v="1899-12-30T02:18:00"/>
    <d v="1899-12-30T00:30:00"/>
    <d v="1899-12-30T01:48:00"/>
    <x v="0"/>
    <x v="0"/>
    <x v="0"/>
    <x v="2"/>
    <n v="46.27"/>
    <s v="Libre"/>
    <n v="752"/>
    <x v="4"/>
    <s v="Plato_2"/>
    <n v="60"/>
  </r>
  <r>
    <n v="11"/>
    <s v="Cliente_827"/>
    <n v="4"/>
    <x v="6"/>
    <d v="2023-04-07T00:00:00"/>
    <d v="1899-12-30T02:27:00"/>
    <d v="1899-12-30T04:38:00"/>
    <d v="1899-12-30T02:11:00"/>
    <d v="1899-12-30T02:08:00"/>
    <d v="1899-12-30T00:03:00"/>
    <x v="0"/>
    <x v="4"/>
    <x v="0"/>
    <x v="0"/>
    <n v="26.24"/>
    <s v="Libre"/>
    <n v="753"/>
    <x v="9"/>
    <s v="Plato_15, Plato_14, Plato_7, Plato_19"/>
    <n v="163"/>
  </r>
  <r>
    <n v="8"/>
    <s v="Cliente_871"/>
    <n v="3"/>
    <x v="6"/>
    <d v="2023-04-07T00:00:00"/>
    <d v="1899-12-30T03:21:00"/>
    <d v="1899-12-30T04:36:00"/>
    <d v="1899-12-30T01:15:00"/>
    <d v="1899-12-30T01:29:00"/>
    <s v="0"/>
    <x v="1"/>
    <x v="0"/>
    <x v="0"/>
    <x v="2"/>
    <n v="42.74"/>
    <s v="Reservada"/>
    <n v="754"/>
    <x v="0"/>
    <s v="Plato_7, Plato_6, Plato_16"/>
    <n v="237"/>
  </r>
  <r>
    <n v="12"/>
    <s v="Cliente_743"/>
    <n v="3"/>
    <x v="6"/>
    <d v="2023-04-07T00:00:00"/>
    <d v="1899-12-30T02:01:00"/>
    <d v="1899-12-30T04:27:00"/>
    <d v="1899-12-30T02:41:00"/>
    <d v="1899-12-30T01:49:00"/>
    <d v="1899-12-30T00:52:00"/>
    <x v="0"/>
    <x v="2"/>
    <x v="0"/>
    <x v="2"/>
    <n v="26.65"/>
    <s v="Ocupada"/>
    <n v="755"/>
    <x v="2"/>
    <s v="Plato_13, Plato_1, Plato_12, Plato_9"/>
    <n v="211"/>
  </r>
  <r>
    <n v="11"/>
    <s v="Cliente_428"/>
    <n v="1"/>
    <x v="6"/>
    <d v="2023-04-07T00:00:00"/>
    <d v="1899-12-30T03:53:00"/>
    <d v="1899-12-30T07:51:00"/>
    <d v="1899-12-30T03:58:00"/>
    <d v="1899-12-30T00:34:00"/>
    <d v="1899-12-30T03:24:00"/>
    <x v="0"/>
    <x v="1"/>
    <x v="2"/>
    <x v="2"/>
    <n v="31.75"/>
    <s v="Libre"/>
    <n v="756"/>
    <x v="4"/>
    <s v="Plato_17, Plato_12"/>
    <n v="50"/>
  </r>
  <r>
    <n v="3"/>
    <s v="Cliente_750"/>
    <n v="6"/>
    <x v="6"/>
    <d v="2023-04-07T00:00:00"/>
    <d v="1899-12-30T01:47:00"/>
    <d v="1899-12-30T04:42:00"/>
    <d v="1899-12-30T02:55:00"/>
    <d v="1899-12-30T00:40:00"/>
    <d v="1899-12-30T02:15:00"/>
    <x v="0"/>
    <x v="2"/>
    <x v="0"/>
    <x v="0"/>
    <n v="10.029999999999999"/>
    <s v="Reservada"/>
    <n v="757"/>
    <x v="2"/>
    <s v="Plato_2"/>
    <n v="60"/>
  </r>
  <r>
    <n v="18"/>
    <s v="Cliente_808"/>
    <n v="4"/>
    <x v="6"/>
    <d v="2023-04-07T00:00:00"/>
    <d v="1899-12-30T00:17:00"/>
    <d v="1899-12-30T02:10:00"/>
    <d v="1899-12-30T01:53:00"/>
    <d v="1899-12-30T00:41:00"/>
    <d v="1899-12-30T01:12:00"/>
    <x v="0"/>
    <x v="0"/>
    <x v="1"/>
    <x v="1"/>
    <n v="27.04"/>
    <s v="Reservada"/>
    <n v="758"/>
    <x v="4"/>
    <s v="Plato_2, Plato_5"/>
    <n v="52"/>
  </r>
  <r>
    <n v="20"/>
    <s v="Cliente_376"/>
    <n v="5"/>
    <x v="6"/>
    <d v="2023-04-07T00:00:00"/>
    <d v="1899-12-30T00:40:00"/>
    <d v="1899-12-30T03:45:00"/>
    <d v="1899-12-30T03:05:00"/>
    <d v="1899-12-30T03:16:00"/>
    <s v="0"/>
    <x v="1"/>
    <x v="1"/>
    <x v="0"/>
    <x v="2"/>
    <n v="13.7"/>
    <s v="Reservada"/>
    <n v="759"/>
    <x v="10"/>
    <s v="Plato_11, Plato_6, Plato_1, Plato_9"/>
    <n v="342"/>
  </r>
  <r>
    <n v="5"/>
    <s v="Cliente_721"/>
    <n v="6"/>
    <x v="6"/>
    <d v="2023-04-07T00:00:00"/>
    <d v="1899-12-30T00:25:00"/>
    <d v="1899-12-30T01:40:00"/>
    <d v="1899-12-30T01:15:00"/>
    <d v="1899-12-30T00:20:00"/>
    <d v="1899-12-30T00:55:00"/>
    <x v="0"/>
    <x v="4"/>
    <x v="0"/>
    <x v="2"/>
    <n v="39.42"/>
    <s v="Libre"/>
    <n v="760"/>
    <x v="10"/>
    <s v="Plato_8"/>
    <n v="105"/>
  </r>
  <r>
    <n v="4"/>
    <s v="Cliente_782"/>
    <n v="4"/>
    <x v="6"/>
    <d v="2023-04-07T00:00:00"/>
    <d v="1899-12-30T02:39:00"/>
    <d v="1899-12-30T03:42:00"/>
    <d v="1899-12-30T01:03:00"/>
    <d v="1899-12-30T01:42:00"/>
    <s v="0"/>
    <x v="1"/>
    <x v="0"/>
    <x v="1"/>
    <x v="2"/>
    <n v="16.850000000000001"/>
    <s v="Libre"/>
    <n v="761"/>
    <x v="0"/>
    <s v="Plato_7, Plato_16, Plato_14"/>
    <n v="174"/>
  </r>
  <r>
    <n v="4"/>
    <s v="Cliente_729"/>
    <n v="3"/>
    <x v="6"/>
    <d v="2023-04-07T00:00:00"/>
    <d v="1899-12-30T01:18:00"/>
    <d v="1899-12-30T03:25:00"/>
    <d v="1899-12-30T02:07:00"/>
    <d v="1899-12-30T00:29:00"/>
    <d v="1899-12-30T01:38:00"/>
    <x v="0"/>
    <x v="3"/>
    <x v="1"/>
    <x v="2"/>
    <n v="49.45"/>
    <s v="Reservada"/>
    <n v="762"/>
    <x v="7"/>
    <s v="Plato_13, Plato_10"/>
    <n v="99"/>
  </r>
  <r>
    <n v="18"/>
    <s v="Cliente_351"/>
    <n v="3"/>
    <x v="6"/>
    <d v="2023-04-07T00:00:00"/>
    <d v="1899-12-30T03:49:00"/>
    <d v="1899-12-30T05:12:00"/>
    <d v="1899-12-30T01:23:00"/>
    <d v="1899-12-30T00:32:00"/>
    <d v="1899-12-30T00:51:00"/>
    <x v="0"/>
    <x v="4"/>
    <x v="0"/>
    <x v="2"/>
    <n v="22.88"/>
    <s v="Reservada"/>
    <n v="763"/>
    <x v="10"/>
    <s v="Plato_11, Plato_12"/>
    <n v="104"/>
  </r>
  <r>
    <n v="20"/>
    <s v="Cliente_227"/>
    <n v="1"/>
    <x v="6"/>
    <d v="2023-04-07T00:00:00"/>
    <d v="1899-12-30T03:30:00"/>
    <d v="1899-12-30T05:46:00"/>
    <d v="1899-12-30T02:31:00"/>
    <d v="1899-12-30T01:52:00"/>
    <d v="1899-12-30T00:39:00"/>
    <x v="0"/>
    <x v="4"/>
    <x v="2"/>
    <x v="2"/>
    <n v="20.41"/>
    <s v="Ocupada"/>
    <n v="764"/>
    <x v="1"/>
    <s v="Plato_6, Plato_18, Plato_7"/>
    <n v="85"/>
  </r>
  <r>
    <n v="20"/>
    <s v="Cliente_825"/>
    <n v="4"/>
    <x v="6"/>
    <d v="2023-04-07T00:00:00"/>
    <d v="1899-12-30T00:24:00"/>
    <d v="1899-12-30T01:37:00"/>
    <d v="1899-12-30T01:13:00"/>
    <d v="1899-12-30T02:44:00"/>
    <s v="0"/>
    <x v="1"/>
    <x v="0"/>
    <x v="2"/>
    <x v="2"/>
    <n v="30.77"/>
    <s v="Libre"/>
    <n v="765"/>
    <x v="9"/>
    <s v="Plato_10, Plato_16, Plato_13, Plato_19"/>
    <n v="233"/>
  </r>
  <r>
    <n v="17"/>
    <s v="Cliente_175"/>
    <n v="6"/>
    <x v="6"/>
    <d v="2023-04-07T00:00:00"/>
    <d v="1899-12-30T01:34:00"/>
    <d v="1899-12-30T04:50:00"/>
    <d v="1899-12-30T03:16:00"/>
    <d v="1899-12-30T02:14:00"/>
    <d v="1899-12-30T01:02:00"/>
    <x v="0"/>
    <x v="2"/>
    <x v="2"/>
    <x v="2"/>
    <n v="12.57"/>
    <s v="Reservada"/>
    <n v="766"/>
    <x v="10"/>
    <s v="Plato_2, Plato_12, Plato_3, Plato_14"/>
    <n v="185"/>
  </r>
  <r>
    <n v="10"/>
    <s v="Cliente_757"/>
    <n v="3"/>
    <x v="6"/>
    <d v="2023-04-07T00:00:00"/>
    <d v="1899-12-30T01:08:00"/>
    <d v="1899-12-30T03:57:00"/>
    <d v="1899-12-30T02:49:00"/>
    <d v="1899-12-30T01:25:00"/>
    <d v="1899-12-30T01:24:00"/>
    <x v="0"/>
    <x v="2"/>
    <x v="1"/>
    <x v="2"/>
    <n v="15.98"/>
    <s v="Reservada"/>
    <n v="767"/>
    <x v="8"/>
    <s v="Plato_9, Plato_7, Plato_13"/>
    <n v="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3A208-F72D-4E96-9EA6-39E65CA9D2B6}" name="TablaDinámica12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6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A8DE0-53FF-4D40-A954-DDF7EE2BA3E2}" name="TablaDinámica13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6" subtotal="count" baseField="1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D3B91-A688-40D7-834E-1B5112113F53}" name="TablaDinámica14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I8" firstHeaderRow="1" firstDataRow="2" firstDataCol="1"/>
  <pivotFields count="20">
    <pivotField showAll="0"/>
    <pivotField showAll="0"/>
    <pivotField showAll="0"/>
    <pivotField axis="axisCol" showAll="0" sortType="ascending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a de Monto Total" fld="19" baseField="0" baseItem="0" numFmtId="44"/>
  </dataFields>
  <formats count="1">
    <format dxfId="25">
      <pivotArea outline="0" collapsedLevelsAreSubtotals="1" fieldPosition="0"/>
    </format>
  </formats>
  <chartFormats count="3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64E78-062D-49C8-AB0D-10CC116713AF}" name="TablaDinámica15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B15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4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D03F-2372-4CBD-BE22-58152C935B00}" name="TablaDinámica16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3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FD1AF-01F5-4E40-BD95-CD96BFB65CDF}" name="TablaDinámica17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14" baseField="0" baseItem="0" numFmtId="44"/>
  </dataFields>
  <formats count="1">
    <format dxfId="2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1110-7649-467E-BA70-1562798D23E7}" name="TablaDinámica1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B2:C8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A24A-9EBB-4525-BE06-BDF0B230049A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769" firstHeaderRow="1" firstDataRow="1" firstDataCol="1"/>
  <pivotFields count="2">
    <pivotField axis="axisRow" allDrilled="1" subtotalTop="0" showAll="0" dataSourceSort="1" defaultSubtotal="0" defaultAttributeDrillState="1">
      <items count="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</items>
    </pivotField>
    <pivotField dataField="1" subtotalTop="0" showAll="0" defaultSubtota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Ganancia Neta" fld="1" baseField="0" baseItem="0" numFmtId="44"/>
  </dataFields>
  <formats count="1">
    <format dxfId="21">
      <pivotArea outline="0" collapsedLevelsAreSubtotals="1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a de Monto Total"/>
    <pivotHierarchy dragToData="1" caption="Recuento de Monto Total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244CE-61B4-4A9F-BE55-42CD04A685E0}" name="TablaDinámica5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C18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numFmtId="4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3ABF8-1E90-4077-8F6E-E03427AA3F9C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Número de Comensale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9DF7-144C-483F-A332-8BA43AB10286}" name="TablaDinámica3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Items count="1">
    <i/>
  </rowItems>
  <colItems count="1">
    <i/>
  </colItems>
  <dataFields count="1">
    <dataField name="Cuenta de Número de Orden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7053F-1A4F-45E5-9ECE-FD6C703DF94D}" name="TablaDinámica4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dataField="1" numFmtId="44" showAll="0"/>
  </pivotFields>
  <rowItems count="1">
    <i/>
  </rowItems>
  <colItems count="1">
    <i/>
  </colItems>
  <dataFields count="1">
    <dataField name="Promedio de Monto Total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F1B24-033F-4587-B61F-B2FCED314002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Orden">
  <location ref="A1:B770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Cuenta " fld="6" baseField="0" baseItem="0"/>
  </dataFields>
  <formats count="1">
    <format dxfId="3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5761-CE3C-465A-BC1A-B8892BE9BBF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72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Suma de Tiempo de Preparación" fld="9" baseField="0" baseItem="0"/>
  </dataFields>
  <formats count="2">
    <format dxfId="2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B625CBF3-C307-4267-BA2E-C716E577821A}" sourceName="Tipo de Servicio">
  <pivotTables>
    <pivotTable tabId="14" name="TablaDinámica12"/>
    <pivotTable tabId="18" name="TablaDinámica16"/>
    <pivotTable tabId="17" name="TablaDinámica15"/>
    <pivotTable tabId="16" name="TablaDinámica14"/>
    <pivotTable tabId="19" name="TablaDinámica17"/>
    <pivotTable tabId="15" name="TablaDinámica13"/>
    <pivotTable tabId="28" name="TablaDinámica1"/>
  </pivotTables>
  <data>
    <tabular pivotCacheId="250978351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" xr10:uid="{7B79C67C-09AC-48D0-BBEA-45F5EE8891BB}" sourceName="Método de Pago">
  <pivotTables>
    <pivotTable tabId="15" name="TablaDinámica13"/>
    <pivotTable tabId="17" name="TablaDinámica15"/>
    <pivotTable tabId="14" name="TablaDinámica12"/>
    <pivotTable tabId="16" name="TablaDinámica14"/>
    <pivotTable tabId="28" name="TablaDinámica1"/>
  </pivotTables>
  <data>
    <tabular pivotCacheId="25097835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_de_la_semana" xr10:uid="{D487ACDF-DB49-4123-9304-1833CE7DB815}" sourceName="Día de la semana">
  <pivotTables>
    <pivotTable tabId="16" name="TablaDinámica14"/>
    <pivotTable tabId="18" name="TablaDinámica16"/>
    <pivotTable tabId="17" name="TablaDinámica15"/>
    <pivotTable tabId="14" name="TablaDinámica12"/>
    <pivotTable tabId="19" name="TablaDinámica17"/>
    <pivotTable tabId="15" name="TablaDinámica13"/>
    <pivotTable tabId="28" name="TablaDinámica1"/>
  </pivotTables>
  <data>
    <tabular pivotCacheId="250978351">
      <items count="14">
        <i x="2" s="1"/>
        <i x="3" s="1"/>
        <i x="4" s="1"/>
        <i x="5" s="1"/>
        <i x="6" s="1"/>
        <i x="0" s="1"/>
        <i x="1" s="1"/>
        <i x="9" s="1" nd="1"/>
        <i x="10" s="1" nd="1"/>
        <i x="11" s="1" nd="1"/>
        <i x="12" s="1" nd="1"/>
        <i x="13" s="1" nd="1"/>
        <i x="7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EDA7A698-DF81-471D-AD02-946DE71201B9}" sourceName="País de Origen">
  <pivotTables>
    <pivotTable tabId="17" name="TablaDinámica15"/>
    <pivotTable tabId="18" name="TablaDinámica16"/>
    <pivotTable tabId="14" name="TablaDinámica12"/>
    <pivotTable tabId="16" name="TablaDinámica14"/>
    <pivotTable tabId="19" name="TablaDinámica17"/>
    <pivotTable tabId="15" name="TablaDinámica13"/>
    <pivotTable tabId="28" name="TablaDinámica1"/>
  </pivotTables>
  <data>
    <tabular pivotCacheId="250978351">
      <items count="11">
        <i x="10" s="1"/>
        <i x="6" s="1"/>
        <i x="2" s="1"/>
        <i x="9" s="1"/>
        <i x="1" s="1"/>
        <i x="8" s="1"/>
        <i x="0" s="1"/>
        <i x="3" s="1"/>
        <i x="4" s="1"/>
        <i x="7" s="1"/>
        <i x="5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E36E1D81-1277-425A-AFB0-9F6527658710}" sourceName="Mesero Asignado">
  <pivotTables>
    <pivotTable tabId="19" name="TablaDinámica17"/>
    <pivotTable tabId="18" name="TablaDinámica16"/>
    <pivotTable tabId="17" name="TablaDinámica15"/>
    <pivotTable tabId="14" name="TablaDinámica12"/>
    <pivotTable tabId="16" name="TablaDinámica14"/>
    <pivotTable tabId="15" name="TablaDinámica13"/>
    <pivotTable tabId="28" name="TablaDinámica1"/>
  </pivotTables>
  <data>
    <tabular pivotCacheId="250978351">
      <items count="5">
        <i x="1" s="1"/>
        <i x="2" s="1"/>
        <i x="0" s="1"/>
        <i x="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" xr10:uid="{C60E705A-5705-4429-AB5D-043115D8ECA4}" cache="SegmentaciónDeDatos_Tipo_de_Servicio" caption="Tipo de Servicio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étodo de Pago" xr10:uid="{E595DEF7-3C52-4AB5-8DBB-04C5FA4F7449}" cache="SegmentaciónDeDatos_Método_de_Pago" caption="Método de Pago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ía de la semana" xr10:uid="{944568B0-76D9-440B-9747-DD4607478269}" cache="SegmentaciónDeDatos_Día_de_la_semana" caption="Día de la semana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 de Origen" xr10:uid="{208915B8-657E-4077-A269-F9FFC50CA5B6}" cache="SegmentaciónDeDatos_País_de_Origen" caption="País de Origen" rowHeight="25717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ero Asignado" xr10:uid="{1D7E756C-A27B-41DC-BEF5-B5A397F929C2}" cache="SegmentaciónDeDatos_Mesero_Asignado" caption="Mesero Asignado" rowHeight="25717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 1" xr10:uid="{D2D8882A-3E9D-4938-B582-C532C63E1004}" cache="SegmentaciónDeDatos_Tipo_de_Servicio" caption="Tipo de Servicio" rowHeight="257175"/>
  <slicer name="Método de Pago 1" xr10:uid="{60F09363-690D-48F2-9A32-EE2225D50259}" cache="SegmentaciónDeDatos_Método_de_Pago" caption="Método de Pago" rowHeight="257175"/>
  <slicer name="Día de la semana 1" xr10:uid="{A14692C5-06AF-4F91-B99E-A577049BD985}" cache="SegmentaciónDeDatos_Día_de_la_semana" caption="Día de la semana" rowHeight="257175"/>
  <slicer name="País de Origen 1" xr10:uid="{A90C007F-C9DC-4214-8111-4A14492AA514}" cache="SegmentaciónDeDatos_País_de_Origen" caption="País de Origen" rowHeight="257175"/>
  <slicer name="Mesero Asignado 1" xr10:uid="{99F684C0-A83B-422C-88CF-1C16B4DEFA25}" cache="SegmentaciónDeDatos_Mesero_Asignado" caption="Mesero Asignado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A6C7A-E675-4B99-8E51-959FA6E55CD5}" name="Tabla1" displayName="Tabla1" ref="A1:T768" totalsRowShown="0" headerRowDxfId="20">
  <autoFilter ref="A1:T768" xr:uid="{36C97A81-42A9-4BD4-B367-36B93C2D29E6}"/>
  <tableColumns count="20">
    <tableColumn id="1" xr3:uid="{D9E756FA-B4C3-4A8F-AA67-AF4655B04362}" name="Número de Mesa"/>
    <tableColumn id="2" xr3:uid="{26084CB4-8259-4F19-A314-B56898CD5E8E}" name="Nombre del Cliente"/>
    <tableColumn id="3" xr3:uid="{9530E0B5-841B-4AF1-A86D-471BD786D7F5}" name="Número de Comensales"/>
    <tableColumn id="4" xr3:uid="{E0393D86-A44D-45F5-986B-8586782AE2AA}" name="Día de la semana" dataDxfId="19">
      <calculatedColumnFormula>CHOOSE(WEEKDAY(E2,2), "Lunes", "Martes", "Miércoles", "Jueves", "Viernes", "Sábado", "Domingo")</calculatedColumnFormula>
    </tableColumn>
    <tableColumn id="5" xr3:uid="{FD59F5EA-5DCC-467E-9EF7-CEC11C864B36}" name="Fecha de factura" dataDxfId="18"/>
    <tableColumn id="6" xr3:uid="{D2AE2DD6-DA0F-4574-98AD-1828EB252279}" name="Hora de Llegada" dataDxfId="17"/>
    <tableColumn id="7" xr3:uid="{D7ECBA6D-5E38-44A4-9EA5-7E20343D1121}" name="Hora de Salida" dataDxfId="16"/>
    <tableColumn id="8" xr3:uid="{C43E79B1-3B0E-4258-AF97-9686C55BB7A6}" name="Tiempo de Permanencia" dataDxfId="15">
      <calculatedColumnFormula>IF(P2="Ocupada",(G2-F2)+15/1440,G2-F2)</calculatedColumnFormula>
    </tableColumn>
    <tableColumn id="9" xr3:uid="{0BF6A3B7-A962-4F75-91ED-2F3FB650473D}" name="Tiempo de preparación" dataDxfId="14"/>
    <tableColumn id="10" xr3:uid="{71A68B87-ECC8-4B33-9BC2-DF344BE9DDAC}" name="Tiempo de degustación" dataDxfId="0">
      <calculatedColumnFormula>IF(I2&gt;H2,0,H2-I2)</calculatedColumnFormula>
    </tableColumn>
    <tableColumn id="11" xr3:uid="{2EDF7547-A065-4798-A44D-FE256D415293}" name="Cobrada" dataDxfId="13">
      <calculatedColumnFormula>IF(I2&gt;H2,"No cobrada","Cobrada")</calculatedColumnFormula>
    </tableColumn>
    <tableColumn id="12" xr3:uid="{CAB77CD6-EF2D-45C9-9723-99F857799E99}" name="Mesero Asignado"/>
    <tableColumn id="13" xr3:uid="{B843420F-4A9E-424C-BCC3-1E218C0F24E5}" name="Tipo de Servicio"/>
    <tableColumn id="14" xr3:uid="{634F00B5-AB1B-4BA9-916C-B08E00AB324F}" name="Método de Pago"/>
    <tableColumn id="15" xr3:uid="{0109D4AA-447D-4415-BEA4-CB53767E4048}" name="Propina" dataDxfId="12" dataCellStyle="Moneda"/>
    <tableColumn id="16" xr3:uid="{98FEB936-1929-4BB6-9DDF-E2EBFACF787F}" name="Estado de la Mesa"/>
    <tableColumn id="17" xr3:uid="{12E4985F-C800-478B-967D-2E9F19912681}" name="Número de Orden"/>
    <tableColumn id="18" xr3:uid="{AC33AADD-ADE4-41E6-9F24-3D5ECE729FE0}" name="País de Origen"/>
    <tableColumn id="19" xr3:uid="{E1E5608E-4C32-4251-8658-EBB57A91ACB7}" name="Platos Ordenados"/>
    <tableColumn id="20" xr3:uid="{BA1B2121-FB28-4795-BFE2-15DADC7FDF20}" name="Monto Total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41E2AC-3616-40C2-85A2-1167989AFC48}" name="Tabla2" displayName="Tabla2" ref="A1:L1903" totalsRowShown="0">
  <autoFilter ref="A1:L1903" xr:uid="{4B41E2AC-3616-40C2-85A2-1167989AFC48}"/>
  <tableColumns count="12">
    <tableColumn id="1" xr3:uid="{41BDDADE-0205-4D98-8200-8FA278E4655D}" name="Número de Orden"/>
    <tableColumn id="2" xr3:uid="{160E0D2A-D706-48BF-B5FA-30D0C3C9A93C}" name="Número de Mesa"/>
    <tableColumn id="3" xr3:uid="{F418D0F4-9A2F-4A1B-96DE-E8E3FE83B660}" name="Nombre del Plato"/>
    <tableColumn id="4" xr3:uid="{D2B24899-18A5-4B47-A461-0EBA4789C088}" name=" Costo Unitario " dataDxfId="10"/>
    <tableColumn id="5" xr3:uid="{EA0D735A-5AF8-4721-8DB1-D963EB096391}" name=" Precio Unitario " dataDxfId="9"/>
    <tableColumn id="6" xr3:uid="{6BD99836-F087-4056-9E5C-1BCFC48742BB}" name="Cantidad Ordenada"/>
    <tableColumn id="7" xr3:uid="{5BDD290B-3AD7-4073-B414-EB4C712F6E2E}" name=" Ganancia Bruta " dataDxfId="8"/>
    <tableColumn id="8" xr3:uid="{4553B00E-E7DE-41D9-A44F-46649F1B69C5}" name="Coste" dataDxfId="7"/>
    <tableColumn id="9" xr3:uid="{4CDD1536-6CFF-4C78-8CB4-350457E2A297}" name="Ganancia" dataDxfId="6">
      <calculatedColumnFormula>G2-H2</calculatedColumnFormula>
    </tableColumn>
    <tableColumn id="10" xr3:uid="{A1493C76-F78A-4467-A093-FA44D94F6F2A}" name="Procentaje de ganancia" dataDxfId="5">
      <calculatedColumnFormula>I2/G2</calculatedColumnFormula>
    </tableColumn>
    <tableColumn id="11" xr3:uid="{8EB6C681-D279-466A-B8AD-3FD8F1D887DB}" name="Tiempo de Preparación" dataDxfId="4"/>
    <tableColumn id="12" xr3:uid="{AC45B7B4-D2B7-4162-8E27-6F0210A2BE04}" name="Observacion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microsoft.com/office/2007/relationships/slicer" Target="../slicers/slicer6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8505-BA74-4F0D-B8C7-AF0A0A1F3D78}">
  <dimension ref="A3:B7"/>
  <sheetViews>
    <sheetView workbookViewId="0">
      <selection activeCell="E25" sqref="E25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10</v>
      </c>
      <c r="B4" s="10">
        <v>62781</v>
      </c>
    </row>
    <row r="5" spans="1:2" x14ac:dyDescent="0.25">
      <c r="A5" s="8" t="s">
        <v>32</v>
      </c>
      <c r="B5" s="10">
        <v>22692</v>
      </c>
    </row>
    <row r="6" spans="1:2" x14ac:dyDescent="0.25">
      <c r="A6" s="8" t="s">
        <v>15</v>
      </c>
      <c r="B6" s="10">
        <v>20854</v>
      </c>
    </row>
    <row r="7" spans="1:2" x14ac:dyDescent="0.25">
      <c r="A7" s="8" t="s">
        <v>1147</v>
      </c>
      <c r="B7" s="10">
        <v>106327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A2BB-381C-4A58-85FC-2775CCD33945}">
  <dimension ref="A3:B7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16</v>
      </c>
      <c r="B4">
        <v>92</v>
      </c>
    </row>
    <row r="5" spans="1:2" x14ac:dyDescent="0.25">
      <c r="A5" s="8" t="s">
        <v>1137</v>
      </c>
      <c r="B5">
        <v>525</v>
      </c>
    </row>
    <row r="6" spans="1:2" x14ac:dyDescent="0.25">
      <c r="A6" s="8" t="s">
        <v>1136</v>
      </c>
      <c r="B6">
        <v>150</v>
      </c>
    </row>
    <row r="7" spans="1:2" x14ac:dyDescent="0.25">
      <c r="A7" s="8" t="s">
        <v>1147</v>
      </c>
      <c r="B7">
        <v>767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383-83C0-492F-A522-A65017651540}">
  <dimension ref="A3:I33"/>
  <sheetViews>
    <sheetView workbookViewId="0">
      <selection activeCell="L8" sqref="L8"/>
    </sheetView>
  </sheetViews>
  <sheetFormatPr baseColWidth="10" defaultRowHeight="15" x14ac:dyDescent="0.25"/>
  <cols>
    <col min="1" max="1" width="19.85546875" bestFit="1" customWidth="1"/>
    <col min="2" max="2" width="22.85546875" bestFit="1" customWidth="1"/>
    <col min="3" max="3" width="11" bestFit="1" customWidth="1"/>
    <col min="4" max="8" width="12" bestFit="1" customWidth="1"/>
    <col min="9" max="9" width="13" bestFit="1" customWidth="1"/>
  </cols>
  <sheetData>
    <row r="3" spans="1:9" x14ac:dyDescent="0.25">
      <c r="A3" s="7" t="s">
        <v>1154</v>
      </c>
      <c r="B3" s="7" t="s">
        <v>1155</v>
      </c>
    </row>
    <row r="4" spans="1:9" x14ac:dyDescent="0.25">
      <c r="A4" s="7" t="s">
        <v>1145</v>
      </c>
      <c r="B4" t="s">
        <v>1164</v>
      </c>
      <c r="C4" t="s">
        <v>1165</v>
      </c>
      <c r="D4" t="s">
        <v>1166</v>
      </c>
      <c r="E4" t="s">
        <v>1167</v>
      </c>
      <c r="F4" t="s">
        <v>1168</v>
      </c>
      <c r="G4" t="s">
        <v>1169</v>
      </c>
      <c r="H4" t="s">
        <v>1170</v>
      </c>
      <c r="I4" t="s">
        <v>1147</v>
      </c>
    </row>
    <row r="5" spans="1:9" x14ac:dyDescent="0.25">
      <c r="A5" s="8" t="s">
        <v>10</v>
      </c>
      <c r="B5" s="10">
        <v>4790</v>
      </c>
      <c r="C5" s="10">
        <v>3480</v>
      </c>
      <c r="D5" s="10">
        <v>7133</v>
      </c>
      <c r="E5" s="10">
        <v>13487</v>
      </c>
      <c r="F5" s="10">
        <v>10178</v>
      </c>
      <c r="G5" s="10">
        <v>10839</v>
      </c>
      <c r="H5" s="10">
        <v>12874</v>
      </c>
      <c r="I5" s="10">
        <v>62781</v>
      </c>
    </row>
    <row r="6" spans="1:9" x14ac:dyDescent="0.25">
      <c r="A6" s="8" t="s">
        <v>32</v>
      </c>
      <c r="B6" s="10">
        <v>1197</v>
      </c>
      <c r="C6" s="10">
        <v>1689</v>
      </c>
      <c r="D6" s="10">
        <v>2369</v>
      </c>
      <c r="E6" s="10">
        <v>5855</v>
      </c>
      <c r="F6" s="10">
        <v>3715</v>
      </c>
      <c r="G6" s="10">
        <v>3730</v>
      </c>
      <c r="H6" s="10">
        <v>4137</v>
      </c>
      <c r="I6" s="10">
        <v>22692</v>
      </c>
    </row>
    <row r="7" spans="1:9" x14ac:dyDescent="0.25">
      <c r="A7" s="8" t="s">
        <v>15</v>
      </c>
      <c r="B7" s="10">
        <v>2334</v>
      </c>
      <c r="C7" s="10">
        <v>2477</v>
      </c>
      <c r="D7" s="10">
        <v>1194</v>
      </c>
      <c r="E7" s="10">
        <v>5290</v>
      </c>
      <c r="F7" s="10">
        <v>3016</v>
      </c>
      <c r="G7" s="10">
        <v>3118</v>
      </c>
      <c r="H7" s="10">
        <v>3425</v>
      </c>
      <c r="I7" s="10">
        <v>20854</v>
      </c>
    </row>
    <row r="8" spans="1:9" x14ac:dyDescent="0.25">
      <c r="A8" s="8" t="s">
        <v>1147</v>
      </c>
      <c r="B8" s="10">
        <v>8321</v>
      </c>
      <c r="C8" s="10">
        <v>7646</v>
      </c>
      <c r="D8" s="10">
        <v>10696</v>
      </c>
      <c r="E8" s="10">
        <v>24632</v>
      </c>
      <c r="F8" s="10">
        <v>16909</v>
      </c>
      <c r="G8" s="10">
        <v>17687</v>
      </c>
      <c r="H8" s="10">
        <v>20436</v>
      </c>
      <c r="I8" s="10">
        <v>106327</v>
      </c>
    </row>
    <row r="30" spans="1:8" x14ac:dyDescent="0.25">
      <c r="A30" s="12" t="s">
        <v>1145</v>
      </c>
      <c r="B30" s="12" t="s">
        <v>1164</v>
      </c>
      <c r="C30" s="12" t="s">
        <v>1165</v>
      </c>
      <c r="D30" s="12" t="s">
        <v>1166</v>
      </c>
      <c r="E30" s="12" t="s">
        <v>1167</v>
      </c>
      <c r="F30" s="12" t="s">
        <v>1168</v>
      </c>
      <c r="G30" s="12" t="s">
        <v>1169</v>
      </c>
      <c r="H30" s="12" t="s">
        <v>1170</v>
      </c>
    </row>
    <row r="31" spans="1:8" x14ac:dyDescent="0.25">
      <c r="A31" s="8" t="s">
        <v>10</v>
      </c>
      <c r="B31" s="10">
        <v>4790</v>
      </c>
      <c r="C31" s="10">
        <v>3480</v>
      </c>
      <c r="D31" s="10">
        <v>7133</v>
      </c>
      <c r="E31" s="10">
        <v>13487</v>
      </c>
      <c r="F31" s="10">
        <v>10178</v>
      </c>
      <c r="G31" s="10">
        <v>10839</v>
      </c>
      <c r="H31" s="10">
        <v>12874</v>
      </c>
    </row>
    <row r="32" spans="1:8" x14ac:dyDescent="0.25">
      <c r="A32" s="8" t="s">
        <v>32</v>
      </c>
      <c r="B32" s="10">
        <v>1197</v>
      </c>
      <c r="C32" s="10">
        <v>1689</v>
      </c>
      <c r="D32" s="10">
        <v>2369</v>
      </c>
      <c r="E32" s="10">
        <v>5855</v>
      </c>
      <c r="F32" s="10">
        <v>3715</v>
      </c>
      <c r="G32" s="10">
        <v>3730</v>
      </c>
      <c r="H32" s="10">
        <v>4137</v>
      </c>
    </row>
    <row r="33" spans="1:8" x14ac:dyDescent="0.25">
      <c r="A33" s="8" t="s">
        <v>15</v>
      </c>
      <c r="B33" s="10">
        <v>2334</v>
      </c>
      <c r="C33" s="10">
        <v>2477</v>
      </c>
      <c r="D33" s="10">
        <v>1194</v>
      </c>
      <c r="E33" s="10">
        <v>5290</v>
      </c>
      <c r="F33" s="10">
        <v>3016</v>
      </c>
      <c r="G33" s="10">
        <v>3118</v>
      </c>
      <c r="H33" s="10">
        <v>3425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AAA1-6082-458C-81ED-337327704FD2}">
  <dimension ref="A3:F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  <col min="5" max="5" width="10" bestFit="1" customWidth="1"/>
  </cols>
  <sheetData>
    <row r="3" spans="1:6" x14ac:dyDescent="0.25">
      <c r="A3" s="7" t="s">
        <v>1145</v>
      </c>
      <c r="B3" t="s">
        <v>1154</v>
      </c>
    </row>
    <row r="4" spans="1:6" x14ac:dyDescent="0.25">
      <c r="A4" s="8" t="s">
        <v>83</v>
      </c>
      <c r="B4" s="10">
        <v>9734</v>
      </c>
      <c r="E4" s="8" t="s">
        <v>83</v>
      </c>
      <c r="F4" s="13">
        <v>9734</v>
      </c>
    </row>
    <row r="5" spans="1:6" x14ac:dyDescent="0.25">
      <c r="A5" s="8" t="s">
        <v>41</v>
      </c>
      <c r="B5" s="10">
        <v>11304</v>
      </c>
      <c r="E5" s="8" t="s">
        <v>41</v>
      </c>
      <c r="F5" s="13">
        <v>11304</v>
      </c>
    </row>
    <row r="6" spans="1:6" x14ac:dyDescent="0.25">
      <c r="A6" s="8" t="s">
        <v>22</v>
      </c>
      <c r="B6" s="10">
        <v>8566</v>
      </c>
      <c r="E6" s="8" t="s">
        <v>22</v>
      </c>
      <c r="F6" s="13">
        <v>8566</v>
      </c>
    </row>
    <row r="7" spans="1:6" x14ac:dyDescent="0.25">
      <c r="A7" s="8" t="s">
        <v>64</v>
      </c>
      <c r="B7" s="10">
        <v>11600</v>
      </c>
      <c r="E7" s="8" t="s">
        <v>64</v>
      </c>
      <c r="F7" s="13">
        <v>11600</v>
      </c>
    </row>
    <row r="8" spans="1:6" x14ac:dyDescent="0.25">
      <c r="A8" s="8" t="s">
        <v>17</v>
      </c>
      <c r="B8" s="10">
        <v>9874</v>
      </c>
      <c r="E8" s="8" t="s">
        <v>17</v>
      </c>
      <c r="F8" s="13">
        <v>9874</v>
      </c>
    </row>
    <row r="9" spans="1:6" x14ac:dyDescent="0.25">
      <c r="A9" s="8" t="s">
        <v>59</v>
      </c>
      <c r="B9" s="10">
        <v>7444</v>
      </c>
      <c r="E9" s="8" t="s">
        <v>59</v>
      </c>
      <c r="F9" s="13">
        <v>7444</v>
      </c>
    </row>
    <row r="10" spans="1:6" x14ac:dyDescent="0.25">
      <c r="A10" s="8" t="s">
        <v>1139</v>
      </c>
      <c r="B10" s="10">
        <v>9483</v>
      </c>
      <c r="E10" s="8" t="s">
        <v>1139</v>
      </c>
      <c r="F10" s="13">
        <v>9483</v>
      </c>
    </row>
    <row r="11" spans="1:6" x14ac:dyDescent="0.25">
      <c r="A11" s="8" t="s">
        <v>26</v>
      </c>
      <c r="B11" s="10">
        <v>9468</v>
      </c>
      <c r="E11" s="8" t="s">
        <v>26</v>
      </c>
      <c r="F11" s="13">
        <v>9468</v>
      </c>
    </row>
    <row r="12" spans="1:6" x14ac:dyDescent="0.25">
      <c r="A12" s="8" t="s">
        <v>1140</v>
      </c>
      <c r="B12" s="10">
        <v>9768</v>
      </c>
      <c r="E12" s="8" t="s">
        <v>1140</v>
      </c>
      <c r="F12" s="13">
        <v>9768</v>
      </c>
    </row>
    <row r="13" spans="1:6" x14ac:dyDescent="0.25">
      <c r="A13" s="8" t="s">
        <v>44</v>
      </c>
      <c r="B13" s="10">
        <v>9811</v>
      </c>
      <c r="E13" s="8" t="s">
        <v>44</v>
      </c>
      <c r="F13" s="13">
        <v>9811</v>
      </c>
    </row>
    <row r="14" spans="1:6" x14ac:dyDescent="0.25">
      <c r="A14" s="8" t="s">
        <v>36</v>
      </c>
      <c r="B14" s="10">
        <v>9275</v>
      </c>
      <c r="E14" s="8" t="s">
        <v>36</v>
      </c>
      <c r="F14" s="13">
        <v>9275</v>
      </c>
    </row>
    <row r="15" spans="1:6" x14ac:dyDescent="0.25">
      <c r="A15" s="8" t="s">
        <v>1147</v>
      </c>
      <c r="B15" s="10">
        <v>106327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D258-C8D9-4966-8DE0-36799FF55195}">
  <dimension ref="A3:B11"/>
  <sheetViews>
    <sheetView zoomScaleNormal="100" workbookViewId="0">
      <selection activeCell="D14" sqref="D14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1151</v>
      </c>
      <c r="B4" s="10">
        <v>86802</v>
      </c>
    </row>
    <row r="5" spans="1:2" x14ac:dyDescent="0.25">
      <c r="A5" s="8" t="s">
        <v>1156</v>
      </c>
      <c r="B5" s="10">
        <v>19525</v>
      </c>
    </row>
    <row r="6" spans="1:2" x14ac:dyDescent="0.25">
      <c r="A6" s="8" t="s">
        <v>1147</v>
      </c>
      <c r="B6" s="10">
        <v>106327</v>
      </c>
    </row>
    <row r="9" spans="1:2" x14ac:dyDescent="0.25">
      <c r="A9" s="8" t="s">
        <v>1151</v>
      </c>
      <c r="B9" s="10">
        <v>86802</v>
      </c>
    </row>
    <row r="10" spans="1:2" x14ac:dyDescent="0.25">
      <c r="A10" s="8" t="s">
        <v>1156</v>
      </c>
      <c r="B10" s="10">
        <v>19525</v>
      </c>
    </row>
    <row r="11" spans="1:2" x14ac:dyDescent="0.25">
      <c r="A11" s="14" t="s">
        <v>1147</v>
      </c>
      <c r="B11" s="15">
        <v>106327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8D3C-278F-489D-AD65-F4763FE50319}">
  <dimension ref="A3:B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6.140625" bestFit="1" customWidth="1"/>
  </cols>
  <sheetData>
    <row r="3" spans="1:2" x14ac:dyDescent="0.25">
      <c r="A3" s="7" t="s">
        <v>1145</v>
      </c>
      <c r="B3" t="s">
        <v>1157</v>
      </c>
    </row>
    <row r="4" spans="1:2" x14ac:dyDescent="0.25">
      <c r="A4" s="8" t="s">
        <v>14</v>
      </c>
      <c r="B4" s="10">
        <v>4221.6400000000003</v>
      </c>
    </row>
    <row r="5" spans="1:2" x14ac:dyDescent="0.25">
      <c r="A5" s="8" t="s">
        <v>20</v>
      </c>
      <c r="B5" s="10">
        <v>5692.8000000000011</v>
      </c>
    </row>
    <row r="6" spans="1:2" x14ac:dyDescent="0.25">
      <c r="A6" s="8" t="s">
        <v>9</v>
      </c>
      <c r="B6" s="10">
        <v>4590.1400000000003</v>
      </c>
    </row>
    <row r="7" spans="1:2" x14ac:dyDescent="0.25">
      <c r="A7" s="8" t="s">
        <v>29</v>
      </c>
      <c r="B7" s="10">
        <v>4500.0899999999983</v>
      </c>
    </row>
    <row r="8" spans="1:2" x14ac:dyDescent="0.25">
      <c r="A8" s="8" t="s">
        <v>25</v>
      </c>
      <c r="B8" s="10">
        <v>3822.5700000000006</v>
      </c>
    </row>
    <row r="9" spans="1:2" x14ac:dyDescent="0.25">
      <c r="A9" s="8" t="s">
        <v>1147</v>
      </c>
      <c r="B9" s="10">
        <v>22827.239999999998</v>
      </c>
    </row>
    <row r="11" spans="1:2" x14ac:dyDescent="0.25">
      <c r="A11" s="8" t="s">
        <v>14</v>
      </c>
      <c r="B11" s="10">
        <v>4221.6400000000003</v>
      </c>
    </row>
    <row r="12" spans="1:2" x14ac:dyDescent="0.25">
      <c r="A12" s="8" t="s">
        <v>20</v>
      </c>
      <c r="B12" s="10">
        <v>5692.8000000000011</v>
      </c>
    </row>
    <row r="13" spans="1:2" x14ac:dyDescent="0.25">
      <c r="A13" s="8" t="s">
        <v>9</v>
      </c>
      <c r="B13" s="10">
        <v>4590.1400000000003</v>
      </c>
    </row>
    <row r="14" spans="1:2" x14ac:dyDescent="0.25">
      <c r="A14" s="8" t="s">
        <v>29</v>
      </c>
      <c r="B14" s="10">
        <v>4500.0899999999983</v>
      </c>
    </row>
    <row r="15" spans="1:2" x14ac:dyDescent="0.25">
      <c r="A15" s="8" t="s">
        <v>25</v>
      </c>
      <c r="B15" s="10">
        <v>3822.5700000000006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65D9-2AA1-485E-B741-83B01BEA94B4}">
  <dimension ref="B2:C8"/>
  <sheetViews>
    <sheetView topLeftCell="B1" workbookViewId="0">
      <selection activeCell="J10" sqref="J10"/>
    </sheetView>
  </sheetViews>
  <sheetFormatPr baseColWidth="10" defaultRowHeight="15" x14ac:dyDescent="0.25"/>
  <cols>
    <col min="2" max="2" width="17.85546875" bestFit="1" customWidth="1"/>
    <col min="3" max="3" width="27.140625" bestFit="1" customWidth="1"/>
  </cols>
  <sheetData>
    <row r="2" spans="2:3" x14ac:dyDescent="0.25">
      <c r="B2" s="7" t="s">
        <v>1145</v>
      </c>
      <c r="C2" t="s">
        <v>1158</v>
      </c>
    </row>
    <row r="3" spans="2:3" x14ac:dyDescent="0.25">
      <c r="B3" s="8" t="s">
        <v>14</v>
      </c>
      <c r="C3">
        <v>138</v>
      </c>
    </row>
    <row r="4" spans="2:3" x14ac:dyDescent="0.25">
      <c r="B4" s="8" t="s">
        <v>20</v>
      </c>
      <c r="C4">
        <v>192</v>
      </c>
    </row>
    <row r="5" spans="2:3" x14ac:dyDescent="0.25">
      <c r="B5" s="8" t="s">
        <v>9</v>
      </c>
      <c r="C5">
        <v>158</v>
      </c>
    </row>
    <row r="6" spans="2:3" x14ac:dyDescent="0.25">
      <c r="B6" s="8" t="s">
        <v>29</v>
      </c>
      <c r="C6">
        <v>149</v>
      </c>
    </row>
    <row r="7" spans="2:3" x14ac:dyDescent="0.25">
      <c r="B7" s="8" t="s">
        <v>25</v>
      </c>
      <c r="C7">
        <v>130</v>
      </c>
    </row>
    <row r="8" spans="2:3" x14ac:dyDescent="0.25">
      <c r="B8" s="8" t="s">
        <v>1147</v>
      </c>
      <c r="C8">
        <v>767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7C0D-99B4-42A5-A27F-76BE1B2B0C46}">
  <dimension ref="A1:D769"/>
  <sheetViews>
    <sheetView workbookViewId="0">
      <selection activeCell="C2" sqref="C2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19.85546875" bestFit="1" customWidth="1"/>
  </cols>
  <sheetData>
    <row r="1" spans="1:4" x14ac:dyDescent="0.25">
      <c r="A1" s="7" t="s">
        <v>1145</v>
      </c>
      <c r="B1" t="s">
        <v>1159</v>
      </c>
    </row>
    <row r="2" spans="1:4" x14ac:dyDescent="0.25">
      <c r="A2" s="8">
        <v>1</v>
      </c>
      <c r="B2" s="10">
        <v>82</v>
      </c>
      <c r="D2" s="11"/>
    </row>
    <row r="3" spans="1:4" x14ac:dyDescent="0.25">
      <c r="A3" s="8">
        <v>2</v>
      </c>
      <c r="B3" s="10">
        <v>35</v>
      </c>
      <c r="D3" s="11"/>
    </row>
    <row r="4" spans="1:4" x14ac:dyDescent="0.25">
      <c r="A4" s="8">
        <v>3</v>
      </c>
      <c r="B4" s="10">
        <v>100</v>
      </c>
      <c r="D4" s="11"/>
    </row>
    <row r="5" spans="1:4" x14ac:dyDescent="0.25">
      <c r="A5" s="8">
        <v>4</v>
      </c>
      <c r="B5" s="10">
        <v>108</v>
      </c>
    </row>
    <row r="6" spans="1:4" x14ac:dyDescent="0.25">
      <c r="A6" s="8">
        <v>5</v>
      </c>
      <c r="B6" s="10">
        <v>39</v>
      </c>
    </row>
    <row r="7" spans="1:4" x14ac:dyDescent="0.25">
      <c r="A7" s="8">
        <v>6</v>
      </c>
      <c r="B7" s="10">
        <v>42</v>
      </c>
    </row>
    <row r="8" spans="1:4" x14ac:dyDescent="0.25">
      <c r="A8" s="8">
        <v>7</v>
      </c>
      <c r="B8" s="10">
        <v>104</v>
      </c>
    </row>
    <row r="9" spans="1:4" x14ac:dyDescent="0.25">
      <c r="A9" s="8">
        <v>8</v>
      </c>
      <c r="B9" s="10">
        <v>146</v>
      </c>
    </row>
    <row r="10" spans="1:4" x14ac:dyDescent="0.25">
      <c r="A10" s="8">
        <v>9</v>
      </c>
      <c r="B10" s="10">
        <v>100</v>
      </c>
    </row>
    <row r="11" spans="1:4" x14ac:dyDescent="0.25">
      <c r="A11" s="8">
        <v>10</v>
      </c>
      <c r="B11" s="10">
        <v>90</v>
      </c>
    </row>
    <row r="12" spans="1:4" x14ac:dyDescent="0.25">
      <c r="A12" s="8">
        <v>11</v>
      </c>
      <c r="B12" s="10">
        <v>52</v>
      </c>
    </row>
    <row r="13" spans="1:4" x14ac:dyDescent="0.25">
      <c r="A13" s="8">
        <v>12</v>
      </c>
      <c r="B13" s="10">
        <v>199</v>
      </c>
    </row>
    <row r="14" spans="1:4" x14ac:dyDescent="0.25">
      <c r="A14" s="8">
        <v>13</v>
      </c>
      <c r="B14" s="10">
        <v>51</v>
      </c>
    </row>
    <row r="15" spans="1:4" x14ac:dyDescent="0.25">
      <c r="A15" s="8">
        <v>14</v>
      </c>
      <c r="B15" s="10">
        <v>78</v>
      </c>
    </row>
    <row r="16" spans="1:4" x14ac:dyDescent="0.25">
      <c r="A16" s="8">
        <v>15</v>
      </c>
      <c r="B16" s="10">
        <v>134</v>
      </c>
    </row>
    <row r="17" spans="1:2" x14ac:dyDescent="0.25">
      <c r="A17" s="8">
        <v>16</v>
      </c>
      <c r="B17" s="10">
        <v>16</v>
      </c>
    </row>
    <row r="18" spans="1:2" x14ac:dyDescent="0.25">
      <c r="A18" s="8">
        <v>17</v>
      </c>
      <c r="B18" s="10">
        <v>80</v>
      </c>
    </row>
    <row r="19" spans="1:2" x14ac:dyDescent="0.25">
      <c r="A19" s="8">
        <v>18</v>
      </c>
      <c r="B19" s="10">
        <v>150</v>
      </c>
    </row>
    <row r="20" spans="1:2" x14ac:dyDescent="0.25">
      <c r="A20" s="8">
        <v>19</v>
      </c>
      <c r="B20" s="10">
        <v>50</v>
      </c>
    </row>
    <row r="21" spans="1:2" x14ac:dyDescent="0.25">
      <c r="A21" s="8">
        <v>20</v>
      </c>
      <c r="B21" s="10">
        <v>107</v>
      </c>
    </row>
    <row r="22" spans="1:2" x14ac:dyDescent="0.25">
      <c r="A22" s="8">
        <v>21</v>
      </c>
      <c r="B22" s="10">
        <v>167</v>
      </c>
    </row>
    <row r="23" spans="1:2" x14ac:dyDescent="0.25">
      <c r="A23" s="8">
        <v>22</v>
      </c>
      <c r="B23" s="10">
        <v>125</v>
      </c>
    </row>
    <row r="24" spans="1:2" x14ac:dyDescent="0.25">
      <c r="A24" s="8">
        <v>23</v>
      </c>
      <c r="B24" s="10">
        <v>81</v>
      </c>
    </row>
    <row r="25" spans="1:2" x14ac:dyDescent="0.25">
      <c r="A25" s="8">
        <v>24</v>
      </c>
      <c r="B25" s="10">
        <v>140</v>
      </c>
    </row>
    <row r="26" spans="1:2" x14ac:dyDescent="0.25">
      <c r="A26" s="8">
        <v>25</v>
      </c>
      <c r="B26" s="10">
        <v>20</v>
      </c>
    </row>
    <row r="27" spans="1:2" x14ac:dyDescent="0.25">
      <c r="A27" s="8">
        <v>26</v>
      </c>
      <c r="B27" s="10">
        <v>74</v>
      </c>
    </row>
    <row r="28" spans="1:2" x14ac:dyDescent="0.25">
      <c r="A28" s="8">
        <v>27</v>
      </c>
      <c r="B28" s="10">
        <v>36</v>
      </c>
    </row>
    <row r="29" spans="1:2" x14ac:dyDescent="0.25">
      <c r="A29" s="8">
        <v>28</v>
      </c>
      <c r="B29" s="10">
        <v>54</v>
      </c>
    </row>
    <row r="30" spans="1:2" x14ac:dyDescent="0.25">
      <c r="A30" s="8">
        <v>29</v>
      </c>
      <c r="B30" s="10">
        <v>103</v>
      </c>
    </row>
    <row r="31" spans="1:2" x14ac:dyDescent="0.25">
      <c r="A31" s="8">
        <v>30</v>
      </c>
      <c r="B31" s="10">
        <v>66</v>
      </c>
    </row>
    <row r="32" spans="1:2" x14ac:dyDescent="0.25">
      <c r="A32" s="8">
        <v>31</v>
      </c>
      <c r="B32" s="10">
        <v>39</v>
      </c>
    </row>
    <row r="33" spans="1:2" x14ac:dyDescent="0.25">
      <c r="A33" s="8">
        <v>32</v>
      </c>
      <c r="B33" s="10">
        <v>123</v>
      </c>
    </row>
    <row r="34" spans="1:2" x14ac:dyDescent="0.25">
      <c r="A34" s="8">
        <v>33</v>
      </c>
      <c r="B34" s="10">
        <v>181</v>
      </c>
    </row>
    <row r="35" spans="1:2" x14ac:dyDescent="0.25">
      <c r="A35" s="8">
        <v>34</v>
      </c>
      <c r="B35" s="10">
        <v>65</v>
      </c>
    </row>
    <row r="36" spans="1:2" x14ac:dyDescent="0.25">
      <c r="A36" s="8">
        <v>35</v>
      </c>
      <c r="B36" s="10">
        <v>129</v>
      </c>
    </row>
    <row r="37" spans="1:2" x14ac:dyDescent="0.25">
      <c r="A37" s="8">
        <v>36</v>
      </c>
      <c r="B37" s="10">
        <v>18</v>
      </c>
    </row>
    <row r="38" spans="1:2" x14ac:dyDescent="0.25">
      <c r="A38" s="8">
        <v>37</v>
      </c>
      <c r="B38" s="10">
        <v>13</v>
      </c>
    </row>
    <row r="39" spans="1:2" x14ac:dyDescent="0.25">
      <c r="A39" s="8">
        <v>38</v>
      </c>
      <c r="B39" s="10">
        <v>143</v>
      </c>
    </row>
    <row r="40" spans="1:2" x14ac:dyDescent="0.25">
      <c r="A40" s="8">
        <v>39</v>
      </c>
      <c r="B40" s="10">
        <v>66</v>
      </c>
    </row>
    <row r="41" spans="1:2" x14ac:dyDescent="0.25">
      <c r="A41" s="8">
        <v>40</v>
      </c>
      <c r="B41" s="10">
        <v>87</v>
      </c>
    </row>
    <row r="42" spans="1:2" x14ac:dyDescent="0.25">
      <c r="A42" s="8">
        <v>41</v>
      </c>
      <c r="B42" s="10">
        <v>120</v>
      </c>
    </row>
    <row r="43" spans="1:2" x14ac:dyDescent="0.25">
      <c r="A43" s="8">
        <v>42</v>
      </c>
      <c r="B43" s="10">
        <v>63</v>
      </c>
    </row>
    <row r="44" spans="1:2" x14ac:dyDescent="0.25">
      <c r="A44" s="8">
        <v>43</v>
      </c>
      <c r="B44" s="10">
        <v>120</v>
      </c>
    </row>
    <row r="45" spans="1:2" x14ac:dyDescent="0.25">
      <c r="A45" s="8">
        <v>44</v>
      </c>
      <c r="B45" s="10">
        <v>73</v>
      </c>
    </row>
    <row r="46" spans="1:2" x14ac:dyDescent="0.25">
      <c r="A46" s="8">
        <v>45</v>
      </c>
      <c r="B46" s="10">
        <v>30</v>
      </c>
    </row>
    <row r="47" spans="1:2" x14ac:dyDescent="0.25">
      <c r="A47" s="8">
        <v>46</v>
      </c>
      <c r="B47" s="10">
        <v>84</v>
      </c>
    </row>
    <row r="48" spans="1:2" x14ac:dyDescent="0.25">
      <c r="A48" s="8">
        <v>47</v>
      </c>
      <c r="B48" s="10">
        <v>66</v>
      </c>
    </row>
    <row r="49" spans="1:2" x14ac:dyDescent="0.25">
      <c r="A49" s="8">
        <v>48</v>
      </c>
      <c r="B49" s="10">
        <v>94</v>
      </c>
    </row>
    <row r="50" spans="1:2" x14ac:dyDescent="0.25">
      <c r="A50" s="8">
        <v>49</v>
      </c>
      <c r="B50" s="10">
        <v>109</v>
      </c>
    </row>
    <row r="51" spans="1:2" x14ac:dyDescent="0.25">
      <c r="A51" s="8">
        <v>50</v>
      </c>
      <c r="B51" s="10">
        <v>45</v>
      </c>
    </row>
    <row r="52" spans="1:2" x14ac:dyDescent="0.25">
      <c r="A52" s="8">
        <v>51</v>
      </c>
      <c r="B52" s="10">
        <v>134</v>
      </c>
    </row>
    <row r="53" spans="1:2" x14ac:dyDescent="0.25">
      <c r="A53" s="8">
        <v>52</v>
      </c>
      <c r="B53" s="10">
        <v>158</v>
      </c>
    </row>
    <row r="54" spans="1:2" x14ac:dyDescent="0.25">
      <c r="A54" s="8">
        <v>53</v>
      </c>
      <c r="B54" s="10">
        <v>162</v>
      </c>
    </row>
    <row r="55" spans="1:2" x14ac:dyDescent="0.25">
      <c r="A55" s="8">
        <v>54</v>
      </c>
      <c r="B55" s="10">
        <v>112</v>
      </c>
    </row>
    <row r="56" spans="1:2" x14ac:dyDescent="0.25">
      <c r="A56" s="8">
        <v>55</v>
      </c>
      <c r="B56" s="10">
        <v>153</v>
      </c>
    </row>
    <row r="57" spans="1:2" x14ac:dyDescent="0.25">
      <c r="A57" s="8">
        <v>56</v>
      </c>
      <c r="B57" s="10">
        <v>28</v>
      </c>
    </row>
    <row r="58" spans="1:2" x14ac:dyDescent="0.25">
      <c r="A58" s="8">
        <v>57</v>
      </c>
      <c r="B58" s="10">
        <v>103</v>
      </c>
    </row>
    <row r="59" spans="1:2" x14ac:dyDescent="0.25">
      <c r="A59" s="8">
        <v>58</v>
      </c>
      <c r="B59" s="10">
        <v>49</v>
      </c>
    </row>
    <row r="60" spans="1:2" x14ac:dyDescent="0.25">
      <c r="A60" s="8">
        <v>59</v>
      </c>
      <c r="B60" s="10">
        <v>95</v>
      </c>
    </row>
    <row r="61" spans="1:2" x14ac:dyDescent="0.25">
      <c r="A61" s="8">
        <v>60</v>
      </c>
      <c r="B61" s="10">
        <v>60</v>
      </c>
    </row>
    <row r="62" spans="1:2" x14ac:dyDescent="0.25">
      <c r="A62" s="8">
        <v>61</v>
      </c>
      <c r="B62" s="10">
        <v>144</v>
      </c>
    </row>
    <row r="63" spans="1:2" x14ac:dyDescent="0.25">
      <c r="A63" s="8">
        <v>62</v>
      </c>
      <c r="B63" s="10">
        <v>88</v>
      </c>
    </row>
    <row r="64" spans="1:2" x14ac:dyDescent="0.25">
      <c r="A64" s="8">
        <v>63</v>
      </c>
      <c r="B64" s="10">
        <v>33</v>
      </c>
    </row>
    <row r="65" spans="1:2" x14ac:dyDescent="0.25">
      <c r="A65" s="8">
        <v>64</v>
      </c>
      <c r="B65" s="10">
        <v>177</v>
      </c>
    </row>
    <row r="66" spans="1:2" x14ac:dyDescent="0.25">
      <c r="A66" s="8">
        <v>65</v>
      </c>
      <c r="B66" s="10">
        <v>118</v>
      </c>
    </row>
    <row r="67" spans="1:2" x14ac:dyDescent="0.25">
      <c r="A67" s="8">
        <v>66</v>
      </c>
      <c r="B67" s="10">
        <v>127</v>
      </c>
    </row>
    <row r="68" spans="1:2" x14ac:dyDescent="0.25">
      <c r="A68" s="8">
        <v>67</v>
      </c>
      <c r="B68" s="10">
        <v>154</v>
      </c>
    </row>
    <row r="69" spans="1:2" x14ac:dyDescent="0.25">
      <c r="A69" s="8">
        <v>68</v>
      </c>
      <c r="B69" s="10">
        <v>130</v>
      </c>
    </row>
    <row r="70" spans="1:2" x14ac:dyDescent="0.25">
      <c r="A70" s="8">
        <v>69</v>
      </c>
      <c r="B70" s="10">
        <v>141</v>
      </c>
    </row>
    <row r="71" spans="1:2" x14ac:dyDescent="0.25">
      <c r="A71" s="8">
        <v>70</v>
      </c>
      <c r="B71" s="10">
        <v>70</v>
      </c>
    </row>
    <row r="72" spans="1:2" x14ac:dyDescent="0.25">
      <c r="A72" s="8">
        <v>71</v>
      </c>
      <c r="B72" s="10">
        <v>82</v>
      </c>
    </row>
    <row r="73" spans="1:2" x14ac:dyDescent="0.25">
      <c r="A73" s="8">
        <v>72</v>
      </c>
      <c r="B73" s="10">
        <v>43</v>
      </c>
    </row>
    <row r="74" spans="1:2" x14ac:dyDescent="0.25">
      <c r="A74" s="8">
        <v>73</v>
      </c>
      <c r="B74" s="10">
        <v>48</v>
      </c>
    </row>
    <row r="75" spans="1:2" x14ac:dyDescent="0.25">
      <c r="A75" s="8">
        <v>74</v>
      </c>
      <c r="B75" s="10">
        <v>128</v>
      </c>
    </row>
    <row r="76" spans="1:2" x14ac:dyDescent="0.25">
      <c r="A76" s="8">
        <v>75</v>
      </c>
      <c r="B76" s="10">
        <v>67</v>
      </c>
    </row>
    <row r="77" spans="1:2" x14ac:dyDescent="0.25">
      <c r="A77" s="8">
        <v>76</v>
      </c>
      <c r="B77" s="10">
        <v>93</v>
      </c>
    </row>
    <row r="78" spans="1:2" x14ac:dyDescent="0.25">
      <c r="A78" s="8">
        <v>77</v>
      </c>
      <c r="B78" s="10">
        <v>58</v>
      </c>
    </row>
    <row r="79" spans="1:2" x14ac:dyDescent="0.25">
      <c r="A79" s="8">
        <v>78</v>
      </c>
      <c r="B79" s="10">
        <v>33</v>
      </c>
    </row>
    <row r="80" spans="1:2" x14ac:dyDescent="0.25">
      <c r="A80" s="8">
        <v>79</v>
      </c>
      <c r="B80" s="10">
        <v>186</v>
      </c>
    </row>
    <row r="81" spans="1:2" x14ac:dyDescent="0.25">
      <c r="A81" s="8">
        <v>80</v>
      </c>
      <c r="B81" s="10">
        <v>71</v>
      </c>
    </row>
    <row r="82" spans="1:2" x14ac:dyDescent="0.25">
      <c r="A82" s="8">
        <v>81</v>
      </c>
      <c r="B82" s="10">
        <v>38</v>
      </c>
    </row>
    <row r="83" spans="1:2" x14ac:dyDescent="0.25">
      <c r="A83" s="8">
        <v>82</v>
      </c>
      <c r="B83" s="10">
        <v>48</v>
      </c>
    </row>
    <row r="84" spans="1:2" x14ac:dyDescent="0.25">
      <c r="A84" s="8">
        <v>83</v>
      </c>
      <c r="B84" s="10">
        <v>101</v>
      </c>
    </row>
    <row r="85" spans="1:2" x14ac:dyDescent="0.25">
      <c r="A85" s="8">
        <v>84</v>
      </c>
      <c r="B85" s="10">
        <v>36</v>
      </c>
    </row>
    <row r="86" spans="1:2" x14ac:dyDescent="0.25">
      <c r="A86" s="8">
        <v>85</v>
      </c>
      <c r="B86" s="10">
        <v>123</v>
      </c>
    </row>
    <row r="87" spans="1:2" x14ac:dyDescent="0.25">
      <c r="A87" s="8">
        <v>86</v>
      </c>
      <c r="B87" s="10">
        <v>30</v>
      </c>
    </row>
    <row r="88" spans="1:2" x14ac:dyDescent="0.25">
      <c r="A88" s="8">
        <v>87</v>
      </c>
      <c r="B88" s="10">
        <v>58</v>
      </c>
    </row>
    <row r="89" spans="1:2" x14ac:dyDescent="0.25">
      <c r="A89" s="8">
        <v>88</v>
      </c>
      <c r="B89" s="10">
        <v>73</v>
      </c>
    </row>
    <row r="90" spans="1:2" x14ac:dyDescent="0.25">
      <c r="A90" s="8">
        <v>89</v>
      </c>
      <c r="B90" s="10">
        <v>95</v>
      </c>
    </row>
    <row r="91" spans="1:2" x14ac:dyDescent="0.25">
      <c r="A91" s="8">
        <v>90</v>
      </c>
      <c r="B91" s="10">
        <v>20</v>
      </c>
    </row>
    <row r="92" spans="1:2" x14ac:dyDescent="0.25">
      <c r="A92" s="8">
        <v>91</v>
      </c>
      <c r="B92" s="10">
        <v>176</v>
      </c>
    </row>
    <row r="93" spans="1:2" x14ac:dyDescent="0.25">
      <c r="A93" s="8">
        <v>92</v>
      </c>
      <c r="B93" s="10">
        <v>48</v>
      </c>
    </row>
    <row r="94" spans="1:2" x14ac:dyDescent="0.25">
      <c r="A94" s="8">
        <v>93</v>
      </c>
      <c r="B94" s="10">
        <v>17</v>
      </c>
    </row>
    <row r="95" spans="1:2" x14ac:dyDescent="0.25">
      <c r="A95" s="8">
        <v>94</v>
      </c>
      <c r="B95" s="10">
        <v>152</v>
      </c>
    </row>
    <row r="96" spans="1:2" x14ac:dyDescent="0.25">
      <c r="A96" s="8">
        <v>95</v>
      </c>
      <c r="B96" s="10">
        <v>90</v>
      </c>
    </row>
    <row r="97" spans="1:2" x14ac:dyDescent="0.25">
      <c r="A97" s="8">
        <v>96</v>
      </c>
      <c r="B97" s="10">
        <v>104</v>
      </c>
    </row>
    <row r="98" spans="1:2" x14ac:dyDescent="0.25">
      <c r="A98" s="8">
        <v>97</v>
      </c>
      <c r="B98" s="10">
        <v>111</v>
      </c>
    </row>
    <row r="99" spans="1:2" x14ac:dyDescent="0.25">
      <c r="A99" s="8">
        <v>98</v>
      </c>
      <c r="B99" s="10">
        <v>98</v>
      </c>
    </row>
    <row r="100" spans="1:2" x14ac:dyDescent="0.25">
      <c r="A100" s="8">
        <v>99</v>
      </c>
      <c r="B100" s="10">
        <v>83</v>
      </c>
    </row>
    <row r="101" spans="1:2" x14ac:dyDescent="0.25">
      <c r="A101" s="8">
        <v>100</v>
      </c>
      <c r="B101" s="10">
        <v>98</v>
      </c>
    </row>
    <row r="102" spans="1:2" x14ac:dyDescent="0.25">
      <c r="A102" s="8">
        <v>101</v>
      </c>
      <c r="B102" s="10">
        <v>83</v>
      </c>
    </row>
    <row r="103" spans="1:2" x14ac:dyDescent="0.25">
      <c r="A103" s="8">
        <v>102</v>
      </c>
      <c r="B103" s="10">
        <v>99</v>
      </c>
    </row>
    <row r="104" spans="1:2" x14ac:dyDescent="0.25">
      <c r="A104" s="8">
        <v>103</v>
      </c>
      <c r="B104" s="10">
        <v>43</v>
      </c>
    </row>
    <row r="105" spans="1:2" x14ac:dyDescent="0.25">
      <c r="A105" s="8">
        <v>104</v>
      </c>
      <c r="B105" s="10">
        <v>47</v>
      </c>
    </row>
    <row r="106" spans="1:2" x14ac:dyDescent="0.25">
      <c r="A106" s="8">
        <v>105</v>
      </c>
      <c r="B106" s="10">
        <v>84</v>
      </c>
    </row>
    <row r="107" spans="1:2" x14ac:dyDescent="0.25">
      <c r="A107" s="8">
        <v>106</v>
      </c>
      <c r="B107" s="10">
        <v>40</v>
      </c>
    </row>
    <row r="108" spans="1:2" x14ac:dyDescent="0.25">
      <c r="A108" s="8">
        <v>107</v>
      </c>
      <c r="B108" s="10">
        <v>149</v>
      </c>
    </row>
    <row r="109" spans="1:2" x14ac:dyDescent="0.25">
      <c r="A109" s="8">
        <v>108</v>
      </c>
      <c r="B109" s="10">
        <v>72</v>
      </c>
    </row>
    <row r="110" spans="1:2" x14ac:dyDescent="0.25">
      <c r="A110" s="8">
        <v>109</v>
      </c>
      <c r="B110" s="10">
        <v>100</v>
      </c>
    </row>
    <row r="111" spans="1:2" x14ac:dyDescent="0.25">
      <c r="A111" s="8">
        <v>110</v>
      </c>
      <c r="B111" s="10">
        <v>95</v>
      </c>
    </row>
    <row r="112" spans="1:2" x14ac:dyDescent="0.25">
      <c r="A112" s="8">
        <v>111</v>
      </c>
      <c r="B112" s="10">
        <v>120</v>
      </c>
    </row>
    <row r="113" spans="1:2" x14ac:dyDescent="0.25">
      <c r="A113" s="8">
        <v>112</v>
      </c>
      <c r="B113" s="10">
        <v>12</v>
      </c>
    </row>
    <row r="114" spans="1:2" x14ac:dyDescent="0.25">
      <c r="A114" s="8">
        <v>113</v>
      </c>
      <c r="B114" s="10">
        <v>40</v>
      </c>
    </row>
    <row r="115" spans="1:2" x14ac:dyDescent="0.25">
      <c r="A115" s="8">
        <v>114</v>
      </c>
      <c r="B115" s="10">
        <v>148</v>
      </c>
    </row>
    <row r="116" spans="1:2" x14ac:dyDescent="0.25">
      <c r="A116" s="8">
        <v>115</v>
      </c>
      <c r="B116" s="10">
        <v>141</v>
      </c>
    </row>
    <row r="117" spans="1:2" x14ac:dyDescent="0.25">
      <c r="A117" s="8">
        <v>116</v>
      </c>
      <c r="B117" s="10">
        <v>160</v>
      </c>
    </row>
    <row r="118" spans="1:2" x14ac:dyDescent="0.25">
      <c r="A118" s="8">
        <v>117</v>
      </c>
      <c r="B118" s="10">
        <v>42</v>
      </c>
    </row>
    <row r="119" spans="1:2" x14ac:dyDescent="0.25">
      <c r="A119" s="8">
        <v>118</v>
      </c>
      <c r="B119" s="10">
        <v>123</v>
      </c>
    </row>
    <row r="120" spans="1:2" x14ac:dyDescent="0.25">
      <c r="A120" s="8">
        <v>119</v>
      </c>
      <c r="B120" s="10">
        <v>79</v>
      </c>
    </row>
    <row r="121" spans="1:2" x14ac:dyDescent="0.25">
      <c r="A121" s="8">
        <v>120</v>
      </c>
      <c r="B121" s="10">
        <v>87</v>
      </c>
    </row>
    <row r="122" spans="1:2" x14ac:dyDescent="0.25">
      <c r="A122" s="8">
        <v>121</v>
      </c>
      <c r="B122" s="10">
        <v>30</v>
      </c>
    </row>
    <row r="123" spans="1:2" x14ac:dyDescent="0.25">
      <c r="A123" s="8">
        <v>122</v>
      </c>
      <c r="B123" s="10">
        <v>63</v>
      </c>
    </row>
    <row r="124" spans="1:2" x14ac:dyDescent="0.25">
      <c r="A124" s="8">
        <v>123</v>
      </c>
      <c r="B124" s="10">
        <v>14</v>
      </c>
    </row>
    <row r="125" spans="1:2" x14ac:dyDescent="0.25">
      <c r="A125" s="8">
        <v>124</v>
      </c>
      <c r="B125" s="10">
        <v>133</v>
      </c>
    </row>
    <row r="126" spans="1:2" x14ac:dyDescent="0.25">
      <c r="A126" s="8">
        <v>125</v>
      </c>
      <c r="B126" s="10">
        <v>108</v>
      </c>
    </row>
    <row r="127" spans="1:2" x14ac:dyDescent="0.25">
      <c r="A127" s="8">
        <v>126</v>
      </c>
      <c r="B127" s="10">
        <v>97</v>
      </c>
    </row>
    <row r="128" spans="1:2" x14ac:dyDescent="0.25">
      <c r="A128" s="8">
        <v>127</v>
      </c>
      <c r="B128" s="10">
        <v>44</v>
      </c>
    </row>
    <row r="129" spans="1:2" x14ac:dyDescent="0.25">
      <c r="A129" s="8">
        <v>128</v>
      </c>
      <c r="B129" s="10">
        <v>141</v>
      </c>
    </row>
    <row r="130" spans="1:2" x14ac:dyDescent="0.25">
      <c r="A130" s="8">
        <v>129</v>
      </c>
      <c r="B130" s="10">
        <v>62</v>
      </c>
    </row>
    <row r="131" spans="1:2" x14ac:dyDescent="0.25">
      <c r="A131" s="8">
        <v>130</v>
      </c>
      <c r="B131" s="10">
        <v>21</v>
      </c>
    </row>
    <row r="132" spans="1:2" x14ac:dyDescent="0.25">
      <c r="A132" s="8">
        <v>131</v>
      </c>
      <c r="B132" s="10">
        <v>94</v>
      </c>
    </row>
    <row r="133" spans="1:2" x14ac:dyDescent="0.25">
      <c r="A133" s="8">
        <v>132</v>
      </c>
      <c r="B133" s="10">
        <v>125</v>
      </c>
    </row>
    <row r="134" spans="1:2" x14ac:dyDescent="0.25">
      <c r="A134" s="8">
        <v>133</v>
      </c>
      <c r="B134" s="10">
        <v>107</v>
      </c>
    </row>
    <row r="135" spans="1:2" x14ac:dyDescent="0.25">
      <c r="A135" s="8">
        <v>134</v>
      </c>
      <c r="B135" s="10">
        <v>71</v>
      </c>
    </row>
    <row r="136" spans="1:2" x14ac:dyDescent="0.25">
      <c r="A136" s="8">
        <v>135</v>
      </c>
      <c r="B136" s="10">
        <v>158</v>
      </c>
    </row>
    <row r="137" spans="1:2" x14ac:dyDescent="0.25">
      <c r="A137" s="8">
        <v>136</v>
      </c>
      <c r="B137" s="10">
        <v>50</v>
      </c>
    </row>
    <row r="138" spans="1:2" x14ac:dyDescent="0.25">
      <c r="A138" s="8">
        <v>137</v>
      </c>
      <c r="B138" s="10">
        <v>39</v>
      </c>
    </row>
    <row r="139" spans="1:2" x14ac:dyDescent="0.25">
      <c r="A139" s="8">
        <v>138</v>
      </c>
      <c r="B139" s="10">
        <v>141</v>
      </c>
    </row>
    <row r="140" spans="1:2" x14ac:dyDescent="0.25">
      <c r="A140" s="8">
        <v>139</v>
      </c>
      <c r="B140" s="10">
        <v>21</v>
      </c>
    </row>
    <row r="141" spans="1:2" x14ac:dyDescent="0.25">
      <c r="A141" s="8">
        <v>140</v>
      </c>
      <c r="B141" s="10">
        <v>113</v>
      </c>
    </row>
    <row r="142" spans="1:2" x14ac:dyDescent="0.25">
      <c r="A142" s="8">
        <v>141</v>
      </c>
      <c r="B142" s="10">
        <v>13</v>
      </c>
    </row>
    <row r="143" spans="1:2" x14ac:dyDescent="0.25">
      <c r="A143" s="8">
        <v>142</v>
      </c>
      <c r="B143" s="10">
        <v>109</v>
      </c>
    </row>
    <row r="144" spans="1:2" x14ac:dyDescent="0.25">
      <c r="A144" s="8">
        <v>143</v>
      </c>
      <c r="B144" s="10">
        <v>30</v>
      </c>
    </row>
    <row r="145" spans="1:2" x14ac:dyDescent="0.25">
      <c r="A145" s="8">
        <v>144</v>
      </c>
      <c r="B145" s="10">
        <v>109</v>
      </c>
    </row>
    <row r="146" spans="1:2" x14ac:dyDescent="0.25">
      <c r="A146" s="8">
        <v>145</v>
      </c>
      <c r="B146" s="10">
        <v>75</v>
      </c>
    </row>
    <row r="147" spans="1:2" x14ac:dyDescent="0.25">
      <c r="A147" s="8">
        <v>146</v>
      </c>
      <c r="B147" s="10">
        <v>38</v>
      </c>
    </row>
    <row r="148" spans="1:2" x14ac:dyDescent="0.25">
      <c r="A148" s="8">
        <v>147</v>
      </c>
      <c r="B148" s="10">
        <v>51</v>
      </c>
    </row>
    <row r="149" spans="1:2" x14ac:dyDescent="0.25">
      <c r="A149" s="8">
        <v>148</v>
      </c>
      <c r="B149" s="10">
        <v>125</v>
      </c>
    </row>
    <row r="150" spans="1:2" x14ac:dyDescent="0.25">
      <c r="A150" s="8">
        <v>149</v>
      </c>
      <c r="B150" s="10">
        <v>132</v>
      </c>
    </row>
    <row r="151" spans="1:2" x14ac:dyDescent="0.25">
      <c r="A151" s="8">
        <v>150</v>
      </c>
      <c r="B151" s="10">
        <v>90</v>
      </c>
    </row>
    <row r="152" spans="1:2" x14ac:dyDescent="0.25">
      <c r="A152" s="8">
        <v>151</v>
      </c>
      <c r="B152" s="10">
        <v>81</v>
      </c>
    </row>
    <row r="153" spans="1:2" x14ac:dyDescent="0.25">
      <c r="A153" s="8">
        <v>152</v>
      </c>
      <c r="B153" s="10">
        <v>32</v>
      </c>
    </row>
    <row r="154" spans="1:2" x14ac:dyDescent="0.25">
      <c r="A154" s="8">
        <v>153</v>
      </c>
      <c r="B154" s="10">
        <v>124</v>
      </c>
    </row>
    <row r="155" spans="1:2" x14ac:dyDescent="0.25">
      <c r="A155" s="8">
        <v>154</v>
      </c>
      <c r="B155" s="10">
        <v>86</v>
      </c>
    </row>
    <row r="156" spans="1:2" x14ac:dyDescent="0.25">
      <c r="A156" s="8">
        <v>155</v>
      </c>
      <c r="B156" s="10">
        <v>82</v>
      </c>
    </row>
    <row r="157" spans="1:2" x14ac:dyDescent="0.25">
      <c r="A157" s="8">
        <v>156</v>
      </c>
      <c r="B157" s="10">
        <v>32</v>
      </c>
    </row>
    <row r="158" spans="1:2" x14ac:dyDescent="0.25">
      <c r="A158" s="8">
        <v>157</v>
      </c>
      <c r="B158" s="10">
        <v>163</v>
      </c>
    </row>
    <row r="159" spans="1:2" x14ac:dyDescent="0.25">
      <c r="A159" s="8">
        <v>158</v>
      </c>
      <c r="B159" s="10">
        <v>185</v>
      </c>
    </row>
    <row r="160" spans="1:2" x14ac:dyDescent="0.25">
      <c r="A160" s="8">
        <v>159</v>
      </c>
      <c r="B160" s="10">
        <v>150</v>
      </c>
    </row>
    <row r="161" spans="1:2" x14ac:dyDescent="0.25">
      <c r="A161" s="8">
        <v>160</v>
      </c>
      <c r="B161" s="10">
        <v>94</v>
      </c>
    </row>
    <row r="162" spans="1:2" x14ac:dyDescent="0.25">
      <c r="A162" s="8">
        <v>161</v>
      </c>
      <c r="B162" s="10">
        <v>48</v>
      </c>
    </row>
    <row r="163" spans="1:2" x14ac:dyDescent="0.25">
      <c r="A163" s="8">
        <v>162</v>
      </c>
      <c r="B163" s="10">
        <v>42</v>
      </c>
    </row>
    <row r="164" spans="1:2" x14ac:dyDescent="0.25">
      <c r="A164" s="8">
        <v>163</v>
      </c>
      <c r="B164" s="10">
        <v>164</v>
      </c>
    </row>
    <row r="165" spans="1:2" x14ac:dyDescent="0.25">
      <c r="A165" s="8">
        <v>164</v>
      </c>
      <c r="B165" s="10">
        <v>101</v>
      </c>
    </row>
    <row r="166" spans="1:2" x14ac:dyDescent="0.25">
      <c r="A166" s="8">
        <v>165</v>
      </c>
      <c r="B166" s="10">
        <v>54</v>
      </c>
    </row>
    <row r="167" spans="1:2" x14ac:dyDescent="0.25">
      <c r="A167" s="8">
        <v>166</v>
      </c>
      <c r="B167" s="10">
        <v>28</v>
      </c>
    </row>
    <row r="168" spans="1:2" x14ac:dyDescent="0.25">
      <c r="A168" s="8">
        <v>167</v>
      </c>
      <c r="B168" s="10">
        <v>90</v>
      </c>
    </row>
    <row r="169" spans="1:2" x14ac:dyDescent="0.25">
      <c r="A169" s="8">
        <v>168</v>
      </c>
      <c r="B169" s="10">
        <v>26</v>
      </c>
    </row>
    <row r="170" spans="1:2" x14ac:dyDescent="0.25">
      <c r="A170" s="8">
        <v>169</v>
      </c>
      <c r="B170" s="10">
        <v>92</v>
      </c>
    </row>
    <row r="171" spans="1:2" x14ac:dyDescent="0.25">
      <c r="A171" s="8">
        <v>170</v>
      </c>
      <c r="B171" s="10">
        <v>145</v>
      </c>
    </row>
    <row r="172" spans="1:2" x14ac:dyDescent="0.25">
      <c r="A172" s="8">
        <v>171</v>
      </c>
      <c r="B172" s="10">
        <v>81</v>
      </c>
    </row>
    <row r="173" spans="1:2" x14ac:dyDescent="0.25">
      <c r="A173" s="8">
        <v>172</v>
      </c>
      <c r="B173" s="10">
        <v>40</v>
      </c>
    </row>
    <row r="174" spans="1:2" x14ac:dyDescent="0.25">
      <c r="A174" s="8">
        <v>173</v>
      </c>
      <c r="B174" s="10">
        <v>105</v>
      </c>
    </row>
    <row r="175" spans="1:2" x14ac:dyDescent="0.25">
      <c r="A175" s="8">
        <v>174</v>
      </c>
      <c r="B175" s="10">
        <v>36</v>
      </c>
    </row>
    <row r="176" spans="1:2" x14ac:dyDescent="0.25">
      <c r="A176" s="8">
        <v>175</v>
      </c>
      <c r="B176" s="10">
        <v>85</v>
      </c>
    </row>
    <row r="177" spans="1:2" x14ac:dyDescent="0.25">
      <c r="A177" s="8">
        <v>176</v>
      </c>
      <c r="B177" s="10">
        <v>39</v>
      </c>
    </row>
    <row r="178" spans="1:2" x14ac:dyDescent="0.25">
      <c r="A178" s="8">
        <v>177</v>
      </c>
      <c r="B178" s="10">
        <v>102</v>
      </c>
    </row>
    <row r="179" spans="1:2" x14ac:dyDescent="0.25">
      <c r="A179" s="8">
        <v>178</v>
      </c>
      <c r="B179" s="10">
        <v>125</v>
      </c>
    </row>
    <row r="180" spans="1:2" x14ac:dyDescent="0.25">
      <c r="A180" s="8">
        <v>179</v>
      </c>
      <c r="B180" s="10">
        <v>38</v>
      </c>
    </row>
    <row r="181" spans="1:2" x14ac:dyDescent="0.25">
      <c r="A181" s="8">
        <v>180</v>
      </c>
      <c r="B181" s="10">
        <v>99</v>
      </c>
    </row>
    <row r="182" spans="1:2" x14ac:dyDescent="0.25">
      <c r="A182" s="8">
        <v>181</v>
      </c>
      <c r="B182" s="10">
        <v>16</v>
      </c>
    </row>
    <row r="183" spans="1:2" x14ac:dyDescent="0.25">
      <c r="A183" s="8">
        <v>182</v>
      </c>
      <c r="B183" s="10">
        <v>22</v>
      </c>
    </row>
    <row r="184" spans="1:2" x14ac:dyDescent="0.25">
      <c r="A184" s="8">
        <v>183</v>
      </c>
      <c r="B184" s="10">
        <v>152</v>
      </c>
    </row>
    <row r="185" spans="1:2" x14ac:dyDescent="0.25">
      <c r="A185" s="8">
        <v>184</v>
      </c>
      <c r="B185" s="10">
        <v>120</v>
      </c>
    </row>
    <row r="186" spans="1:2" x14ac:dyDescent="0.25">
      <c r="A186" s="8">
        <v>185</v>
      </c>
      <c r="B186" s="10">
        <v>55</v>
      </c>
    </row>
    <row r="187" spans="1:2" x14ac:dyDescent="0.25">
      <c r="A187" s="8">
        <v>186</v>
      </c>
      <c r="B187" s="10">
        <v>162</v>
      </c>
    </row>
    <row r="188" spans="1:2" x14ac:dyDescent="0.25">
      <c r="A188" s="8">
        <v>187</v>
      </c>
      <c r="B188" s="10">
        <v>122</v>
      </c>
    </row>
    <row r="189" spans="1:2" x14ac:dyDescent="0.25">
      <c r="A189" s="8">
        <v>188</v>
      </c>
      <c r="B189" s="10">
        <v>49</v>
      </c>
    </row>
    <row r="190" spans="1:2" x14ac:dyDescent="0.25">
      <c r="A190" s="8">
        <v>189</v>
      </c>
      <c r="B190" s="10">
        <v>112</v>
      </c>
    </row>
    <row r="191" spans="1:2" x14ac:dyDescent="0.25">
      <c r="A191" s="8">
        <v>190</v>
      </c>
      <c r="B191" s="10">
        <v>123</v>
      </c>
    </row>
    <row r="192" spans="1:2" x14ac:dyDescent="0.25">
      <c r="A192" s="8">
        <v>191</v>
      </c>
      <c r="B192" s="10">
        <v>96</v>
      </c>
    </row>
    <row r="193" spans="1:2" x14ac:dyDescent="0.25">
      <c r="A193" s="8">
        <v>192</v>
      </c>
      <c r="B193" s="10">
        <v>45</v>
      </c>
    </row>
    <row r="194" spans="1:2" x14ac:dyDescent="0.25">
      <c r="A194" s="8">
        <v>193</v>
      </c>
      <c r="B194" s="10">
        <v>132</v>
      </c>
    </row>
    <row r="195" spans="1:2" x14ac:dyDescent="0.25">
      <c r="A195" s="8">
        <v>194</v>
      </c>
      <c r="B195" s="10">
        <v>58</v>
      </c>
    </row>
    <row r="196" spans="1:2" x14ac:dyDescent="0.25">
      <c r="A196" s="8">
        <v>195</v>
      </c>
      <c r="B196" s="10">
        <v>30</v>
      </c>
    </row>
    <row r="197" spans="1:2" x14ac:dyDescent="0.25">
      <c r="A197" s="8">
        <v>196</v>
      </c>
      <c r="B197" s="10">
        <v>113</v>
      </c>
    </row>
    <row r="198" spans="1:2" x14ac:dyDescent="0.25">
      <c r="A198" s="8">
        <v>197</v>
      </c>
      <c r="B198" s="10">
        <v>76</v>
      </c>
    </row>
    <row r="199" spans="1:2" x14ac:dyDescent="0.25">
      <c r="A199" s="8">
        <v>198</v>
      </c>
      <c r="B199" s="10">
        <v>32</v>
      </c>
    </row>
    <row r="200" spans="1:2" x14ac:dyDescent="0.25">
      <c r="A200" s="8">
        <v>199</v>
      </c>
      <c r="B200" s="10">
        <v>156</v>
      </c>
    </row>
    <row r="201" spans="1:2" x14ac:dyDescent="0.25">
      <c r="A201" s="8">
        <v>200</v>
      </c>
      <c r="B201" s="10">
        <v>52</v>
      </c>
    </row>
    <row r="202" spans="1:2" x14ac:dyDescent="0.25">
      <c r="A202" s="8">
        <v>201</v>
      </c>
      <c r="B202" s="10">
        <v>42</v>
      </c>
    </row>
    <row r="203" spans="1:2" x14ac:dyDescent="0.25">
      <c r="A203" s="8">
        <v>202</v>
      </c>
      <c r="B203" s="10">
        <v>126</v>
      </c>
    </row>
    <row r="204" spans="1:2" x14ac:dyDescent="0.25">
      <c r="A204" s="8">
        <v>203</v>
      </c>
      <c r="B204" s="10">
        <v>96</v>
      </c>
    </row>
    <row r="205" spans="1:2" x14ac:dyDescent="0.25">
      <c r="A205" s="8">
        <v>204</v>
      </c>
      <c r="B205" s="10">
        <v>28</v>
      </c>
    </row>
    <row r="206" spans="1:2" x14ac:dyDescent="0.25">
      <c r="A206" s="8">
        <v>205</v>
      </c>
      <c r="B206" s="10">
        <v>36</v>
      </c>
    </row>
    <row r="207" spans="1:2" x14ac:dyDescent="0.25">
      <c r="A207" s="8">
        <v>206</v>
      </c>
      <c r="B207" s="10">
        <v>18</v>
      </c>
    </row>
    <row r="208" spans="1:2" x14ac:dyDescent="0.25">
      <c r="A208" s="8">
        <v>207</v>
      </c>
      <c r="B208" s="10">
        <v>108</v>
      </c>
    </row>
    <row r="209" spans="1:2" x14ac:dyDescent="0.25">
      <c r="A209" s="8">
        <v>208</v>
      </c>
      <c r="B209" s="10">
        <v>109</v>
      </c>
    </row>
    <row r="210" spans="1:2" x14ac:dyDescent="0.25">
      <c r="A210" s="8">
        <v>209</v>
      </c>
      <c r="B210" s="10">
        <v>127</v>
      </c>
    </row>
    <row r="211" spans="1:2" x14ac:dyDescent="0.25">
      <c r="A211" s="8">
        <v>210</v>
      </c>
      <c r="B211" s="10">
        <v>120</v>
      </c>
    </row>
    <row r="212" spans="1:2" x14ac:dyDescent="0.25">
      <c r="A212" s="8">
        <v>211</v>
      </c>
      <c r="B212" s="10">
        <v>101</v>
      </c>
    </row>
    <row r="213" spans="1:2" x14ac:dyDescent="0.25">
      <c r="A213" s="8">
        <v>212</v>
      </c>
      <c r="B213" s="10">
        <v>144</v>
      </c>
    </row>
    <row r="214" spans="1:2" x14ac:dyDescent="0.25">
      <c r="A214" s="8">
        <v>213</v>
      </c>
      <c r="B214" s="10">
        <v>52</v>
      </c>
    </row>
    <row r="215" spans="1:2" x14ac:dyDescent="0.25">
      <c r="A215" s="8">
        <v>214</v>
      </c>
      <c r="B215" s="10">
        <v>139</v>
      </c>
    </row>
    <row r="216" spans="1:2" x14ac:dyDescent="0.25">
      <c r="A216" s="8">
        <v>215</v>
      </c>
      <c r="B216" s="10">
        <v>94</v>
      </c>
    </row>
    <row r="217" spans="1:2" x14ac:dyDescent="0.25">
      <c r="A217" s="8">
        <v>216</v>
      </c>
      <c r="B217" s="10">
        <v>86</v>
      </c>
    </row>
    <row r="218" spans="1:2" x14ac:dyDescent="0.25">
      <c r="A218" s="8">
        <v>217</v>
      </c>
      <c r="B218" s="10">
        <v>57</v>
      </c>
    </row>
    <row r="219" spans="1:2" x14ac:dyDescent="0.25">
      <c r="A219" s="8">
        <v>218</v>
      </c>
      <c r="B219" s="10">
        <v>109</v>
      </c>
    </row>
    <row r="220" spans="1:2" x14ac:dyDescent="0.25">
      <c r="A220" s="8">
        <v>219</v>
      </c>
      <c r="B220" s="10">
        <v>85</v>
      </c>
    </row>
    <row r="221" spans="1:2" x14ac:dyDescent="0.25">
      <c r="A221" s="8">
        <v>220</v>
      </c>
      <c r="B221" s="10">
        <v>14</v>
      </c>
    </row>
    <row r="222" spans="1:2" x14ac:dyDescent="0.25">
      <c r="A222" s="8">
        <v>221</v>
      </c>
      <c r="B222" s="10">
        <v>114</v>
      </c>
    </row>
    <row r="223" spans="1:2" x14ac:dyDescent="0.25">
      <c r="A223" s="8">
        <v>222</v>
      </c>
      <c r="B223" s="10">
        <v>58</v>
      </c>
    </row>
    <row r="224" spans="1:2" x14ac:dyDescent="0.25">
      <c r="A224" s="8">
        <v>223</v>
      </c>
      <c r="B224" s="10">
        <v>19</v>
      </c>
    </row>
    <row r="225" spans="1:2" x14ac:dyDescent="0.25">
      <c r="A225" s="8">
        <v>224</v>
      </c>
      <c r="B225" s="10">
        <v>30</v>
      </c>
    </row>
    <row r="226" spans="1:2" x14ac:dyDescent="0.25">
      <c r="A226" s="8">
        <v>225</v>
      </c>
      <c r="B226" s="10">
        <v>102</v>
      </c>
    </row>
    <row r="227" spans="1:2" x14ac:dyDescent="0.25">
      <c r="A227" s="8">
        <v>226</v>
      </c>
      <c r="B227" s="10">
        <v>102</v>
      </c>
    </row>
    <row r="228" spans="1:2" x14ac:dyDescent="0.25">
      <c r="A228" s="8">
        <v>227</v>
      </c>
      <c r="B228" s="10">
        <v>127</v>
      </c>
    </row>
    <row r="229" spans="1:2" x14ac:dyDescent="0.25">
      <c r="A229" s="8">
        <v>228</v>
      </c>
      <c r="B229" s="10">
        <v>42</v>
      </c>
    </row>
    <row r="230" spans="1:2" x14ac:dyDescent="0.25">
      <c r="A230" s="8">
        <v>229</v>
      </c>
      <c r="B230" s="10">
        <v>74</v>
      </c>
    </row>
    <row r="231" spans="1:2" x14ac:dyDescent="0.25">
      <c r="A231" s="8">
        <v>230</v>
      </c>
      <c r="B231" s="10">
        <v>127</v>
      </c>
    </row>
    <row r="232" spans="1:2" x14ac:dyDescent="0.25">
      <c r="A232" s="8">
        <v>231</v>
      </c>
      <c r="B232" s="10">
        <v>125</v>
      </c>
    </row>
    <row r="233" spans="1:2" x14ac:dyDescent="0.25">
      <c r="A233" s="8">
        <v>232</v>
      </c>
      <c r="B233" s="10">
        <v>112</v>
      </c>
    </row>
    <row r="234" spans="1:2" x14ac:dyDescent="0.25">
      <c r="A234" s="8">
        <v>233</v>
      </c>
      <c r="B234" s="10">
        <v>22</v>
      </c>
    </row>
    <row r="235" spans="1:2" x14ac:dyDescent="0.25">
      <c r="A235" s="8">
        <v>234</v>
      </c>
      <c r="B235" s="10">
        <v>135</v>
      </c>
    </row>
    <row r="236" spans="1:2" x14ac:dyDescent="0.25">
      <c r="A236" s="8">
        <v>235</v>
      </c>
      <c r="B236" s="10">
        <v>20</v>
      </c>
    </row>
    <row r="237" spans="1:2" x14ac:dyDescent="0.25">
      <c r="A237" s="8">
        <v>236</v>
      </c>
      <c r="B237" s="10">
        <v>153</v>
      </c>
    </row>
    <row r="238" spans="1:2" x14ac:dyDescent="0.25">
      <c r="A238" s="8">
        <v>237</v>
      </c>
      <c r="B238" s="10">
        <v>64</v>
      </c>
    </row>
    <row r="239" spans="1:2" x14ac:dyDescent="0.25">
      <c r="A239" s="8">
        <v>238</v>
      </c>
      <c r="B239" s="10">
        <v>44</v>
      </c>
    </row>
    <row r="240" spans="1:2" x14ac:dyDescent="0.25">
      <c r="A240" s="8">
        <v>239</v>
      </c>
      <c r="B240" s="10">
        <v>43</v>
      </c>
    </row>
    <row r="241" spans="1:2" x14ac:dyDescent="0.25">
      <c r="A241" s="8">
        <v>240</v>
      </c>
      <c r="B241" s="10">
        <v>176</v>
      </c>
    </row>
    <row r="242" spans="1:2" x14ac:dyDescent="0.25">
      <c r="A242" s="8">
        <v>241</v>
      </c>
      <c r="B242" s="10">
        <v>10</v>
      </c>
    </row>
    <row r="243" spans="1:2" x14ac:dyDescent="0.25">
      <c r="A243" s="8">
        <v>242</v>
      </c>
      <c r="B243" s="10">
        <v>80</v>
      </c>
    </row>
    <row r="244" spans="1:2" x14ac:dyDescent="0.25">
      <c r="A244" s="8">
        <v>243</v>
      </c>
      <c r="B244" s="10">
        <v>75</v>
      </c>
    </row>
    <row r="245" spans="1:2" x14ac:dyDescent="0.25">
      <c r="A245" s="8">
        <v>244</v>
      </c>
      <c r="B245" s="10">
        <v>97</v>
      </c>
    </row>
    <row r="246" spans="1:2" x14ac:dyDescent="0.25">
      <c r="A246" s="8">
        <v>245</v>
      </c>
      <c r="B246" s="10">
        <v>165</v>
      </c>
    </row>
    <row r="247" spans="1:2" x14ac:dyDescent="0.25">
      <c r="A247" s="8">
        <v>246</v>
      </c>
      <c r="B247" s="10">
        <v>196</v>
      </c>
    </row>
    <row r="248" spans="1:2" x14ac:dyDescent="0.25">
      <c r="A248" s="8">
        <v>247</v>
      </c>
      <c r="B248" s="10">
        <v>40</v>
      </c>
    </row>
    <row r="249" spans="1:2" x14ac:dyDescent="0.25">
      <c r="A249" s="8">
        <v>248</v>
      </c>
      <c r="B249" s="10">
        <v>133</v>
      </c>
    </row>
    <row r="250" spans="1:2" x14ac:dyDescent="0.25">
      <c r="A250" s="8">
        <v>249</v>
      </c>
      <c r="B250" s="10">
        <v>46</v>
      </c>
    </row>
    <row r="251" spans="1:2" x14ac:dyDescent="0.25">
      <c r="A251" s="8">
        <v>250</v>
      </c>
      <c r="B251" s="10">
        <v>12</v>
      </c>
    </row>
    <row r="252" spans="1:2" x14ac:dyDescent="0.25">
      <c r="A252" s="8">
        <v>251</v>
      </c>
      <c r="B252" s="10">
        <v>64</v>
      </c>
    </row>
    <row r="253" spans="1:2" x14ac:dyDescent="0.25">
      <c r="A253" s="8">
        <v>252</v>
      </c>
      <c r="B253" s="10">
        <v>60</v>
      </c>
    </row>
    <row r="254" spans="1:2" x14ac:dyDescent="0.25">
      <c r="A254" s="8">
        <v>253</v>
      </c>
      <c r="B254" s="10">
        <v>92</v>
      </c>
    </row>
    <row r="255" spans="1:2" x14ac:dyDescent="0.25">
      <c r="A255" s="8">
        <v>254</v>
      </c>
      <c r="B255" s="10">
        <v>175</v>
      </c>
    </row>
    <row r="256" spans="1:2" x14ac:dyDescent="0.25">
      <c r="A256" s="8">
        <v>255</v>
      </c>
      <c r="B256" s="10">
        <v>15</v>
      </c>
    </row>
    <row r="257" spans="1:2" x14ac:dyDescent="0.25">
      <c r="A257" s="8">
        <v>256</v>
      </c>
      <c r="B257" s="10">
        <v>13</v>
      </c>
    </row>
    <row r="258" spans="1:2" x14ac:dyDescent="0.25">
      <c r="A258" s="8">
        <v>257</v>
      </c>
      <c r="B258" s="10">
        <v>28</v>
      </c>
    </row>
    <row r="259" spans="1:2" x14ac:dyDescent="0.25">
      <c r="A259" s="8">
        <v>258</v>
      </c>
      <c r="B259" s="10">
        <v>71</v>
      </c>
    </row>
    <row r="260" spans="1:2" x14ac:dyDescent="0.25">
      <c r="A260" s="8">
        <v>259</v>
      </c>
      <c r="B260" s="10">
        <v>48</v>
      </c>
    </row>
    <row r="261" spans="1:2" x14ac:dyDescent="0.25">
      <c r="A261" s="8">
        <v>260</v>
      </c>
      <c r="B261" s="10">
        <v>42</v>
      </c>
    </row>
    <row r="262" spans="1:2" x14ac:dyDescent="0.25">
      <c r="A262" s="8">
        <v>261</v>
      </c>
      <c r="B262" s="10">
        <v>91</v>
      </c>
    </row>
    <row r="263" spans="1:2" x14ac:dyDescent="0.25">
      <c r="A263" s="8">
        <v>262</v>
      </c>
      <c r="B263" s="10">
        <v>70</v>
      </c>
    </row>
    <row r="264" spans="1:2" x14ac:dyDescent="0.25">
      <c r="A264" s="8">
        <v>263</v>
      </c>
      <c r="B264" s="10">
        <v>72</v>
      </c>
    </row>
    <row r="265" spans="1:2" x14ac:dyDescent="0.25">
      <c r="A265" s="8">
        <v>264</v>
      </c>
      <c r="B265" s="10">
        <v>109</v>
      </c>
    </row>
    <row r="266" spans="1:2" x14ac:dyDescent="0.25">
      <c r="A266" s="8">
        <v>265</v>
      </c>
      <c r="B266" s="10">
        <v>103</v>
      </c>
    </row>
    <row r="267" spans="1:2" x14ac:dyDescent="0.25">
      <c r="A267" s="8">
        <v>266</v>
      </c>
      <c r="B267" s="10">
        <v>59</v>
      </c>
    </row>
    <row r="268" spans="1:2" x14ac:dyDescent="0.25">
      <c r="A268" s="8">
        <v>267</v>
      </c>
      <c r="B268" s="10">
        <v>69</v>
      </c>
    </row>
    <row r="269" spans="1:2" x14ac:dyDescent="0.25">
      <c r="A269" s="8">
        <v>268</v>
      </c>
      <c r="B269" s="10">
        <v>40</v>
      </c>
    </row>
    <row r="270" spans="1:2" x14ac:dyDescent="0.25">
      <c r="A270" s="8">
        <v>269</v>
      </c>
      <c r="B270" s="10">
        <v>151</v>
      </c>
    </row>
    <row r="271" spans="1:2" x14ac:dyDescent="0.25">
      <c r="A271" s="8">
        <v>270</v>
      </c>
      <c r="B271" s="10">
        <v>60</v>
      </c>
    </row>
    <row r="272" spans="1:2" x14ac:dyDescent="0.25">
      <c r="A272" s="8">
        <v>271</v>
      </c>
      <c r="B272" s="10">
        <v>26</v>
      </c>
    </row>
    <row r="273" spans="1:2" x14ac:dyDescent="0.25">
      <c r="A273" s="8">
        <v>272</v>
      </c>
      <c r="B273" s="10">
        <v>49</v>
      </c>
    </row>
    <row r="274" spans="1:2" x14ac:dyDescent="0.25">
      <c r="A274" s="8">
        <v>273</v>
      </c>
      <c r="B274" s="10">
        <v>73</v>
      </c>
    </row>
    <row r="275" spans="1:2" x14ac:dyDescent="0.25">
      <c r="A275" s="8">
        <v>274</v>
      </c>
      <c r="B275" s="10">
        <v>67</v>
      </c>
    </row>
    <row r="276" spans="1:2" x14ac:dyDescent="0.25">
      <c r="A276" s="8">
        <v>275</v>
      </c>
      <c r="B276" s="10">
        <v>73</v>
      </c>
    </row>
    <row r="277" spans="1:2" x14ac:dyDescent="0.25">
      <c r="A277" s="8">
        <v>276</v>
      </c>
      <c r="B277" s="10">
        <v>41</v>
      </c>
    </row>
    <row r="278" spans="1:2" x14ac:dyDescent="0.25">
      <c r="A278" s="8">
        <v>277</v>
      </c>
      <c r="B278" s="10">
        <v>57</v>
      </c>
    </row>
    <row r="279" spans="1:2" x14ac:dyDescent="0.25">
      <c r="A279" s="8">
        <v>278</v>
      </c>
      <c r="B279" s="10">
        <v>85</v>
      </c>
    </row>
    <row r="280" spans="1:2" x14ac:dyDescent="0.25">
      <c r="A280" s="8">
        <v>279</v>
      </c>
      <c r="B280" s="10">
        <v>122</v>
      </c>
    </row>
    <row r="281" spans="1:2" x14ac:dyDescent="0.25">
      <c r="A281" s="8">
        <v>280</v>
      </c>
      <c r="B281" s="10">
        <v>70</v>
      </c>
    </row>
    <row r="282" spans="1:2" x14ac:dyDescent="0.25">
      <c r="A282" s="8">
        <v>281</v>
      </c>
      <c r="B282" s="10">
        <v>40</v>
      </c>
    </row>
    <row r="283" spans="1:2" x14ac:dyDescent="0.25">
      <c r="A283" s="8">
        <v>282</v>
      </c>
      <c r="B283" s="10">
        <v>42</v>
      </c>
    </row>
    <row r="284" spans="1:2" x14ac:dyDescent="0.25">
      <c r="A284" s="8">
        <v>283</v>
      </c>
      <c r="B284" s="10">
        <v>45</v>
      </c>
    </row>
    <row r="285" spans="1:2" x14ac:dyDescent="0.25">
      <c r="A285" s="8">
        <v>284</v>
      </c>
      <c r="B285" s="10">
        <v>94</v>
      </c>
    </row>
    <row r="286" spans="1:2" x14ac:dyDescent="0.25">
      <c r="A286" s="8">
        <v>285</v>
      </c>
      <c r="B286" s="10">
        <v>26</v>
      </c>
    </row>
    <row r="287" spans="1:2" x14ac:dyDescent="0.25">
      <c r="A287" s="8">
        <v>286</v>
      </c>
      <c r="B287" s="10">
        <v>40</v>
      </c>
    </row>
    <row r="288" spans="1:2" x14ac:dyDescent="0.25">
      <c r="A288" s="8">
        <v>287</v>
      </c>
      <c r="B288" s="10">
        <v>121</v>
      </c>
    </row>
    <row r="289" spans="1:2" x14ac:dyDescent="0.25">
      <c r="A289" s="8">
        <v>288</v>
      </c>
      <c r="B289" s="10">
        <v>50</v>
      </c>
    </row>
    <row r="290" spans="1:2" x14ac:dyDescent="0.25">
      <c r="A290" s="8">
        <v>289</v>
      </c>
      <c r="B290" s="10">
        <v>81</v>
      </c>
    </row>
    <row r="291" spans="1:2" x14ac:dyDescent="0.25">
      <c r="A291" s="8">
        <v>290</v>
      </c>
      <c r="B291" s="10">
        <v>25</v>
      </c>
    </row>
    <row r="292" spans="1:2" x14ac:dyDescent="0.25">
      <c r="A292" s="8">
        <v>291</v>
      </c>
      <c r="B292" s="10">
        <v>156</v>
      </c>
    </row>
    <row r="293" spans="1:2" x14ac:dyDescent="0.25">
      <c r="A293" s="8">
        <v>292</v>
      </c>
      <c r="B293" s="10">
        <v>48</v>
      </c>
    </row>
    <row r="294" spans="1:2" x14ac:dyDescent="0.25">
      <c r="A294" s="8">
        <v>293</v>
      </c>
      <c r="B294" s="10">
        <v>128</v>
      </c>
    </row>
    <row r="295" spans="1:2" x14ac:dyDescent="0.25">
      <c r="A295" s="8">
        <v>294</v>
      </c>
      <c r="B295" s="10">
        <v>194</v>
      </c>
    </row>
    <row r="296" spans="1:2" x14ac:dyDescent="0.25">
      <c r="A296" s="8">
        <v>295</v>
      </c>
      <c r="B296" s="10">
        <v>150</v>
      </c>
    </row>
    <row r="297" spans="1:2" x14ac:dyDescent="0.25">
      <c r="A297" s="8">
        <v>296</v>
      </c>
      <c r="B297" s="10">
        <v>36</v>
      </c>
    </row>
    <row r="298" spans="1:2" x14ac:dyDescent="0.25">
      <c r="A298" s="8">
        <v>297</v>
      </c>
      <c r="B298" s="10">
        <v>103</v>
      </c>
    </row>
    <row r="299" spans="1:2" x14ac:dyDescent="0.25">
      <c r="A299" s="8">
        <v>298</v>
      </c>
      <c r="B299" s="10">
        <v>153</v>
      </c>
    </row>
    <row r="300" spans="1:2" x14ac:dyDescent="0.25">
      <c r="A300" s="8">
        <v>299</v>
      </c>
      <c r="B300" s="10">
        <v>108</v>
      </c>
    </row>
    <row r="301" spans="1:2" x14ac:dyDescent="0.25">
      <c r="A301" s="8">
        <v>300</v>
      </c>
      <c r="B301" s="10">
        <v>174</v>
      </c>
    </row>
    <row r="302" spans="1:2" x14ac:dyDescent="0.25">
      <c r="A302" s="8">
        <v>301</v>
      </c>
      <c r="B302" s="10">
        <v>133</v>
      </c>
    </row>
    <row r="303" spans="1:2" x14ac:dyDescent="0.25">
      <c r="A303" s="8">
        <v>302</v>
      </c>
      <c r="B303" s="10">
        <v>57</v>
      </c>
    </row>
    <row r="304" spans="1:2" x14ac:dyDescent="0.25">
      <c r="A304" s="8">
        <v>303</v>
      </c>
      <c r="B304" s="10">
        <v>128</v>
      </c>
    </row>
    <row r="305" spans="1:2" x14ac:dyDescent="0.25">
      <c r="A305" s="8">
        <v>304</v>
      </c>
      <c r="B305" s="10">
        <v>171</v>
      </c>
    </row>
    <row r="306" spans="1:2" x14ac:dyDescent="0.25">
      <c r="A306" s="8">
        <v>305</v>
      </c>
      <c r="B306" s="10">
        <v>77</v>
      </c>
    </row>
    <row r="307" spans="1:2" x14ac:dyDescent="0.25">
      <c r="A307" s="8">
        <v>306</v>
      </c>
      <c r="B307" s="10">
        <v>19</v>
      </c>
    </row>
    <row r="308" spans="1:2" x14ac:dyDescent="0.25">
      <c r="A308" s="8">
        <v>307</v>
      </c>
      <c r="B308" s="10">
        <v>39</v>
      </c>
    </row>
    <row r="309" spans="1:2" x14ac:dyDescent="0.25">
      <c r="A309" s="8">
        <v>308</v>
      </c>
      <c r="B309" s="10">
        <v>132</v>
      </c>
    </row>
    <row r="310" spans="1:2" x14ac:dyDescent="0.25">
      <c r="A310" s="8">
        <v>309</v>
      </c>
      <c r="B310" s="10">
        <v>105</v>
      </c>
    </row>
    <row r="311" spans="1:2" x14ac:dyDescent="0.25">
      <c r="A311" s="8">
        <v>310</v>
      </c>
      <c r="B311" s="10">
        <v>81</v>
      </c>
    </row>
    <row r="312" spans="1:2" x14ac:dyDescent="0.25">
      <c r="A312" s="8">
        <v>311</v>
      </c>
      <c r="B312" s="10">
        <v>31</v>
      </c>
    </row>
    <row r="313" spans="1:2" x14ac:dyDescent="0.25">
      <c r="A313" s="8">
        <v>312</v>
      </c>
      <c r="B313" s="10">
        <v>80</v>
      </c>
    </row>
    <row r="314" spans="1:2" x14ac:dyDescent="0.25">
      <c r="A314" s="8">
        <v>313</v>
      </c>
      <c r="B314" s="10">
        <v>140</v>
      </c>
    </row>
    <row r="315" spans="1:2" x14ac:dyDescent="0.25">
      <c r="A315" s="8">
        <v>314</v>
      </c>
      <c r="B315" s="10">
        <v>16</v>
      </c>
    </row>
    <row r="316" spans="1:2" x14ac:dyDescent="0.25">
      <c r="A316" s="8">
        <v>315</v>
      </c>
      <c r="B316" s="10">
        <v>95</v>
      </c>
    </row>
    <row r="317" spans="1:2" x14ac:dyDescent="0.25">
      <c r="A317" s="8">
        <v>316</v>
      </c>
      <c r="B317" s="10">
        <v>96</v>
      </c>
    </row>
    <row r="318" spans="1:2" x14ac:dyDescent="0.25">
      <c r="A318" s="8">
        <v>317</v>
      </c>
      <c r="B318" s="10">
        <v>105</v>
      </c>
    </row>
    <row r="319" spans="1:2" x14ac:dyDescent="0.25">
      <c r="A319" s="8">
        <v>318</v>
      </c>
      <c r="B319" s="10">
        <v>17</v>
      </c>
    </row>
    <row r="320" spans="1:2" x14ac:dyDescent="0.25">
      <c r="A320" s="8">
        <v>319</v>
      </c>
      <c r="B320" s="10">
        <v>162</v>
      </c>
    </row>
    <row r="321" spans="1:2" x14ac:dyDescent="0.25">
      <c r="A321" s="8">
        <v>320</v>
      </c>
      <c r="B321" s="10">
        <v>59</v>
      </c>
    </row>
    <row r="322" spans="1:2" x14ac:dyDescent="0.25">
      <c r="A322" s="8">
        <v>321</v>
      </c>
      <c r="B322" s="10">
        <v>84</v>
      </c>
    </row>
    <row r="323" spans="1:2" x14ac:dyDescent="0.25">
      <c r="A323" s="8">
        <v>322</v>
      </c>
      <c r="B323" s="10">
        <v>51</v>
      </c>
    </row>
    <row r="324" spans="1:2" x14ac:dyDescent="0.25">
      <c r="A324" s="8">
        <v>323</v>
      </c>
      <c r="B324" s="10">
        <v>121</v>
      </c>
    </row>
    <row r="325" spans="1:2" x14ac:dyDescent="0.25">
      <c r="A325" s="8">
        <v>324</v>
      </c>
      <c r="B325" s="10">
        <v>81</v>
      </c>
    </row>
    <row r="326" spans="1:2" x14ac:dyDescent="0.25">
      <c r="A326" s="8">
        <v>325</v>
      </c>
      <c r="B326" s="10">
        <v>93</v>
      </c>
    </row>
    <row r="327" spans="1:2" x14ac:dyDescent="0.25">
      <c r="A327" s="8">
        <v>326</v>
      </c>
      <c r="B327" s="10">
        <v>47</v>
      </c>
    </row>
    <row r="328" spans="1:2" x14ac:dyDescent="0.25">
      <c r="A328" s="8">
        <v>327</v>
      </c>
      <c r="B328" s="10">
        <v>86</v>
      </c>
    </row>
    <row r="329" spans="1:2" x14ac:dyDescent="0.25">
      <c r="A329" s="8">
        <v>328</v>
      </c>
      <c r="B329" s="10">
        <v>21</v>
      </c>
    </row>
    <row r="330" spans="1:2" x14ac:dyDescent="0.25">
      <c r="A330" s="8">
        <v>329</v>
      </c>
      <c r="B330" s="10">
        <v>128</v>
      </c>
    </row>
    <row r="331" spans="1:2" x14ac:dyDescent="0.25">
      <c r="A331" s="8">
        <v>330</v>
      </c>
      <c r="B331" s="10">
        <v>130</v>
      </c>
    </row>
    <row r="332" spans="1:2" x14ac:dyDescent="0.25">
      <c r="A332" s="8">
        <v>331</v>
      </c>
      <c r="B332" s="10">
        <v>103</v>
      </c>
    </row>
    <row r="333" spans="1:2" x14ac:dyDescent="0.25">
      <c r="A333" s="8">
        <v>332</v>
      </c>
      <c r="B333" s="10">
        <v>75</v>
      </c>
    </row>
    <row r="334" spans="1:2" x14ac:dyDescent="0.25">
      <c r="A334" s="8">
        <v>333</v>
      </c>
      <c r="B334" s="10">
        <v>42</v>
      </c>
    </row>
    <row r="335" spans="1:2" x14ac:dyDescent="0.25">
      <c r="A335" s="8">
        <v>334</v>
      </c>
      <c r="B335" s="10">
        <v>104</v>
      </c>
    </row>
    <row r="336" spans="1:2" x14ac:dyDescent="0.25">
      <c r="A336" s="8">
        <v>335</v>
      </c>
      <c r="B336" s="10">
        <v>66</v>
      </c>
    </row>
    <row r="337" spans="1:2" x14ac:dyDescent="0.25">
      <c r="A337" s="8">
        <v>336</v>
      </c>
      <c r="B337" s="10">
        <v>93</v>
      </c>
    </row>
    <row r="338" spans="1:2" x14ac:dyDescent="0.25">
      <c r="A338" s="8">
        <v>337</v>
      </c>
      <c r="B338" s="10">
        <v>58</v>
      </c>
    </row>
    <row r="339" spans="1:2" x14ac:dyDescent="0.25">
      <c r="A339" s="8">
        <v>338</v>
      </c>
      <c r="B339" s="10">
        <v>166</v>
      </c>
    </row>
    <row r="340" spans="1:2" x14ac:dyDescent="0.25">
      <c r="A340" s="8">
        <v>339</v>
      </c>
      <c r="B340" s="10">
        <v>62</v>
      </c>
    </row>
    <row r="341" spans="1:2" x14ac:dyDescent="0.25">
      <c r="A341" s="8">
        <v>340</v>
      </c>
      <c r="B341" s="10">
        <v>98</v>
      </c>
    </row>
    <row r="342" spans="1:2" x14ac:dyDescent="0.25">
      <c r="A342" s="8">
        <v>341</v>
      </c>
      <c r="B342" s="10">
        <v>105</v>
      </c>
    </row>
    <row r="343" spans="1:2" x14ac:dyDescent="0.25">
      <c r="A343" s="8">
        <v>342</v>
      </c>
      <c r="B343" s="10">
        <v>60</v>
      </c>
    </row>
    <row r="344" spans="1:2" x14ac:dyDescent="0.25">
      <c r="A344" s="8">
        <v>343</v>
      </c>
      <c r="B344" s="10">
        <v>82</v>
      </c>
    </row>
    <row r="345" spans="1:2" x14ac:dyDescent="0.25">
      <c r="A345" s="8">
        <v>344</v>
      </c>
      <c r="B345" s="10">
        <v>110</v>
      </c>
    </row>
    <row r="346" spans="1:2" x14ac:dyDescent="0.25">
      <c r="A346" s="8">
        <v>345</v>
      </c>
      <c r="B346" s="10">
        <v>22</v>
      </c>
    </row>
    <row r="347" spans="1:2" x14ac:dyDescent="0.25">
      <c r="A347" s="8">
        <v>346</v>
      </c>
      <c r="B347" s="10">
        <v>44</v>
      </c>
    </row>
    <row r="348" spans="1:2" x14ac:dyDescent="0.25">
      <c r="A348" s="8">
        <v>347</v>
      </c>
      <c r="B348" s="10">
        <v>42</v>
      </c>
    </row>
    <row r="349" spans="1:2" x14ac:dyDescent="0.25">
      <c r="A349" s="8">
        <v>348</v>
      </c>
      <c r="B349" s="10">
        <v>51</v>
      </c>
    </row>
    <row r="350" spans="1:2" x14ac:dyDescent="0.25">
      <c r="A350" s="8">
        <v>349</v>
      </c>
      <c r="B350" s="10">
        <v>90</v>
      </c>
    </row>
    <row r="351" spans="1:2" x14ac:dyDescent="0.25">
      <c r="A351" s="8">
        <v>350</v>
      </c>
      <c r="B351" s="10">
        <v>86</v>
      </c>
    </row>
    <row r="352" spans="1:2" x14ac:dyDescent="0.25">
      <c r="A352" s="8">
        <v>351</v>
      </c>
      <c r="B352" s="10">
        <v>120</v>
      </c>
    </row>
    <row r="353" spans="1:2" x14ac:dyDescent="0.25">
      <c r="A353" s="8">
        <v>352</v>
      </c>
      <c r="B353" s="10">
        <v>60</v>
      </c>
    </row>
    <row r="354" spans="1:2" x14ac:dyDescent="0.25">
      <c r="A354" s="8">
        <v>353</v>
      </c>
      <c r="B354" s="10">
        <v>126</v>
      </c>
    </row>
    <row r="355" spans="1:2" x14ac:dyDescent="0.25">
      <c r="A355" s="8">
        <v>354</v>
      </c>
      <c r="B355" s="10">
        <v>105</v>
      </c>
    </row>
    <row r="356" spans="1:2" x14ac:dyDescent="0.25">
      <c r="A356" s="8">
        <v>355</v>
      </c>
      <c r="B356" s="10">
        <v>15</v>
      </c>
    </row>
    <row r="357" spans="1:2" x14ac:dyDescent="0.25">
      <c r="A357" s="8">
        <v>356</v>
      </c>
      <c r="B357" s="10">
        <v>20</v>
      </c>
    </row>
    <row r="358" spans="1:2" x14ac:dyDescent="0.25">
      <c r="A358" s="8">
        <v>357</v>
      </c>
      <c r="B358" s="10">
        <v>100</v>
      </c>
    </row>
    <row r="359" spans="1:2" x14ac:dyDescent="0.25">
      <c r="A359" s="8">
        <v>358</v>
      </c>
      <c r="B359" s="10">
        <v>96</v>
      </c>
    </row>
    <row r="360" spans="1:2" x14ac:dyDescent="0.25">
      <c r="A360" s="8">
        <v>359</v>
      </c>
      <c r="B360" s="10">
        <v>110</v>
      </c>
    </row>
    <row r="361" spans="1:2" x14ac:dyDescent="0.25">
      <c r="A361" s="8">
        <v>360</v>
      </c>
      <c r="B361" s="10">
        <v>139</v>
      </c>
    </row>
    <row r="362" spans="1:2" x14ac:dyDescent="0.25">
      <c r="A362" s="8">
        <v>361</v>
      </c>
      <c r="B362" s="10">
        <v>59</v>
      </c>
    </row>
    <row r="363" spans="1:2" x14ac:dyDescent="0.25">
      <c r="A363" s="8">
        <v>362</v>
      </c>
      <c r="B363" s="10">
        <v>36</v>
      </c>
    </row>
    <row r="364" spans="1:2" x14ac:dyDescent="0.25">
      <c r="A364" s="8">
        <v>363</v>
      </c>
      <c r="B364" s="10">
        <v>144</v>
      </c>
    </row>
    <row r="365" spans="1:2" x14ac:dyDescent="0.25">
      <c r="A365" s="8">
        <v>364</v>
      </c>
      <c r="B365" s="10">
        <v>92</v>
      </c>
    </row>
    <row r="366" spans="1:2" x14ac:dyDescent="0.25">
      <c r="A366" s="8">
        <v>365</v>
      </c>
      <c r="B366" s="10">
        <v>66</v>
      </c>
    </row>
    <row r="367" spans="1:2" x14ac:dyDescent="0.25">
      <c r="A367" s="8">
        <v>366</v>
      </c>
      <c r="B367" s="10">
        <v>145</v>
      </c>
    </row>
    <row r="368" spans="1:2" x14ac:dyDescent="0.25">
      <c r="A368" s="8">
        <v>367</v>
      </c>
      <c r="B368" s="10">
        <v>59</v>
      </c>
    </row>
    <row r="369" spans="1:2" x14ac:dyDescent="0.25">
      <c r="A369" s="8">
        <v>368</v>
      </c>
      <c r="B369" s="10">
        <v>74</v>
      </c>
    </row>
    <row r="370" spans="1:2" x14ac:dyDescent="0.25">
      <c r="A370" s="8">
        <v>369</v>
      </c>
      <c r="B370" s="10">
        <v>143</v>
      </c>
    </row>
    <row r="371" spans="1:2" x14ac:dyDescent="0.25">
      <c r="A371" s="8">
        <v>370</v>
      </c>
      <c r="B371" s="10">
        <v>44</v>
      </c>
    </row>
    <row r="372" spans="1:2" x14ac:dyDescent="0.25">
      <c r="A372" s="8">
        <v>371</v>
      </c>
      <c r="B372" s="10">
        <v>120</v>
      </c>
    </row>
    <row r="373" spans="1:2" x14ac:dyDescent="0.25">
      <c r="A373" s="8">
        <v>372</v>
      </c>
      <c r="B373" s="10">
        <v>20</v>
      </c>
    </row>
    <row r="374" spans="1:2" x14ac:dyDescent="0.25">
      <c r="A374" s="8">
        <v>373</v>
      </c>
      <c r="B374" s="10">
        <v>96</v>
      </c>
    </row>
    <row r="375" spans="1:2" x14ac:dyDescent="0.25">
      <c r="A375" s="8">
        <v>374</v>
      </c>
      <c r="B375" s="10">
        <v>21</v>
      </c>
    </row>
    <row r="376" spans="1:2" x14ac:dyDescent="0.25">
      <c r="A376" s="8">
        <v>375</v>
      </c>
      <c r="B376" s="10">
        <v>57</v>
      </c>
    </row>
    <row r="377" spans="1:2" x14ac:dyDescent="0.25">
      <c r="A377" s="8">
        <v>376</v>
      </c>
      <c r="B377" s="10">
        <v>28</v>
      </c>
    </row>
    <row r="378" spans="1:2" x14ac:dyDescent="0.25">
      <c r="A378" s="8">
        <v>377</v>
      </c>
      <c r="B378" s="10">
        <v>59</v>
      </c>
    </row>
    <row r="379" spans="1:2" x14ac:dyDescent="0.25">
      <c r="A379" s="8">
        <v>378</v>
      </c>
      <c r="B379" s="10">
        <v>29</v>
      </c>
    </row>
    <row r="380" spans="1:2" x14ac:dyDescent="0.25">
      <c r="A380" s="8">
        <v>379</v>
      </c>
      <c r="B380" s="10">
        <v>42</v>
      </c>
    </row>
    <row r="381" spans="1:2" x14ac:dyDescent="0.25">
      <c r="A381" s="8">
        <v>380</v>
      </c>
      <c r="B381" s="10">
        <v>82</v>
      </c>
    </row>
    <row r="382" spans="1:2" x14ac:dyDescent="0.25">
      <c r="A382" s="8">
        <v>381</v>
      </c>
      <c r="B382" s="10">
        <v>85</v>
      </c>
    </row>
    <row r="383" spans="1:2" x14ac:dyDescent="0.25">
      <c r="A383" s="8">
        <v>382</v>
      </c>
      <c r="B383" s="10">
        <v>51</v>
      </c>
    </row>
    <row r="384" spans="1:2" x14ac:dyDescent="0.25">
      <c r="A384" s="8">
        <v>383</v>
      </c>
      <c r="B384" s="10">
        <v>66</v>
      </c>
    </row>
    <row r="385" spans="1:2" x14ac:dyDescent="0.25">
      <c r="A385" s="8">
        <v>384</v>
      </c>
      <c r="B385" s="10">
        <v>69</v>
      </c>
    </row>
    <row r="386" spans="1:2" x14ac:dyDescent="0.25">
      <c r="A386" s="8">
        <v>385</v>
      </c>
      <c r="B386" s="10">
        <v>36</v>
      </c>
    </row>
    <row r="387" spans="1:2" x14ac:dyDescent="0.25">
      <c r="A387" s="8">
        <v>386</v>
      </c>
      <c r="B387" s="10">
        <v>60</v>
      </c>
    </row>
    <row r="388" spans="1:2" x14ac:dyDescent="0.25">
      <c r="A388" s="8">
        <v>387</v>
      </c>
      <c r="B388" s="10">
        <v>57</v>
      </c>
    </row>
    <row r="389" spans="1:2" x14ac:dyDescent="0.25">
      <c r="A389" s="8">
        <v>388</v>
      </c>
      <c r="B389" s="10">
        <v>176</v>
      </c>
    </row>
    <row r="390" spans="1:2" x14ac:dyDescent="0.25">
      <c r="A390" s="8">
        <v>389</v>
      </c>
      <c r="B390" s="10">
        <v>20</v>
      </c>
    </row>
    <row r="391" spans="1:2" x14ac:dyDescent="0.25">
      <c r="A391" s="8">
        <v>390</v>
      </c>
      <c r="B391" s="10">
        <v>84</v>
      </c>
    </row>
    <row r="392" spans="1:2" x14ac:dyDescent="0.25">
      <c r="A392" s="8">
        <v>391</v>
      </c>
      <c r="B392" s="10">
        <v>13</v>
      </c>
    </row>
    <row r="393" spans="1:2" x14ac:dyDescent="0.25">
      <c r="A393" s="8">
        <v>392</v>
      </c>
      <c r="B393" s="10">
        <v>71</v>
      </c>
    </row>
    <row r="394" spans="1:2" x14ac:dyDescent="0.25">
      <c r="A394" s="8">
        <v>393</v>
      </c>
      <c r="B394" s="10">
        <v>124</v>
      </c>
    </row>
    <row r="395" spans="1:2" x14ac:dyDescent="0.25">
      <c r="A395" s="8">
        <v>394</v>
      </c>
      <c r="B395" s="10">
        <v>45</v>
      </c>
    </row>
    <row r="396" spans="1:2" x14ac:dyDescent="0.25">
      <c r="A396" s="8">
        <v>395</v>
      </c>
      <c r="B396" s="10">
        <v>22</v>
      </c>
    </row>
    <row r="397" spans="1:2" x14ac:dyDescent="0.25">
      <c r="A397" s="8">
        <v>396</v>
      </c>
      <c r="B397" s="10">
        <v>51</v>
      </c>
    </row>
    <row r="398" spans="1:2" x14ac:dyDescent="0.25">
      <c r="A398" s="8">
        <v>397</v>
      </c>
      <c r="B398" s="10">
        <v>89</v>
      </c>
    </row>
    <row r="399" spans="1:2" x14ac:dyDescent="0.25">
      <c r="A399" s="8">
        <v>398</v>
      </c>
      <c r="B399" s="10">
        <v>72</v>
      </c>
    </row>
    <row r="400" spans="1:2" x14ac:dyDescent="0.25">
      <c r="A400" s="8">
        <v>399</v>
      </c>
      <c r="B400" s="10">
        <v>126</v>
      </c>
    </row>
    <row r="401" spans="1:2" x14ac:dyDescent="0.25">
      <c r="A401" s="8">
        <v>400</v>
      </c>
      <c r="B401" s="10">
        <v>120</v>
      </c>
    </row>
    <row r="402" spans="1:2" x14ac:dyDescent="0.25">
      <c r="A402" s="8">
        <v>401</v>
      </c>
      <c r="B402" s="10">
        <v>26</v>
      </c>
    </row>
    <row r="403" spans="1:2" x14ac:dyDescent="0.25">
      <c r="A403" s="8">
        <v>402</v>
      </c>
      <c r="B403" s="10">
        <v>89</v>
      </c>
    </row>
    <row r="404" spans="1:2" x14ac:dyDescent="0.25">
      <c r="A404" s="8">
        <v>403</v>
      </c>
      <c r="B404" s="10">
        <v>111</v>
      </c>
    </row>
    <row r="405" spans="1:2" x14ac:dyDescent="0.25">
      <c r="A405" s="8">
        <v>404</v>
      </c>
      <c r="B405" s="10">
        <v>113</v>
      </c>
    </row>
    <row r="406" spans="1:2" x14ac:dyDescent="0.25">
      <c r="A406" s="8">
        <v>405</v>
      </c>
      <c r="B406" s="10">
        <v>64</v>
      </c>
    </row>
    <row r="407" spans="1:2" x14ac:dyDescent="0.25">
      <c r="A407" s="8">
        <v>406</v>
      </c>
      <c r="B407" s="10">
        <v>93</v>
      </c>
    </row>
    <row r="408" spans="1:2" x14ac:dyDescent="0.25">
      <c r="A408" s="8">
        <v>407</v>
      </c>
      <c r="B408" s="10">
        <v>57</v>
      </c>
    </row>
    <row r="409" spans="1:2" x14ac:dyDescent="0.25">
      <c r="A409" s="8">
        <v>408</v>
      </c>
      <c r="B409" s="10">
        <v>77</v>
      </c>
    </row>
    <row r="410" spans="1:2" x14ac:dyDescent="0.25">
      <c r="A410" s="8">
        <v>409</v>
      </c>
      <c r="B410" s="10">
        <v>122</v>
      </c>
    </row>
    <row r="411" spans="1:2" x14ac:dyDescent="0.25">
      <c r="A411" s="8">
        <v>410</v>
      </c>
      <c r="B411" s="10">
        <v>34</v>
      </c>
    </row>
    <row r="412" spans="1:2" x14ac:dyDescent="0.25">
      <c r="A412" s="8">
        <v>411</v>
      </c>
      <c r="B412" s="10">
        <v>133</v>
      </c>
    </row>
    <row r="413" spans="1:2" x14ac:dyDescent="0.25">
      <c r="A413" s="8">
        <v>412</v>
      </c>
      <c r="B413" s="10">
        <v>57</v>
      </c>
    </row>
    <row r="414" spans="1:2" x14ac:dyDescent="0.25">
      <c r="A414" s="8">
        <v>413</v>
      </c>
      <c r="B414" s="10">
        <v>21</v>
      </c>
    </row>
    <row r="415" spans="1:2" x14ac:dyDescent="0.25">
      <c r="A415" s="8">
        <v>414</v>
      </c>
      <c r="B415" s="10">
        <v>20</v>
      </c>
    </row>
    <row r="416" spans="1:2" x14ac:dyDescent="0.25">
      <c r="A416" s="8">
        <v>415</v>
      </c>
      <c r="B416" s="10">
        <v>94</v>
      </c>
    </row>
    <row r="417" spans="1:2" x14ac:dyDescent="0.25">
      <c r="A417" s="8">
        <v>416</v>
      </c>
      <c r="B417" s="10">
        <v>15</v>
      </c>
    </row>
    <row r="418" spans="1:2" x14ac:dyDescent="0.25">
      <c r="A418" s="8">
        <v>417</v>
      </c>
      <c r="B418" s="10">
        <v>85</v>
      </c>
    </row>
    <row r="419" spans="1:2" x14ac:dyDescent="0.25">
      <c r="A419" s="8">
        <v>418</v>
      </c>
      <c r="B419" s="10">
        <v>72</v>
      </c>
    </row>
    <row r="420" spans="1:2" x14ac:dyDescent="0.25">
      <c r="A420" s="8">
        <v>419</v>
      </c>
      <c r="B420" s="10">
        <v>40</v>
      </c>
    </row>
    <row r="421" spans="1:2" x14ac:dyDescent="0.25">
      <c r="A421" s="8">
        <v>420</v>
      </c>
      <c r="B421" s="10">
        <v>144</v>
      </c>
    </row>
    <row r="422" spans="1:2" x14ac:dyDescent="0.25">
      <c r="A422" s="8">
        <v>421</v>
      </c>
      <c r="B422" s="10">
        <v>49</v>
      </c>
    </row>
    <row r="423" spans="1:2" x14ac:dyDescent="0.25">
      <c r="A423" s="8">
        <v>422</v>
      </c>
      <c r="B423" s="10">
        <v>52</v>
      </c>
    </row>
    <row r="424" spans="1:2" x14ac:dyDescent="0.25">
      <c r="A424" s="8">
        <v>423</v>
      </c>
      <c r="B424" s="10">
        <v>89</v>
      </c>
    </row>
    <row r="425" spans="1:2" x14ac:dyDescent="0.25">
      <c r="A425" s="8">
        <v>424</v>
      </c>
      <c r="B425" s="10">
        <v>87</v>
      </c>
    </row>
    <row r="426" spans="1:2" x14ac:dyDescent="0.25">
      <c r="A426" s="8">
        <v>425</v>
      </c>
      <c r="B426" s="10">
        <v>11</v>
      </c>
    </row>
    <row r="427" spans="1:2" x14ac:dyDescent="0.25">
      <c r="A427" s="8">
        <v>426</v>
      </c>
      <c r="B427" s="10">
        <v>148</v>
      </c>
    </row>
    <row r="428" spans="1:2" x14ac:dyDescent="0.25">
      <c r="A428" s="8">
        <v>427</v>
      </c>
      <c r="B428" s="10">
        <v>123</v>
      </c>
    </row>
    <row r="429" spans="1:2" x14ac:dyDescent="0.25">
      <c r="A429" s="8">
        <v>428</v>
      </c>
      <c r="B429" s="10">
        <v>107</v>
      </c>
    </row>
    <row r="430" spans="1:2" x14ac:dyDescent="0.25">
      <c r="A430" s="8">
        <v>429</v>
      </c>
      <c r="B430" s="10">
        <v>45</v>
      </c>
    </row>
    <row r="431" spans="1:2" x14ac:dyDescent="0.25">
      <c r="A431" s="8">
        <v>430</v>
      </c>
      <c r="B431" s="10">
        <v>15</v>
      </c>
    </row>
    <row r="432" spans="1:2" x14ac:dyDescent="0.25">
      <c r="A432" s="8">
        <v>431</v>
      </c>
      <c r="B432" s="10">
        <v>36</v>
      </c>
    </row>
    <row r="433" spans="1:2" x14ac:dyDescent="0.25">
      <c r="A433" s="8">
        <v>432</v>
      </c>
      <c r="B433" s="10">
        <v>65</v>
      </c>
    </row>
    <row r="434" spans="1:2" x14ac:dyDescent="0.25">
      <c r="A434" s="8">
        <v>433</v>
      </c>
      <c r="B434" s="10">
        <v>60</v>
      </c>
    </row>
    <row r="435" spans="1:2" x14ac:dyDescent="0.25">
      <c r="A435" s="8">
        <v>434</v>
      </c>
      <c r="B435" s="10">
        <v>56</v>
      </c>
    </row>
    <row r="436" spans="1:2" x14ac:dyDescent="0.25">
      <c r="A436" s="8">
        <v>435</v>
      </c>
      <c r="B436" s="10">
        <v>92</v>
      </c>
    </row>
    <row r="437" spans="1:2" x14ac:dyDescent="0.25">
      <c r="A437" s="8">
        <v>436</v>
      </c>
      <c r="B437" s="10">
        <v>32</v>
      </c>
    </row>
    <row r="438" spans="1:2" x14ac:dyDescent="0.25">
      <c r="A438" s="8">
        <v>437</v>
      </c>
      <c r="B438" s="10">
        <v>42</v>
      </c>
    </row>
    <row r="439" spans="1:2" x14ac:dyDescent="0.25">
      <c r="A439" s="8">
        <v>438</v>
      </c>
      <c r="B439" s="10">
        <v>20</v>
      </c>
    </row>
    <row r="440" spans="1:2" x14ac:dyDescent="0.25">
      <c r="A440" s="8">
        <v>439</v>
      </c>
      <c r="B440" s="10">
        <v>105</v>
      </c>
    </row>
    <row r="441" spans="1:2" x14ac:dyDescent="0.25">
      <c r="A441" s="8">
        <v>440</v>
      </c>
      <c r="B441" s="10">
        <v>50</v>
      </c>
    </row>
    <row r="442" spans="1:2" x14ac:dyDescent="0.25">
      <c r="A442" s="8">
        <v>441</v>
      </c>
      <c r="B442" s="10">
        <v>108</v>
      </c>
    </row>
    <row r="443" spans="1:2" x14ac:dyDescent="0.25">
      <c r="A443" s="8">
        <v>442</v>
      </c>
      <c r="B443" s="10">
        <v>141</v>
      </c>
    </row>
    <row r="444" spans="1:2" x14ac:dyDescent="0.25">
      <c r="A444" s="8">
        <v>443</v>
      </c>
      <c r="B444" s="10">
        <v>126</v>
      </c>
    </row>
    <row r="445" spans="1:2" x14ac:dyDescent="0.25">
      <c r="A445" s="8">
        <v>444</v>
      </c>
      <c r="B445" s="10">
        <v>56</v>
      </c>
    </row>
    <row r="446" spans="1:2" x14ac:dyDescent="0.25">
      <c r="A446" s="8">
        <v>445</v>
      </c>
      <c r="B446" s="10">
        <v>48</v>
      </c>
    </row>
    <row r="447" spans="1:2" x14ac:dyDescent="0.25">
      <c r="A447" s="8">
        <v>446</v>
      </c>
      <c r="B447" s="10">
        <v>13</v>
      </c>
    </row>
    <row r="448" spans="1:2" x14ac:dyDescent="0.25">
      <c r="A448" s="8">
        <v>447</v>
      </c>
      <c r="B448" s="10">
        <v>105</v>
      </c>
    </row>
    <row r="449" spans="1:2" x14ac:dyDescent="0.25">
      <c r="A449" s="8">
        <v>448</v>
      </c>
      <c r="B449" s="10">
        <v>82</v>
      </c>
    </row>
    <row r="450" spans="1:2" x14ac:dyDescent="0.25">
      <c r="A450" s="8">
        <v>449</v>
      </c>
      <c r="B450" s="10">
        <v>38</v>
      </c>
    </row>
    <row r="451" spans="1:2" x14ac:dyDescent="0.25">
      <c r="A451" s="8">
        <v>450</v>
      </c>
      <c r="B451" s="10">
        <v>42</v>
      </c>
    </row>
    <row r="452" spans="1:2" x14ac:dyDescent="0.25">
      <c r="A452" s="8">
        <v>451</v>
      </c>
      <c r="B452" s="10">
        <v>55</v>
      </c>
    </row>
    <row r="453" spans="1:2" x14ac:dyDescent="0.25">
      <c r="A453" s="8">
        <v>452</v>
      </c>
      <c r="B453" s="10">
        <v>96</v>
      </c>
    </row>
    <row r="454" spans="1:2" x14ac:dyDescent="0.25">
      <c r="A454" s="8">
        <v>453</v>
      </c>
      <c r="B454" s="10">
        <v>77</v>
      </c>
    </row>
    <row r="455" spans="1:2" x14ac:dyDescent="0.25">
      <c r="A455" s="8">
        <v>454</v>
      </c>
      <c r="B455" s="10">
        <v>139</v>
      </c>
    </row>
    <row r="456" spans="1:2" x14ac:dyDescent="0.25">
      <c r="A456" s="8">
        <v>455</v>
      </c>
      <c r="B456" s="10">
        <v>28</v>
      </c>
    </row>
    <row r="457" spans="1:2" x14ac:dyDescent="0.25">
      <c r="A457" s="8">
        <v>456</v>
      </c>
      <c r="B457" s="10">
        <v>90</v>
      </c>
    </row>
    <row r="458" spans="1:2" x14ac:dyDescent="0.25">
      <c r="A458" s="8">
        <v>457</v>
      </c>
      <c r="B458" s="10">
        <v>82</v>
      </c>
    </row>
    <row r="459" spans="1:2" x14ac:dyDescent="0.25">
      <c r="A459" s="8">
        <v>458</v>
      </c>
      <c r="B459" s="10">
        <v>158</v>
      </c>
    </row>
    <row r="460" spans="1:2" x14ac:dyDescent="0.25">
      <c r="A460" s="8">
        <v>459</v>
      </c>
      <c r="B460" s="10">
        <v>48</v>
      </c>
    </row>
    <row r="461" spans="1:2" x14ac:dyDescent="0.25">
      <c r="A461" s="8">
        <v>460</v>
      </c>
      <c r="B461" s="10">
        <v>103</v>
      </c>
    </row>
    <row r="462" spans="1:2" x14ac:dyDescent="0.25">
      <c r="A462" s="8">
        <v>461</v>
      </c>
      <c r="B462" s="10">
        <v>59</v>
      </c>
    </row>
    <row r="463" spans="1:2" x14ac:dyDescent="0.25">
      <c r="A463" s="8">
        <v>462</v>
      </c>
      <c r="B463" s="10">
        <v>60</v>
      </c>
    </row>
    <row r="464" spans="1:2" x14ac:dyDescent="0.25">
      <c r="A464" s="8">
        <v>463</v>
      </c>
      <c r="B464" s="10">
        <v>57</v>
      </c>
    </row>
    <row r="465" spans="1:2" x14ac:dyDescent="0.25">
      <c r="A465" s="8">
        <v>464</v>
      </c>
      <c r="B465" s="10">
        <v>90</v>
      </c>
    </row>
    <row r="466" spans="1:2" x14ac:dyDescent="0.25">
      <c r="A466" s="8">
        <v>465</v>
      </c>
      <c r="B466" s="10">
        <v>73</v>
      </c>
    </row>
    <row r="467" spans="1:2" x14ac:dyDescent="0.25">
      <c r="A467" s="8">
        <v>466</v>
      </c>
      <c r="B467" s="10">
        <v>83</v>
      </c>
    </row>
    <row r="468" spans="1:2" x14ac:dyDescent="0.25">
      <c r="A468" s="8">
        <v>467</v>
      </c>
      <c r="B468" s="10">
        <v>86</v>
      </c>
    </row>
    <row r="469" spans="1:2" x14ac:dyDescent="0.25">
      <c r="A469" s="8">
        <v>468</v>
      </c>
      <c r="B469" s="10">
        <v>62</v>
      </c>
    </row>
    <row r="470" spans="1:2" x14ac:dyDescent="0.25">
      <c r="A470" s="8">
        <v>469</v>
      </c>
      <c r="B470" s="10">
        <v>82</v>
      </c>
    </row>
    <row r="471" spans="1:2" x14ac:dyDescent="0.25">
      <c r="A471" s="8">
        <v>470</v>
      </c>
      <c r="B471" s="10">
        <v>44</v>
      </c>
    </row>
    <row r="472" spans="1:2" x14ac:dyDescent="0.25">
      <c r="A472" s="8">
        <v>471</v>
      </c>
      <c r="B472" s="10">
        <v>63</v>
      </c>
    </row>
    <row r="473" spans="1:2" x14ac:dyDescent="0.25">
      <c r="A473" s="8">
        <v>472</v>
      </c>
      <c r="B473" s="10">
        <v>68</v>
      </c>
    </row>
    <row r="474" spans="1:2" x14ac:dyDescent="0.25">
      <c r="A474" s="8">
        <v>473</v>
      </c>
      <c r="B474" s="10">
        <v>47</v>
      </c>
    </row>
    <row r="475" spans="1:2" x14ac:dyDescent="0.25">
      <c r="A475" s="8">
        <v>474</v>
      </c>
      <c r="B475" s="10">
        <v>104</v>
      </c>
    </row>
    <row r="476" spans="1:2" x14ac:dyDescent="0.25">
      <c r="A476" s="8">
        <v>475</v>
      </c>
      <c r="B476" s="10">
        <v>102</v>
      </c>
    </row>
    <row r="477" spans="1:2" x14ac:dyDescent="0.25">
      <c r="A477" s="8">
        <v>476</v>
      </c>
      <c r="B477" s="10">
        <v>130</v>
      </c>
    </row>
    <row r="478" spans="1:2" x14ac:dyDescent="0.25">
      <c r="A478" s="8">
        <v>477</v>
      </c>
      <c r="B478" s="10">
        <v>122</v>
      </c>
    </row>
    <row r="479" spans="1:2" x14ac:dyDescent="0.25">
      <c r="A479" s="8">
        <v>478</v>
      </c>
      <c r="B479" s="10">
        <v>70</v>
      </c>
    </row>
    <row r="480" spans="1:2" x14ac:dyDescent="0.25">
      <c r="A480" s="8">
        <v>479</v>
      </c>
      <c r="B480" s="10">
        <v>30</v>
      </c>
    </row>
    <row r="481" spans="1:2" x14ac:dyDescent="0.25">
      <c r="A481" s="8">
        <v>480</v>
      </c>
      <c r="B481" s="10">
        <v>95</v>
      </c>
    </row>
    <row r="482" spans="1:2" x14ac:dyDescent="0.25">
      <c r="A482" s="8">
        <v>481</v>
      </c>
      <c r="B482" s="10">
        <v>30</v>
      </c>
    </row>
    <row r="483" spans="1:2" x14ac:dyDescent="0.25">
      <c r="A483" s="8">
        <v>482</v>
      </c>
      <c r="B483" s="10">
        <v>39</v>
      </c>
    </row>
    <row r="484" spans="1:2" x14ac:dyDescent="0.25">
      <c r="A484" s="8">
        <v>483</v>
      </c>
      <c r="B484" s="10">
        <v>48</v>
      </c>
    </row>
    <row r="485" spans="1:2" x14ac:dyDescent="0.25">
      <c r="A485" s="8">
        <v>484</v>
      </c>
      <c r="B485" s="10">
        <v>45</v>
      </c>
    </row>
    <row r="486" spans="1:2" x14ac:dyDescent="0.25">
      <c r="A486" s="8">
        <v>485</v>
      </c>
      <c r="B486" s="10">
        <v>86</v>
      </c>
    </row>
    <row r="487" spans="1:2" x14ac:dyDescent="0.25">
      <c r="A487" s="8">
        <v>486</v>
      </c>
      <c r="B487" s="10">
        <v>90</v>
      </c>
    </row>
    <row r="488" spans="1:2" x14ac:dyDescent="0.25">
      <c r="A488" s="8">
        <v>487</v>
      </c>
      <c r="B488" s="10">
        <v>91</v>
      </c>
    </row>
    <row r="489" spans="1:2" x14ac:dyDescent="0.25">
      <c r="A489" s="8">
        <v>488</v>
      </c>
      <c r="B489" s="10">
        <v>110</v>
      </c>
    </row>
    <row r="490" spans="1:2" x14ac:dyDescent="0.25">
      <c r="A490" s="8">
        <v>489</v>
      </c>
      <c r="B490" s="10">
        <v>92</v>
      </c>
    </row>
    <row r="491" spans="1:2" x14ac:dyDescent="0.25">
      <c r="A491" s="8">
        <v>490</v>
      </c>
      <c r="B491" s="10">
        <v>124</v>
      </c>
    </row>
    <row r="492" spans="1:2" x14ac:dyDescent="0.25">
      <c r="A492" s="8">
        <v>491</v>
      </c>
      <c r="B492" s="10">
        <v>70</v>
      </c>
    </row>
    <row r="493" spans="1:2" x14ac:dyDescent="0.25">
      <c r="A493" s="8">
        <v>492</v>
      </c>
      <c r="B493" s="10">
        <v>127</v>
      </c>
    </row>
    <row r="494" spans="1:2" x14ac:dyDescent="0.25">
      <c r="A494" s="8">
        <v>493</v>
      </c>
      <c r="B494" s="10">
        <v>30</v>
      </c>
    </row>
    <row r="495" spans="1:2" x14ac:dyDescent="0.25">
      <c r="A495" s="8">
        <v>494</v>
      </c>
      <c r="B495" s="10">
        <v>104</v>
      </c>
    </row>
    <row r="496" spans="1:2" x14ac:dyDescent="0.25">
      <c r="A496" s="8">
        <v>495</v>
      </c>
      <c r="B496" s="10">
        <v>159</v>
      </c>
    </row>
    <row r="497" spans="1:2" x14ac:dyDescent="0.25">
      <c r="A497" s="8">
        <v>496</v>
      </c>
      <c r="B497" s="10">
        <v>132</v>
      </c>
    </row>
    <row r="498" spans="1:2" x14ac:dyDescent="0.25">
      <c r="A498" s="8">
        <v>497</v>
      </c>
      <c r="B498" s="10">
        <v>93</v>
      </c>
    </row>
    <row r="499" spans="1:2" x14ac:dyDescent="0.25">
      <c r="A499" s="8">
        <v>498</v>
      </c>
      <c r="B499" s="10">
        <v>11</v>
      </c>
    </row>
    <row r="500" spans="1:2" x14ac:dyDescent="0.25">
      <c r="A500" s="8">
        <v>499</v>
      </c>
      <c r="B500" s="10">
        <v>93</v>
      </c>
    </row>
    <row r="501" spans="1:2" x14ac:dyDescent="0.25">
      <c r="A501" s="8">
        <v>500</v>
      </c>
      <c r="B501" s="10">
        <v>55</v>
      </c>
    </row>
    <row r="502" spans="1:2" x14ac:dyDescent="0.25">
      <c r="A502" s="8">
        <v>501</v>
      </c>
      <c r="B502" s="10">
        <v>83</v>
      </c>
    </row>
    <row r="503" spans="1:2" x14ac:dyDescent="0.25">
      <c r="A503" s="8">
        <v>502</v>
      </c>
      <c r="B503" s="10">
        <v>83</v>
      </c>
    </row>
    <row r="504" spans="1:2" x14ac:dyDescent="0.25">
      <c r="A504" s="8">
        <v>503</v>
      </c>
      <c r="B504" s="10">
        <v>83</v>
      </c>
    </row>
    <row r="505" spans="1:2" x14ac:dyDescent="0.25">
      <c r="A505" s="8">
        <v>504</v>
      </c>
      <c r="B505" s="10">
        <v>32</v>
      </c>
    </row>
    <row r="506" spans="1:2" x14ac:dyDescent="0.25">
      <c r="A506" s="8">
        <v>505</v>
      </c>
      <c r="B506" s="10">
        <v>95</v>
      </c>
    </row>
    <row r="507" spans="1:2" x14ac:dyDescent="0.25">
      <c r="A507" s="8">
        <v>506</v>
      </c>
      <c r="B507" s="10">
        <v>42</v>
      </c>
    </row>
    <row r="508" spans="1:2" x14ac:dyDescent="0.25">
      <c r="A508" s="8">
        <v>507</v>
      </c>
      <c r="B508" s="10">
        <v>126</v>
      </c>
    </row>
    <row r="509" spans="1:2" x14ac:dyDescent="0.25">
      <c r="A509" s="8">
        <v>508</v>
      </c>
      <c r="B509" s="10">
        <v>19</v>
      </c>
    </row>
    <row r="510" spans="1:2" x14ac:dyDescent="0.25">
      <c r="A510" s="8">
        <v>509</v>
      </c>
      <c r="B510" s="10">
        <v>50</v>
      </c>
    </row>
    <row r="511" spans="1:2" x14ac:dyDescent="0.25">
      <c r="A511" s="8">
        <v>510</v>
      </c>
      <c r="B511" s="10">
        <v>22</v>
      </c>
    </row>
    <row r="512" spans="1:2" x14ac:dyDescent="0.25">
      <c r="A512" s="8">
        <v>511</v>
      </c>
      <c r="B512" s="10">
        <v>82</v>
      </c>
    </row>
    <row r="513" spans="1:2" x14ac:dyDescent="0.25">
      <c r="A513" s="8">
        <v>512</v>
      </c>
      <c r="B513" s="10">
        <v>78</v>
      </c>
    </row>
    <row r="514" spans="1:2" x14ac:dyDescent="0.25">
      <c r="A514" s="8">
        <v>513</v>
      </c>
      <c r="B514" s="10">
        <v>30</v>
      </c>
    </row>
    <row r="515" spans="1:2" x14ac:dyDescent="0.25">
      <c r="A515" s="8">
        <v>514</v>
      </c>
      <c r="B515" s="10">
        <v>102</v>
      </c>
    </row>
    <row r="516" spans="1:2" x14ac:dyDescent="0.25">
      <c r="A516" s="8">
        <v>515</v>
      </c>
      <c r="B516" s="10">
        <v>10</v>
      </c>
    </row>
    <row r="517" spans="1:2" x14ac:dyDescent="0.25">
      <c r="A517" s="8">
        <v>516</v>
      </c>
      <c r="B517" s="10">
        <v>87</v>
      </c>
    </row>
    <row r="518" spans="1:2" x14ac:dyDescent="0.25">
      <c r="A518" s="8">
        <v>517</v>
      </c>
      <c r="B518" s="10">
        <v>60</v>
      </c>
    </row>
    <row r="519" spans="1:2" x14ac:dyDescent="0.25">
      <c r="A519" s="8">
        <v>518</v>
      </c>
      <c r="B519" s="10">
        <v>46</v>
      </c>
    </row>
    <row r="520" spans="1:2" x14ac:dyDescent="0.25">
      <c r="A520" s="8">
        <v>519</v>
      </c>
      <c r="B520" s="10">
        <v>149</v>
      </c>
    </row>
    <row r="521" spans="1:2" x14ac:dyDescent="0.25">
      <c r="A521" s="8">
        <v>520</v>
      </c>
      <c r="B521" s="10">
        <v>168</v>
      </c>
    </row>
    <row r="522" spans="1:2" x14ac:dyDescent="0.25">
      <c r="A522" s="8">
        <v>521</v>
      </c>
      <c r="B522" s="10">
        <v>124</v>
      </c>
    </row>
    <row r="523" spans="1:2" x14ac:dyDescent="0.25">
      <c r="A523" s="8">
        <v>522</v>
      </c>
      <c r="B523" s="10">
        <v>48</v>
      </c>
    </row>
    <row r="524" spans="1:2" x14ac:dyDescent="0.25">
      <c r="A524" s="8">
        <v>523</v>
      </c>
      <c r="B524" s="10">
        <v>48</v>
      </c>
    </row>
    <row r="525" spans="1:2" x14ac:dyDescent="0.25">
      <c r="A525" s="8">
        <v>524</v>
      </c>
      <c r="B525" s="10">
        <v>45</v>
      </c>
    </row>
    <row r="526" spans="1:2" x14ac:dyDescent="0.25">
      <c r="A526" s="8">
        <v>525</v>
      </c>
      <c r="B526" s="10">
        <v>120</v>
      </c>
    </row>
    <row r="527" spans="1:2" x14ac:dyDescent="0.25">
      <c r="A527" s="8">
        <v>526</v>
      </c>
      <c r="B527" s="10">
        <v>20</v>
      </c>
    </row>
    <row r="528" spans="1:2" x14ac:dyDescent="0.25">
      <c r="A528" s="8">
        <v>527</v>
      </c>
      <c r="B528" s="10">
        <v>32</v>
      </c>
    </row>
    <row r="529" spans="1:2" x14ac:dyDescent="0.25">
      <c r="A529" s="8">
        <v>528</v>
      </c>
      <c r="B529" s="10">
        <v>47</v>
      </c>
    </row>
    <row r="530" spans="1:2" x14ac:dyDescent="0.25">
      <c r="A530" s="8">
        <v>529</v>
      </c>
      <c r="B530" s="10">
        <v>124</v>
      </c>
    </row>
    <row r="531" spans="1:2" x14ac:dyDescent="0.25">
      <c r="A531" s="8">
        <v>530</v>
      </c>
      <c r="B531" s="10">
        <v>92</v>
      </c>
    </row>
    <row r="532" spans="1:2" x14ac:dyDescent="0.25">
      <c r="A532" s="8">
        <v>531</v>
      </c>
      <c r="B532" s="10">
        <v>145</v>
      </c>
    </row>
    <row r="533" spans="1:2" x14ac:dyDescent="0.25">
      <c r="A533" s="8">
        <v>532</v>
      </c>
      <c r="B533" s="10">
        <v>81</v>
      </c>
    </row>
    <row r="534" spans="1:2" x14ac:dyDescent="0.25">
      <c r="A534" s="8">
        <v>533</v>
      </c>
      <c r="B534" s="10">
        <v>25</v>
      </c>
    </row>
    <row r="535" spans="1:2" x14ac:dyDescent="0.25">
      <c r="A535" s="8">
        <v>534</v>
      </c>
      <c r="B535" s="10">
        <v>87</v>
      </c>
    </row>
    <row r="536" spans="1:2" x14ac:dyDescent="0.25">
      <c r="A536" s="8">
        <v>535</v>
      </c>
      <c r="B536" s="10">
        <v>167</v>
      </c>
    </row>
    <row r="537" spans="1:2" x14ac:dyDescent="0.25">
      <c r="A537" s="8">
        <v>536</v>
      </c>
      <c r="B537" s="10">
        <v>126</v>
      </c>
    </row>
    <row r="538" spans="1:2" x14ac:dyDescent="0.25">
      <c r="A538" s="8">
        <v>537</v>
      </c>
      <c r="B538" s="10">
        <v>39</v>
      </c>
    </row>
    <row r="539" spans="1:2" x14ac:dyDescent="0.25">
      <c r="A539" s="8">
        <v>538</v>
      </c>
      <c r="B539" s="10">
        <v>84</v>
      </c>
    </row>
    <row r="540" spans="1:2" x14ac:dyDescent="0.25">
      <c r="A540" s="8">
        <v>539</v>
      </c>
      <c r="B540" s="10">
        <v>141</v>
      </c>
    </row>
    <row r="541" spans="1:2" x14ac:dyDescent="0.25">
      <c r="A541" s="8">
        <v>540</v>
      </c>
      <c r="B541" s="10">
        <v>72</v>
      </c>
    </row>
    <row r="542" spans="1:2" x14ac:dyDescent="0.25">
      <c r="A542" s="8">
        <v>541</v>
      </c>
      <c r="B542" s="10">
        <v>121</v>
      </c>
    </row>
    <row r="543" spans="1:2" x14ac:dyDescent="0.25">
      <c r="A543" s="8">
        <v>542</v>
      </c>
      <c r="B543" s="10">
        <v>87</v>
      </c>
    </row>
    <row r="544" spans="1:2" x14ac:dyDescent="0.25">
      <c r="A544" s="8">
        <v>543</v>
      </c>
      <c r="B544" s="10">
        <v>121</v>
      </c>
    </row>
    <row r="545" spans="1:2" x14ac:dyDescent="0.25">
      <c r="A545" s="8">
        <v>544</v>
      </c>
      <c r="B545" s="10">
        <v>42</v>
      </c>
    </row>
    <row r="546" spans="1:2" x14ac:dyDescent="0.25">
      <c r="A546" s="8">
        <v>545</v>
      </c>
      <c r="B546" s="10">
        <v>79</v>
      </c>
    </row>
    <row r="547" spans="1:2" x14ac:dyDescent="0.25">
      <c r="A547" s="8">
        <v>546</v>
      </c>
      <c r="B547" s="10">
        <v>54</v>
      </c>
    </row>
    <row r="548" spans="1:2" x14ac:dyDescent="0.25">
      <c r="A548" s="8">
        <v>547</v>
      </c>
      <c r="B548" s="10">
        <v>138</v>
      </c>
    </row>
    <row r="549" spans="1:2" x14ac:dyDescent="0.25">
      <c r="A549" s="8">
        <v>548</v>
      </c>
      <c r="B549" s="10">
        <v>58</v>
      </c>
    </row>
    <row r="550" spans="1:2" x14ac:dyDescent="0.25">
      <c r="A550" s="8">
        <v>549</v>
      </c>
      <c r="B550" s="10">
        <v>96</v>
      </c>
    </row>
    <row r="551" spans="1:2" x14ac:dyDescent="0.25">
      <c r="A551" s="8">
        <v>550</v>
      </c>
      <c r="B551" s="10">
        <v>74</v>
      </c>
    </row>
    <row r="552" spans="1:2" x14ac:dyDescent="0.25">
      <c r="A552" s="8">
        <v>551</v>
      </c>
      <c r="B552" s="10">
        <v>103</v>
      </c>
    </row>
    <row r="553" spans="1:2" x14ac:dyDescent="0.25">
      <c r="A553" s="8">
        <v>552</v>
      </c>
      <c r="B553" s="10">
        <v>150</v>
      </c>
    </row>
    <row r="554" spans="1:2" x14ac:dyDescent="0.25">
      <c r="A554" s="8">
        <v>553</v>
      </c>
      <c r="B554" s="10">
        <v>121</v>
      </c>
    </row>
    <row r="555" spans="1:2" x14ac:dyDescent="0.25">
      <c r="A555" s="8">
        <v>554</v>
      </c>
      <c r="B555" s="10">
        <v>103</v>
      </c>
    </row>
    <row r="556" spans="1:2" x14ac:dyDescent="0.25">
      <c r="A556" s="8">
        <v>555</v>
      </c>
      <c r="B556" s="10">
        <v>18</v>
      </c>
    </row>
    <row r="557" spans="1:2" x14ac:dyDescent="0.25">
      <c r="A557" s="8">
        <v>556</v>
      </c>
      <c r="B557" s="10">
        <v>43</v>
      </c>
    </row>
    <row r="558" spans="1:2" x14ac:dyDescent="0.25">
      <c r="A558" s="8">
        <v>557</v>
      </c>
      <c r="B558" s="10">
        <v>107</v>
      </c>
    </row>
    <row r="559" spans="1:2" x14ac:dyDescent="0.25">
      <c r="A559" s="8">
        <v>558</v>
      </c>
      <c r="B559" s="10">
        <v>107</v>
      </c>
    </row>
    <row r="560" spans="1:2" x14ac:dyDescent="0.25">
      <c r="A560" s="8">
        <v>559</v>
      </c>
      <c r="B560" s="10">
        <v>60</v>
      </c>
    </row>
    <row r="561" spans="1:2" x14ac:dyDescent="0.25">
      <c r="A561" s="8">
        <v>560</v>
      </c>
      <c r="B561" s="10">
        <v>65</v>
      </c>
    </row>
    <row r="562" spans="1:2" x14ac:dyDescent="0.25">
      <c r="A562" s="8">
        <v>561</v>
      </c>
      <c r="B562" s="10">
        <v>38</v>
      </c>
    </row>
    <row r="563" spans="1:2" x14ac:dyDescent="0.25">
      <c r="A563" s="8">
        <v>562</v>
      </c>
      <c r="B563" s="10">
        <v>175</v>
      </c>
    </row>
    <row r="564" spans="1:2" x14ac:dyDescent="0.25">
      <c r="A564" s="8">
        <v>563</v>
      </c>
      <c r="B564" s="10">
        <v>32</v>
      </c>
    </row>
    <row r="565" spans="1:2" x14ac:dyDescent="0.25">
      <c r="A565" s="8">
        <v>564</v>
      </c>
      <c r="B565" s="10">
        <v>96</v>
      </c>
    </row>
    <row r="566" spans="1:2" x14ac:dyDescent="0.25">
      <c r="A566" s="8">
        <v>565</v>
      </c>
      <c r="B566" s="10">
        <v>148</v>
      </c>
    </row>
    <row r="567" spans="1:2" x14ac:dyDescent="0.25">
      <c r="A567" s="8">
        <v>566</v>
      </c>
      <c r="B567" s="10">
        <v>45</v>
      </c>
    </row>
    <row r="568" spans="1:2" x14ac:dyDescent="0.25">
      <c r="A568" s="8">
        <v>567</v>
      </c>
      <c r="B568" s="10">
        <v>151</v>
      </c>
    </row>
    <row r="569" spans="1:2" x14ac:dyDescent="0.25">
      <c r="A569" s="8">
        <v>568</v>
      </c>
      <c r="B569" s="10">
        <v>110</v>
      </c>
    </row>
    <row r="570" spans="1:2" x14ac:dyDescent="0.25">
      <c r="A570" s="8">
        <v>569</v>
      </c>
      <c r="B570" s="10">
        <v>79</v>
      </c>
    </row>
    <row r="571" spans="1:2" x14ac:dyDescent="0.25">
      <c r="A571" s="8">
        <v>570</v>
      </c>
      <c r="B571" s="10">
        <v>50</v>
      </c>
    </row>
    <row r="572" spans="1:2" x14ac:dyDescent="0.25">
      <c r="A572" s="8">
        <v>571</v>
      </c>
      <c r="B572" s="10">
        <v>32</v>
      </c>
    </row>
    <row r="573" spans="1:2" x14ac:dyDescent="0.25">
      <c r="A573" s="8">
        <v>572</v>
      </c>
      <c r="B573" s="10">
        <v>44</v>
      </c>
    </row>
    <row r="574" spans="1:2" x14ac:dyDescent="0.25">
      <c r="A574" s="8">
        <v>573</v>
      </c>
      <c r="B574" s="10">
        <v>99</v>
      </c>
    </row>
    <row r="575" spans="1:2" x14ac:dyDescent="0.25">
      <c r="A575" s="8">
        <v>574</v>
      </c>
      <c r="B575" s="10">
        <v>122</v>
      </c>
    </row>
    <row r="576" spans="1:2" x14ac:dyDescent="0.25">
      <c r="A576" s="8">
        <v>575</v>
      </c>
      <c r="B576" s="10">
        <v>10</v>
      </c>
    </row>
    <row r="577" spans="1:2" x14ac:dyDescent="0.25">
      <c r="A577" s="8">
        <v>576</v>
      </c>
      <c r="B577" s="10">
        <v>143</v>
      </c>
    </row>
    <row r="578" spans="1:2" x14ac:dyDescent="0.25">
      <c r="A578" s="8">
        <v>577</v>
      </c>
      <c r="B578" s="10">
        <v>23</v>
      </c>
    </row>
    <row r="579" spans="1:2" x14ac:dyDescent="0.25">
      <c r="A579" s="8">
        <v>578</v>
      </c>
      <c r="B579" s="10">
        <v>54</v>
      </c>
    </row>
    <row r="580" spans="1:2" x14ac:dyDescent="0.25">
      <c r="A580" s="8">
        <v>579</v>
      </c>
      <c r="B580" s="10">
        <v>30</v>
      </c>
    </row>
    <row r="581" spans="1:2" x14ac:dyDescent="0.25">
      <c r="A581" s="8">
        <v>580</v>
      </c>
      <c r="B581" s="10">
        <v>20</v>
      </c>
    </row>
    <row r="582" spans="1:2" x14ac:dyDescent="0.25">
      <c r="A582" s="8">
        <v>581</v>
      </c>
      <c r="B582" s="10">
        <v>74</v>
      </c>
    </row>
    <row r="583" spans="1:2" x14ac:dyDescent="0.25">
      <c r="A583" s="8">
        <v>582</v>
      </c>
      <c r="B583" s="10">
        <v>32</v>
      </c>
    </row>
    <row r="584" spans="1:2" x14ac:dyDescent="0.25">
      <c r="A584" s="8">
        <v>583</v>
      </c>
      <c r="B584" s="10">
        <v>146</v>
      </c>
    </row>
    <row r="585" spans="1:2" x14ac:dyDescent="0.25">
      <c r="A585" s="8">
        <v>584</v>
      </c>
      <c r="B585" s="10">
        <v>83</v>
      </c>
    </row>
    <row r="586" spans="1:2" x14ac:dyDescent="0.25">
      <c r="A586" s="8">
        <v>585</v>
      </c>
      <c r="B586" s="10">
        <v>75</v>
      </c>
    </row>
    <row r="587" spans="1:2" x14ac:dyDescent="0.25">
      <c r="A587" s="8">
        <v>586</v>
      </c>
      <c r="B587" s="10">
        <v>102</v>
      </c>
    </row>
    <row r="588" spans="1:2" x14ac:dyDescent="0.25">
      <c r="A588" s="8">
        <v>587</v>
      </c>
      <c r="B588" s="10">
        <v>28</v>
      </c>
    </row>
    <row r="589" spans="1:2" x14ac:dyDescent="0.25">
      <c r="A589" s="8">
        <v>588</v>
      </c>
      <c r="B589" s="10">
        <v>60</v>
      </c>
    </row>
    <row r="590" spans="1:2" x14ac:dyDescent="0.25">
      <c r="A590" s="8">
        <v>589</v>
      </c>
      <c r="B590" s="10">
        <v>170</v>
      </c>
    </row>
    <row r="591" spans="1:2" x14ac:dyDescent="0.25">
      <c r="A591" s="8">
        <v>590</v>
      </c>
      <c r="B591" s="10">
        <v>72</v>
      </c>
    </row>
    <row r="592" spans="1:2" x14ac:dyDescent="0.25">
      <c r="A592" s="8">
        <v>591</v>
      </c>
      <c r="B592" s="10">
        <v>75</v>
      </c>
    </row>
    <row r="593" spans="1:2" x14ac:dyDescent="0.25">
      <c r="A593" s="8">
        <v>592</v>
      </c>
      <c r="B593" s="10">
        <v>56</v>
      </c>
    </row>
    <row r="594" spans="1:2" x14ac:dyDescent="0.25">
      <c r="A594" s="8">
        <v>593</v>
      </c>
      <c r="B594" s="10">
        <v>128</v>
      </c>
    </row>
    <row r="595" spans="1:2" x14ac:dyDescent="0.25">
      <c r="A595" s="8">
        <v>594</v>
      </c>
      <c r="B595" s="10">
        <v>83</v>
      </c>
    </row>
    <row r="596" spans="1:2" x14ac:dyDescent="0.25">
      <c r="A596" s="8">
        <v>595</v>
      </c>
      <c r="B596" s="10">
        <v>44</v>
      </c>
    </row>
    <row r="597" spans="1:2" x14ac:dyDescent="0.25">
      <c r="A597" s="8">
        <v>596</v>
      </c>
      <c r="B597" s="10">
        <v>143</v>
      </c>
    </row>
    <row r="598" spans="1:2" x14ac:dyDescent="0.25">
      <c r="A598" s="8">
        <v>597</v>
      </c>
      <c r="B598" s="10">
        <v>90</v>
      </c>
    </row>
    <row r="599" spans="1:2" x14ac:dyDescent="0.25">
      <c r="A599" s="8">
        <v>598</v>
      </c>
      <c r="B599" s="10">
        <v>125</v>
      </c>
    </row>
    <row r="600" spans="1:2" x14ac:dyDescent="0.25">
      <c r="A600" s="8">
        <v>599</v>
      </c>
      <c r="B600" s="10">
        <v>101</v>
      </c>
    </row>
    <row r="601" spans="1:2" x14ac:dyDescent="0.25">
      <c r="A601" s="8">
        <v>600</v>
      </c>
      <c r="B601" s="10">
        <v>84</v>
      </c>
    </row>
    <row r="602" spans="1:2" x14ac:dyDescent="0.25">
      <c r="A602" s="8">
        <v>601</v>
      </c>
      <c r="B602" s="10">
        <v>175</v>
      </c>
    </row>
    <row r="603" spans="1:2" x14ac:dyDescent="0.25">
      <c r="A603" s="8">
        <v>602</v>
      </c>
      <c r="B603" s="10">
        <v>160</v>
      </c>
    </row>
    <row r="604" spans="1:2" x14ac:dyDescent="0.25">
      <c r="A604" s="8">
        <v>603</v>
      </c>
      <c r="B604" s="10">
        <v>38</v>
      </c>
    </row>
    <row r="605" spans="1:2" x14ac:dyDescent="0.25">
      <c r="A605" s="8">
        <v>604</v>
      </c>
      <c r="B605" s="10">
        <v>63</v>
      </c>
    </row>
    <row r="606" spans="1:2" x14ac:dyDescent="0.25">
      <c r="A606" s="8">
        <v>605</v>
      </c>
      <c r="B606" s="10">
        <v>133</v>
      </c>
    </row>
    <row r="607" spans="1:2" x14ac:dyDescent="0.25">
      <c r="A607" s="8">
        <v>606</v>
      </c>
      <c r="B607" s="10">
        <v>108</v>
      </c>
    </row>
    <row r="608" spans="1:2" x14ac:dyDescent="0.25">
      <c r="A608" s="8">
        <v>607</v>
      </c>
      <c r="B608" s="10">
        <v>41</v>
      </c>
    </row>
    <row r="609" spans="1:2" x14ac:dyDescent="0.25">
      <c r="A609" s="8">
        <v>608</v>
      </c>
      <c r="B609" s="10">
        <v>17</v>
      </c>
    </row>
    <row r="610" spans="1:2" x14ac:dyDescent="0.25">
      <c r="A610" s="8">
        <v>609</v>
      </c>
      <c r="B610" s="10">
        <v>19</v>
      </c>
    </row>
    <row r="611" spans="1:2" x14ac:dyDescent="0.25">
      <c r="A611" s="8">
        <v>610</v>
      </c>
      <c r="B611" s="10">
        <v>25</v>
      </c>
    </row>
    <row r="612" spans="1:2" x14ac:dyDescent="0.25">
      <c r="A612" s="8">
        <v>611</v>
      </c>
      <c r="B612" s="10">
        <v>48</v>
      </c>
    </row>
    <row r="613" spans="1:2" x14ac:dyDescent="0.25">
      <c r="A613" s="8">
        <v>612</v>
      </c>
      <c r="B613" s="10">
        <v>138</v>
      </c>
    </row>
    <row r="614" spans="1:2" x14ac:dyDescent="0.25">
      <c r="A614" s="8">
        <v>613</v>
      </c>
      <c r="B614" s="10">
        <v>168</v>
      </c>
    </row>
    <row r="615" spans="1:2" x14ac:dyDescent="0.25">
      <c r="A615" s="8">
        <v>614</v>
      </c>
      <c r="B615" s="10">
        <v>42</v>
      </c>
    </row>
    <row r="616" spans="1:2" x14ac:dyDescent="0.25">
      <c r="A616" s="8">
        <v>615</v>
      </c>
      <c r="B616" s="10">
        <v>201</v>
      </c>
    </row>
    <row r="617" spans="1:2" x14ac:dyDescent="0.25">
      <c r="A617" s="8">
        <v>616</v>
      </c>
      <c r="B617" s="10">
        <v>78</v>
      </c>
    </row>
    <row r="618" spans="1:2" x14ac:dyDescent="0.25">
      <c r="A618" s="8">
        <v>617</v>
      </c>
      <c r="B618" s="10">
        <v>84</v>
      </c>
    </row>
    <row r="619" spans="1:2" x14ac:dyDescent="0.25">
      <c r="A619" s="8">
        <v>618</v>
      </c>
      <c r="B619" s="10">
        <v>191</v>
      </c>
    </row>
    <row r="620" spans="1:2" x14ac:dyDescent="0.25">
      <c r="A620" s="8">
        <v>619</v>
      </c>
      <c r="B620" s="10">
        <v>77</v>
      </c>
    </row>
    <row r="621" spans="1:2" x14ac:dyDescent="0.25">
      <c r="A621" s="8">
        <v>620</v>
      </c>
      <c r="B621" s="10">
        <v>33</v>
      </c>
    </row>
    <row r="622" spans="1:2" x14ac:dyDescent="0.25">
      <c r="A622" s="8">
        <v>621</v>
      </c>
      <c r="B622" s="10">
        <v>63</v>
      </c>
    </row>
    <row r="623" spans="1:2" x14ac:dyDescent="0.25">
      <c r="A623" s="8">
        <v>622</v>
      </c>
      <c r="B623" s="10">
        <v>73</v>
      </c>
    </row>
    <row r="624" spans="1:2" x14ac:dyDescent="0.25">
      <c r="A624" s="8">
        <v>623</v>
      </c>
      <c r="B624" s="10">
        <v>140</v>
      </c>
    </row>
    <row r="625" spans="1:2" x14ac:dyDescent="0.25">
      <c r="A625" s="8">
        <v>624</v>
      </c>
      <c r="B625" s="10">
        <v>62</v>
      </c>
    </row>
    <row r="626" spans="1:2" x14ac:dyDescent="0.25">
      <c r="A626" s="8">
        <v>625</v>
      </c>
      <c r="B626" s="10">
        <v>84</v>
      </c>
    </row>
    <row r="627" spans="1:2" x14ac:dyDescent="0.25">
      <c r="A627" s="8">
        <v>626</v>
      </c>
      <c r="B627" s="10">
        <v>81</v>
      </c>
    </row>
    <row r="628" spans="1:2" x14ac:dyDescent="0.25">
      <c r="A628" s="8">
        <v>627</v>
      </c>
      <c r="B628" s="10">
        <v>13</v>
      </c>
    </row>
    <row r="629" spans="1:2" x14ac:dyDescent="0.25">
      <c r="A629" s="8">
        <v>628</v>
      </c>
      <c r="B629" s="10">
        <v>103</v>
      </c>
    </row>
    <row r="630" spans="1:2" x14ac:dyDescent="0.25">
      <c r="A630" s="8">
        <v>629</v>
      </c>
      <c r="B630" s="10">
        <v>76</v>
      </c>
    </row>
    <row r="631" spans="1:2" x14ac:dyDescent="0.25">
      <c r="A631" s="8">
        <v>630</v>
      </c>
      <c r="B631" s="10">
        <v>113</v>
      </c>
    </row>
    <row r="632" spans="1:2" x14ac:dyDescent="0.25">
      <c r="A632" s="8">
        <v>631</v>
      </c>
      <c r="B632" s="10">
        <v>39</v>
      </c>
    </row>
    <row r="633" spans="1:2" x14ac:dyDescent="0.25">
      <c r="A633" s="8">
        <v>632</v>
      </c>
      <c r="B633" s="10">
        <v>77</v>
      </c>
    </row>
    <row r="634" spans="1:2" x14ac:dyDescent="0.25">
      <c r="A634" s="8">
        <v>633</v>
      </c>
      <c r="B634" s="10">
        <v>138</v>
      </c>
    </row>
    <row r="635" spans="1:2" x14ac:dyDescent="0.25">
      <c r="A635" s="8">
        <v>634</v>
      </c>
      <c r="B635" s="10">
        <v>209</v>
      </c>
    </row>
    <row r="636" spans="1:2" x14ac:dyDescent="0.25">
      <c r="A636" s="8">
        <v>635</v>
      </c>
      <c r="B636" s="10">
        <v>34</v>
      </c>
    </row>
    <row r="637" spans="1:2" x14ac:dyDescent="0.25">
      <c r="A637" s="8">
        <v>636</v>
      </c>
      <c r="B637" s="10">
        <v>74</v>
      </c>
    </row>
    <row r="638" spans="1:2" x14ac:dyDescent="0.25">
      <c r="A638" s="8">
        <v>637</v>
      </c>
      <c r="B638" s="10">
        <v>70</v>
      </c>
    </row>
    <row r="639" spans="1:2" x14ac:dyDescent="0.25">
      <c r="A639" s="8">
        <v>638</v>
      </c>
      <c r="B639" s="10">
        <v>54</v>
      </c>
    </row>
    <row r="640" spans="1:2" x14ac:dyDescent="0.25">
      <c r="A640" s="8">
        <v>639</v>
      </c>
      <c r="B640" s="10">
        <v>90</v>
      </c>
    </row>
    <row r="641" spans="1:2" x14ac:dyDescent="0.25">
      <c r="A641" s="8">
        <v>640</v>
      </c>
      <c r="B641" s="10">
        <v>131</v>
      </c>
    </row>
    <row r="642" spans="1:2" x14ac:dyDescent="0.25">
      <c r="A642" s="8">
        <v>641</v>
      </c>
      <c r="B642" s="10">
        <v>124</v>
      </c>
    </row>
    <row r="643" spans="1:2" x14ac:dyDescent="0.25">
      <c r="A643" s="8">
        <v>642</v>
      </c>
      <c r="B643" s="10">
        <v>105</v>
      </c>
    </row>
    <row r="644" spans="1:2" x14ac:dyDescent="0.25">
      <c r="A644" s="8">
        <v>643</v>
      </c>
      <c r="B644" s="10">
        <v>20</v>
      </c>
    </row>
    <row r="645" spans="1:2" x14ac:dyDescent="0.25">
      <c r="A645" s="8">
        <v>644</v>
      </c>
      <c r="B645" s="10">
        <v>57</v>
      </c>
    </row>
    <row r="646" spans="1:2" x14ac:dyDescent="0.25">
      <c r="A646" s="8">
        <v>645</v>
      </c>
      <c r="B646" s="10">
        <v>108</v>
      </c>
    </row>
    <row r="647" spans="1:2" x14ac:dyDescent="0.25">
      <c r="A647" s="8">
        <v>646</v>
      </c>
      <c r="B647" s="10">
        <v>42</v>
      </c>
    </row>
    <row r="648" spans="1:2" x14ac:dyDescent="0.25">
      <c r="A648" s="8">
        <v>647</v>
      </c>
      <c r="B648" s="10">
        <v>58</v>
      </c>
    </row>
    <row r="649" spans="1:2" x14ac:dyDescent="0.25">
      <c r="A649" s="8">
        <v>648</v>
      </c>
      <c r="B649" s="10">
        <v>32</v>
      </c>
    </row>
    <row r="650" spans="1:2" x14ac:dyDescent="0.25">
      <c r="A650" s="8">
        <v>649</v>
      </c>
      <c r="B650" s="10">
        <v>150</v>
      </c>
    </row>
    <row r="651" spans="1:2" x14ac:dyDescent="0.25">
      <c r="A651" s="8">
        <v>650</v>
      </c>
      <c r="B651" s="10">
        <v>142</v>
      </c>
    </row>
    <row r="652" spans="1:2" x14ac:dyDescent="0.25">
      <c r="A652" s="8">
        <v>651</v>
      </c>
      <c r="B652" s="10">
        <v>129</v>
      </c>
    </row>
    <row r="653" spans="1:2" x14ac:dyDescent="0.25">
      <c r="A653" s="8">
        <v>652</v>
      </c>
      <c r="B653" s="10">
        <v>104</v>
      </c>
    </row>
    <row r="654" spans="1:2" x14ac:dyDescent="0.25">
      <c r="A654" s="8">
        <v>653</v>
      </c>
      <c r="B654" s="10">
        <v>144</v>
      </c>
    </row>
    <row r="655" spans="1:2" x14ac:dyDescent="0.25">
      <c r="A655" s="8">
        <v>654</v>
      </c>
      <c r="B655" s="10">
        <v>25</v>
      </c>
    </row>
    <row r="656" spans="1:2" x14ac:dyDescent="0.25">
      <c r="A656" s="8">
        <v>655</v>
      </c>
      <c r="B656" s="10">
        <v>57</v>
      </c>
    </row>
    <row r="657" spans="1:2" x14ac:dyDescent="0.25">
      <c r="A657" s="8">
        <v>656</v>
      </c>
      <c r="B657" s="10">
        <v>94</v>
      </c>
    </row>
    <row r="658" spans="1:2" x14ac:dyDescent="0.25">
      <c r="A658" s="8">
        <v>657</v>
      </c>
      <c r="B658" s="10">
        <v>120</v>
      </c>
    </row>
    <row r="659" spans="1:2" x14ac:dyDescent="0.25">
      <c r="A659" s="8">
        <v>658</v>
      </c>
      <c r="B659" s="10">
        <v>51</v>
      </c>
    </row>
    <row r="660" spans="1:2" x14ac:dyDescent="0.25">
      <c r="A660" s="8">
        <v>659</v>
      </c>
      <c r="B660" s="10">
        <v>51</v>
      </c>
    </row>
    <row r="661" spans="1:2" x14ac:dyDescent="0.25">
      <c r="A661" s="8">
        <v>660</v>
      </c>
      <c r="B661" s="10">
        <v>126</v>
      </c>
    </row>
    <row r="662" spans="1:2" x14ac:dyDescent="0.25">
      <c r="A662" s="8">
        <v>661</v>
      </c>
      <c r="B662" s="10">
        <v>123</v>
      </c>
    </row>
    <row r="663" spans="1:2" x14ac:dyDescent="0.25">
      <c r="A663" s="8">
        <v>662</v>
      </c>
      <c r="B663" s="10">
        <v>79</v>
      </c>
    </row>
    <row r="664" spans="1:2" x14ac:dyDescent="0.25">
      <c r="A664" s="8">
        <v>663</v>
      </c>
      <c r="B664" s="10">
        <v>66</v>
      </c>
    </row>
    <row r="665" spans="1:2" x14ac:dyDescent="0.25">
      <c r="A665" s="8">
        <v>664</v>
      </c>
      <c r="B665" s="10">
        <v>71</v>
      </c>
    </row>
    <row r="666" spans="1:2" x14ac:dyDescent="0.25">
      <c r="A666" s="8">
        <v>665</v>
      </c>
      <c r="B666" s="10">
        <v>77</v>
      </c>
    </row>
    <row r="667" spans="1:2" x14ac:dyDescent="0.25">
      <c r="A667" s="8">
        <v>666</v>
      </c>
      <c r="B667" s="10">
        <v>24</v>
      </c>
    </row>
    <row r="668" spans="1:2" x14ac:dyDescent="0.25">
      <c r="A668" s="8">
        <v>667</v>
      </c>
      <c r="B668" s="10">
        <v>22</v>
      </c>
    </row>
    <row r="669" spans="1:2" x14ac:dyDescent="0.25">
      <c r="A669" s="8">
        <v>668</v>
      </c>
      <c r="B669" s="10">
        <v>118</v>
      </c>
    </row>
    <row r="670" spans="1:2" x14ac:dyDescent="0.25">
      <c r="A670" s="8">
        <v>669</v>
      </c>
      <c r="B670" s="10">
        <v>108</v>
      </c>
    </row>
    <row r="671" spans="1:2" x14ac:dyDescent="0.25">
      <c r="A671" s="8">
        <v>670</v>
      </c>
      <c r="B671" s="10">
        <v>57</v>
      </c>
    </row>
    <row r="672" spans="1:2" x14ac:dyDescent="0.25">
      <c r="A672" s="8">
        <v>671</v>
      </c>
      <c r="B672" s="10">
        <v>110</v>
      </c>
    </row>
    <row r="673" spans="1:2" x14ac:dyDescent="0.25">
      <c r="A673" s="8">
        <v>672</v>
      </c>
      <c r="B673" s="10">
        <v>94</v>
      </c>
    </row>
    <row r="674" spans="1:2" x14ac:dyDescent="0.25">
      <c r="A674" s="8">
        <v>673</v>
      </c>
      <c r="B674" s="10">
        <v>161</v>
      </c>
    </row>
    <row r="675" spans="1:2" x14ac:dyDescent="0.25">
      <c r="A675" s="8">
        <v>674</v>
      </c>
      <c r="B675" s="10">
        <v>123</v>
      </c>
    </row>
    <row r="676" spans="1:2" x14ac:dyDescent="0.25">
      <c r="A676" s="8">
        <v>675</v>
      </c>
      <c r="B676" s="10">
        <v>117</v>
      </c>
    </row>
    <row r="677" spans="1:2" x14ac:dyDescent="0.25">
      <c r="A677" s="8">
        <v>676</v>
      </c>
      <c r="B677" s="10">
        <v>75</v>
      </c>
    </row>
    <row r="678" spans="1:2" x14ac:dyDescent="0.25">
      <c r="A678" s="8">
        <v>677</v>
      </c>
      <c r="B678" s="10">
        <v>86</v>
      </c>
    </row>
    <row r="679" spans="1:2" x14ac:dyDescent="0.25">
      <c r="A679" s="8">
        <v>678</v>
      </c>
      <c r="B679" s="10">
        <v>120</v>
      </c>
    </row>
    <row r="680" spans="1:2" x14ac:dyDescent="0.25">
      <c r="A680" s="8">
        <v>679</v>
      </c>
      <c r="B680" s="10">
        <v>118</v>
      </c>
    </row>
    <row r="681" spans="1:2" x14ac:dyDescent="0.25">
      <c r="A681" s="8">
        <v>680</v>
      </c>
      <c r="B681" s="10">
        <v>96</v>
      </c>
    </row>
    <row r="682" spans="1:2" x14ac:dyDescent="0.25">
      <c r="A682" s="8">
        <v>681</v>
      </c>
      <c r="B682" s="10">
        <v>46</v>
      </c>
    </row>
    <row r="683" spans="1:2" x14ac:dyDescent="0.25">
      <c r="A683" s="8">
        <v>682</v>
      </c>
      <c r="B683" s="10">
        <v>14</v>
      </c>
    </row>
    <row r="684" spans="1:2" x14ac:dyDescent="0.25">
      <c r="A684" s="8">
        <v>683</v>
      </c>
      <c r="B684" s="10">
        <v>100</v>
      </c>
    </row>
    <row r="685" spans="1:2" x14ac:dyDescent="0.25">
      <c r="A685" s="8">
        <v>684</v>
      </c>
      <c r="B685" s="10">
        <v>107</v>
      </c>
    </row>
    <row r="686" spans="1:2" x14ac:dyDescent="0.25">
      <c r="A686" s="8">
        <v>685</v>
      </c>
      <c r="B686" s="10">
        <v>32</v>
      </c>
    </row>
    <row r="687" spans="1:2" x14ac:dyDescent="0.25">
      <c r="A687" s="8">
        <v>686</v>
      </c>
      <c r="B687" s="10">
        <v>62</v>
      </c>
    </row>
    <row r="688" spans="1:2" x14ac:dyDescent="0.25">
      <c r="A688" s="8">
        <v>687</v>
      </c>
      <c r="B688" s="10">
        <v>44</v>
      </c>
    </row>
    <row r="689" spans="1:2" x14ac:dyDescent="0.25">
      <c r="A689" s="8">
        <v>688</v>
      </c>
      <c r="B689" s="10">
        <v>17</v>
      </c>
    </row>
    <row r="690" spans="1:2" x14ac:dyDescent="0.25">
      <c r="A690" s="8">
        <v>689</v>
      </c>
      <c r="B690" s="10">
        <v>100</v>
      </c>
    </row>
    <row r="691" spans="1:2" x14ac:dyDescent="0.25">
      <c r="A691" s="8">
        <v>690</v>
      </c>
      <c r="B691" s="10">
        <v>115</v>
      </c>
    </row>
    <row r="692" spans="1:2" x14ac:dyDescent="0.25">
      <c r="A692" s="8">
        <v>691</v>
      </c>
      <c r="B692" s="10">
        <v>39</v>
      </c>
    </row>
    <row r="693" spans="1:2" x14ac:dyDescent="0.25">
      <c r="A693" s="8">
        <v>692</v>
      </c>
      <c r="B693" s="10">
        <v>103</v>
      </c>
    </row>
    <row r="694" spans="1:2" x14ac:dyDescent="0.25">
      <c r="A694" s="8">
        <v>693</v>
      </c>
      <c r="B694" s="10">
        <v>48</v>
      </c>
    </row>
    <row r="695" spans="1:2" x14ac:dyDescent="0.25">
      <c r="A695" s="8">
        <v>694</v>
      </c>
      <c r="B695" s="10">
        <v>94</v>
      </c>
    </row>
    <row r="696" spans="1:2" x14ac:dyDescent="0.25">
      <c r="A696" s="8">
        <v>695</v>
      </c>
      <c r="B696" s="10">
        <v>68</v>
      </c>
    </row>
    <row r="697" spans="1:2" x14ac:dyDescent="0.25">
      <c r="A697" s="8">
        <v>696</v>
      </c>
      <c r="B697" s="10">
        <v>28</v>
      </c>
    </row>
    <row r="698" spans="1:2" x14ac:dyDescent="0.25">
      <c r="A698" s="8">
        <v>697</v>
      </c>
      <c r="B698" s="10">
        <v>120</v>
      </c>
    </row>
    <row r="699" spans="1:2" x14ac:dyDescent="0.25">
      <c r="A699" s="8">
        <v>698</v>
      </c>
      <c r="B699" s="10">
        <v>112</v>
      </c>
    </row>
    <row r="700" spans="1:2" x14ac:dyDescent="0.25">
      <c r="A700" s="8">
        <v>699</v>
      </c>
      <c r="B700" s="10">
        <v>34</v>
      </c>
    </row>
    <row r="701" spans="1:2" x14ac:dyDescent="0.25">
      <c r="A701" s="8">
        <v>700</v>
      </c>
      <c r="B701" s="10">
        <v>137</v>
      </c>
    </row>
    <row r="702" spans="1:2" x14ac:dyDescent="0.25">
      <c r="A702" s="8">
        <v>701</v>
      </c>
      <c r="B702" s="10">
        <v>60</v>
      </c>
    </row>
    <row r="703" spans="1:2" x14ac:dyDescent="0.25">
      <c r="A703" s="8">
        <v>702</v>
      </c>
      <c r="B703" s="10">
        <v>113</v>
      </c>
    </row>
    <row r="704" spans="1:2" x14ac:dyDescent="0.25">
      <c r="A704" s="8">
        <v>703</v>
      </c>
      <c r="B704" s="10">
        <v>39</v>
      </c>
    </row>
    <row r="705" spans="1:2" x14ac:dyDescent="0.25">
      <c r="A705" s="8">
        <v>704</v>
      </c>
      <c r="B705" s="10">
        <v>10</v>
      </c>
    </row>
    <row r="706" spans="1:2" x14ac:dyDescent="0.25">
      <c r="A706" s="8">
        <v>705</v>
      </c>
      <c r="B706" s="10">
        <v>66</v>
      </c>
    </row>
    <row r="707" spans="1:2" x14ac:dyDescent="0.25">
      <c r="A707" s="8">
        <v>706</v>
      </c>
      <c r="B707" s="10">
        <v>30</v>
      </c>
    </row>
    <row r="708" spans="1:2" x14ac:dyDescent="0.25">
      <c r="A708" s="8">
        <v>707</v>
      </c>
      <c r="B708" s="10">
        <v>112</v>
      </c>
    </row>
    <row r="709" spans="1:2" x14ac:dyDescent="0.25">
      <c r="A709" s="8">
        <v>708</v>
      </c>
      <c r="B709" s="10">
        <v>32</v>
      </c>
    </row>
    <row r="710" spans="1:2" x14ac:dyDescent="0.25">
      <c r="A710" s="8">
        <v>709</v>
      </c>
      <c r="B710" s="10">
        <v>117</v>
      </c>
    </row>
    <row r="711" spans="1:2" x14ac:dyDescent="0.25">
      <c r="A711" s="8">
        <v>710</v>
      </c>
      <c r="B711" s="10">
        <v>81</v>
      </c>
    </row>
    <row r="712" spans="1:2" x14ac:dyDescent="0.25">
      <c r="A712" s="8">
        <v>711</v>
      </c>
      <c r="B712" s="10">
        <v>98</v>
      </c>
    </row>
    <row r="713" spans="1:2" x14ac:dyDescent="0.25">
      <c r="A713" s="8">
        <v>712</v>
      </c>
      <c r="B713" s="10">
        <v>28</v>
      </c>
    </row>
    <row r="714" spans="1:2" x14ac:dyDescent="0.25">
      <c r="A714" s="8">
        <v>713</v>
      </c>
      <c r="B714" s="10">
        <v>213</v>
      </c>
    </row>
    <row r="715" spans="1:2" x14ac:dyDescent="0.25">
      <c r="A715" s="8">
        <v>714</v>
      </c>
      <c r="B715" s="10">
        <v>134</v>
      </c>
    </row>
    <row r="716" spans="1:2" x14ac:dyDescent="0.25">
      <c r="A716" s="8">
        <v>715</v>
      </c>
      <c r="B716" s="10">
        <v>145</v>
      </c>
    </row>
    <row r="717" spans="1:2" x14ac:dyDescent="0.25">
      <c r="A717" s="8">
        <v>716</v>
      </c>
      <c r="B717" s="10">
        <v>141</v>
      </c>
    </row>
    <row r="718" spans="1:2" x14ac:dyDescent="0.25">
      <c r="A718" s="8">
        <v>717</v>
      </c>
      <c r="B718" s="10">
        <v>92</v>
      </c>
    </row>
    <row r="719" spans="1:2" x14ac:dyDescent="0.25">
      <c r="A719" s="8">
        <v>718</v>
      </c>
      <c r="B719" s="10">
        <v>12</v>
      </c>
    </row>
    <row r="720" spans="1:2" x14ac:dyDescent="0.25">
      <c r="A720" s="8">
        <v>719</v>
      </c>
      <c r="B720" s="10">
        <v>64</v>
      </c>
    </row>
    <row r="721" spans="1:2" x14ac:dyDescent="0.25">
      <c r="A721" s="8">
        <v>720</v>
      </c>
      <c r="B721" s="10">
        <v>99</v>
      </c>
    </row>
    <row r="722" spans="1:2" x14ac:dyDescent="0.25">
      <c r="A722" s="8">
        <v>721</v>
      </c>
      <c r="B722" s="10">
        <v>129</v>
      </c>
    </row>
    <row r="723" spans="1:2" x14ac:dyDescent="0.25">
      <c r="A723" s="8">
        <v>722</v>
      </c>
      <c r="B723" s="10">
        <v>52</v>
      </c>
    </row>
    <row r="724" spans="1:2" x14ac:dyDescent="0.25">
      <c r="A724" s="8">
        <v>723</v>
      </c>
      <c r="B724" s="10">
        <v>74</v>
      </c>
    </row>
    <row r="725" spans="1:2" x14ac:dyDescent="0.25">
      <c r="A725" s="8">
        <v>724</v>
      </c>
      <c r="B725" s="10">
        <v>39</v>
      </c>
    </row>
    <row r="726" spans="1:2" x14ac:dyDescent="0.25">
      <c r="A726" s="8">
        <v>725</v>
      </c>
      <c r="B726" s="10">
        <v>99</v>
      </c>
    </row>
    <row r="727" spans="1:2" x14ac:dyDescent="0.25">
      <c r="A727" s="8">
        <v>726</v>
      </c>
      <c r="B727" s="10">
        <v>76</v>
      </c>
    </row>
    <row r="728" spans="1:2" x14ac:dyDescent="0.25">
      <c r="A728" s="8">
        <v>727</v>
      </c>
      <c r="B728" s="10">
        <v>24</v>
      </c>
    </row>
    <row r="729" spans="1:2" x14ac:dyDescent="0.25">
      <c r="A729" s="8">
        <v>728</v>
      </c>
      <c r="B729" s="10">
        <v>115</v>
      </c>
    </row>
    <row r="730" spans="1:2" x14ac:dyDescent="0.25">
      <c r="A730" s="8">
        <v>729</v>
      </c>
      <c r="B730" s="10">
        <v>76</v>
      </c>
    </row>
    <row r="731" spans="1:2" x14ac:dyDescent="0.25">
      <c r="A731" s="8">
        <v>730</v>
      </c>
      <c r="B731" s="10">
        <v>68</v>
      </c>
    </row>
    <row r="732" spans="1:2" x14ac:dyDescent="0.25">
      <c r="A732" s="8">
        <v>731</v>
      </c>
      <c r="B732" s="10">
        <v>38</v>
      </c>
    </row>
    <row r="733" spans="1:2" x14ac:dyDescent="0.25">
      <c r="A733" s="8">
        <v>732</v>
      </c>
      <c r="B733" s="10">
        <v>186</v>
      </c>
    </row>
    <row r="734" spans="1:2" x14ac:dyDescent="0.25">
      <c r="A734" s="8">
        <v>733</v>
      </c>
      <c r="B734" s="10">
        <v>112</v>
      </c>
    </row>
    <row r="735" spans="1:2" x14ac:dyDescent="0.25">
      <c r="A735" s="8">
        <v>734</v>
      </c>
      <c r="B735" s="10">
        <v>82</v>
      </c>
    </row>
    <row r="736" spans="1:2" x14ac:dyDescent="0.25">
      <c r="A736" s="8">
        <v>735</v>
      </c>
      <c r="B736" s="10">
        <v>85</v>
      </c>
    </row>
    <row r="737" spans="1:2" x14ac:dyDescent="0.25">
      <c r="A737" s="8">
        <v>736</v>
      </c>
      <c r="B737" s="10">
        <v>128</v>
      </c>
    </row>
    <row r="738" spans="1:2" x14ac:dyDescent="0.25">
      <c r="A738" s="8">
        <v>737</v>
      </c>
      <c r="B738" s="10">
        <v>70</v>
      </c>
    </row>
    <row r="739" spans="1:2" x14ac:dyDescent="0.25">
      <c r="A739" s="8">
        <v>738</v>
      </c>
      <c r="B739" s="10">
        <v>76</v>
      </c>
    </row>
    <row r="740" spans="1:2" x14ac:dyDescent="0.25">
      <c r="A740" s="8">
        <v>739</v>
      </c>
      <c r="B740" s="10">
        <v>28</v>
      </c>
    </row>
    <row r="741" spans="1:2" x14ac:dyDescent="0.25">
      <c r="A741" s="8">
        <v>740</v>
      </c>
      <c r="B741" s="10">
        <v>175</v>
      </c>
    </row>
    <row r="742" spans="1:2" x14ac:dyDescent="0.25">
      <c r="A742" s="8">
        <v>741</v>
      </c>
      <c r="B742" s="10">
        <v>168</v>
      </c>
    </row>
    <row r="743" spans="1:2" x14ac:dyDescent="0.25">
      <c r="A743" s="8">
        <v>742</v>
      </c>
      <c r="B743" s="10">
        <v>99</v>
      </c>
    </row>
    <row r="744" spans="1:2" x14ac:dyDescent="0.25">
      <c r="A744" s="8">
        <v>743</v>
      </c>
      <c r="B744" s="10">
        <v>78</v>
      </c>
    </row>
    <row r="745" spans="1:2" x14ac:dyDescent="0.25">
      <c r="A745" s="8">
        <v>744</v>
      </c>
      <c r="B745" s="10">
        <v>44</v>
      </c>
    </row>
    <row r="746" spans="1:2" x14ac:dyDescent="0.25">
      <c r="A746" s="8">
        <v>745</v>
      </c>
      <c r="B746" s="10">
        <v>169</v>
      </c>
    </row>
    <row r="747" spans="1:2" x14ac:dyDescent="0.25">
      <c r="A747" s="8">
        <v>746</v>
      </c>
      <c r="B747" s="10">
        <v>120</v>
      </c>
    </row>
    <row r="748" spans="1:2" x14ac:dyDescent="0.25">
      <c r="A748" s="8">
        <v>747</v>
      </c>
      <c r="B748" s="10">
        <v>15</v>
      </c>
    </row>
    <row r="749" spans="1:2" x14ac:dyDescent="0.25">
      <c r="A749" s="8">
        <v>748</v>
      </c>
      <c r="B749" s="10">
        <v>64</v>
      </c>
    </row>
    <row r="750" spans="1:2" x14ac:dyDescent="0.25">
      <c r="A750" s="8">
        <v>749</v>
      </c>
      <c r="B750" s="10">
        <v>42</v>
      </c>
    </row>
    <row r="751" spans="1:2" x14ac:dyDescent="0.25">
      <c r="A751" s="8">
        <v>750</v>
      </c>
      <c r="B751" s="10">
        <v>72</v>
      </c>
    </row>
    <row r="752" spans="1:2" x14ac:dyDescent="0.25">
      <c r="A752" s="8">
        <v>751</v>
      </c>
      <c r="B752" s="10">
        <v>101</v>
      </c>
    </row>
    <row r="753" spans="1:2" x14ac:dyDescent="0.25">
      <c r="A753" s="8">
        <v>752</v>
      </c>
      <c r="B753" s="10">
        <v>36</v>
      </c>
    </row>
    <row r="754" spans="1:2" x14ac:dyDescent="0.25">
      <c r="A754" s="8">
        <v>753</v>
      </c>
      <c r="B754" s="10">
        <v>97</v>
      </c>
    </row>
    <row r="755" spans="1:2" x14ac:dyDescent="0.25">
      <c r="A755" s="8">
        <v>754</v>
      </c>
      <c r="B755" s="10">
        <v>138</v>
      </c>
    </row>
    <row r="756" spans="1:2" x14ac:dyDescent="0.25">
      <c r="A756" s="8">
        <v>755</v>
      </c>
      <c r="B756" s="10">
        <v>125</v>
      </c>
    </row>
    <row r="757" spans="1:2" x14ac:dyDescent="0.25">
      <c r="A757" s="8">
        <v>756</v>
      </c>
      <c r="B757" s="10">
        <v>30</v>
      </c>
    </row>
    <row r="758" spans="1:2" x14ac:dyDescent="0.25">
      <c r="A758" s="8">
        <v>757</v>
      </c>
      <c r="B758" s="10">
        <v>36</v>
      </c>
    </row>
    <row r="759" spans="1:2" x14ac:dyDescent="0.25">
      <c r="A759" s="8">
        <v>758</v>
      </c>
      <c r="B759" s="10">
        <v>31</v>
      </c>
    </row>
    <row r="760" spans="1:2" x14ac:dyDescent="0.25">
      <c r="A760" s="8">
        <v>759</v>
      </c>
      <c r="B760" s="10">
        <v>204</v>
      </c>
    </row>
    <row r="761" spans="1:2" x14ac:dyDescent="0.25">
      <c r="A761" s="8">
        <v>760</v>
      </c>
      <c r="B761" s="10">
        <v>63</v>
      </c>
    </row>
    <row r="762" spans="1:2" x14ac:dyDescent="0.25">
      <c r="A762" s="8">
        <v>761</v>
      </c>
      <c r="B762" s="10">
        <v>102</v>
      </c>
    </row>
    <row r="763" spans="1:2" x14ac:dyDescent="0.25">
      <c r="A763" s="8">
        <v>762</v>
      </c>
      <c r="B763" s="10">
        <v>58</v>
      </c>
    </row>
    <row r="764" spans="1:2" x14ac:dyDescent="0.25">
      <c r="A764" s="8">
        <v>763</v>
      </c>
      <c r="B764" s="10">
        <v>62</v>
      </c>
    </row>
    <row r="765" spans="1:2" x14ac:dyDescent="0.25">
      <c r="A765" s="8">
        <v>764</v>
      </c>
      <c r="B765" s="10">
        <v>50</v>
      </c>
    </row>
    <row r="766" spans="1:2" x14ac:dyDescent="0.25">
      <c r="A766" s="8">
        <v>765</v>
      </c>
      <c r="B766" s="10">
        <v>138</v>
      </c>
    </row>
    <row r="767" spans="1:2" x14ac:dyDescent="0.25">
      <c r="A767" s="8">
        <v>766</v>
      </c>
      <c r="B767" s="10">
        <v>111</v>
      </c>
    </row>
    <row r="768" spans="1:2" x14ac:dyDescent="0.25">
      <c r="A768" s="8">
        <v>767</v>
      </c>
      <c r="B768" s="10">
        <v>101</v>
      </c>
    </row>
    <row r="769" spans="1:2" x14ac:dyDescent="0.25">
      <c r="A769" s="8" t="s">
        <v>1147</v>
      </c>
      <c r="B769" s="10">
        <v>63446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7A81-42A9-4BD4-B367-36B93C2D29E6}">
  <dimension ref="A1:T768"/>
  <sheetViews>
    <sheetView tabSelected="1" topLeftCell="A2" workbookViewId="0">
      <selection activeCell="C11" sqref="C11"/>
    </sheetView>
  </sheetViews>
  <sheetFormatPr baseColWidth="10" defaultRowHeight="15" x14ac:dyDescent="0.25"/>
  <cols>
    <col min="1" max="1" width="18.28515625" customWidth="1"/>
    <col min="2" max="2" width="20.85546875" customWidth="1"/>
    <col min="3" max="3" width="24.85546875" customWidth="1"/>
    <col min="4" max="4" width="18.28515625" customWidth="1"/>
    <col min="5" max="5" width="17.85546875" customWidth="1"/>
    <col min="6" max="6" width="17.42578125" customWidth="1"/>
    <col min="7" max="7" width="16" customWidth="1"/>
    <col min="8" max="8" width="24.7109375" customWidth="1"/>
    <col min="9" max="9" width="23.7109375" customWidth="1"/>
    <col min="10" max="10" width="24" style="9" customWidth="1"/>
    <col min="11" max="11" width="21.7109375" customWidth="1"/>
    <col min="12" max="12" width="18.42578125" customWidth="1"/>
    <col min="13" max="14" width="17.42578125" customWidth="1"/>
    <col min="15" max="15" width="10" style="4" customWidth="1"/>
    <col min="16" max="17" width="19.140625" customWidth="1"/>
    <col min="18" max="18" width="16" customWidth="1"/>
    <col min="19" max="19" width="34.28515625" bestFit="1" customWidth="1"/>
    <col min="20" max="20" width="13.7109375" customWidth="1"/>
  </cols>
  <sheetData>
    <row r="1" spans="1:20" s="5" customFormat="1" x14ac:dyDescent="0.25">
      <c r="A1" s="5" t="s">
        <v>1123</v>
      </c>
      <c r="B1" s="5" t="s">
        <v>0</v>
      </c>
      <c r="C1" s="5" t="s">
        <v>1134</v>
      </c>
      <c r="D1" s="5" t="s">
        <v>1141</v>
      </c>
      <c r="E1" s="5" t="s">
        <v>1142</v>
      </c>
      <c r="F1" s="5" t="s">
        <v>1</v>
      </c>
      <c r="G1" s="5" t="s">
        <v>2</v>
      </c>
      <c r="H1" s="5" t="s">
        <v>1144</v>
      </c>
      <c r="I1" s="5" t="s">
        <v>1149</v>
      </c>
      <c r="J1" s="16" t="s">
        <v>1150</v>
      </c>
      <c r="K1" s="5" t="s">
        <v>1151</v>
      </c>
      <c r="L1" s="5" t="s">
        <v>3</v>
      </c>
      <c r="M1" s="5" t="s">
        <v>4</v>
      </c>
      <c r="N1" s="5" t="s">
        <v>1135</v>
      </c>
      <c r="O1" s="5" t="s">
        <v>5</v>
      </c>
      <c r="P1" s="5" t="s">
        <v>6</v>
      </c>
      <c r="Q1" s="5" t="s">
        <v>1122</v>
      </c>
      <c r="R1" s="5" t="s">
        <v>1138</v>
      </c>
      <c r="S1" s="5" t="s">
        <v>7</v>
      </c>
      <c r="T1" s="5" t="s">
        <v>1143</v>
      </c>
    </row>
    <row r="2" spans="1:20" x14ac:dyDescent="0.25">
      <c r="A2">
        <v>10</v>
      </c>
      <c r="B2" t="s">
        <v>8</v>
      </c>
      <c r="C2">
        <v>6</v>
      </c>
      <c r="D2" t="str">
        <f t="shared" ref="D2:D65" si="0">CHOOSE(WEEKDAY(E2,2), "Lunes", "Martes", "Miércoles", "Jueves", "Viernes", "Sábado", "Domingo")</f>
        <v>Sábado</v>
      </c>
      <c r="E2" s="6">
        <v>45017</v>
      </c>
      <c r="F2" s="3">
        <v>4.6527777777777779E-2</v>
      </c>
      <c r="G2" s="3">
        <v>0.15972222222222221</v>
      </c>
      <c r="H2" s="3">
        <f t="shared" ref="H2:H65" si="1">IF(P2="Ocupada",(G2-F2)+15/1440,G2-F2)</f>
        <v>0.11319444444444443</v>
      </c>
      <c r="I2" s="9">
        <v>3.9583333333333331E-2</v>
      </c>
      <c r="J2" s="9">
        <f>IF(I2&gt;H2,0,H2-I2)</f>
        <v>7.3611111111111099E-2</v>
      </c>
      <c r="K2" s="9" t="str">
        <f>IF(I2&gt;H2,"No cobrada","Cobrada")</f>
        <v>Cobrada</v>
      </c>
      <c r="L2" t="s">
        <v>9</v>
      </c>
      <c r="M2" t="s">
        <v>10</v>
      </c>
      <c r="N2" t="s">
        <v>1136</v>
      </c>
      <c r="O2" s="10">
        <v>48.55</v>
      </c>
      <c r="P2" t="s">
        <v>11</v>
      </c>
      <c r="Q2">
        <v>1</v>
      </c>
      <c r="R2" t="s">
        <v>1139</v>
      </c>
      <c r="S2" t="s">
        <v>12</v>
      </c>
      <c r="T2" s="10">
        <v>138</v>
      </c>
    </row>
    <row r="3" spans="1:20" x14ac:dyDescent="0.25">
      <c r="A3">
        <v>6</v>
      </c>
      <c r="B3" t="s">
        <v>13</v>
      </c>
      <c r="C3">
        <v>6</v>
      </c>
      <c r="D3" t="str">
        <f t="shared" si="0"/>
        <v>Sábado</v>
      </c>
      <c r="E3" s="6">
        <v>45017</v>
      </c>
      <c r="F3" s="3">
        <v>6.1111111111111109E-2</v>
      </c>
      <c r="G3" s="3">
        <v>0.15902777777777777</v>
      </c>
      <c r="H3" s="3">
        <f t="shared" si="1"/>
        <v>9.7916666666666652E-2</v>
      </c>
      <c r="I3" s="9">
        <v>5.9027777777777776E-2</v>
      </c>
      <c r="J3" s="9">
        <f t="shared" ref="J3:J66" si="2">IF(I3&gt;H3,0,H3-I3)</f>
        <v>3.8888888888888876E-2</v>
      </c>
      <c r="K3" s="9" t="str">
        <f t="shared" ref="K3:K66" si="3">IF(I3&gt;H3,"No cobrada","Cobrada")</f>
        <v>Cobrada</v>
      </c>
      <c r="L3" t="s">
        <v>14</v>
      </c>
      <c r="M3" t="s">
        <v>15</v>
      </c>
      <c r="N3" t="s">
        <v>16</v>
      </c>
      <c r="O3" s="4">
        <v>43.3</v>
      </c>
      <c r="P3" t="s">
        <v>11</v>
      </c>
      <c r="Q3">
        <v>2</v>
      </c>
      <c r="R3" t="s">
        <v>17</v>
      </c>
      <c r="S3" t="s">
        <v>18</v>
      </c>
      <c r="T3" s="10">
        <v>58</v>
      </c>
    </row>
    <row r="4" spans="1:20" x14ac:dyDescent="0.25">
      <c r="A4">
        <v>20</v>
      </c>
      <c r="B4" t="s">
        <v>19</v>
      </c>
      <c r="C4">
        <v>1</v>
      </c>
      <c r="D4" t="str">
        <f t="shared" si="0"/>
        <v>Sábado</v>
      </c>
      <c r="E4" s="6">
        <v>45017</v>
      </c>
      <c r="F4" s="3">
        <v>2.013888888888889E-2</v>
      </c>
      <c r="G4" s="3">
        <v>0.16388888888888889</v>
      </c>
      <c r="H4" s="3">
        <f t="shared" si="1"/>
        <v>0.14374999999999999</v>
      </c>
      <c r="I4" s="9">
        <v>8.7499999999999994E-2</v>
      </c>
      <c r="J4" s="9">
        <f t="shared" si="2"/>
        <v>5.6249999999999994E-2</v>
      </c>
      <c r="K4" s="9" t="str">
        <f t="shared" si="3"/>
        <v>Cobrada</v>
      </c>
      <c r="L4" t="s">
        <v>20</v>
      </c>
      <c r="M4" t="s">
        <v>15</v>
      </c>
      <c r="N4" t="s">
        <v>1137</v>
      </c>
      <c r="O4" s="4">
        <v>30.87</v>
      </c>
      <c r="P4" t="s">
        <v>21</v>
      </c>
      <c r="Q4">
        <v>3</v>
      </c>
      <c r="R4" t="s">
        <v>22</v>
      </c>
      <c r="S4" t="s">
        <v>23</v>
      </c>
      <c r="T4" s="10">
        <v>165</v>
      </c>
    </row>
    <row r="5" spans="1:20" x14ac:dyDescent="0.25">
      <c r="A5">
        <v>3</v>
      </c>
      <c r="B5" t="s">
        <v>24</v>
      </c>
      <c r="C5">
        <v>1</v>
      </c>
      <c r="D5" t="str">
        <f t="shared" si="0"/>
        <v>Sábado</v>
      </c>
      <c r="E5" s="6">
        <v>45017</v>
      </c>
      <c r="F5" s="3">
        <v>0.12708333333333333</v>
      </c>
      <c r="G5" s="3">
        <v>0.18819444444444444</v>
      </c>
      <c r="H5" s="3">
        <f t="shared" si="1"/>
        <v>6.1111111111111116E-2</v>
      </c>
      <c r="I5" s="9">
        <v>2.7777777777777776E-2</v>
      </c>
      <c r="J5" s="9">
        <f t="shared" si="2"/>
        <v>3.333333333333334E-2</v>
      </c>
      <c r="K5" s="9" t="str">
        <f t="shared" si="3"/>
        <v>Cobrada</v>
      </c>
      <c r="L5" t="s">
        <v>25</v>
      </c>
      <c r="M5" t="s">
        <v>10</v>
      </c>
      <c r="N5" t="s">
        <v>1137</v>
      </c>
      <c r="O5" s="4">
        <v>34.68</v>
      </c>
      <c r="P5" t="s">
        <v>21</v>
      </c>
      <c r="Q5">
        <v>4</v>
      </c>
      <c r="R5" t="s">
        <v>26</v>
      </c>
      <c r="S5" t="s">
        <v>27</v>
      </c>
      <c r="T5" s="10">
        <v>183</v>
      </c>
    </row>
    <row r="6" spans="1:20" x14ac:dyDescent="0.25">
      <c r="A6">
        <v>8</v>
      </c>
      <c r="B6" t="s">
        <v>28</v>
      </c>
      <c r="C6">
        <v>2</v>
      </c>
      <c r="D6" t="str">
        <f t="shared" si="0"/>
        <v>Sábado</v>
      </c>
      <c r="E6" s="6">
        <v>45017</v>
      </c>
      <c r="F6" s="3">
        <v>6.9444444444444447E-4</v>
      </c>
      <c r="G6" s="3">
        <v>8.7499999999999994E-2</v>
      </c>
      <c r="H6" s="3">
        <f t="shared" si="1"/>
        <v>8.6805555555555552E-2</v>
      </c>
      <c r="I6" s="9">
        <v>1.1805555555555555E-2</v>
      </c>
      <c r="J6" s="9">
        <f t="shared" si="2"/>
        <v>7.4999999999999997E-2</v>
      </c>
      <c r="K6" s="9" t="str">
        <f t="shared" si="3"/>
        <v>Cobrada</v>
      </c>
      <c r="L6" t="s">
        <v>29</v>
      </c>
      <c r="M6" t="s">
        <v>10</v>
      </c>
      <c r="N6" t="s">
        <v>1137</v>
      </c>
      <c r="O6" s="4">
        <v>24.33</v>
      </c>
      <c r="P6" t="s">
        <v>21</v>
      </c>
      <c r="Q6">
        <v>5</v>
      </c>
      <c r="R6" t="s">
        <v>1140</v>
      </c>
      <c r="S6" t="s">
        <v>30</v>
      </c>
      <c r="T6" s="10">
        <v>67</v>
      </c>
    </row>
    <row r="7" spans="1:20" x14ac:dyDescent="0.25">
      <c r="A7">
        <v>7</v>
      </c>
      <c r="B7" t="s">
        <v>31</v>
      </c>
      <c r="C7">
        <v>5</v>
      </c>
      <c r="D7" t="str">
        <f t="shared" si="0"/>
        <v>Sábado</v>
      </c>
      <c r="E7" s="6">
        <v>45017</v>
      </c>
      <c r="F7" s="3">
        <v>5.8333333333333334E-2</v>
      </c>
      <c r="G7" s="3">
        <v>0.14722222222222223</v>
      </c>
      <c r="H7" s="3">
        <f t="shared" si="1"/>
        <v>8.8888888888888892E-2</v>
      </c>
      <c r="I7" s="9">
        <v>7.6388888888888886E-3</v>
      </c>
      <c r="J7" s="9">
        <f t="shared" si="2"/>
        <v>8.1250000000000003E-2</v>
      </c>
      <c r="K7" s="9" t="str">
        <f t="shared" si="3"/>
        <v>Cobrada</v>
      </c>
      <c r="L7" t="s">
        <v>29</v>
      </c>
      <c r="M7" t="s">
        <v>32</v>
      </c>
      <c r="N7" t="s">
        <v>1137</v>
      </c>
      <c r="O7" s="4">
        <v>26.57</v>
      </c>
      <c r="P7" t="s">
        <v>21</v>
      </c>
      <c r="Q7">
        <v>6</v>
      </c>
      <c r="R7" t="s">
        <v>1140</v>
      </c>
      <c r="S7" t="s">
        <v>33</v>
      </c>
      <c r="T7" s="10">
        <v>70</v>
      </c>
    </row>
    <row r="8" spans="1:20" x14ac:dyDescent="0.25">
      <c r="A8">
        <v>17</v>
      </c>
      <c r="B8" t="s">
        <v>34</v>
      </c>
      <c r="C8">
        <v>6</v>
      </c>
      <c r="D8" t="str">
        <f t="shared" si="0"/>
        <v>Sábado</v>
      </c>
      <c r="E8" s="6">
        <v>45017</v>
      </c>
      <c r="F8" s="3">
        <v>8.1250000000000003E-2</v>
      </c>
      <c r="G8" s="3">
        <v>0.18194444444444444</v>
      </c>
      <c r="H8" s="3">
        <f t="shared" si="1"/>
        <v>0.1111111111111111</v>
      </c>
      <c r="I8" s="9">
        <v>2.8472222222222218E-2</v>
      </c>
      <c r="J8" s="9">
        <f t="shared" si="2"/>
        <v>8.2638888888888887E-2</v>
      </c>
      <c r="K8" s="9" t="str">
        <f t="shared" si="3"/>
        <v>Cobrada</v>
      </c>
      <c r="L8" t="s">
        <v>20</v>
      </c>
      <c r="M8" t="s">
        <v>32</v>
      </c>
      <c r="N8" t="s">
        <v>1137</v>
      </c>
      <c r="O8" s="4">
        <v>10.54</v>
      </c>
      <c r="P8" t="s">
        <v>35</v>
      </c>
      <c r="Q8">
        <v>7</v>
      </c>
      <c r="R8" t="s">
        <v>36</v>
      </c>
      <c r="S8" t="s">
        <v>37</v>
      </c>
      <c r="T8" s="10">
        <v>172</v>
      </c>
    </row>
    <row r="9" spans="1:20" x14ac:dyDescent="0.25">
      <c r="A9">
        <v>11</v>
      </c>
      <c r="B9" t="s">
        <v>38</v>
      </c>
      <c r="C9">
        <v>1</v>
      </c>
      <c r="D9" t="str">
        <f t="shared" si="0"/>
        <v>Sábado</v>
      </c>
      <c r="E9" s="6">
        <v>45017</v>
      </c>
      <c r="F9" s="3">
        <v>9.0972222222222218E-2</v>
      </c>
      <c r="G9" s="3">
        <v>0.20069444444444445</v>
      </c>
      <c r="H9" s="3">
        <f t="shared" si="1"/>
        <v>0.10972222222222223</v>
      </c>
      <c r="I9" s="9">
        <v>3.8194444444444448E-2</v>
      </c>
      <c r="J9" s="9">
        <f t="shared" si="2"/>
        <v>7.1527777777777787E-2</v>
      </c>
      <c r="K9" s="9" t="str">
        <f t="shared" si="3"/>
        <v>Cobrada</v>
      </c>
      <c r="L9" t="s">
        <v>20</v>
      </c>
      <c r="M9" t="s">
        <v>15</v>
      </c>
      <c r="N9" t="s">
        <v>1137</v>
      </c>
      <c r="O9" s="4">
        <v>49.18</v>
      </c>
      <c r="P9" t="s">
        <v>11</v>
      </c>
      <c r="Q9">
        <v>8</v>
      </c>
      <c r="R9" t="s">
        <v>26</v>
      </c>
      <c r="S9" t="s">
        <v>39</v>
      </c>
      <c r="T9" s="10">
        <v>242</v>
      </c>
    </row>
    <row r="10" spans="1:20" x14ac:dyDescent="0.25">
      <c r="A10">
        <v>15</v>
      </c>
      <c r="B10" t="s">
        <v>40</v>
      </c>
      <c r="C10">
        <v>5</v>
      </c>
      <c r="D10" t="str">
        <f t="shared" si="0"/>
        <v>Sábado</v>
      </c>
      <c r="E10" s="6">
        <v>45017</v>
      </c>
      <c r="F10" s="3">
        <v>8.5416666666666669E-2</v>
      </c>
      <c r="G10" s="3">
        <v>0.18402777777777779</v>
      </c>
      <c r="H10" s="3">
        <f t="shared" si="1"/>
        <v>9.8611111111111122E-2</v>
      </c>
      <c r="I10" s="9">
        <v>0.10138888888888889</v>
      </c>
      <c r="J10" s="9">
        <f t="shared" si="2"/>
        <v>0</v>
      </c>
      <c r="K10" s="9" t="str">
        <f t="shared" si="3"/>
        <v>No cobrada</v>
      </c>
      <c r="L10" t="s">
        <v>20</v>
      </c>
      <c r="M10" t="s">
        <v>10</v>
      </c>
      <c r="N10" t="s">
        <v>1136</v>
      </c>
      <c r="O10" s="4">
        <v>46.85</v>
      </c>
      <c r="P10" t="s">
        <v>21</v>
      </c>
      <c r="Q10">
        <v>9</v>
      </c>
      <c r="R10" t="s">
        <v>41</v>
      </c>
      <c r="S10" t="s">
        <v>42</v>
      </c>
      <c r="T10" s="10">
        <v>169</v>
      </c>
    </row>
    <row r="11" spans="1:20" x14ac:dyDescent="0.25">
      <c r="A11">
        <v>17</v>
      </c>
      <c r="B11" t="s">
        <v>43</v>
      </c>
      <c r="C11">
        <v>1</v>
      </c>
      <c r="D11" t="str">
        <f t="shared" si="0"/>
        <v>Sábado</v>
      </c>
      <c r="E11" s="6">
        <v>45017</v>
      </c>
      <c r="F11" s="3">
        <v>1.3888888888888889E-3</v>
      </c>
      <c r="G11" s="3">
        <v>7.8472222222222221E-2</v>
      </c>
      <c r="H11" s="3">
        <f t="shared" si="1"/>
        <v>8.7500000000000008E-2</v>
      </c>
      <c r="I11" s="9">
        <v>2.0138888888888887E-2</v>
      </c>
      <c r="J11" s="9">
        <f t="shared" si="2"/>
        <v>6.7361111111111122E-2</v>
      </c>
      <c r="K11" s="9" t="str">
        <f t="shared" si="3"/>
        <v>Cobrada</v>
      </c>
      <c r="L11" t="s">
        <v>29</v>
      </c>
      <c r="M11" t="s">
        <v>10</v>
      </c>
      <c r="N11" t="s">
        <v>1137</v>
      </c>
      <c r="O11" s="4">
        <v>16.600000000000001</v>
      </c>
      <c r="P11" t="s">
        <v>35</v>
      </c>
      <c r="Q11">
        <v>10</v>
      </c>
      <c r="R11" t="s">
        <v>44</v>
      </c>
      <c r="S11" t="s">
        <v>45</v>
      </c>
      <c r="T11" s="10">
        <v>148</v>
      </c>
    </row>
    <row r="12" spans="1:20" x14ac:dyDescent="0.25">
      <c r="A12">
        <v>14</v>
      </c>
      <c r="B12" t="s">
        <v>46</v>
      </c>
      <c r="C12">
        <v>1</v>
      </c>
      <c r="D12" t="str">
        <f t="shared" si="0"/>
        <v>Sábado</v>
      </c>
      <c r="E12" s="6">
        <v>45017</v>
      </c>
      <c r="F12" s="3">
        <v>0.15694444444444444</v>
      </c>
      <c r="G12" s="3">
        <v>0.27291666666666664</v>
      </c>
      <c r="H12" s="3">
        <f t="shared" si="1"/>
        <v>0.1159722222222222</v>
      </c>
      <c r="I12" s="9">
        <v>3.888888888888889E-2</v>
      </c>
      <c r="J12" s="9">
        <f t="shared" si="2"/>
        <v>7.7083333333333309E-2</v>
      </c>
      <c r="K12" s="9" t="str">
        <f t="shared" si="3"/>
        <v>Cobrada</v>
      </c>
      <c r="L12" t="s">
        <v>14</v>
      </c>
      <c r="M12" t="s">
        <v>10</v>
      </c>
      <c r="N12" t="s">
        <v>1137</v>
      </c>
      <c r="O12" s="4">
        <v>32.89</v>
      </c>
      <c r="P12" t="s">
        <v>21</v>
      </c>
      <c r="Q12">
        <v>11</v>
      </c>
      <c r="R12" t="s">
        <v>1140</v>
      </c>
      <c r="S12" t="s">
        <v>47</v>
      </c>
      <c r="T12" s="10">
        <v>88</v>
      </c>
    </row>
    <row r="13" spans="1:20" x14ac:dyDescent="0.25">
      <c r="A13">
        <v>14</v>
      </c>
      <c r="B13" t="s">
        <v>48</v>
      </c>
      <c r="C13">
        <v>6</v>
      </c>
      <c r="D13" t="str">
        <f t="shared" si="0"/>
        <v>Sábado</v>
      </c>
      <c r="E13" s="6">
        <v>45017</v>
      </c>
      <c r="F13" s="3">
        <v>2.7777777777777779E-3</v>
      </c>
      <c r="G13" s="3">
        <v>0.14097222222222222</v>
      </c>
      <c r="H13" s="3">
        <f t="shared" si="1"/>
        <v>0.14861111111111111</v>
      </c>
      <c r="I13" s="9">
        <v>6.597222222222221E-2</v>
      </c>
      <c r="J13" s="9">
        <f t="shared" si="2"/>
        <v>8.2638888888888901E-2</v>
      </c>
      <c r="K13" s="9" t="str">
        <f t="shared" si="3"/>
        <v>Cobrada</v>
      </c>
      <c r="L13" t="s">
        <v>29</v>
      </c>
      <c r="M13" t="s">
        <v>32</v>
      </c>
      <c r="N13" t="s">
        <v>1137</v>
      </c>
      <c r="O13" s="4">
        <v>45.27</v>
      </c>
      <c r="P13" t="s">
        <v>35</v>
      </c>
      <c r="Q13">
        <v>12</v>
      </c>
      <c r="R13" t="s">
        <v>17</v>
      </c>
      <c r="S13" t="s">
        <v>49</v>
      </c>
      <c r="T13" s="10">
        <v>326</v>
      </c>
    </row>
    <row r="14" spans="1:20" x14ac:dyDescent="0.25">
      <c r="A14">
        <v>2</v>
      </c>
      <c r="B14" t="s">
        <v>50</v>
      </c>
      <c r="C14">
        <v>1</v>
      </c>
      <c r="D14" t="str">
        <f t="shared" si="0"/>
        <v>Sábado</v>
      </c>
      <c r="E14" s="6">
        <v>45017</v>
      </c>
      <c r="F14" s="3">
        <v>0.13125000000000001</v>
      </c>
      <c r="G14" s="3">
        <v>0.23055555555555557</v>
      </c>
      <c r="H14" s="3">
        <f t="shared" si="1"/>
        <v>0.10972222222222223</v>
      </c>
      <c r="I14" s="9">
        <v>4.0972222222222222E-2</v>
      </c>
      <c r="J14" s="9">
        <f t="shared" si="2"/>
        <v>6.8750000000000006E-2</v>
      </c>
      <c r="K14" s="9" t="str">
        <f t="shared" si="3"/>
        <v>Cobrada</v>
      </c>
      <c r="L14" t="s">
        <v>25</v>
      </c>
      <c r="M14" t="s">
        <v>10</v>
      </c>
      <c r="N14" t="s">
        <v>16</v>
      </c>
      <c r="O14" s="4">
        <v>22.06</v>
      </c>
      <c r="P14" t="s">
        <v>35</v>
      </c>
      <c r="Q14">
        <v>13</v>
      </c>
      <c r="R14" t="s">
        <v>22</v>
      </c>
      <c r="S14" t="s">
        <v>51</v>
      </c>
      <c r="T14" s="10">
        <v>87</v>
      </c>
    </row>
    <row r="15" spans="1:20" x14ac:dyDescent="0.25">
      <c r="A15">
        <v>16</v>
      </c>
      <c r="B15" t="s">
        <v>52</v>
      </c>
      <c r="C15">
        <v>6</v>
      </c>
      <c r="D15" t="str">
        <f t="shared" si="0"/>
        <v>Sábado</v>
      </c>
      <c r="E15" s="6">
        <v>45017</v>
      </c>
      <c r="F15" s="3">
        <v>1.2500000000000001E-2</v>
      </c>
      <c r="G15" s="3">
        <v>8.1944444444444445E-2</v>
      </c>
      <c r="H15" s="3">
        <f t="shared" si="1"/>
        <v>6.9444444444444448E-2</v>
      </c>
      <c r="I15" s="9">
        <v>0.10694444444444445</v>
      </c>
      <c r="J15" s="9">
        <f t="shared" si="2"/>
        <v>0</v>
      </c>
      <c r="K15" s="9" t="str">
        <f t="shared" si="3"/>
        <v>No cobrada</v>
      </c>
      <c r="L15" t="s">
        <v>20</v>
      </c>
      <c r="M15" t="s">
        <v>10</v>
      </c>
      <c r="N15" t="s">
        <v>16</v>
      </c>
      <c r="O15" s="4">
        <v>48.76</v>
      </c>
      <c r="P15" t="s">
        <v>21</v>
      </c>
      <c r="Q15">
        <v>14</v>
      </c>
      <c r="R15" t="s">
        <v>1140</v>
      </c>
      <c r="S15" t="s">
        <v>53</v>
      </c>
      <c r="T15" s="10">
        <v>129</v>
      </c>
    </row>
    <row r="16" spans="1:20" x14ac:dyDescent="0.25">
      <c r="A16">
        <v>6</v>
      </c>
      <c r="B16" t="s">
        <v>54</v>
      </c>
      <c r="C16">
        <v>4</v>
      </c>
      <c r="D16" t="str">
        <f t="shared" si="0"/>
        <v>Sábado</v>
      </c>
      <c r="E16" s="6">
        <v>45017</v>
      </c>
      <c r="F16" s="3">
        <v>0.14166666666666666</v>
      </c>
      <c r="G16" s="3">
        <v>0.2076388888888889</v>
      </c>
      <c r="H16" s="3">
        <f t="shared" si="1"/>
        <v>7.6388888888888909E-2</v>
      </c>
      <c r="I16" s="9">
        <v>7.1527777777777773E-2</v>
      </c>
      <c r="J16" s="9">
        <f t="shared" si="2"/>
        <v>4.8611111111111355E-3</v>
      </c>
      <c r="K16" s="9" t="str">
        <f t="shared" si="3"/>
        <v>Cobrada</v>
      </c>
      <c r="L16" t="s">
        <v>14</v>
      </c>
      <c r="M16" t="s">
        <v>15</v>
      </c>
      <c r="N16" t="s">
        <v>1137</v>
      </c>
      <c r="O16" s="4">
        <v>28.77</v>
      </c>
      <c r="P16" t="s">
        <v>35</v>
      </c>
      <c r="Q16">
        <v>15</v>
      </c>
      <c r="R16" t="s">
        <v>44</v>
      </c>
      <c r="S16" t="s">
        <v>55</v>
      </c>
      <c r="T16" s="10">
        <v>224</v>
      </c>
    </row>
    <row r="17" spans="1:20" x14ac:dyDescent="0.25">
      <c r="A17">
        <v>20</v>
      </c>
      <c r="B17" t="s">
        <v>56</v>
      </c>
      <c r="C17">
        <v>5</v>
      </c>
      <c r="D17" t="str">
        <f t="shared" si="0"/>
        <v>Sábado</v>
      </c>
      <c r="E17" s="6">
        <v>45017</v>
      </c>
      <c r="F17" s="3">
        <v>0.10486111111111111</v>
      </c>
      <c r="G17" s="3">
        <v>0.18333333333333332</v>
      </c>
      <c r="H17" s="3">
        <f t="shared" si="1"/>
        <v>7.8472222222222207E-2</v>
      </c>
      <c r="I17" s="9">
        <v>2.6388888888888889E-2</v>
      </c>
      <c r="J17" s="9">
        <f t="shared" si="2"/>
        <v>5.2083333333333315E-2</v>
      </c>
      <c r="K17" s="9" t="str">
        <f t="shared" si="3"/>
        <v>Cobrada</v>
      </c>
      <c r="L17" t="s">
        <v>29</v>
      </c>
      <c r="M17" t="s">
        <v>10</v>
      </c>
      <c r="N17" t="s">
        <v>16</v>
      </c>
      <c r="O17" s="4">
        <v>37.9</v>
      </c>
      <c r="P17" t="s">
        <v>11</v>
      </c>
      <c r="Q17">
        <v>16</v>
      </c>
      <c r="R17" t="s">
        <v>41</v>
      </c>
      <c r="S17" t="s">
        <v>57</v>
      </c>
      <c r="T17" s="10">
        <v>28</v>
      </c>
    </row>
    <row r="18" spans="1:20" x14ac:dyDescent="0.25">
      <c r="A18">
        <v>14</v>
      </c>
      <c r="B18" t="s">
        <v>58</v>
      </c>
      <c r="C18">
        <v>6</v>
      </c>
      <c r="D18" t="str">
        <f t="shared" si="0"/>
        <v>Sábado</v>
      </c>
      <c r="E18" s="6">
        <v>45017</v>
      </c>
      <c r="F18" s="3">
        <v>6.2500000000000003E-3</v>
      </c>
      <c r="G18" s="3">
        <v>0.14374999999999999</v>
      </c>
      <c r="H18" s="3">
        <f t="shared" si="1"/>
        <v>0.13749999999999998</v>
      </c>
      <c r="I18" s="9">
        <v>0.10972222222222222</v>
      </c>
      <c r="J18" s="9">
        <f t="shared" si="2"/>
        <v>2.7777777777777762E-2</v>
      </c>
      <c r="K18" s="9" t="str">
        <f t="shared" si="3"/>
        <v>Cobrada</v>
      </c>
      <c r="L18" t="s">
        <v>20</v>
      </c>
      <c r="M18" t="s">
        <v>15</v>
      </c>
      <c r="N18" t="s">
        <v>1137</v>
      </c>
      <c r="O18" s="4">
        <v>12.17</v>
      </c>
      <c r="P18" t="s">
        <v>21</v>
      </c>
      <c r="Q18">
        <v>17</v>
      </c>
      <c r="R18" t="s">
        <v>59</v>
      </c>
      <c r="S18" t="s">
        <v>60</v>
      </c>
      <c r="T18" s="10">
        <v>137</v>
      </c>
    </row>
    <row r="19" spans="1:20" x14ac:dyDescent="0.25">
      <c r="A19">
        <v>9</v>
      </c>
      <c r="B19" t="s">
        <v>61</v>
      </c>
      <c r="C19">
        <v>2</v>
      </c>
      <c r="D19" t="str">
        <f t="shared" si="0"/>
        <v>Sábado</v>
      </c>
      <c r="E19" s="6">
        <v>45017</v>
      </c>
      <c r="F19" s="3">
        <v>8.7499999999999994E-2</v>
      </c>
      <c r="G19" s="3">
        <v>0.18472222222222223</v>
      </c>
      <c r="H19" s="3">
        <f t="shared" si="1"/>
        <v>9.7222222222222238E-2</v>
      </c>
      <c r="I19" s="9">
        <v>9.3055555555555558E-2</v>
      </c>
      <c r="J19" s="9">
        <f t="shared" si="2"/>
        <v>4.1666666666666796E-3</v>
      </c>
      <c r="K19" s="9" t="str">
        <f t="shared" si="3"/>
        <v>Cobrada</v>
      </c>
      <c r="L19" t="s">
        <v>20</v>
      </c>
      <c r="M19" t="s">
        <v>15</v>
      </c>
      <c r="N19" t="s">
        <v>1137</v>
      </c>
      <c r="O19" s="4">
        <v>33.090000000000003</v>
      </c>
      <c r="P19" t="s">
        <v>21</v>
      </c>
      <c r="Q19">
        <v>18</v>
      </c>
      <c r="R19" t="s">
        <v>17</v>
      </c>
      <c r="S19" t="s">
        <v>62</v>
      </c>
      <c r="T19" s="10">
        <v>251</v>
      </c>
    </row>
    <row r="20" spans="1:20" x14ac:dyDescent="0.25">
      <c r="A20">
        <v>18</v>
      </c>
      <c r="B20" t="s">
        <v>63</v>
      </c>
      <c r="C20">
        <v>3</v>
      </c>
      <c r="D20" t="str">
        <f t="shared" si="0"/>
        <v>Sábado</v>
      </c>
      <c r="E20" s="6">
        <v>45017</v>
      </c>
      <c r="F20" s="3">
        <v>2.4305555555555556E-2</v>
      </c>
      <c r="G20" s="3">
        <v>0.1451388888888889</v>
      </c>
      <c r="H20" s="3">
        <f t="shared" si="1"/>
        <v>0.12083333333333335</v>
      </c>
      <c r="I20" s="9">
        <v>3.0555555555555555E-2</v>
      </c>
      <c r="J20" s="9">
        <f t="shared" si="2"/>
        <v>9.027777777777779E-2</v>
      </c>
      <c r="K20" s="9" t="str">
        <f t="shared" si="3"/>
        <v>Cobrada</v>
      </c>
      <c r="L20" t="s">
        <v>20</v>
      </c>
      <c r="M20" t="s">
        <v>10</v>
      </c>
      <c r="N20" t="s">
        <v>1137</v>
      </c>
      <c r="O20" s="4">
        <v>17.45</v>
      </c>
      <c r="P20" t="s">
        <v>21</v>
      </c>
      <c r="Q20">
        <v>19</v>
      </c>
      <c r="R20" t="s">
        <v>64</v>
      </c>
      <c r="S20" t="s">
        <v>65</v>
      </c>
      <c r="T20" s="10">
        <v>80</v>
      </c>
    </row>
    <row r="21" spans="1:20" x14ac:dyDescent="0.25">
      <c r="A21">
        <v>8</v>
      </c>
      <c r="B21" t="s">
        <v>66</v>
      </c>
      <c r="C21">
        <v>2</v>
      </c>
      <c r="D21" t="str">
        <f t="shared" si="0"/>
        <v>Sábado</v>
      </c>
      <c r="E21" s="6">
        <v>45017</v>
      </c>
      <c r="F21" s="3">
        <v>5.9027777777777776E-2</v>
      </c>
      <c r="G21" s="3">
        <v>0.21666666666666667</v>
      </c>
      <c r="H21" s="3">
        <f t="shared" si="1"/>
        <v>0.15763888888888888</v>
      </c>
      <c r="I21" s="9">
        <v>4.8611111111111112E-2</v>
      </c>
      <c r="J21" s="9">
        <f t="shared" si="2"/>
        <v>0.10902777777777778</v>
      </c>
      <c r="K21" s="9" t="str">
        <f t="shared" si="3"/>
        <v>Cobrada</v>
      </c>
      <c r="L21" t="s">
        <v>9</v>
      </c>
      <c r="M21" t="s">
        <v>10</v>
      </c>
      <c r="N21" t="s">
        <v>1137</v>
      </c>
      <c r="O21" s="4">
        <v>31.7</v>
      </c>
      <c r="P21" t="s">
        <v>11</v>
      </c>
      <c r="Q21">
        <v>20</v>
      </c>
      <c r="R21" t="s">
        <v>64</v>
      </c>
      <c r="S21" t="s">
        <v>67</v>
      </c>
      <c r="T21" s="10">
        <v>178</v>
      </c>
    </row>
    <row r="22" spans="1:20" x14ac:dyDescent="0.25">
      <c r="A22">
        <v>12</v>
      </c>
      <c r="B22" t="s">
        <v>68</v>
      </c>
      <c r="C22">
        <v>2</v>
      </c>
      <c r="D22" t="str">
        <f t="shared" si="0"/>
        <v>Sábado</v>
      </c>
      <c r="E22" s="6">
        <v>45017</v>
      </c>
      <c r="F22" s="3">
        <v>0.15208333333333332</v>
      </c>
      <c r="G22" s="3">
        <v>0.24444444444444444</v>
      </c>
      <c r="H22" s="3">
        <f t="shared" si="1"/>
        <v>9.2361111111111116E-2</v>
      </c>
      <c r="I22" s="9">
        <v>0.10555555555555556</v>
      </c>
      <c r="J22" s="9">
        <f t="shared" si="2"/>
        <v>0</v>
      </c>
      <c r="K22" s="9" t="str">
        <f t="shared" si="3"/>
        <v>No cobrada</v>
      </c>
      <c r="L22" t="s">
        <v>9</v>
      </c>
      <c r="M22" t="s">
        <v>10</v>
      </c>
      <c r="N22" t="s">
        <v>1137</v>
      </c>
      <c r="O22" s="4">
        <v>20.53</v>
      </c>
      <c r="P22" t="s">
        <v>11</v>
      </c>
      <c r="Q22">
        <v>21</v>
      </c>
      <c r="R22" t="s">
        <v>44</v>
      </c>
      <c r="S22" t="s">
        <v>69</v>
      </c>
      <c r="T22" s="10">
        <v>274</v>
      </c>
    </row>
    <row r="23" spans="1:20" x14ac:dyDescent="0.25">
      <c r="A23">
        <v>15</v>
      </c>
      <c r="B23" t="s">
        <v>70</v>
      </c>
      <c r="C23">
        <v>1</v>
      </c>
      <c r="D23" t="str">
        <f t="shared" si="0"/>
        <v>Sábado</v>
      </c>
      <c r="E23" s="6">
        <v>45017</v>
      </c>
      <c r="F23" s="3">
        <v>9.4444444444444442E-2</v>
      </c>
      <c r="G23" s="3">
        <v>0.19930555555555557</v>
      </c>
      <c r="H23" s="3">
        <f t="shared" si="1"/>
        <v>0.10486111111111113</v>
      </c>
      <c r="I23" s="9">
        <v>8.5416666666666669E-2</v>
      </c>
      <c r="J23" s="9">
        <f t="shared" si="2"/>
        <v>1.9444444444444459E-2</v>
      </c>
      <c r="K23" s="9" t="str">
        <f t="shared" si="3"/>
        <v>Cobrada</v>
      </c>
      <c r="L23" t="s">
        <v>29</v>
      </c>
      <c r="M23" t="s">
        <v>10</v>
      </c>
      <c r="N23" t="s">
        <v>1137</v>
      </c>
      <c r="O23" s="4">
        <v>45.41</v>
      </c>
      <c r="P23" t="s">
        <v>21</v>
      </c>
      <c r="Q23">
        <v>22</v>
      </c>
      <c r="R23" t="s">
        <v>59</v>
      </c>
      <c r="S23" t="s">
        <v>71</v>
      </c>
      <c r="T23" s="10">
        <v>213</v>
      </c>
    </row>
    <row r="24" spans="1:20" x14ac:dyDescent="0.25">
      <c r="A24">
        <v>1</v>
      </c>
      <c r="B24" t="s">
        <v>72</v>
      </c>
      <c r="C24">
        <v>5</v>
      </c>
      <c r="D24" t="str">
        <f t="shared" si="0"/>
        <v>Sábado</v>
      </c>
      <c r="E24" s="6">
        <v>45017</v>
      </c>
      <c r="F24" s="3">
        <v>0.11388888888888889</v>
      </c>
      <c r="G24" s="3">
        <v>0.17291666666666666</v>
      </c>
      <c r="H24" s="3">
        <f t="shared" si="1"/>
        <v>5.9027777777777776E-2</v>
      </c>
      <c r="I24" s="9">
        <v>4.3749999999999997E-2</v>
      </c>
      <c r="J24" s="9">
        <f t="shared" si="2"/>
        <v>1.5277777777777779E-2</v>
      </c>
      <c r="K24" s="9" t="str">
        <f t="shared" si="3"/>
        <v>Cobrada</v>
      </c>
      <c r="L24" t="s">
        <v>25</v>
      </c>
      <c r="M24" t="s">
        <v>32</v>
      </c>
      <c r="N24" t="s">
        <v>1137</v>
      </c>
      <c r="O24" s="4">
        <v>38.46</v>
      </c>
      <c r="P24" t="s">
        <v>21</v>
      </c>
      <c r="Q24">
        <v>23</v>
      </c>
      <c r="R24" t="s">
        <v>64</v>
      </c>
      <c r="S24" t="s">
        <v>73</v>
      </c>
      <c r="T24" s="10">
        <v>138</v>
      </c>
    </row>
    <row r="25" spans="1:20" x14ac:dyDescent="0.25">
      <c r="A25">
        <v>5</v>
      </c>
      <c r="B25" t="s">
        <v>74</v>
      </c>
      <c r="C25">
        <v>5</v>
      </c>
      <c r="D25" t="str">
        <f t="shared" si="0"/>
        <v>Sábado</v>
      </c>
      <c r="E25" s="6">
        <v>45017</v>
      </c>
      <c r="F25" s="3">
        <v>0.12569444444444444</v>
      </c>
      <c r="G25" s="3">
        <v>0.2638888888888889</v>
      </c>
      <c r="H25" s="3">
        <f t="shared" si="1"/>
        <v>0.14861111111111111</v>
      </c>
      <c r="I25" s="9">
        <v>0.125</v>
      </c>
      <c r="J25" s="9">
        <f t="shared" si="2"/>
        <v>2.361111111111111E-2</v>
      </c>
      <c r="K25" s="9" t="str">
        <f t="shared" si="3"/>
        <v>Cobrada</v>
      </c>
      <c r="L25" t="s">
        <v>9</v>
      </c>
      <c r="M25" t="s">
        <v>10</v>
      </c>
      <c r="N25" t="s">
        <v>1137</v>
      </c>
      <c r="O25" s="4">
        <v>38.18</v>
      </c>
      <c r="P25" t="s">
        <v>35</v>
      </c>
      <c r="Q25">
        <v>24</v>
      </c>
      <c r="R25" t="s">
        <v>36</v>
      </c>
      <c r="S25" t="s">
        <v>75</v>
      </c>
      <c r="T25" s="10">
        <v>233</v>
      </c>
    </row>
    <row r="26" spans="1:20" x14ac:dyDescent="0.25">
      <c r="A26">
        <v>12</v>
      </c>
      <c r="B26" t="s">
        <v>76</v>
      </c>
      <c r="C26">
        <v>5</v>
      </c>
      <c r="D26" t="str">
        <f t="shared" si="0"/>
        <v>Sábado</v>
      </c>
      <c r="E26" s="6">
        <v>45017</v>
      </c>
      <c r="F26" s="3">
        <v>0.12569444444444444</v>
      </c>
      <c r="G26" s="3">
        <v>0.2076388888888889</v>
      </c>
      <c r="H26" s="3">
        <f t="shared" si="1"/>
        <v>9.236111111111113E-2</v>
      </c>
      <c r="I26" s="9">
        <v>2.4305555555555556E-2</v>
      </c>
      <c r="J26" s="9">
        <f t="shared" si="2"/>
        <v>6.8055555555555577E-2</v>
      </c>
      <c r="K26" s="9" t="str">
        <f t="shared" si="3"/>
        <v>Cobrada</v>
      </c>
      <c r="L26" t="s">
        <v>25</v>
      </c>
      <c r="M26" t="s">
        <v>32</v>
      </c>
      <c r="N26" t="s">
        <v>1136</v>
      </c>
      <c r="O26" s="4">
        <v>46.15</v>
      </c>
      <c r="P26" t="s">
        <v>35</v>
      </c>
      <c r="Q26">
        <v>25</v>
      </c>
      <c r="R26" t="s">
        <v>17</v>
      </c>
      <c r="S26" t="s">
        <v>77</v>
      </c>
      <c r="T26" s="10">
        <v>34</v>
      </c>
    </row>
    <row r="27" spans="1:20" x14ac:dyDescent="0.25">
      <c r="A27">
        <v>18</v>
      </c>
      <c r="B27" t="s">
        <v>78</v>
      </c>
      <c r="C27">
        <v>2</v>
      </c>
      <c r="D27" t="str">
        <f t="shared" si="0"/>
        <v>Sábado</v>
      </c>
      <c r="E27" s="6">
        <v>45017</v>
      </c>
      <c r="F27" s="3">
        <v>8.611111111111111E-2</v>
      </c>
      <c r="G27" s="3">
        <v>0.24097222222222223</v>
      </c>
      <c r="H27" s="3">
        <f t="shared" si="1"/>
        <v>0.16527777777777777</v>
      </c>
      <c r="I27" s="9">
        <v>7.5694444444444453E-2</v>
      </c>
      <c r="J27" s="9">
        <f t="shared" si="2"/>
        <v>8.958333333333332E-2</v>
      </c>
      <c r="K27" s="9" t="str">
        <f t="shared" si="3"/>
        <v>Cobrada</v>
      </c>
      <c r="L27" t="s">
        <v>25</v>
      </c>
      <c r="M27" t="s">
        <v>15</v>
      </c>
      <c r="N27" t="s">
        <v>1137</v>
      </c>
      <c r="O27" s="4">
        <v>10.37</v>
      </c>
      <c r="P27" t="s">
        <v>35</v>
      </c>
      <c r="Q27">
        <v>26</v>
      </c>
      <c r="R27" t="s">
        <v>44</v>
      </c>
      <c r="S27" t="s">
        <v>79</v>
      </c>
      <c r="T27" s="10">
        <v>126</v>
      </c>
    </row>
    <row r="28" spans="1:20" x14ac:dyDescent="0.25">
      <c r="A28">
        <v>4</v>
      </c>
      <c r="B28" t="s">
        <v>80</v>
      </c>
      <c r="C28">
        <v>2</v>
      </c>
      <c r="D28" t="str">
        <f t="shared" si="0"/>
        <v>Sábado</v>
      </c>
      <c r="E28" s="6">
        <v>45017</v>
      </c>
      <c r="F28" s="3">
        <v>5.486111111111111E-2</v>
      </c>
      <c r="G28" s="3">
        <v>0.10208333333333333</v>
      </c>
      <c r="H28" s="3">
        <f t="shared" si="1"/>
        <v>5.7638888888888885E-2</v>
      </c>
      <c r="I28" s="9">
        <v>3.8194444444444448E-2</v>
      </c>
      <c r="J28" s="9">
        <f t="shared" si="2"/>
        <v>1.9444444444444438E-2</v>
      </c>
      <c r="K28" s="9" t="str">
        <f t="shared" si="3"/>
        <v>Cobrada</v>
      </c>
      <c r="L28" t="s">
        <v>25</v>
      </c>
      <c r="M28" t="s">
        <v>10</v>
      </c>
      <c r="N28" t="s">
        <v>1137</v>
      </c>
      <c r="O28" s="4">
        <v>19.27</v>
      </c>
      <c r="P28" t="s">
        <v>35</v>
      </c>
      <c r="Q28">
        <v>27</v>
      </c>
      <c r="R28" t="s">
        <v>22</v>
      </c>
      <c r="S28" t="s">
        <v>81</v>
      </c>
      <c r="T28" s="10">
        <v>61</v>
      </c>
    </row>
    <row r="29" spans="1:20" x14ac:dyDescent="0.25">
      <c r="A29">
        <v>2</v>
      </c>
      <c r="B29" t="s">
        <v>82</v>
      </c>
      <c r="C29">
        <v>2</v>
      </c>
      <c r="D29" t="str">
        <f t="shared" si="0"/>
        <v>Sábado</v>
      </c>
      <c r="E29" s="6">
        <v>45017</v>
      </c>
      <c r="F29" s="3">
        <v>3.4027777777777775E-2</v>
      </c>
      <c r="G29" s="3">
        <v>0.1361111111111111</v>
      </c>
      <c r="H29" s="3">
        <f t="shared" si="1"/>
        <v>0.10208333333333333</v>
      </c>
      <c r="I29" s="9">
        <v>3.888888888888889E-2</v>
      </c>
      <c r="J29" s="9">
        <f t="shared" si="2"/>
        <v>6.3194444444444442E-2</v>
      </c>
      <c r="K29" s="9" t="str">
        <f t="shared" si="3"/>
        <v>Cobrada</v>
      </c>
      <c r="L29" t="s">
        <v>29</v>
      </c>
      <c r="M29" t="s">
        <v>32</v>
      </c>
      <c r="N29" t="s">
        <v>1137</v>
      </c>
      <c r="O29" s="4">
        <v>41.22</v>
      </c>
      <c r="P29" t="s">
        <v>11</v>
      </c>
      <c r="Q29">
        <v>28</v>
      </c>
      <c r="R29" t="s">
        <v>83</v>
      </c>
      <c r="S29" t="s">
        <v>84</v>
      </c>
      <c r="T29" s="10">
        <v>94</v>
      </c>
    </row>
    <row r="30" spans="1:20" x14ac:dyDescent="0.25">
      <c r="A30">
        <v>20</v>
      </c>
      <c r="B30" t="s">
        <v>85</v>
      </c>
      <c r="C30">
        <v>5</v>
      </c>
      <c r="D30" t="str">
        <f t="shared" si="0"/>
        <v>Sábado</v>
      </c>
      <c r="E30" s="6">
        <v>45017</v>
      </c>
      <c r="F30" s="3">
        <v>0.12638888888888888</v>
      </c>
      <c r="G30" s="3">
        <v>0.25694444444444442</v>
      </c>
      <c r="H30" s="3">
        <f t="shared" si="1"/>
        <v>0.14097222222222219</v>
      </c>
      <c r="I30" s="9">
        <v>4.9305555555555554E-2</v>
      </c>
      <c r="J30" s="9">
        <f t="shared" si="2"/>
        <v>9.1666666666666646E-2</v>
      </c>
      <c r="K30" s="9" t="str">
        <f t="shared" si="3"/>
        <v>Cobrada</v>
      </c>
      <c r="L30" t="s">
        <v>20</v>
      </c>
      <c r="M30" t="s">
        <v>10</v>
      </c>
      <c r="N30" t="s">
        <v>1137</v>
      </c>
      <c r="O30" s="4">
        <v>14.83</v>
      </c>
      <c r="P30" t="s">
        <v>35</v>
      </c>
      <c r="Q30">
        <v>29</v>
      </c>
      <c r="R30" t="s">
        <v>59</v>
      </c>
      <c r="S30" t="s">
        <v>86</v>
      </c>
      <c r="T30" s="10">
        <v>173</v>
      </c>
    </row>
    <row r="31" spans="1:20" x14ac:dyDescent="0.25">
      <c r="A31">
        <v>14</v>
      </c>
      <c r="B31" t="s">
        <v>87</v>
      </c>
      <c r="C31">
        <v>4</v>
      </c>
      <c r="D31" t="str">
        <f t="shared" si="0"/>
        <v>Sábado</v>
      </c>
      <c r="E31" s="6">
        <v>45017</v>
      </c>
      <c r="F31" s="3">
        <v>0.12152777777777778</v>
      </c>
      <c r="G31" s="3">
        <v>0.2590277777777778</v>
      </c>
      <c r="H31" s="3">
        <f t="shared" si="1"/>
        <v>0.13750000000000001</v>
      </c>
      <c r="I31" s="9">
        <v>4.791666666666667E-2</v>
      </c>
      <c r="J31" s="9">
        <f t="shared" si="2"/>
        <v>8.9583333333333348E-2</v>
      </c>
      <c r="K31" s="9" t="str">
        <f t="shared" si="3"/>
        <v>Cobrada</v>
      </c>
      <c r="L31" t="s">
        <v>29</v>
      </c>
      <c r="M31" t="s">
        <v>10</v>
      </c>
      <c r="N31" t="s">
        <v>16</v>
      </c>
      <c r="O31" s="4">
        <v>26.29</v>
      </c>
      <c r="P31" t="s">
        <v>21</v>
      </c>
      <c r="Q31">
        <v>30</v>
      </c>
      <c r="R31" t="s">
        <v>36</v>
      </c>
      <c r="S31" t="s">
        <v>88</v>
      </c>
      <c r="T31" s="10">
        <v>112</v>
      </c>
    </row>
    <row r="32" spans="1:20" x14ac:dyDescent="0.25">
      <c r="A32">
        <v>13</v>
      </c>
      <c r="B32" t="s">
        <v>89</v>
      </c>
      <c r="C32">
        <v>3</v>
      </c>
      <c r="D32" t="str">
        <f t="shared" si="0"/>
        <v>Sábado</v>
      </c>
      <c r="E32" s="6">
        <v>45017</v>
      </c>
      <c r="F32" s="3">
        <v>0.11874999999999999</v>
      </c>
      <c r="G32" s="3">
        <v>0.25138888888888888</v>
      </c>
      <c r="H32" s="3">
        <f t="shared" si="1"/>
        <v>0.14305555555555555</v>
      </c>
      <c r="I32" s="9">
        <v>7.2916666666666657E-2</v>
      </c>
      <c r="J32" s="9">
        <f t="shared" si="2"/>
        <v>7.013888888888889E-2</v>
      </c>
      <c r="K32" s="9" t="str">
        <f t="shared" si="3"/>
        <v>Cobrada</v>
      </c>
      <c r="L32" t="s">
        <v>20</v>
      </c>
      <c r="M32" t="s">
        <v>15</v>
      </c>
      <c r="N32" t="s">
        <v>1137</v>
      </c>
      <c r="O32" s="4">
        <v>19.809999999999999</v>
      </c>
      <c r="P32" t="s">
        <v>35</v>
      </c>
      <c r="Q32">
        <v>31</v>
      </c>
      <c r="R32" t="s">
        <v>83</v>
      </c>
      <c r="S32" t="s">
        <v>90</v>
      </c>
      <c r="T32" s="10">
        <v>67</v>
      </c>
    </row>
    <row r="33" spans="1:20" x14ac:dyDescent="0.25">
      <c r="A33">
        <v>5</v>
      </c>
      <c r="B33" t="s">
        <v>91</v>
      </c>
      <c r="C33">
        <v>1</v>
      </c>
      <c r="D33" t="str">
        <f t="shared" si="0"/>
        <v>Sábado</v>
      </c>
      <c r="E33" s="6">
        <v>45017</v>
      </c>
      <c r="F33" s="3">
        <v>0.13055555555555556</v>
      </c>
      <c r="G33" s="3">
        <v>0.28402777777777777</v>
      </c>
      <c r="H33" s="3">
        <f t="shared" si="1"/>
        <v>0.16388888888888886</v>
      </c>
      <c r="I33" s="9">
        <v>8.8888888888888892E-2</v>
      </c>
      <c r="J33" s="9">
        <f t="shared" si="2"/>
        <v>7.4999999999999969E-2</v>
      </c>
      <c r="K33" s="9" t="str">
        <f t="shared" si="3"/>
        <v>Cobrada</v>
      </c>
      <c r="L33" t="s">
        <v>14</v>
      </c>
      <c r="M33" t="s">
        <v>10</v>
      </c>
      <c r="N33" t="s">
        <v>1137</v>
      </c>
      <c r="O33" s="4">
        <v>28.25</v>
      </c>
      <c r="P33" t="s">
        <v>35</v>
      </c>
      <c r="Q33">
        <v>32</v>
      </c>
      <c r="R33" t="s">
        <v>44</v>
      </c>
      <c r="S33" t="s">
        <v>92</v>
      </c>
      <c r="T33" s="10">
        <v>211</v>
      </c>
    </row>
    <row r="34" spans="1:20" x14ac:dyDescent="0.25">
      <c r="A34">
        <v>4</v>
      </c>
      <c r="B34" t="s">
        <v>93</v>
      </c>
      <c r="C34">
        <v>5</v>
      </c>
      <c r="D34" t="str">
        <f t="shared" si="0"/>
        <v>Sábado</v>
      </c>
      <c r="E34" s="6">
        <v>45017</v>
      </c>
      <c r="F34" s="3">
        <v>0.14791666666666667</v>
      </c>
      <c r="G34" s="3">
        <v>0.26458333333333334</v>
      </c>
      <c r="H34" s="3">
        <f t="shared" si="1"/>
        <v>0.12708333333333333</v>
      </c>
      <c r="I34" s="9">
        <v>9.027777777777779E-2</v>
      </c>
      <c r="J34" s="9">
        <f t="shared" si="2"/>
        <v>3.6805555555555536E-2</v>
      </c>
      <c r="K34" s="9" t="str">
        <f t="shared" si="3"/>
        <v>Cobrada</v>
      </c>
      <c r="L34" t="s">
        <v>29</v>
      </c>
      <c r="M34" t="s">
        <v>32</v>
      </c>
      <c r="N34" t="s">
        <v>1136</v>
      </c>
      <c r="O34" s="4">
        <v>20.38</v>
      </c>
      <c r="P34" t="s">
        <v>35</v>
      </c>
      <c r="Q34">
        <v>33</v>
      </c>
      <c r="R34" t="s">
        <v>1140</v>
      </c>
      <c r="S34" t="s">
        <v>94</v>
      </c>
      <c r="T34" s="10">
        <v>306</v>
      </c>
    </row>
    <row r="35" spans="1:20" x14ac:dyDescent="0.25">
      <c r="A35">
        <v>15</v>
      </c>
      <c r="B35" t="s">
        <v>95</v>
      </c>
      <c r="C35">
        <v>1</v>
      </c>
      <c r="D35" t="str">
        <f t="shared" si="0"/>
        <v>Sábado</v>
      </c>
      <c r="E35" s="6">
        <v>45017</v>
      </c>
      <c r="F35" s="3">
        <v>9.4444444444444442E-2</v>
      </c>
      <c r="G35" s="3">
        <v>0.25486111111111109</v>
      </c>
      <c r="H35" s="3">
        <f t="shared" si="1"/>
        <v>0.16041666666666665</v>
      </c>
      <c r="I35" s="9">
        <v>4.5138888888888888E-2</v>
      </c>
      <c r="J35" s="9">
        <f t="shared" si="2"/>
        <v>0.11527777777777776</v>
      </c>
      <c r="K35" s="9" t="str">
        <f t="shared" si="3"/>
        <v>Cobrada</v>
      </c>
      <c r="L35" t="s">
        <v>29</v>
      </c>
      <c r="M35" t="s">
        <v>15</v>
      </c>
      <c r="N35" t="s">
        <v>1137</v>
      </c>
      <c r="O35" s="4">
        <v>13.08</v>
      </c>
      <c r="P35" t="s">
        <v>21</v>
      </c>
      <c r="Q35">
        <v>34</v>
      </c>
      <c r="R35" t="s">
        <v>1140</v>
      </c>
      <c r="S35" t="s">
        <v>96</v>
      </c>
      <c r="T35" s="10">
        <v>112</v>
      </c>
    </row>
    <row r="36" spans="1:20" x14ac:dyDescent="0.25">
      <c r="A36">
        <v>13</v>
      </c>
      <c r="B36" t="s">
        <v>97</v>
      </c>
      <c r="C36">
        <v>2</v>
      </c>
      <c r="D36" t="str">
        <f t="shared" si="0"/>
        <v>Sábado</v>
      </c>
      <c r="E36" s="6">
        <v>45017</v>
      </c>
      <c r="F36" s="3">
        <v>0.13750000000000001</v>
      </c>
      <c r="G36" s="3">
        <v>0.24652777777777779</v>
      </c>
      <c r="H36" s="3">
        <f t="shared" si="1"/>
        <v>0.11944444444444445</v>
      </c>
      <c r="I36" s="9">
        <v>4.5138888888888888E-2</v>
      </c>
      <c r="J36" s="9">
        <f t="shared" si="2"/>
        <v>7.4305555555555569E-2</v>
      </c>
      <c r="K36" s="9" t="str">
        <f t="shared" si="3"/>
        <v>Cobrada</v>
      </c>
      <c r="L36" t="s">
        <v>9</v>
      </c>
      <c r="M36" t="s">
        <v>10</v>
      </c>
      <c r="N36" t="s">
        <v>1137</v>
      </c>
      <c r="O36" s="4">
        <v>15.75</v>
      </c>
      <c r="P36" t="s">
        <v>35</v>
      </c>
      <c r="Q36">
        <v>35</v>
      </c>
      <c r="R36" t="s">
        <v>1140</v>
      </c>
      <c r="S36" t="s">
        <v>98</v>
      </c>
      <c r="T36" s="10">
        <v>214</v>
      </c>
    </row>
    <row r="37" spans="1:20" x14ac:dyDescent="0.25">
      <c r="A37">
        <v>5</v>
      </c>
      <c r="B37" t="s">
        <v>99</v>
      </c>
      <c r="C37">
        <v>5</v>
      </c>
      <c r="D37" t="str">
        <f t="shared" si="0"/>
        <v>Sábado</v>
      </c>
      <c r="E37" s="6">
        <v>45017</v>
      </c>
      <c r="F37" s="3">
        <v>0.14374999999999999</v>
      </c>
      <c r="G37" s="3">
        <v>0.26805555555555555</v>
      </c>
      <c r="H37" s="3">
        <f t="shared" si="1"/>
        <v>0.13472222222222222</v>
      </c>
      <c r="I37" s="9">
        <v>2.6388888888888889E-2</v>
      </c>
      <c r="J37" s="9">
        <f t="shared" si="2"/>
        <v>0.10833333333333332</v>
      </c>
      <c r="K37" s="9" t="str">
        <f t="shared" si="3"/>
        <v>Cobrada</v>
      </c>
      <c r="L37" t="s">
        <v>20</v>
      </c>
      <c r="M37" t="s">
        <v>10</v>
      </c>
      <c r="N37" t="s">
        <v>1137</v>
      </c>
      <c r="O37" s="4">
        <v>45.28</v>
      </c>
      <c r="P37" t="s">
        <v>35</v>
      </c>
      <c r="Q37">
        <v>36</v>
      </c>
      <c r="R37" t="s">
        <v>41</v>
      </c>
      <c r="S37" t="s">
        <v>100</v>
      </c>
      <c r="T37" s="10">
        <v>30</v>
      </c>
    </row>
    <row r="38" spans="1:20" x14ac:dyDescent="0.25">
      <c r="A38">
        <v>20</v>
      </c>
      <c r="B38" t="s">
        <v>101</v>
      </c>
      <c r="C38">
        <v>1</v>
      </c>
      <c r="D38" t="str">
        <f t="shared" si="0"/>
        <v>Sábado</v>
      </c>
      <c r="E38" s="6">
        <v>45017</v>
      </c>
      <c r="F38" s="3">
        <v>0.14166666666666666</v>
      </c>
      <c r="G38" s="3">
        <v>0.25138888888888888</v>
      </c>
      <c r="H38" s="3">
        <f t="shared" si="1"/>
        <v>0.12013888888888889</v>
      </c>
      <c r="I38" s="9">
        <v>3.2638888888888891E-2</v>
      </c>
      <c r="J38" s="9">
        <f t="shared" si="2"/>
        <v>8.7499999999999994E-2</v>
      </c>
      <c r="K38" s="9" t="str">
        <f t="shared" si="3"/>
        <v>Cobrada</v>
      </c>
      <c r="L38" t="s">
        <v>25</v>
      </c>
      <c r="M38" t="s">
        <v>32</v>
      </c>
      <c r="N38" t="s">
        <v>1137</v>
      </c>
      <c r="O38" s="4">
        <v>10.39</v>
      </c>
      <c r="P38" t="s">
        <v>35</v>
      </c>
      <c r="Q38">
        <v>37</v>
      </c>
      <c r="R38" t="s">
        <v>22</v>
      </c>
      <c r="S38" t="s">
        <v>102</v>
      </c>
      <c r="T38" s="10">
        <v>21</v>
      </c>
    </row>
    <row r="39" spans="1:20" x14ac:dyDescent="0.25">
      <c r="A39">
        <v>10</v>
      </c>
      <c r="B39" t="s">
        <v>103</v>
      </c>
      <c r="C39">
        <v>6</v>
      </c>
      <c r="D39" t="str">
        <f t="shared" si="0"/>
        <v>Sábado</v>
      </c>
      <c r="E39" s="6">
        <v>45017</v>
      </c>
      <c r="F39" s="3">
        <v>0.10972222222222222</v>
      </c>
      <c r="G39" s="3">
        <v>0.16180555555555556</v>
      </c>
      <c r="H39" s="3">
        <f t="shared" si="1"/>
        <v>5.2083333333333343E-2</v>
      </c>
      <c r="I39" s="9">
        <v>6.8055555555555564E-2</v>
      </c>
      <c r="J39" s="9">
        <f t="shared" si="2"/>
        <v>0</v>
      </c>
      <c r="K39" s="9" t="str">
        <f t="shared" si="3"/>
        <v>No cobrada</v>
      </c>
      <c r="L39" t="s">
        <v>29</v>
      </c>
      <c r="M39" t="s">
        <v>10</v>
      </c>
      <c r="N39" t="s">
        <v>1136</v>
      </c>
      <c r="O39" s="4">
        <v>16.309999999999999</v>
      </c>
      <c r="P39" t="s">
        <v>11</v>
      </c>
      <c r="Q39">
        <v>38</v>
      </c>
      <c r="R39" t="s">
        <v>64</v>
      </c>
      <c r="S39" t="s">
        <v>104</v>
      </c>
      <c r="T39" s="10">
        <v>235</v>
      </c>
    </row>
    <row r="40" spans="1:20" x14ac:dyDescent="0.25">
      <c r="A40">
        <v>15</v>
      </c>
      <c r="B40" t="s">
        <v>105</v>
      </c>
      <c r="C40">
        <v>3</v>
      </c>
      <c r="D40" t="str">
        <f t="shared" si="0"/>
        <v>Sábado</v>
      </c>
      <c r="E40" s="6">
        <v>45017</v>
      </c>
      <c r="F40" s="3">
        <v>0.15347222222222223</v>
      </c>
      <c r="G40" s="3">
        <v>0.31874999999999998</v>
      </c>
      <c r="H40" s="3">
        <f t="shared" si="1"/>
        <v>0.1756944444444444</v>
      </c>
      <c r="I40" s="9">
        <v>3.9583333333333331E-2</v>
      </c>
      <c r="J40" s="9">
        <f t="shared" si="2"/>
        <v>0.13611111111111107</v>
      </c>
      <c r="K40" s="9" t="str">
        <f t="shared" si="3"/>
        <v>Cobrada</v>
      </c>
      <c r="L40" t="s">
        <v>20</v>
      </c>
      <c r="M40" t="s">
        <v>32</v>
      </c>
      <c r="N40" t="s">
        <v>16</v>
      </c>
      <c r="O40" s="4">
        <v>48.36</v>
      </c>
      <c r="P40" t="s">
        <v>35</v>
      </c>
      <c r="Q40">
        <v>39</v>
      </c>
      <c r="R40" t="s">
        <v>41</v>
      </c>
      <c r="S40" t="s">
        <v>106</v>
      </c>
      <c r="T40" s="10">
        <v>108</v>
      </c>
    </row>
    <row r="41" spans="1:20" x14ac:dyDescent="0.25">
      <c r="A41">
        <v>1</v>
      </c>
      <c r="B41" t="s">
        <v>107</v>
      </c>
      <c r="C41">
        <v>1</v>
      </c>
      <c r="D41" t="str">
        <f t="shared" si="0"/>
        <v>Sábado</v>
      </c>
      <c r="E41" s="6">
        <v>45017</v>
      </c>
      <c r="F41" s="3">
        <v>8.3333333333333329E-2</v>
      </c>
      <c r="G41" s="3">
        <v>0.1701388888888889</v>
      </c>
      <c r="H41" s="3">
        <f t="shared" si="1"/>
        <v>8.6805555555555566E-2</v>
      </c>
      <c r="I41" s="9">
        <v>5.4166666666666669E-2</v>
      </c>
      <c r="J41" s="9">
        <f t="shared" si="2"/>
        <v>3.2638888888888898E-2</v>
      </c>
      <c r="K41" s="9" t="str">
        <f t="shared" si="3"/>
        <v>Cobrada</v>
      </c>
      <c r="L41" t="s">
        <v>9</v>
      </c>
      <c r="M41" t="s">
        <v>10</v>
      </c>
      <c r="N41" t="s">
        <v>16</v>
      </c>
      <c r="O41" s="4">
        <v>13.68</v>
      </c>
      <c r="P41" t="s">
        <v>21</v>
      </c>
      <c r="Q41">
        <v>40</v>
      </c>
      <c r="R41" t="s">
        <v>83</v>
      </c>
      <c r="S41" t="s">
        <v>108</v>
      </c>
      <c r="T41" s="10">
        <v>148</v>
      </c>
    </row>
    <row r="42" spans="1:20" x14ac:dyDescent="0.25">
      <c r="A42">
        <v>7</v>
      </c>
      <c r="B42" t="s">
        <v>109</v>
      </c>
      <c r="C42">
        <v>4</v>
      </c>
      <c r="D42" t="str">
        <f t="shared" si="0"/>
        <v>Sábado</v>
      </c>
      <c r="E42" s="6">
        <v>45017</v>
      </c>
      <c r="F42" s="3">
        <v>9.3055555555555558E-2</v>
      </c>
      <c r="G42" s="3">
        <v>0.18055555555555555</v>
      </c>
      <c r="H42" s="3">
        <f t="shared" si="1"/>
        <v>9.7916666666666666E-2</v>
      </c>
      <c r="I42" s="9">
        <v>6.1805555555555558E-2</v>
      </c>
      <c r="J42" s="9">
        <f t="shared" si="2"/>
        <v>3.6111111111111108E-2</v>
      </c>
      <c r="K42" s="9" t="str">
        <f t="shared" si="3"/>
        <v>Cobrada</v>
      </c>
      <c r="L42" t="s">
        <v>20</v>
      </c>
      <c r="M42" t="s">
        <v>10</v>
      </c>
      <c r="N42" t="s">
        <v>1137</v>
      </c>
      <c r="O42" s="4">
        <v>15.24</v>
      </c>
      <c r="P42" t="s">
        <v>35</v>
      </c>
      <c r="Q42">
        <v>41</v>
      </c>
      <c r="R42" t="s">
        <v>1140</v>
      </c>
      <c r="S42" t="s">
        <v>110</v>
      </c>
      <c r="T42" s="10">
        <v>204</v>
      </c>
    </row>
    <row r="43" spans="1:20" x14ac:dyDescent="0.25">
      <c r="A43">
        <v>14</v>
      </c>
      <c r="B43" t="s">
        <v>111</v>
      </c>
      <c r="C43">
        <v>1</v>
      </c>
      <c r="D43" t="str">
        <f t="shared" si="0"/>
        <v>Sábado</v>
      </c>
      <c r="E43" s="6">
        <v>45017</v>
      </c>
      <c r="F43" s="3">
        <v>1.7361111111111112E-2</v>
      </c>
      <c r="G43" s="3">
        <v>7.3611111111111113E-2</v>
      </c>
      <c r="H43" s="3">
        <f t="shared" si="1"/>
        <v>5.6250000000000001E-2</v>
      </c>
      <c r="I43" s="9">
        <v>4.7916666666666663E-2</v>
      </c>
      <c r="J43" s="9">
        <f t="shared" si="2"/>
        <v>8.3333333333333384E-3</v>
      </c>
      <c r="K43" s="9" t="str">
        <f t="shared" si="3"/>
        <v>Cobrada</v>
      </c>
      <c r="L43" t="s">
        <v>20</v>
      </c>
      <c r="M43" t="s">
        <v>10</v>
      </c>
      <c r="N43" t="s">
        <v>1137</v>
      </c>
      <c r="O43" s="4">
        <v>49.58</v>
      </c>
      <c r="P43" t="s">
        <v>11</v>
      </c>
      <c r="Q43">
        <v>42</v>
      </c>
      <c r="R43" t="s">
        <v>41</v>
      </c>
      <c r="S43" t="s">
        <v>112</v>
      </c>
      <c r="T43" s="10">
        <v>102</v>
      </c>
    </row>
    <row r="44" spans="1:20" x14ac:dyDescent="0.25">
      <c r="A44">
        <v>8</v>
      </c>
      <c r="B44" t="s">
        <v>113</v>
      </c>
      <c r="C44">
        <v>6</v>
      </c>
      <c r="D44" t="str">
        <f t="shared" si="0"/>
        <v>Sábado</v>
      </c>
      <c r="E44" s="6">
        <v>45017</v>
      </c>
      <c r="F44" s="3">
        <v>4.3055555555555555E-2</v>
      </c>
      <c r="G44" s="3">
        <v>0.13472222222222222</v>
      </c>
      <c r="H44" s="3">
        <f t="shared" si="1"/>
        <v>0.10208333333333333</v>
      </c>
      <c r="I44" s="9">
        <v>0.10138888888888889</v>
      </c>
      <c r="J44" s="9">
        <f t="shared" si="2"/>
        <v>6.9444444444444198E-4</v>
      </c>
      <c r="K44" s="9" t="str">
        <f t="shared" si="3"/>
        <v>Cobrada</v>
      </c>
      <c r="L44" t="s">
        <v>29</v>
      </c>
      <c r="M44" t="s">
        <v>10</v>
      </c>
      <c r="N44" t="s">
        <v>1137</v>
      </c>
      <c r="O44" s="4">
        <v>32.19</v>
      </c>
      <c r="P44" t="s">
        <v>35</v>
      </c>
      <c r="Q44">
        <v>43</v>
      </c>
      <c r="R44" t="s">
        <v>1140</v>
      </c>
      <c r="S44" t="s">
        <v>114</v>
      </c>
      <c r="T44" s="10">
        <v>203</v>
      </c>
    </row>
    <row r="45" spans="1:20" x14ac:dyDescent="0.25">
      <c r="A45">
        <v>18</v>
      </c>
      <c r="B45" t="s">
        <v>107</v>
      </c>
      <c r="C45">
        <v>1</v>
      </c>
      <c r="D45" t="str">
        <f t="shared" si="0"/>
        <v>Sábado</v>
      </c>
      <c r="E45" s="6">
        <v>45017</v>
      </c>
      <c r="F45" s="3">
        <v>0.12916666666666668</v>
      </c>
      <c r="G45" s="3">
        <v>0.26250000000000001</v>
      </c>
      <c r="H45" s="3">
        <f t="shared" si="1"/>
        <v>0.13333333333333333</v>
      </c>
      <c r="I45" s="9">
        <v>5.9027777777777776E-2</v>
      </c>
      <c r="J45" s="9">
        <f t="shared" si="2"/>
        <v>7.4305555555555555E-2</v>
      </c>
      <c r="K45" s="9" t="str">
        <f t="shared" si="3"/>
        <v>Cobrada</v>
      </c>
      <c r="L45" t="s">
        <v>29</v>
      </c>
      <c r="M45" t="s">
        <v>10</v>
      </c>
      <c r="N45" t="s">
        <v>1137</v>
      </c>
      <c r="O45" s="4">
        <v>42.6</v>
      </c>
      <c r="P45" t="s">
        <v>21</v>
      </c>
      <c r="Q45">
        <v>44</v>
      </c>
      <c r="R45" t="s">
        <v>1139</v>
      </c>
      <c r="S45" t="s">
        <v>115</v>
      </c>
      <c r="T45" s="10">
        <v>122</v>
      </c>
    </row>
    <row r="46" spans="1:20" x14ac:dyDescent="0.25">
      <c r="A46">
        <v>17</v>
      </c>
      <c r="B46" t="s">
        <v>116</v>
      </c>
      <c r="C46">
        <v>2</v>
      </c>
      <c r="D46" t="str">
        <f t="shared" si="0"/>
        <v>Sábado</v>
      </c>
      <c r="E46" s="6">
        <v>45017</v>
      </c>
      <c r="F46" s="3">
        <v>9.375E-2</v>
      </c>
      <c r="G46" s="3">
        <v>0.1673611111111111</v>
      </c>
      <c r="H46" s="3">
        <f t="shared" si="1"/>
        <v>7.3611111111111099E-2</v>
      </c>
      <c r="I46" s="9">
        <v>3.2638888888888891E-2</v>
      </c>
      <c r="J46" s="9">
        <f t="shared" si="2"/>
        <v>4.0972222222222208E-2</v>
      </c>
      <c r="K46" s="9" t="str">
        <f t="shared" si="3"/>
        <v>Cobrada</v>
      </c>
      <c r="L46" t="s">
        <v>20</v>
      </c>
      <c r="M46" t="s">
        <v>10</v>
      </c>
      <c r="N46" t="s">
        <v>1137</v>
      </c>
      <c r="O46" s="4">
        <v>25.41</v>
      </c>
      <c r="P46" t="s">
        <v>11</v>
      </c>
      <c r="Q46">
        <v>45</v>
      </c>
      <c r="R46" t="s">
        <v>1140</v>
      </c>
      <c r="S46" t="s">
        <v>117</v>
      </c>
      <c r="T46" s="10">
        <v>54</v>
      </c>
    </row>
    <row r="47" spans="1:20" x14ac:dyDescent="0.25">
      <c r="A47">
        <v>10</v>
      </c>
      <c r="B47" t="s">
        <v>118</v>
      </c>
      <c r="C47">
        <v>1</v>
      </c>
      <c r="D47" t="str">
        <f t="shared" si="0"/>
        <v>Sábado</v>
      </c>
      <c r="E47" s="6">
        <v>45017</v>
      </c>
      <c r="F47" s="3">
        <v>7.4305555555555555E-2</v>
      </c>
      <c r="G47" s="3">
        <v>0.15208333333333332</v>
      </c>
      <c r="H47" s="3">
        <f t="shared" si="1"/>
        <v>7.7777777777777765E-2</v>
      </c>
      <c r="I47" s="9">
        <v>5.9722222222222218E-2</v>
      </c>
      <c r="J47" s="9">
        <f t="shared" si="2"/>
        <v>1.8055555555555547E-2</v>
      </c>
      <c r="K47" s="9" t="str">
        <f t="shared" si="3"/>
        <v>Cobrada</v>
      </c>
      <c r="L47" t="s">
        <v>25</v>
      </c>
      <c r="M47" t="s">
        <v>10</v>
      </c>
      <c r="N47" t="s">
        <v>1137</v>
      </c>
      <c r="O47" s="4">
        <v>27.97</v>
      </c>
      <c r="P47" t="s">
        <v>21</v>
      </c>
      <c r="Q47">
        <v>46</v>
      </c>
      <c r="R47" t="s">
        <v>64</v>
      </c>
      <c r="S47" t="s">
        <v>119</v>
      </c>
      <c r="T47" s="10">
        <v>140</v>
      </c>
    </row>
    <row r="48" spans="1:20" x14ac:dyDescent="0.25">
      <c r="A48">
        <v>18</v>
      </c>
      <c r="B48" t="s">
        <v>120</v>
      </c>
      <c r="C48">
        <v>3</v>
      </c>
      <c r="D48" t="str">
        <f t="shared" si="0"/>
        <v>Sábado</v>
      </c>
      <c r="E48" s="6">
        <v>45017</v>
      </c>
      <c r="F48" s="3">
        <v>0.14583333333333334</v>
      </c>
      <c r="G48" s="3">
        <v>0.31180555555555556</v>
      </c>
      <c r="H48" s="3">
        <f t="shared" si="1"/>
        <v>0.17638888888888887</v>
      </c>
      <c r="I48" s="9">
        <v>6.0416666666666667E-2</v>
      </c>
      <c r="J48" s="9">
        <f t="shared" si="2"/>
        <v>0.1159722222222222</v>
      </c>
      <c r="K48" s="9" t="str">
        <f t="shared" si="3"/>
        <v>Cobrada</v>
      </c>
      <c r="L48" t="s">
        <v>20</v>
      </c>
      <c r="M48" t="s">
        <v>10</v>
      </c>
      <c r="N48" t="s">
        <v>1137</v>
      </c>
      <c r="O48" s="4">
        <v>10.98</v>
      </c>
      <c r="P48" t="s">
        <v>35</v>
      </c>
      <c r="Q48">
        <v>47</v>
      </c>
      <c r="R48" t="s">
        <v>22</v>
      </c>
      <c r="S48" t="s">
        <v>121</v>
      </c>
      <c r="T48" s="10">
        <v>109</v>
      </c>
    </row>
    <row r="49" spans="1:20" x14ac:dyDescent="0.25">
      <c r="A49">
        <v>17</v>
      </c>
      <c r="B49" t="s">
        <v>122</v>
      </c>
      <c r="C49">
        <v>2</v>
      </c>
      <c r="D49" t="str">
        <f t="shared" si="0"/>
        <v>Sábado</v>
      </c>
      <c r="E49" s="6">
        <v>45017</v>
      </c>
      <c r="F49" s="3">
        <v>1.9444444444444445E-2</v>
      </c>
      <c r="G49" s="3">
        <v>0.16805555555555557</v>
      </c>
      <c r="H49" s="3">
        <f t="shared" si="1"/>
        <v>0.14861111111111114</v>
      </c>
      <c r="I49" s="9">
        <v>8.611111111111111E-2</v>
      </c>
      <c r="J49" s="9">
        <f t="shared" si="2"/>
        <v>6.2500000000000028E-2</v>
      </c>
      <c r="K49" s="9" t="str">
        <f t="shared" si="3"/>
        <v>Cobrada</v>
      </c>
      <c r="L49" t="s">
        <v>9</v>
      </c>
      <c r="M49" t="s">
        <v>15</v>
      </c>
      <c r="N49" t="s">
        <v>1137</v>
      </c>
      <c r="O49" s="4">
        <v>25.31</v>
      </c>
      <c r="P49" t="s">
        <v>21</v>
      </c>
      <c r="Q49">
        <v>48</v>
      </c>
      <c r="R49" t="s">
        <v>41</v>
      </c>
      <c r="S49" t="s">
        <v>123</v>
      </c>
      <c r="T49" s="10">
        <v>158</v>
      </c>
    </row>
    <row r="50" spans="1:20" x14ac:dyDescent="0.25">
      <c r="A50">
        <v>8</v>
      </c>
      <c r="B50" t="s">
        <v>124</v>
      </c>
      <c r="C50">
        <v>3</v>
      </c>
      <c r="D50" t="str">
        <f t="shared" si="0"/>
        <v>Sábado</v>
      </c>
      <c r="E50" s="6">
        <v>45017</v>
      </c>
      <c r="F50" s="3">
        <v>7.2222222222222215E-2</v>
      </c>
      <c r="G50" s="3">
        <v>0.22847222222222222</v>
      </c>
      <c r="H50" s="3">
        <f t="shared" si="1"/>
        <v>0.15625</v>
      </c>
      <c r="I50" s="9">
        <v>5.6250000000000001E-2</v>
      </c>
      <c r="J50" s="9">
        <f t="shared" si="2"/>
        <v>0.1</v>
      </c>
      <c r="K50" s="9" t="str">
        <f t="shared" si="3"/>
        <v>Cobrada</v>
      </c>
      <c r="L50" t="s">
        <v>20</v>
      </c>
      <c r="M50" t="s">
        <v>10</v>
      </c>
      <c r="N50" t="s">
        <v>1137</v>
      </c>
      <c r="O50" s="4">
        <v>20.92</v>
      </c>
      <c r="P50" t="s">
        <v>21</v>
      </c>
      <c r="Q50">
        <v>49</v>
      </c>
      <c r="R50" t="s">
        <v>44</v>
      </c>
      <c r="S50" t="s">
        <v>125</v>
      </c>
      <c r="T50" s="10">
        <v>186</v>
      </c>
    </row>
    <row r="51" spans="1:20" x14ac:dyDescent="0.25">
      <c r="A51">
        <v>19</v>
      </c>
      <c r="B51" t="s">
        <v>126</v>
      </c>
      <c r="C51">
        <v>5</v>
      </c>
      <c r="D51" t="str">
        <f t="shared" si="0"/>
        <v>Sábado</v>
      </c>
      <c r="E51" s="6">
        <v>45017</v>
      </c>
      <c r="F51" s="3">
        <v>0.16250000000000001</v>
      </c>
      <c r="G51" s="3">
        <v>0.28958333333333336</v>
      </c>
      <c r="H51" s="3">
        <f t="shared" si="1"/>
        <v>0.13750000000000001</v>
      </c>
      <c r="I51" s="9">
        <v>1.4583333333333334E-2</v>
      </c>
      <c r="J51" s="9">
        <f t="shared" si="2"/>
        <v>0.12291666666666667</v>
      </c>
      <c r="K51" s="9" t="str">
        <f t="shared" si="3"/>
        <v>Cobrada</v>
      </c>
      <c r="L51" t="s">
        <v>29</v>
      </c>
      <c r="M51" t="s">
        <v>10</v>
      </c>
      <c r="N51" t="s">
        <v>1136</v>
      </c>
      <c r="O51" s="4">
        <v>16.739999999999998</v>
      </c>
      <c r="P51" t="s">
        <v>35</v>
      </c>
      <c r="Q51">
        <v>50</v>
      </c>
      <c r="R51" t="s">
        <v>83</v>
      </c>
      <c r="S51" t="s">
        <v>127</v>
      </c>
      <c r="T51" s="10">
        <v>76</v>
      </c>
    </row>
    <row r="52" spans="1:20" x14ac:dyDescent="0.25">
      <c r="A52">
        <v>12</v>
      </c>
      <c r="B52" t="s">
        <v>128</v>
      </c>
      <c r="C52">
        <v>1</v>
      </c>
      <c r="D52" t="str">
        <f t="shared" si="0"/>
        <v>Sábado</v>
      </c>
      <c r="E52" s="6">
        <v>45017</v>
      </c>
      <c r="F52" s="3">
        <v>7.0833333333333331E-2</v>
      </c>
      <c r="G52" s="3">
        <v>0.12638888888888888</v>
      </c>
      <c r="H52" s="3">
        <f t="shared" si="1"/>
        <v>5.5555555555555552E-2</v>
      </c>
      <c r="I52" s="9">
        <v>0.1138888888888889</v>
      </c>
      <c r="J52" s="9">
        <f t="shared" si="2"/>
        <v>0</v>
      </c>
      <c r="K52" s="9" t="str">
        <f t="shared" si="3"/>
        <v>No cobrada</v>
      </c>
      <c r="L52" t="s">
        <v>25</v>
      </c>
      <c r="M52" t="s">
        <v>32</v>
      </c>
      <c r="N52" t="s">
        <v>1137</v>
      </c>
      <c r="O52" s="4">
        <v>37.08</v>
      </c>
      <c r="P52" t="s">
        <v>11</v>
      </c>
      <c r="Q52">
        <v>51</v>
      </c>
      <c r="R52" t="s">
        <v>1139</v>
      </c>
      <c r="S52" t="s">
        <v>129</v>
      </c>
      <c r="T52" s="10">
        <v>225</v>
      </c>
    </row>
    <row r="53" spans="1:20" x14ac:dyDescent="0.25">
      <c r="A53">
        <v>7</v>
      </c>
      <c r="B53" t="s">
        <v>130</v>
      </c>
      <c r="C53">
        <v>4</v>
      </c>
      <c r="D53" t="str">
        <f t="shared" si="0"/>
        <v>Sábado</v>
      </c>
      <c r="E53" s="6">
        <v>45017</v>
      </c>
      <c r="F53" s="3">
        <v>6.9444444444444447E-4</v>
      </c>
      <c r="G53" s="3">
        <v>4.9305555555555554E-2</v>
      </c>
      <c r="H53" s="3">
        <f t="shared" si="1"/>
        <v>4.8611111111111112E-2</v>
      </c>
      <c r="I53" s="9">
        <v>4.3055555555555555E-2</v>
      </c>
      <c r="J53" s="9">
        <f t="shared" si="2"/>
        <v>5.5555555555555566E-3</v>
      </c>
      <c r="K53" s="9" t="str">
        <f t="shared" si="3"/>
        <v>Cobrada</v>
      </c>
      <c r="L53" t="s">
        <v>9</v>
      </c>
      <c r="M53" t="s">
        <v>10</v>
      </c>
      <c r="N53" t="s">
        <v>1137</v>
      </c>
      <c r="O53" s="4">
        <v>46.88</v>
      </c>
      <c r="P53" t="s">
        <v>21</v>
      </c>
      <c r="Q53">
        <v>52</v>
      </c>
      <c r="R53" t="s">
        <v>26</v>
      </c>
      <c r="S53" t="s">
        <v>131</v>
      </c>
      <c r="T53" s="10">
        <v>263</v>
      </c>
    </row>
    <row r="54" spans="1:20" x14ac:dyDescent="0.25">
      <c r="A54">
        <v>16</v>
      </c>
      <c r="B54" t="s">
        <v>132</v>
      </c>
      <c r="C54">
        <v>5</v>
      </c>
      <c r="D54" t="str">
        <f t="shared" si="0"/>
        <v>Sábado</v>
      </c>
      <c r="E54" s="6">
        <v>45017</v>
      </c>
      <c r="F54" s="3">
        <v>0.12569444444444444</v>
      </c>
      <c r="G54" s="3">
        <v>0.19722222222222222</v>
      </c>
      <c r="H54" s="3">
        <f t="shared" si="1"/>
        <v>7.1527777777777773E-2</v>
      </c>
      <c r="I54" s="9">
        <v>7.7777777777777779E-2</v>
      </c>
      <c r="J54" s="9">
        <f t="shared" si="2"/>
        <v>0</v>
      </c>
      <c r="K54" s="9" t="str">
        <f t="shared" si="3"/>
        <v>No cobrada</v>
      </c>
      <c r="L54" t="s">
        <v>25</v>
      </c>
      <c r="M54" t="s">
        <v>10</v>
      </c>
      <c r="N54" t="s">
        <v>1136</v>
      </c>
      <c r="O54" s="4">
        <v>36.880000000000003</v>
      </c>
      <c r="P54" t="s">
        <v>21</v>
      </c>
      <c r="Q54">
        <v>53</v>
      </c>
      <c r="R54" t="s">
        <v>26</v>
      </c>
      <c r="S54" t="s">
        <v>133</v>
      </c>
      <c r="T54" s="10">
        <v>267</v>
      </c>
    </row>
    <row r="55" spans="1:20" x14ac:dyDescent="0.25">
      <c r="A55">
        <v>6</v>
      </c>
      <c r="B55" t="s">
        <v>134</v>
      </c>
      <c r="C55">
        <v>6</v>
      </c>
      <c r="D55" t="str">
        <f t="shared" si="0"/>
        <v>Sábado</v>
      </c>
      <c r="E55" s="6">
        <v>45017</v>
      </c>
      <c r="F55" s="3">
        <v>2.7777777777777776E-2</v>
      </c>
      <c r="G55" s="3">
        <v>0.1763888888888889</v>
      </c>
      <c r="H55" s="3">
        <f t="shared" si="1"/>
        <v>0.14861111111111114</v>
      </c>
      <c r="I55" s="9">
        <v>0.14097222222222222</v>
      </c>
      <c r="J55" s="9">
        <f t="shared" si="2"/>
        <v>7.6388888888889173E-3</v>
      </c>
      <c r="K55" s="9" t="str">
        <f t="shared" si="3"/>
        <v>Cobrada</v>
      </c>
      <c r="L55" t="s">
        <v>29</v>
      </c>
      <c r="M55" t="s">
        <v>32</v>
      </c>
      <c r="N55" t="s">
        <v>1137</v>
      </c>
      <c r="O55" s="4">
        <v>23.36</v>
      </c>
      <c r="P55" t="s">
        <v>11</v>
      </c>
      <c r="Q55">
        <v>54</v>
      </c>
      <c r="R55" t="s">
        <v>41</v>
      </c>
      <c r="S55" t="s">
        <v>135</v>
      </c>
      <c r="T55" s="10">
        <v>187</v>
      </c>
    </row>
    <row r="56" spans="1:20" x14ac:dyDescent="0.25">
      <c r="A56">
        <v>20</v>
      </c>
      <c r="B56" t="s">
        <v>136</v>
      </c>
      <c r="C56">
        <v>5</v>
      </c>
      <c r="D56" t="str">
        <f t="shared" si="0"/>
        <v>Sábado</v>
      </c>
      <c r="E56" s="6">
        <v>45017</v>
      </c>
      <c r="F56" s="3">
        <v>6.25E-2</v>
      </c>
      <c r="G56" s="3">
        <v>0.20833333333333334</v>
      </c>
      <c r="H56" s="3">
        <f t="shared" si="1"/>
        <v>0.15625</v>
      </c>
      <c r="I56" s="9">
        <v>6.6666666666666666E-2</v>
      </c>
      <c r="J56" s="9">
        <f t="shared" si="2"/>
        <v>8.9583333333333334E-2</v>
      </c>
      <c r="K56" s="9" t="str">
        <f t="shared" si="3"/>
        <v>Cobrada</v>
      </c>
      <c r="L56" t="s">
        <v>29</v>
      </c>
      <c r="M56" t="s">
        <v>32</v>
      </c>
      <c r="N56" t="s">
        <v>1137</v>
      </c>
      <c r="O56" s="4">
        <v>45.49</v>
      </c>
      <c r="P56" t="s">
        <v>35</v>
      </c>
      <c r="Q56">
        <v>55</v>
      </c>
      <c r="R56" t="s">
        <v>1140</v>
      </c>
      <c r="S56" t="s">
        <v>137</v>
      </c>
      <c r="T56" s="10">
        <v>255</v>
      </c>
    </row>
    <row r="57" spans="1:20" x14ac:dyDescent="0.25">
      <c r="A57">
        <v>1</v>
      </c>
      <c r="B57" t="s">
        <v>54</v>
      </c>
      <c r="C57">
        <v>3</v>
      </c>
      <c r="D57" t="str">
        <f t="shared" si="0"/>
        <v>Sábado</v>
      </c>
      <c r="E57" s="6">
        <v>45017</v>
      </c>
      <c r="F57" s="3">
        <v>5.5555555555555552E-2</v>
      </c>
      <c r="G57" s="3">
        <v>0.20624999999999999</v>
      </c>
      <c r="H57" s="3">
        <f t="shared" si="1"/>
        <v>0.15069444444444444</v>
      </c>
      <c r="I57" s="9">
        <v>5.4166666666666669E-2</v>
      </c>
      <c r="J57" s="9">
        <f t="shared" si="2"/>
        <v>9.6527777777777768E-2</v>
      </c>
      <c r="K57" s="9" t="str">
        <f t="shared" si="3"/>
        <v>Cobrada</v>
      </c>
      <c r="L57" t="s">
        <v>25</v>
      </c>
      <c r="M57" t="s">
        <v>10</v>
      </c>
      <c r="N57" t="s">
        <v>1136</v>
      </c>
      <c r="O57" s="4">
        <v>43.2</v>
      </c>
      <c r="P57" t="s">
        <v>21</v>
      </c>
      <c r="Q57">
        <v>56</v>
      </c>
      <c r="R57" t="s">
        <v>59</v>
      </c>
      <c r="S57" t="s">
        <v>90</v>
      </c>
      <c r="T57" s="10">
        <v>48</v>
      </c>
    </row>
    <row r="58" spans="1:20" x14ac:dyDescent="0.25">
      <c r="A58">
        <v>18</v>
      </c>
      <c r="B58" t="s">
        <v>138</v>
      </c>
      <c r="C58">
        <v>2</v>
      </c>
      <c r="D58" t="str">
        <f t="shared" si="0"/>
        <v>Sábado</v>
      </c>
      <c r="E58" s="6">
        <v>45017</v>
      </c>
      <c r="F58" s="3">
        <v>0.12777777777777777</v>
      </c>
      <c r="G58" s="3">
        <v>0.20277777777777778</v>
      </c>
      <c r="H58" s="3">
        <f t="shared" si="1"/>
        <v>7.5000000000000011E-2</v>
      </c>
      <c r="I58" s="9">
        <v>4.7222222222222221E-2</v>
      </c>
      <c r="J58" s="9">
        <f t="shared" si="2"/>
        <v>2.777777777777779E-2</v>
      </c>
      <c r="K58" s="9" t="str">
        <f t="shared" si="3"/>
        <v>Cobrada</v>
      </c>
      <c r="L58" t="s">
        <v>20</v>
      </c>
      <c r="M58" t="s">
        <v>10</v>
      </c>
      <c r="N58" t="s">
        <v>1137</v>
      </c>
      <c r="O58" s="4">
        <v>45.45</v>
      </c>
      <c r="P58" t="s">
        <v>21</v>
      </c>
      <c r="Q58">
        <v>57</v>
      </c>
      <c r="R58" t="s">
        <v>17</v>
      </c>
      <c r="S58" t="s">
        <v>139</v>
      </c>
      <c r="T58" s="10">
        <v>169</v>
      </c>
    </row>
    <row r="59" spans="1:20" x14ac:dyDescent="0.25">
      <c r="A59">
        <v>8</v>
      </c>
      <c r="B59" t="s">
        <v>140</v>
      </c>
      <c r="C59">
        <v>3</v>
      </c>
      <c r="D59" t="str">
        <f t="shared" si="0"/>
        <v>Sábado</v>
      </c>
      <c r="E59" s="6">
        <v>45017</v>
      </c>
      <c r="F59" s="3">
        <v>6.3194444444444442E-2</v>
      </c>
      <c r="G59" s="3">
        <v>0.18124999999999999</v>
      </c>
      <c r="H59" s="3">
        <f t="shared" si="1"/>
        <v>0.11805555555555555</v>
      </c>
      <c r="I59" s="9">
        <v>5.0694444444444445E-2</v>
      </c>
      <c r="J59" s="9">
        <f t="shared" si="2"/>
        <v>6.7361111111111108E-2</v>
      </c>
      <c r="K59" s="9" t="str">
        <f t="shared" si="3"/>
        <v>Cobrada</v>
      </c>
      <c r="L59" t="s">
        <v>14</v>
      </c>
      <c r="M59" t="s">
        <v>32</v>
      </c>
      <c r="N59" t="s">
        <v>1137</v>
      </c>
      <c r="O59" s="4">
        <v>30.7</v>
      </c>
      <c r="P59" t="s">
        <v>11</v>
      </c>
      <c r="Q59">
        <v>58</v>
      </c>
      <c r="R59" t="s">
        <v>22</v>
      </c>
      <c r="S59" t="s">
        <v>141</v>
      </c>
      <c r="T59" s="10">
        <v>82</v>
      </c>
    </row>
    <row r="60" spans="1:20" x14ac:dyDescent="0.25">
      <c r="A60">
        <v>8</v>
      </c>
      <c r="B60" t="s">
        <v>142</v>
      </c>
      <c r="C60">
        <v>4</v>
      </c>
      <c r="D60" t="str">
        <f t="shared" si="0"/>
        <v>Sábado</v>
      </c>
      <c r="E60" s="6">
        <v>45017</v>
      </c>
      <c r="F60" s="3">
        <v>5.6250000000000001E-2</v>
      </c>
      <c r="G60" s="3">
        <v>0.21111111111111111</v>
      </c>
      <c r="H60" s="3">
        <f t="shared" si="1"/>
        <v>0.15486111111111112</v>
      </c>
      <c r="I60" s="9">
        <v>3.3333333333333326E-2</v>
      </c>
      <c r="J60" s="9">
        <f t="shared" si="2"/>
        <v>0.12152777777777779</v>
      </c>
      <c r="K60" s="9" t="str">
        <f t="shared" si="3"/>
        <v>Cobrada</v>
      </c>
      <c r="L60" t="s">
        <v>14</v>
      </c>
      <c r="M60" t="s">
        <v>10</v>
      </c>
      <c r="N60" t="s">
        <v>16</v>
      </c>
      <c r="O60" s="4">
        <v>33.89</v>
      </c>
      <c r="P60" t="s">
        <v>21</v>
      </c>
      <c r="Q60">
        <v>59</v>
      </c>
      <c r="R60" t="s">
        <v>17</v>
      </c>
      <c r="S60" t="s">
        <v>143</v>
      </c>
      <c r="T60" s="10">
        <v>160</v>
      </c>
    </row>
    <row r="61" spans="1:20" x14ac:dyDescent="0.25">
      <c r="A61">
        <v>6</v>
      </c>
      <c r="B61" t="s">
        <v>144</v>
      </c>
      <c r="C61">
        <v>1</v>
      </c>
      <c r="D61" t="str">
        <f t="shared" si="0"/>
        <v>Sábado</v>
      </c>
      <c r="E61" s="6">
        <v>45017</v>
      </c>
      <c r="F61" s="3">
        <v>8.9583333333333334E-2</v>
      </c>
      <c r="G61" s="3">
        <v>0.24027777777777778</v>
      </c>
      <c r="H61" s="3">
        <f t="shared" si="1"/>
        <v>0.15069444444444446</v>
      </c>
      <c r="I61" s="9">
        <v>2.9861111111111109E-2</v>
      </c>
      <c r="J61" s="9">
        <f t="shared" si="2"/>
        <v>0.12083333333333335</v>
      </c>
      <c r="K61" s="9" t="str">
        <f t="shared" si="3"/>
        <v>Cobrada</v>
      </c>
      <c r="L61" t="s">
        <v>14</v>
      </c>
      <c r="M61" t="s">
        <v>10</v>
      </c>
      <c r="N61" t="s">
        <v>1137</v>
      </c>
      <c r="O61" s="4">
        <v>19.54</v>
      </c>
      <c r="P61" t="s">
        <v>11</v>
      </c>
      <c r="Q61">
        <v>60</v>
      </c>
      <c r="R61" t="s">
        <v>41</v>
      </c>
      <c r="S61" t="s">
        <v>145</v>
      </c>
      <c r="T61" s="10">
        <v>102</v>
      </c>
    </row>
    <row r="62" spans="1:20" x14ac:dyDescent="0.25">
      <c r="A62">
        <v>10</v>
      </c>
      <c r="B62" t="s">
        <v>146</v>
      </c>
      <c r="C62">
        <v>5</v>
      </c>
      <c r="D62" t="str">
        <f t="shared" si="0"/>
        <v>Sábado</v>
      </c>
      <c r="E62" s="6">
        <v>45017</v>
      </c>
      <c r="F62" s="3">
        <v>0.15902777777777777</v>
      </c>
      <c r="G62" s="3">
        <v>0.26527777777777778</v>
      </c>
      <c r="H62" s="3">
        <f t="shared" si="1"/>
        <v>0.11666666666666668</v>
      </c>
      <c r="I62" s="9">
        <v>0.11041666666666666</v>
      </c>
      <c r="J62" s="9">
        <f t="shared" si="2"/>
        <v>6.2500000000000194E-3</v>
      </c>
      <c r="K62" s="9" t="str">
        <f t="shared" si="3"/>
        <v>Cobrada</v>
      </c>
      <c r="L62" t="s">
        <v>20</v>
      </c>
      <c r="M62" t="s">
        <v>10</v>
      </c>
      <c r="N62" t="s">
        <v>1137</v>
      </c>
      <c r="O62" s="4">
        <v>42.87</v>
      </c>
      <c r="P62" t="s">
        <v>35</v>
      </c>
      <c r="Q62">
        <v>61</v>
      </c>
      <c r="R62" t="s">
        <v>64</v>
      </c>
      <c r="S62" t="s">
        <v>147</v>
      </c>
      <c r="T62" s="10">
        <v>242</v>
      </c>
    </row>
    <row r="63" spans="1:20" x14ac:dyDescent="0.25">
      <c r="A63">
        <v>2</v>
      </c>
      <c r="B63" t="s">
        <v>148</v>
      </c>
      <c r="C63">
        <v>1</v>
      </c>
      <c r="D63" t="str">
        <f t="shared" si="0"/>
        <v>Sábado</v>
      </c>
      <c r="E63" s="6">
        <v>45017</v>
      </c>
      <c r="F63" s="3">
        <v>0.11597222222222223</v>
      </c>
      <c r="G63" s="3">
        <v>0.26666666666666666</v>
      </c>
      <c r="H63" s="3">
        <f t="shared" si="1"/>
        <v>0.16111111111111109</v>
      </c>
      <c r="I63" s="9">
        <v>0.10763888888888888</v>
      </c>
      <c r="J63" s="9">
        <f t="shared" si="2"/>
        <v>5.3472222222222213E-2</v>
      </c>
      <c r="K63" s="9" t="str">
        <f t="shared" si="3"/>
        <v>Cobrada</v>
      </c>
      <c r="L63" t="s">
        <v>14</v>
      </c>
      <c r="M63" t="s">
        <v>32</v>
      </c>
      <c r="N63" t="s">
        <v>1137</v>
      </c>
      <c r="O63" s="4">
        <v>37.93</v>
      </c>
      <c r="P63" t="s">
        <v>35</v>
      </c>
      <c r="Q63">
        <v>62</v>
      </c>
      <c r="R63" t="s">
        <v>83</v>
      </c>
      <c r="S63" t="s">
        <v>149</v>
      </c>
      <c r="T63" s="10">
        <v>148</v>
      </c>
    </row>
    <row r="64" spans="1:20" x14ac:dyDescent="0.25">
      <c r="A64">
        <v>17</v>
      </c>
      <c r="B64" t="s">
        <v>46</v>
      </c>
      <c r="C64">
        <v>4</v>
      </c>
      <c r="D64" t="str">
        <f t="shared" si="0"/>
        <v>Sábado</v>
      </c>
      <c r="E64" s="6">
        <v>45017</v>
      </c>
      <c r="F64" s="3">
        <v>2.8472222222222222E-2</v>
      </c>
      <c r="G64" s="3">
        <v>0.17083333333333334</v>
      </c>
      <c r="H64" s="3">
        <f t="shared" si="1"/>
        <v>0.1423611111111111</v>
      </c>
      <c r="I64" s="9">
        <v>2.0833333333333332E-2</v>
      </c>
      <c r="J64" s="9">
        <f t="shared" si="2"/>
        <v>0.12152777777777778</v>
      </c>
      <c r="K64" s="9" t="str">
        <f t="shared" si="3"/>
        <v>Cobrada</v>
      </c>
      <c r="L64" t="s">
        <v>29</v>
      </c>
      <c r="M64" t="s">
        <v>10</v>
      </c>
      <c r="N64" t="s">
        <v>1137</v>
      </c>
      <c r="O64" s="4">
        <v>33.340000000000003</v>
      </c>
      <c r="P64" t="s">
        <v>11</v>
      </c>
      <c r="Q64">
        <v>63</v>
      </c>
      <c r="R64" t="s">
        <v>17</v>
      </c>
      <c r="S64" t="s">
        <v>150</v>
      </c>
      <c r="T64" s="10">
        <v>55</v>
      </c>
    </row>
    <row r="65" spans="1:20" x14ac:dyDescent="0.25">
      <c r="A65">
        <v>3</v>
      </c>
      <c r="B65" t="s">
        <v>151</v>
      </c>
      <c r="C65">
        <v>3</v>
      </c>
      <c r="D65" t="str">
        <f t="shared" si="0"/>
        <v>Sábado</v>
      </c>
      <c r="E65" s="6">
        <v>45017</v>
      </c>
      <c r="F65" s="3">
        <v>6.9444444444444448E-2</v>
      </c>
      <c r="G65" s="3">
        <v>0.16805555555555557</v>
      </c>
      <c r="H65" s="3">
        <f t="shared" si="1"/>
        <v>9.8611111111111122E-2</v>
      </c>
      <c r="I65" s="9">
        <v>5.694444444444445E-2</v>
      </c>
      <c r="J65" s="9">
        <f t="shared" si="2"/>
        <v>4.1666666666666671E-2</v>
      </c>
      <c r="K65" s="9" t="str">
        <f t="shared" si="3"/>
        <v>Cobrada</v>
      </c>
      <c r="L65" t="s">
        <v>25</v>
      </c>
      <c r="M65" t="s">
        <v>15</v>
      </c>
      <c r="N65" t="s">
        <v>16</v>
      </c>
      <c r="O65" s="4">
        <v>34.770000000000003</v>
      </c>
      <c r="P65" t="s">
        <v>11</v>
      </c>
      <c r="Q65">
        <v>64</v>
      </c>
      <c r="R65" t="s">
        <v>1140</v>
      </c>
      <c r="S65" t="s">
        <v>152</v>
      </c>
      <c r="T65" s="10">
        <v>288</v>
      </c>
    </row>
    <row r="66" spans="1:20" x14ac:dyDescent="0.25">
      <c r="A66">
        <v>5</v>
      </c>
      <c r="B66" t="s">
        <v>153</v>
      </c>
      <c r="C66">
        <v>1</v>
      </c>
      <c r="D66" t="str">
        <f t="shared" ref="D66:D129" si="4">CHOOSE(WEEKDAY(E66,2), "Lunes", "Martes", "Miércoles", "Jueves", "Viernes", "Sábado", "Domingo")</f>
        <v>Sábado</v>
      </c>
      <c r="E66" s="6">
        <v>45017</v>
      </c>
      <c r="F66" s="3">
        <v>7.9166666666666663E-2</v>
      </c>
      <c r="G66" s="3">
        <v>0.12708333333333333</v>
      </c>
      <c r="H66" s="3">
        <f t="shared" ref="H66:H129" si="5">IF(P66="Ocupada",(G66-F66)+15/1440,G66-F66)</f>
        <v>5.8333333333333327E-2</v>
      </c>
      <c r="I66" s="9">
        <v>0.1076388888888889</v>
      </c>
      <c r="J66" s="9">
        <f t="shared" si="2"/>
        <v>0</v>
      </c>
      <c r="K66" s="9" t="str">
        <f t="shared" si="3"/>
        <v>No cobrada</v>
      </c>
      <c r="L66" t="s">
        <v>9</v>
      </c>
      <c r="M66" t="s">
        <v>10</v>
      </c>
      <c r="N66" t="s">
        <v>1136</v>
      </c>
      <c r="O66" s="4">
        <v>14</v>
      </c>
      <c r="P66" t="s">
        <v>35</v>
      </c>
      <c r="Q66">
        <v>65</v>
      </c>
      <c r="R66" t="s">
        <v>41</v>
      </c>
      <c r="S66" t="s">
        <v>154</v>
      </c>
      <c r="T66" s="10">
        <v>196</v>
      </c>
    </row>
    <row r="67" spans="1:20" x14ac:dyDescent="0.25">
      <c r="A67">
        <v>18</v>
      </c>
      <c r="B67" t="s">
        <v>155</v>
      </c>
      <c r="C67">
        <v>2</v>
      </c>
      <c r="D67" t="str">
        <f t="shared" si="4"/>
        <v>Sábado</v>
      </c>
      <c r="E67" s="6">
        <v>45017</v>
      </c>
      <c r="F67" s="3">
        <v>0.10277777777777777</v>
      </c>
      <c r="G67" s="3">
        <v>0.26250000000000001</v>
      </c>
      <c r="H67" s="3">
        <f t="shared" si="5"/>
        <v>0.15972222222222224</v>
      </c>
      <c r="I67" s="9">
        <v>7.9166666666666663E-2</v>
      </c>
      <c r="J67" s="9">
        <f t="shared" ref="J67:J130" si="6">IF(I67&gt;H67,0,H67-I67)</f>
        <v>8.0555555555555575E-2</v>
      </c>
      <c r="K67" s="9" t="str">
        <f t="shared" ref="K67:K130" si="7">IF(I67&gt;H67,"No cobrada","Cobrada")</f>
        <v>Cobrada</v>
      </c>
      <c r="L67" t="s">
        <v>25</v>
      </c>
      <c r="M67" t="s">
        <v>10</v>
      </c>
      <c r="N67" t="s">
        <v>1137</v>
      </c>
      <c r="O67" s="4">
        <v>10.88</v>
      </c>
      <c r="P67" t="s">
        <v>11</v>
      </c>
      <c r="Q67">
        <v>66</v>
      </c>
      <c r="R67" t="s">
        <v>1139</v>
      </c>
      <c r="S67" t="s">
        <v>156</v>
      </c>
      <c r="T67" s="10">
        <v>210</v>
      </c>
    </row>
    <row r="68" spans="1:20" x14ac:dyDescent="0.25">
      <c r="A68">
        <v>2</v>
      </c>
      <c r="B68" t="s">
        <v>157</v>
      </c>
      <c r="C68">
        <v>6</v>
      </c>
      <c r="D68" t="str">
        <f t="shared" si="4"/>
        <v>Sábado</v>
      </c>
      <c r="E68" s="6">
        <v>45017</v>
      </c>
      <c r="F68" s="3">
        <v>0.15625</v>
      </c>
      <c r="G68" s="3">
        <v>0.21527777777777779</v>
      </c>
      <c r="H68" s="3">
        <f t="shared" si="5"/>
        <v>5.902777777777779E-2</v>
      </c>
      <c r="I68" s="9">
        <v>9.0972222222222218E-2</v>
      </c>
      <c r="J68" s="9">
        <f t="shared" si="6"/>
        <v>0</v>
      </c>
      <c r="K68" s="9" t="str">
        <f t="shared" si="7"/>
        <v>No cobrada</v>
      </c>
      <c r="L68" t="s">
        <v>20</v>
      </c>
      <c r="M68" t="s">
        <v>10</v>
      </c>
      <c r="N68" t="s">
        <v>1136</v>
      </c>
      <c r="O68" s="4">
        <v>21.25</v>
      </c>
      <c r="P68" t="s">
        <v>11</v>
      </c>
      <c r="Q68">
        <v>67</v>
      </c>
      <c r="R68" t="s">
        <v>1140</v>
      </c>
      <c r="S68" t="s">
        <v>158</v>
      </c>
      <c r="T68" s="10">
        <v>256</v>
      </c>
    </row>
    <row r="69" spans="1:20" x14ac:dyDescent="0.25">
      <c r="A69">
        <v>8</v>
      </c>
      <c r="B69" t="s">
        <v>159</v>
      </c>
      <c r="C69">
        <v>4</v>
      </c>
      <c r="D69" t="str">
        <f t="shared" si="4"/>
        <v>Sábado</v>
      </c>
      <c r="E69" s="6">
        <v>45017</v>
      </c>
      <c r="F69" s="3">
        <v>1.3888888888888889E-3</v>
      </c>
      <c r="G69" s="3">
        <v>0.13541666666666666</v>
      </c>
      <c r="H69" s="3">
        <f t="shared" si="5"/>
        <v>0.14444444444444443</v>
      </c>
      <c r="I69" s="9">
        <v>0.10069444444444445</v>
      </c>
      <c r="J69" s="9">
        <f t="shared" si="6"/>
        <v>4.3749999999999983E-2</v>
      </c>
      <c r="K69" s="9" t="str">
        <f t="shared" si="7"/>
        <v>Cobrada</v>
      </c>
      <c r="L69" t="s">
        <v>25</v>
      </c>
      <c r="M69" t="s">
        <v>32</v>
      </c>
      <c r="N69" t="s">
        <v>1137</v>
      </c>
      <c r="O69" s="4">
        <v>45.65</v>
      </c>
      <c r="P69" t="s">
        <v>35</v>
      </c>
      <c r="Q69">
        <v>68</v>
      </c>
      <c r="R69" t="s">
        <v>22</v>
      </c>
      <c r="S69" t="s">
        <v>160</v>
      </c>
      <c r="T69" s="10">
        <v>218</v>
      </c>
    </row>
    <row r="70" spans="1:20" x14ac:dyDescent="0.25">
      <c r="A70">
        <v>5</v>
      </c>
      <c r="B70" t="s">
        <v>161</v>
      </c>
      <c r="C70">
        <v>4</v>
      </c>
      <c r="D70" t="str">
        <f t="shared" si="4"/>
        <v>Sábado</v>
      </c>
      <c r="E70" s="6">
        <v>45017</v>
      </c>
      <c r="F70" s="3">
        <v>8.4722222222222227E-2</v>
      </c>
      <c r="G70" s="3">
        <v>0.16458333333333333</v>
      </c>
      <c r="H70" s="3">
        <f t="shared" si="5"/>
        <v>7.9861111111111105E-2</v>
      </c>
      <c r="I70" s="9">
        <v>6.3888888888888884E-2</v>
      </c>
      <c r="J70" s="9">
        <f t="shared" si="6"/>
        <v>1.5972222222222221E-2</v>
      </c>
      <c r="K70" s="9" t="str">
        <f t="shared" si="7"/>
        <v>Cobrada</v>
      </c>
      <c r="L70" t="s">
        <v>20</v>
      </c>
      <c r="M70" t="s">
        <v>10</v>
      </c>
      <c r="N70" t="s">
        <v>1137</v>
      </c>
      <c r="O70" s="4">
        <v>31.49</v>
      </c>
      <c r="P70" t="s">
        <v>21</v>
      </c>
      <c r="Q70">
        <v>69</v>
      </c>
      <c r="R70" t="s">
        <v>1140</v>
      </c>
      <c r="S70" t="s">
        <v>162</v>
      </c>
      <c r="T70" s="10">
        <v>234</v>
      </c>
    </row>
    <row r="71" spans="1:20" x14ac:dyDescent="0.25">
      <c r="A71">
        <v>17</v>
      </c>
      <c r="B71" t="s">
        <v>163</v>
      </c>
      <c r="C71">
        <v>4</v>
      </c>
      <c r="D71" t="str">
        <f t="shared" si="4"/>
        <v>Sábado</v>
      </c>
      <c r="E71" s="6">
        <v>45017</v>
      </c>
      <c r="F71" s="3">
        <v>7.6388888888888886E-3</v>
      </c>
      <c r="G71" s="3">
        <v>5.6944444444444443E-2</v>
      </c>
      <c r="H71" s="3">
        <f t="shared" si="5"/>
        <v>4.9305555555555554E-2</v>
      </c>
      <c r="I71" s="9">
        <v>2.7777777777777776E-2</v>
      </c>
      <c r="J71" s="9">
        <f t="shared" si="6"/>
        <v>2.1527777777777778E-2</v>
      </c>
      <c r="K71" s="9" t="str">
        <f t="shared" si="7"/>
        <v>Cobrada</v>
      </c>
      <c r="L71" t="s">
        <v>29</v>
      </c>
      <c r="M71" t="s">
        <v>10</v>
      </c>
      <c r="N71" t="s">
        <v>1136</v>
      </c>
      <c r="O71" s="4">
        <v>28.26</v>
      </c>
      <c r="P71" t="s">
        <v>21</v>
      </c>
      <c r="Q71">
        <v>70</v>
      </c>
      <c r="R71" t="s">
        <v>26</v>
      </c>
      <c r="S71" t="s">
        <v>164</v>
      </c>
      <c r="T71" s="10">
        <v>118</v>
      </c>
    </row>
    <row r="72" spans="1:20" x14ac:dyDescent="0.25">
      <c r="A72">
        <v>18</v>
      </c>
      <c r="B72" t="s">
        <v>165</v>
      </c>
      <c r="C72">
        <v>4</v>
      </c>
      <c r="D72" t="str">
        <f t="shared" si="4"/>
        <v>Sábado</v>
      </c>
      <c r="E72" s="6">
        <v>45017</v>
      </c>
      <c r="F72" s="3">
        <v>8.1250000000000003E-2</v>
      </c>
      <c r="G72" s="3">
        <v>0.24722222222222223</v>
      </c>
      <c r="H72" s="3">
        <f t="shared" si="5"/>
        <v>0.1763888888888889</v>
      </c>
      <c r="I72" s="9">
        <v>3.4027777777777782E-2</v>
      </c>
      <c r="J72" s="9">
        <f t="shared" si="6"/>
        <v>0.1423611111111111</v>
      </c>
      <c r="K72" s="9" t="str">
        <f t="shared" si="7"/>
        <v>Cobrada</v>
      </c>
      <c r="L72" t="s">
        <v>9</v>
      </c>
      <c r="M72" t="s">
        <v>10</v>
      </c>
      <c r="N72" t="s">
        <v>1137</v>
      </c>
      <c r="O72" s="4">
        <v>24.01</v>
      </c>
      <c r="P72" t="s">
        <v>35</v>
      </c>
      <c r="Q72">
        <v>71</v>
      </c>
      <c r="R72" t="s">
        <v>26</v>
      </c>
      <c r="S72" t="s">
        <v>166</v>
      </c>
      <c r="T72" s="10">
        <v>136</v>
      </c>
    </row>
    <row r="73" spans="1:20" x14ac:dyDescent="0.25">
      <c r="A73">
        <v>17</v>
      </c>
      <c r="B73" t="s">
        <v>167</v>
      </c>
      <c r="C73">
        <v>1</v>
      </c>
      <c r="D73" t="str">
        <f t="shared" si="4"/>
        <v>Sábado</v>
      </c>
      <c r="E73" s="6">
        <v>45017</v>
      </c>
      <c r="F73" s="3">
        <v>0.1125</v>
      </c>
      <c r="G73" s="3">
        <v>0.24374999999999999</v>
      </c>
      <c r="H73" s="3">
        <f t="shared" si="5"/>
        <v>0.13124999999999998</v>
      </c>
      <c r="I73" s="9">
        <v>3.7499999999999999E-2</v>
      </c>
      <c r="J73" s="9">
        <f t="shared" si="6"/>
        <v>9.3749999999999972E-2</v>
      </c>
      <c r="K73" s="9" t="str">
        <f t="shared" si="7"/>
        <v>Cobrada</v>
      </c>
      <c r="L73" t="s">
        <v>20</v>
      </c>
      <c r="M73" t="s">
        <v>10</v>
      </c>
      <c r="N73" t="s">
        <v>1137</v>
      </c>
      <c r="O73" s="4">
        <v>15.28</v>
      </c>
      <c r="P73" t="s">
        <v>11</v>
      </c>
      <c r="Q73">
        <v>72</v>
      </c>
      <c r="R73" t="s">
        <v>1140</v>
      </c>
      <c r="S73" t="s">
        <v>168</v>
      </c>
      <c r="T73" s="10">
        <v>75</v>
      </c>
    </row>
    <row r="74" spans="1:20" x14ac:dyDescent="0.25">
      <c r="A74">
        <v>1</v>
      </c>
      <c r="B74" t="s">
        <v>169</v>
      </c>
      <c r="C74">
        <v>4</v>
      </c>
      <c r="D74" t="str">
        <f t="shared" si="4"/>
        <v>Sábado</v>
      </c>
      <c r="E74" s="6">
        <v>45017</v>
      </c>
      <c r="F74" s="3">
        <v>0.11041666666666666</v>
      </c>
      <c r="G74" s="3">
        <v>0.25624999999999998</v>
      </c>
      <c r="H74" s="3">
        <f t="shared" si="5"/>
        <v>0.14583333333333331</v>
      </c>
      <c r="I74" s="9">
        <v>1.3888888888888888E-2</v>
      </c>
      <c r="J74" s="9">
        <f t="shared" si="6"/>
        <v>0.13194444444444442</v>
      </c>
      <c r="K74" s="9" t="str">
        <f t="shared" si="7"/>
        <v>Cobrada</v>
      </c>
      <c r="L74" t="s">
        <v>29</v>
      </c>
      <c r="M74" t="s">
        <v>15</v>
      </c>
      <c r="N74" t="s">
        <v>1137</v>
      </c>
      <c r="O74" s="4">
        <v>34.51</v>
      </c>
      <c r="P74" t="s">
        <v>21</v>
      </c>
      <c r="Q74">
        <v>73</v>
      </c>
      <c r="R74" t="s">
        <v>83</v>
      </c>
      <c r="S74" t="s">
        <v>170</v>
      </c>
      <c r="T74" s="10">
        <v>81</v>
      </c>
    </row>
    <row r="75" spans="1:20" x14ac:dyDescent="0.25">
      <c r="A75">
        <v>19</v>
      </c>
      <c r="B75" t="s">
        <v>171</v>
      </c>
      <c r="C75">
        <v>4</v>
      </c>
      <c r="D75" t="str">
        <f t="shared" si="4"/>
        <v>Sábado</v>
      </c>
      <c r="E75" s="6">
        <v>45017</v>
      </c>
      <c r="F75" s="3">
        <v>4.4444444444444446E-2</v>
      </c>
      <c r="G75" s="3">
        <v>0.17569444444444443</v>
      </c>
      <c r="H75" s="3">
        <f t="shared" si="5"/>
        <v>0.13124999999999998</v>
      </c>
      <c r="I75" s="9">
        <v>6.9444444444444448E-2</v>
      </c>
      <c r="J75" s="9">
        <f t="shared" si="6"/>
        <v>6.180555555555553E-2</v>
      </c>
      <c r="K75" s="9" t="str">
        <f t="shared" si="7"/>
        <v>Cobrada</v>
      </c>
      <c r="L75" t="s">
        <v>29</v>
      </c>
      <c r="M75" t="s">
        <v>10</v>
      </c>
      <c r="N75" t="s">
        <v>1137</v>
      </c>
      <c r="O75" s="4">
        <v>30.83</v>
      </c>
      <c r="P75" t="s">
        <v>21</v>
      </c>
      <c r="Q75">
        <v>74</v>
      </c>
      <c r="R75" t="s">
        <v>22</v>
      </c>
      <c r="S75" t="s">
        <v>172</v>
      </c>
      <c r="T75" s="10">
        <v>218</v>
      </c>
    </row>
    <row r="76" spans="1:20" x14ac:dyDescent="0.25">
      <c r="A76">
        <v>19</v>
      </c>
      <c r="B76" t="s">
        <v>173</v>
      </c>
      <c r="C76">
        <v>5</v>
      </c>
      <c r="D76" t="str">
        <f t="shared" si="4"/>
        <v>Sábado</v>
      </c>
      <c r="E76" s="6">
        <v>45017</v>
      </c>
      <c r="F76" s="3">
        <v>0.15</v>
      </c>
      <c r="G76" s="3">
        <v>0.20069444444444445</v>
      </c>
      <c r="H76" s="3">
        <f t="shared" si="5"/>
        <v>6.1111111111111123E-2</v>
      </c>
      <c r="I76" s="9">
        <v>3.5416666666666666E-2</v>
      </c>
      <c r="J76" s="9">
        <f t="shared" si="6"/>
        <v>2.5694444444444457E-2</v>
      </c>
      <c r="K76" s="9" t="str">
        <f t="shared" si="7"/>
        <v>Cobrada</v>
      </c>
      <c r="L76" t="s">
        <v>25</v>
      </c>
      <c r="M76" t="s">
        <v>10</v>
      </c>
      <c r="N76" t="s">
        <v>1137</v>
      </c>
      <c r="O76" s="4">
        <v>45.23</v>
      </c>
      <c r="P76" t="s">
        <v>35</v>
      </c>
      <c r="Q76">
        <v>75</v>
      </c>
      <c r="R76" t="s">
        <v>36</v>
      </c>
      <c r="S76" t="s">
        <v>174</v>
      </c>
      <c r="T76" s="10">
        <v>109</v>
      </c>
    </row>
    <row r="77" spans="1:20" x14ac:dyDescent="0.25">
      <c r="A77">
        <v>17</v>
      </c>
      <c r="B77" t="s">
        <v>175</v>
      </c>
      <c r="C77">
        <v>3</v>
      </c>
      <c r="D77" t="str">
        <f t="shared" si="4"/>
        <v>Sábado</v>
      </c>
      <c r="E77" s="6">
        <v>45017</v>
      </c>
      <c r="F77" s="3">
        <v>0.12291666666666666</v>
      </c>
      <c r="G77" s="3">
        <v>0.22500000000000001</v>
      </c>
      <c r="H77" s="3">
        <f t="shared" si="5"/>
        <v>0.10208333333333335</v>
      </c>
      <c r="I77" s="9">
        <v>6.7361111111111108E-2</v>
      </c>
      <c r="J77" s="9">
        <f t="shared" si="6"/>
        <v>3.4722222222222238E-2</v>
      </c>
      <c r="K77" s="9" t="str">
        <f t="shared" si="7"/>
        <v>Cobrada</v>
      </c>
      <c r="L77" t="s">
        <v>14</v>
      </c>
      <c r="M77" t="s">
        <v>10</v>
      </c>
      <c r="N77" t="s">
        <v>1137</v>
      </c>
      <c r="O77" s="4">
        <v>17.760000000000002</v>
      </c>
      <c r="P77" t="s">
        <v>11</v>
      </c>
      <c r="Q77">
        <v>76</v>
      </c>
      <c r="R77" t="s">
        <v>83</v>
      </c>
      <c r="S77" t="s">
        <v>176</v>
      </c>
      <c r="T77" s="10">
        <v>158</v>
      </c>
    </row>
    <row r="78" spans="1:20" x14ac:dyDescent="0.25">
      <c r="A78">
        <v>3</v>
      </c>
      <c r="B78" t="s">
        <v>177</v>
      </c>
      <c r="C78">
        <v>1</v>
      </c>
      <c r="D78" t="str">
        <f t="shared" si="4"/>
        <v>Sábado</v>
      </c>
      <c r="E78" s="6">
        <v>45017</v>
      </c>
      <c r="F78" s="3">
        <v>0.11527777777777778</v>
      </c>
      <c r="G78" s="3">
        <v>0.26041666666666669</v>
      </c>
      <c r="H78" s="3">
        <f t="shared" si="5"/>
        <v>0.1451388888888889</v>
      </c>
      <c r="I78" s="9">
        <v>6.7361111111111108E-2</v>
      </c>
      <c r="J78" s="9">
        <f t="shared" si="6"/>
        <v>7.7777777777777793E-2</v>
      </c>
      <c r="K78" s="9" t="str">
        <f t="shared" si="7"/>
        <v>Cobrada</v>
      </c>
      <c r="L78" t="s">
        <v>9</v>
      </c>
      <c r="M78" t="s">
        <v>32</v>
      </c>
      <c r="N78" t="s">
        <v>1137</v>
      </c>
      <c r="O78" s="4">
        <v>19.88</v>
      </c>
      <c r="P78" t="s">
        <v>21</v>
      </c>
      <c r="Q78">
        <v>77</v>
      </c>
      <c r="R78" t="s">
        <v>41</v>
      </c>
      <c r="S78" t="s">
        <v>178</v>
      </c>
      <c r="T78" s="10">
        <v>99</v>
      </c>
    </row>
    <row r="79" spans="1:20" x14ac:dyDescent="0.25">
      <c r="A79">
        <v>7</v>
      </c>
      <c r="B79" t="s">
        <v>179</v>
      </c>
      <c r="C79">
        <v>4</v>
      </c>
      <c r="D79" t="str">
        <f t="shared" si="4"/>
        <v>Sábado</v>
      </c>
      <c r="E79" s="6">
        <v>45017</v>
      </c>
      <c r="F79" s="3">
        <v>6.5277777777777782E-2</v>
      </c>
      <c r="G79" s="3">
        <v>0.12708333333333333</v>
      </c>
      <c r="H79" s="3">
        <f t="shared" si="5"/>
        <v>6.1805555555555544E-2</v>
      </c>
      <c r="I79" s="9">
        <v>3.7499999999999999E-2</v>
      </c>
      <c r="J79" s="9">
        <f t="shared" si="6"/>
        <v>2.4305555555555546E-2</v>
      </c>
      <c r="K79" s="9" t="str">
        <f t="shared" si="7"/>
        <v>Cobrada</v>
      </c>
      <c r="L79" t="s">
        <v>9</v>
      </c>
      <c r="M79" t="s">
        <v>10</v>
      </c>
      <c r="N79" t="s">
        <v>1137</v>
      </c>
      <c r="O79" s="4">
        <v>20.02</v>
      </c>
      <c r="P79" t="s">
        <v>21</v>
      </c>
      <c r="Q79">
        <v>78</v>
      </c>
      <c r="R79" t="s">
        <v>17</v>
      </c>
      <c r="S79" t="s">
        <v>180</v>
      </c>
      <c r="T79" s="10">
        <v>57</v>
      </c>
    </row>
    <row r="80" spans="1:20" x14ac:dyDescent="0.25">
      <c r="A80">
        <v>16</v>
      </c>
      <c r="B80" t="s">
        <v>181</v>
      </c>
      <c r="C80">
        <v>2</v>
      </c>
      <c r="D80" t="str">
        <f t="shared" si="4"/>
        <v>Sábado</v>
      </c>
      <c r="E80" s="6">
        <v>45017</v>
      </c>
      <c r="F80" s="3">
        <v>6.5277777777777782E-2</v>
      </c>
      <c r="G80" s="3">
        <v>0.21388888888888888</v>
      </c>
      <c r="H80" s="3">
        <f t="shared" si="5"/>
        <v>0.14861111111111108</v>
      </c>
      <c r="I80" s="9">
        <v>6.6666666666666666E-2</v>
      </c>
      <c r="J80" s="9">
        <f t="shared" si="6"/>
        <v>8.1944444444444417E-2</v>
      </c>
      <c r="K80" s="9" t="str">
        <f t="shared" si="7"/>
        <v>Cobrada</v>
      </c>
      <c r="L80" t="s">
        <v>9</v>
      </c>
      <c r="M80" t="s">
        <v>10</v>
      </c>
      <c r="N80" t="s">
        <v>1137</v>
      </c>
      <c r="O80" s="4">
        <v>34.01</v>
      </c>
      <c r="P80" t="s">
        <v>21</v>
      </c>
      <c r="Q80">
        <v>79</v>
      </c>
      <c r="R80" t="s">
        <v>36</v>
      </c>
      <c r="S80" t="s">
        <v>182</v>
      </c>
      <c r="T80" s="10">
        <v>309</v>
      </c>
    </row>
    <row r="81" spans="1:20" x14ac:dyDescent="0.25">
      <c r="A81">
        <v>18</v>
      </c>
      <c r="B81" t="s">
        <v>183</v>
      </c>
      <c r="C81">
        <v>6</v>
      </c>
      <c r="D81" t="str">
        <f t="shared" si="4"/>
        <v>Sábado</v>
      </c>
      <c r="E81" s="6">
        <v>45017</v>
      </c>
      <c r="F81" s="3">
        <v>9.3055555555555558E-2</v>
      </c>
      <c r="G81" s="3">
        <v>0.15694444444444444</v>
      </c>
      <c r="H81" s="3">
        <f t="shared" si="5"/>
        <v>6.3888888888888884E-2</v>
      </c>
      <c r="I81" s="9">
        <v>4.6527777777777779E-2</v>
      </c>
      <c r="J81" s="9">
        <f t="shared" si="6"/>
        <v>1.7361111111111105E-2</v>
      </c>
      <c r="K81" s="9" t="str">
        <f t="shared" si="7"/>
        <v>Cobrada</v>
      </c>
      <c r="L81" t="s">
        <v>29</v>
      </c>
      <c r="M81" t="s">
        <v>10</v>
      </c>
      <c r="N81" t="s">
        <v>1137</v>
      </c>
      <c r="O81" s="4">
        <v>39.049999999999997</v>
      </c>
      <c r="P81" t="s">
        <v>21</v>
      </c>
      <c r="Q81">
        <v>80</v>
      </c>
      <c r="R81" t="s">
        <v>36</v>
      </c>
      <c r="S81" t="s">
        <v>184</v>
      </c>
      <c r="T81" s="10">
        <v>121</v>
      </c>
    </row>
    <row r="82" spans="1:20" x14ac:dyDescent="0.25">
      <c r="A82">
        <v>17</v>
      </c>
      <c r="B82" t="s">
        <v>185</v>
      </c>
      <c r="C82">
        <v>4</v>
      </c>
      <c r="D82" t="str">
        <f t="shared" si="4"/>
        <v>Sábado</v>
      </c>
      <c r="E82" s="6">
        <v>45017</v>
      </c>
      <c r="F82" s="3">
        <v>0.15277777777777779</v>
      </c>
      <c r="G82" s="3">
        <v>0.27152777777777776</v>
      </c>
      <c r="H82" s="3">
        <f t="shared" si="5"/>
        <v>0.12916666666666662</v>
      </c>
      <c r="I82" s="9">
        <v>4.0972222222222222E-2</v>
      </c>
      <c r="J82" s="9">
        <f t="shared" si="6"/>
        <v>8.8194444444444409E-2</v>
      </c>
      <c r="K82" s="9" t="str">
        <f t="shared" si="7"/>
        <v>Cobrada</v>
      </c>
      <c r="L82" t="s">
        <v>25</v>
      </c>
      <c r="M82" t="s">
        <v>32</v>
      </c>
      <c r="N82" t="s">
        <v>1137</v>
      </c>
      <c r="O82" s="4">
        <v>23.69</v>
      </c>
      <c r="P82" t="s">
        <v>35</v>
      </c>
      <c r="Q82">
        <v>81</v>
      </c>
      <c r="R82" t="s">
        <v>44</v>
      </c>
      <c r="S82" t="s">
        <v>186</v>
      </c>
      <c r="T82" s="10">
        <v>62</v>
      </c>
    </row>
    <row r="83" spans="1:20" x14ac:dyDescent="0.25">
      <c r="A83">
        <v>16</v>
      </c>
      <c r="B83" t="s">
        <v>187</v>
      </c>
      <c r="C83">
        <v>3</v>
      </c>
      <c r="D83" t="str">
        <f t="shared" si="4"/>
        <v>Sábado</v>
      </c>
      <c r="E83" s="6">
        <v>45017</v>
      </c>
      <c r="F83" s="3">
        <v>0.1423611111111111</v>
      </c>
      <c r="G83" s="3">
        <v>0.2986111111111111</v>
      </c>
      <c r="H83" s="3">
        <f t="shared" si="5"/>
        <v>0.15625</v>
      </c>
      <c r="I83" s="9">
        <v>1.3194444444444444E-2</v>
      </c>
      <c r="J83" s="9">
        <f t="shared" si="6"/>
        <v>0.14305555555555555</v>
      </c>
      <c r="K83" s="9" t="str">
        <f t="shared" si="7"/>
        <v>Cobrada</v>
      </c>
      <c r="L83" t="s">
        <v>25</v>
      </c>
      <c r="M83" t="s">
        <v>15</v>
      </c>
      <c r="N83" t="s">
        <v>1137</v>
      </c>
      <c r="O83" s="4">
        <v>38.6</v>
      </c>
      <c r="P83" t="s">
        <v>21</v>
      </c>
      <c r="Q83">
        <v>82</v>
      </c>
      <c r="R83" t="s">
        <v>26</v>
      </c>
      <c r="S83" t="s">
        <v>188</v>
      </c>
      <c r="T83" s="10">
        <v>80</v>
      </c>
    </row>
    <row r="84" spans="1:20" x14ac:dyDescent="0.25">
      <c r="A84">
        <v>15</v>
      </c>
      <c r="B84" t="s">
        <v>189</v>
      </c>
      <c r="C84">
        <v>1</v>
      </c>
      <c r="D84" t="str">
        <f t="shared" si="4"/>
        <v>Sábado</v>
      </c>
      <c r="E84" s="6">
        <v>45017</v>
      </c>
      <c r="F84" s="3">
        <v>0.15416666666666667</v>
      </c>
      <c r="G84" s="3">
        <v>0.27708333333333335</v>
      </c>
      <c r="H84" s="3">
        <f t="shared" si="5"/>
        <v>0.13333333333333333</v>
      </c>
      <c r="I84" s="9">
        <v>6.5277777777777782E-2</v>
      </c>
      <c r="J84" s="9">
        <f t="shared" si="6"/>
        <v>6.805555555555555E-2</v>
      </c>
      <c r="K84" s="9" t="str">
        <f t="shared" si="7"/>
        <v>Cobrada</v>
      </c>
      <c r="L84" t="s">
        <v>14</v>
      </c>
      <c r="M84" t="s">
        <v>32</v>
      </c>
      <c r="N84" t="s">
        <v>1137</v>
      </c>
      <c r="O84" s="4">
        <v>24.94</v>
      </c>
      <c r="P84" t="s">
        <v>35</v>
      </c>
      <c r="Q84">
        <v>83</v>
      </c>
      <c r="R84" t="s">
        <v>83</v>
      </c>
      <c r="S84" t="s">
        <v>190</v>
      </c>
      <c r="T84" s="10">
        <v>170</v>
      </c>
    </row>
    <row r="85" spans="1:20" x14ac:dyDescent="0.25">
      <c r="A85">
        <v>19</v>
      </c>
      <c r="B85" t="s">
        <v>191</v>
      </c>
      <c r="C85">
        <v>5</v>
      </c>
      <c r="D85" t="str">
        <f t="shared" si="4"/>
        <v>Sábado</v>
      </c>
      <c r="E85" s="6">
        <v>45017</v>
      </c>
      <c r="F85" s="3">
        <v>7.0833333333333331E-2</v>
      </c>
      <c r="G85" s="3">
        <v>0.13750000000000001</v>
      </c>
      <c r="H85" s="3">
        <f t="shared" si="5"/>
        <v>7.7083333333333351E-2</v>
      </c>
      <c r="I85" s="9">
        <v>6.9444444444444441E-3</v>
      </c>
      <c r="J85" s="9">
        <f t="shared" si="6"/>
        <v>7.0138888888888903E-2</v>
      </c>
      <c r="K85" s="9" t="str">
        <f t="shared" si="7"/>
        <v>Cobrada</v>
      </c>
      <c r="L85" t="s">
        <v>29</v>
      </c>
      <c r="M85" t="s">
        <v>10</v>
      </c>
      <c r="N85" t="s">
        <v>1137</v>
      </c>
      <c r="O85" s="4">
        <v>15.11</v>
      </c>
      <c r="P85" t="s">
        <v>35</v>
      </c>
      <c r="Q85">
        <v>84</v>
      </c>
      <c r="R85" t="s">
        <v>1140</v>
      </c>
      <c r="S85" t="s">
        <v>100</v>
      </c>
      <c r="T85" s="10">
        <v>60</v>
      </c>
    </row>
    <row r="86" spans="1:20" x14ac:dyDescent="0.25">
      <c r="A86">
        <v>8</v>
      </c>
      <c r="B86" t="s">
        <v>192</v>
      </c>
      <c r="C86">
        <v>3</v>
      </c>
      <c r="D86" t="str">
        <f t="shared" si="4"/>
        <v>Sábado</v>
      </c>
      <c r="E86" s="6">
        <v>45017</v>
      </c>
      <c r="F86" s="3">
        <v>0.1076388888888889</v>
      </c>
      <c r="G86" s="3">
        <v>0.18819444444444444</v>
      </c>
      <c r="H86" s="3">
        <f t="shared" si="5"/>
        <v>8.0555555555555547E-2</v>
      </c>
      <c r="I86" s="9">
        <v>9.8611111111111108E-2</v>
      </c>
      <c r="J86" s="9">
        <f t="shared" si="6"/>
        <v>0</v>
      </c>
      <c r="K86" s="9" t="str">
        <f t="shared" si="7"/>
        <v>No cobrada</v>
      </c>
      <c r="L86" t="s">
        <v>20</v>
      </c>
      <c r="M86" t="s">
        <v>32</v>
      </c>
      <c r="N86" t="s">
        <v>1137</v>
      </c>
      <c r="O86" s="4">
        <v>45.96</v>
      </c>
      <c r="P86" t="s">
        <v>21</v>
      </c>
      <c r="Q86">
        <v>85</v>
      </c>
      <c r="R86" t="s">
        <v>59</v>
      </c>
      <c r="S86" t="s">
        <v>193</v>
      </c>
      <c r="T86" s="10">
        <v>208</v>
      </c>
    </row>
    <row r="87" spans="1:20" x14ac:dyDescent="0.25">
      <c r="A87">
        <v>20</v>
      </c>
      <c r="B87" t="s">
        <v>194</v>
      </c>
      <c r="C87">
        <v>3</v>
      </c>
      <c r="D87" t="str">
        <f t="shared" si="4"/>
        <v>Sábado</v>
      </c>
      <c r="E87" s="6">
        <v>45017</v>
      </c>
      <c r="F87" s="3">
        <v>1.3888888888888889E-3</v>
      </c>
      <c r="G87" s="3">
        <v>8.8888888888888892E-2</v>
      </c>
      <c r="H87" s="3">
        <f t="shared" si="5"/>
        <v>8.7500000000000008E-2</v>
      </c>
      <c r="I87" s="9">
        <v>5.5555555555555558E-3</v>
      </c>
      <c r="J87" s="9">
        <f t="shared" si="6"/>
        <v>8.1944444444444459E-2</v>
      </c>
      <c r="K87" s="9" t="str">
        <f t="shared" si="7"/>
        <v>Cobrada</v>
      </c>
      <c r="L87" t="s">
        <v>25</v>
      </c>
      <c r="M87" t="s">
        <v>10</v>
      </c>
      <c r="N87" t="s">
        <v>1136</v>
      </c>
      <c r="O87" s="4">
        <v>11.84</v>
      </c>
      <c r="P87" t="s">
        <v>21</v>
      </c>
      <c r="Q87">
        <v>86</v>
      </c>
      <c r="R87" t="s">
        <v>1139</v>
      </c>
      <c r="S87" t="s">
        <v>195</v>
      </c>
      <c r="T87" s="10">
        <v>50</v>
      </c>
    </row>
    <row r="88" spans="1:20" x14ac:dyDescent="0.25">
      <c r="A88">
        <v>3</v>
      </c>
      <c r="B88" t="s">
        <v>196</v>
      </c>
      <c r="C88">
        <v>2</v>
      </c>
      <c r="D88" t="str">
        <f t="shared" si="4"/>
        <v>Sábado</v>
      </c>
      <c r="E88" s="6">
        <v>45017</v>
      </c>
      <c r="F88" s="3">
        <v>7.3611111111111113E-2</v>
      </c>
      <c r="G88" s="3">
        <v>0.13750000000000001</v>
      </c>
      <c r="H88" s="3">
        <f t="shared" si="5"/>
        <v>7.4305555555555569E-2</v>
      </c>
      <c r="I88" s="9">
        <v>4.9305555555555561E-2</v>
      </c>
      <c r="J88" s="9">
        <f t="shared" si="6"/>
        <v>2.5000000000000008E-2</v>
      </c>
      <c r="K88" s="9" t="str">
        <f t="shared" si="7"/>
        <v>Cobrada</v>
      </c>
      <c r="L88" t="s">
        <v>29</v>
      </c>
      <c r="M88" t="s">
        <v>10</v>
      </c>
      <c r="N88" t="s">
        <v>1137</v>
      </c>
      <c r="O88" s="4">
        <v>29.46</v>
      </c>
      <c r="P88" t="s">
        <v>35</v>
      </c>
      <c r="Q88">
        <v>87</v>
      </c>
      <c r="R88" t="s">
        <v>36</v>
      </c>
      <c r="S88" t="s">
        <v>197</v>
      </c>
      <c r="T88" s="10">
        <v>99</v>
      </c>
    </row>
    <row r="89" spans="1:20" x14ac:dyDescent="0.25">
      <c r="A89">
        <v>18</v>
      </c>
      <c r="B89" t="s">
        <v>198</v>
      </c>
      <c r="C89">
        <v>1</v>
      </c>
      <c r="D89" t="str">
        <f t="shared" si="4"/>
        <v>Sábado</v>
      </c>
      <c r="E89" s="6">
        <v>45017</v>
      </c>
      <c r="F89" s="3">
        <v>0.14583333333333334</v>
      </c>
      <c r="G89" s="3">
        <v>0.27777777777777779</v>
      </c>
      <c r="H89" s="3">
        <f t="shared" si="5"/>
        <v>0.13194444444444445</v>
      </c>
      <c r="I89" s="9">
        <v>8.1249999999999989E-2</v>
      </c>
      <c r="J89" s="9">
        <f t="shared" si="6"/>
        <v>5.0694444444444459E-2</v>
      </c>
      <c r="K89" s="9" t="str">
        <f t="shared" si="7"/>
        <v>Cobrada</v>
      </c>
      <c r="L89" t="s">
        <v>29</v>
      </c>
      <c r="M89" t="s">
        <v>10</v>
      </c>
      <c r="N89" t="s">
        <v>1136</v>
      </c>
      <c r="O89" s="4">
        <v>23.93</v>
      </c>
      <c r="P89" t="s">
        <v>11</v>
      </c>
      <c r="Q89">
        <v>88</v>
      </c>
      <c r="R89" t="s">
        <v>59</v>
      </c>
      <c r="S89" t="s">
        <v>199</v>
      </c>
      <c r="T89" s="10">
        <v>123</v>
      </c>
    </row>
    <row r="90" spans="1:20" x14ac:dyDescent="0.25">
      <c r="A90">
        <v>11</v>
      </c>
      <c r="B90" t="s">
        <v>146</v>
      </c>
      <c r="C90">
        <v>4</v>
      </c>
      <c r="D90" t="str">
        <f t="shared" si="4"/>
        <v>Sábado</v>
      </c>
      <c r="E90" s="6">
        <v>45017</v>
      </c>
      <c r="F90" s="3">
        <v>2.9166666666666667E-2</v>
      </c>
      <c r="G90" s="3">
        <v>9.6527777777777782E-2</v>
      </c>
      <c r="H90" s="3">
        <f t="shared" si="5"/>
        <v>6.7361111111111122E-2</v>
      </c>
      <c r="I90" s="9">
        <v>9.8611111111111108E-2</v>
      </c>
      <c r="J90" s="9">
        <f t="shared" si="6"/>
        <v>0</v>
      </c>
      <c r="K90" s="9" t="str">
        <f t="shared" si="7"/>
        <v>No cobrada</v>
      </c>
      <c r="L90" t="s">
        <v>25</v>
      </c>
      <c r="M90" t="s">
        <v>15</v>
      </c>
      <c r="N90" t="s">
        <v>1136</v>
      </c>
      <c r="O90" s="4">
        <v>12.28</v>
      </c>
      <c r="P90" t="s">
        <v>21</v>
      </c>
      <c r="Q90">
        <v>89</v>
      </c>
      <c r="R90" t="s">
        <v>44</v>
      </c>
      <c r="S90" t="s">
        <v>200</v>
      </c>
      <c r="T90" s="10">
        <v>159</v>
      </c>
    </row>
    <row r="91" spans="1:20" x14ac:dyDescent="0.25">
      <c r="A91">
        <v>6</v>
      </c>
      <c r="B91" t="s">
        <v>201</v>
      </c>
      <c r="C91">
        <v>3</v>
      </c>
      <c r="D91" t="str">
        <f t="shared" si="4"/>
        <v>Sábado</v>
      </c>
      <c r="E91" s="6">
        <v>45017</v>
      </c>
      <c r="F91" s="3">
        <v>5.347222222222222E-2</v>
      </c>
      <c r="G91" s="3">
        <v>0.13402777777777777</v>
      </c>
      <c r="H91" s="3">
        <f t="shared" si="5"/>
        <v>8.0555555555555547E-2</v>
      </c>
      <c r="I91" s="9">
        <v>3.3333333333333333E-2</v>
      </c>
      <c r="J91" s="9">
        <f t="shared" si="6"/>
        <v>4.7222222222222214E-2</v>
      </c>
      <c r="K91" s="9" t="str">
        <f t="shared" si="7"/>
        <v>Cobrada</v>
      </c>
      <c r="L91" t="s">
        <v>25</v>
      </c>
      <c r="M91" t="s">
        <v>10</v>
      </c>
      <c r="N91" t="s">
        <v>1136</v>
      </c>
      <c r="O91" s="4">
        <v>30.69</v>
      </c>
      <c r="P91" t="s">
        <v>11</v>
      </c>
      <c r="Q91">
        <v>90</v>
      </c>
      <c r="R91" t="s">
        <v>59</v>
      </c>
      <c r="S91" t="s">
        <v>77</v>
      </c>
      <c r="T91" s="10">
        <v>34</v>
      </c>
    </row>
    <row r="92" spans="1:20" x14ac:dyDescent="0.25">
      <c r="A92">
        <v>1</v>
      </c>
      <c r="B92" t="s">
        <v>202</v>
      </c>
      <c r="C92">
        <v>5</v>
      </c>
      <c r="D92" t="str">
        <f t="shared" si="4"/>
        <v>Sábado</v>
      </c>
      <c r="E92" s="6">
        <v>45017</v>
      </c>
      <c r="F92" s="3">
        <v>0.15138888888888888</v>
      </c>
      <c r="G92" s="3">
        <v>0.22500000000000001</v>
      </c>
      <c r="H92" s="3">
        <f t="shared" si="5"/>
        <v>7.3611111111111127E-2</v>
      </c>
      <c r="I92" s="9">
        <v>9.1666666666666674E-2</v>
      </c>
      <c r="J92" s="9">
        <f t="shared" si="6"/>
        <v>0</v>
      </c>
      <c r="K92" s="9" t="str">
        <f t="shared" si="7"/>
        <v>No cobrada</v>
      </c>
      <c r="L92" t="s">
        <v>25</v>
      </c>
      <c r="M92" t="s">
        <v>10</v>
      </c>
      <c r="N92" t="s">
        <v>1137</v>
      </c>
      <c r="O92" s="4">
        <v>39.1</v>
      </c>
      <c r="P92" t="s">
        <v>11</v>
      </c>
      <c r="Q92">
        <v>91</v>
      </c>
      <c r="R92" t="s">
        <v>1139</v>
      </c>
      <c r="S92" t="s">
        <v>203</v>
      </c>
      <c r="T92" s="10">
        <v>293</v>
      </c>
    </row>
    <row r="93" spans="1:20" x14ac:dyDescent="0.25">
      <c r="A93">
        <v>6</v>
      </c>
      <c r="B93" t="s">
        <v>204</v>
      </c>
      <c r="C93">
        <v>2</v>
      </c>
      <c r="D93" t="str">
        <f t="shared" si="4"/>
        <v>Sábado</v>
      </c>
      <c r="E93" s="6">
        <v>45017</v>
      </c>
      <c r="F93" s="3">
        <v>0.14930555555555555</v>
      </c>
      <c r="G93" s="3">
        <v>0.25624999999999998</v>
      </c>
      <c r="H93" s="3">
        <f t="shared" si="5"/>
        <v>0.10694444444444443</v>
      </c>
      <c r="I93" s="9">
        <v>2.9166666666666667E-2</v>
      </c>
      <c r="J93" s="9">
        <f t="shared" si="6"/>
        <v>7.7777777777777751E-2</v>
      </c>
      <c r="K93" s="9" t="str">
        <f t="shared" si="7"/>
        <v>Cobrada</v>
      </c>
      <c r="L93" t="s">
        <v>20</v>
      </c>
      <c r="M93" t="s">
        <v>15</v>
      </c>
      <c r="N93" t="s">
        <v>1137</v>
      </c>
      <c r="O93" s="4">
        <v>12.75</v>
      </c>
      <c r="P93" t="s">
        <v>21</v>
      </c>
      <c r="Q93">
        <v>92</v>
      </c>
      <c r="R93" t="s">
        <v>36</v>
      </c>
      <c r="S93" t="s">
        <v>205</v>
      </c>
      <c r="T93" s="10">
        <v>82</v>
      </c>
    </row>
    <row r="94" spans="1:20" x14ac:dyDescent="0.25">
      <c r="A94">
        <v>2</v>
      </c>
      <c r="B94" t="s">
        <v>206</v>
      </c>
      <c r="C94">
        <v>2</v>
      </c>
      <c r="D94" t="str">
        <f t="shared" si="4"/>
        <v>Sábado</v>
      </c>
      <c r="E94" s="6">
        <v>45017</v>
      </c>
      <c r="F94" s="3">
        <v>6.8750000000000006E-2</v>
      </c>
      <c r="G94" s="3">
        <v>0.15833333333333333</v>
      </c>
      <c r="H94" s="3">
        <f t="shared" si="5"/>
        <v>8.958333333333332E-2</v>
      </c>
      <c r="I94" s="9">
        <v>1.2500000000000001E-2</v>
      </c>
      <c r="J94" s="9">
        <f t="shared" si="6"/>
        <v>7.7083333333333323E-2</v>
      </c>
      <c r="K94" s="9" t="str">
        <f t="shared" si="7"/>
        <v>Cobrada</v>
      </c>
      <c r="L94" t="s">
        <v>20</v>
      </c>
      <c r="M94" t="s">
        <v>10</v>
      </c>
      <c r="N94" t="s">
        <v>1137</v>
      </c>
      <c r="O94" s="4">
        <v>45.66</v>
      </c>
      <c r="P94" t="s">
        <v>21</v>
      </c>
      <c r="Q94">
        <v>93</v>
      </c>
      <c r="R94" t="s">
        <v>1140</v>
      </c>
      <c r="S94" t="s">
        <v>51</v>
      </c>
      <c r="T94" s="10">
        <v>29</v>
      </c>
    </row>
    <row r="95" spans="1:20" x14ac:dyDescent="0.25">
      <c r="A95">
        <v>12</v>
      </c>
      <c r="B95" t="s">
        <v>207</v>
      </c>
      <c r="C95">
        <v>1</v>
      </c>
      <c r="D95" t="str">
        <f t="shared" si="4"/>
        <v>Sábado</v>
      </c>
      <c r="E95" s="6">
        <v>45017</v>
      </c>
      <c r="F95" s="3">
        <v>7.7777777777777779E-2</v>
      </c>
      <c r="G95" s="3">
        <v>0.20347222222222222</v>
      </c>
      <c r="H95" s="3">
        <f t="shared" si="5"/>
        <v>0.1361111111111111</v>
      </c>
      <c r="I95" s="9">
        <v>8.9583333333333334E-2</v>
      </c>
      <c r="J95" s="9">
        <f t="shared" si="6"/>
        <v>4.6527777777777765E-2</v>
      </c>
      <c r="K95" s="9" t="str">
        <f t="shared" si="7"/>
        <v>Cobrada</v>
      </c>
      <c r="L95" t="s">
        <v>29</v>
      </c>
      <c r="M95" t="s">
        <v>10</v>
      </c>
      <c r="N95" t="s">
        <v>1137</v>
      </c>
      <c r="O95" s="4">
        <v>28.36</v>
      </c>
      <c r="P95" t="s">
        <v>35</v>
      </c>
      <c r="Q95">
        <v>94</v>
      </c>
      <c r="R95" t="s">
        <v>64</v>
      </c>
      <c r="S95" t="s">
        <v>208</v>
      </c>
      <c r="T95" s="10">
        <v>253</v>
      </c>
    </row>
    <row r="96" spans="1:20" x14ac:dyDescent="0.25">
      <c r="A96">
        <v>12</v>
      </c>
      <c r="B96" t="s">
        <v>209</v>
      </c>
      <c r="C96">
        <v>5</v>
      </c>
      <c r="D96" t="str">
        <f t="shared" si="4"/>
        <v>Sábado</v>
      </c>
      <c r="E96" s="6">
        <v>45017</v>
      </c>
      <c r="F96" s="3">
        <v>0.13819444444444445</v>
      </c>
      <c r="G96" s="3">
        <v>0.25486111111111109</v>
      </c>
      <c r="H96" s="3">
        <f t="shared" si="5"/>
        <v>0.1270833333333333</v>
      </c>
      <c r="I96" s="9">
        <v>2.8472222222222222E-2</v>
      </c>
      <c r="J96" s="9">
        <f t="shared" si="6"/>
        <v>9.861111111111108E-2</v>
      </c>
      <c r="K96" s="9" t="str">
        <f t="shared" si="7"/>
        <v>Cobrada</v>
      </c>
      <c r="L96" t="s">
        <v>20</v>
      </c>
      <c r="M96" t="s">
        <v>32</v>
      </c>
      <c r="N96" t="s">
        <v>1137</v>
      </c>
      <c r="O96" s="4">
        <v>24.68</v>
      </c>
      <c r="P96" t="s">
        <v>35</v>
      </c>
      <c r="Q96">
        <v>95</v>
      </c>
      <c r="R96" t="s">
        <v>1139</v>
      </c>
      <c r="S96" t="s">
        <v>210</v>
      </c>
      <c r="T96" s="10">
        <v>153</v>
      </c>
    </row>
    <row r="97" spans="1:20" x14ac:dyDescent="0.25">
      <c r="A97">
        <v>16</v>
      </c>
      <c r="B97" t="s">
        <v>211</v>
      </c>
      <c r="C97">
        <v>5</v>
      </c>
      <c r="D97" t="str">
        <f t="shared" si="4"/>
        <v>Sábado</v>
      </c>
      <c r="E97" s="6">
        <v>45017</v>
      </c>
      <c r="F97" s="3">
        <v>8.2638888888888887E-2</v>
      </c>
      <c r="G97" s="3">
        <v>0.22638888888888889</v>
      </c>
      <c r="H97" s="3">
        <f t="shared" si="5"/>
        <v>0.14374999999999999</v>
      </c>
      <c r="I97" s="9">
        <v>5.2777777777777778E-2</v>
      </c>
      <c r="J97" s="9">
        <f t="shared" si="6"/>
        <v>9.0972222222222204E-2</v>
      </c>
      <c r="K97" s="9" t="str">
        <f t="shared" si="7"/>
        <v>Cobrada</v>
      </c>
      <c r="L97" t="s">
        <v>29</v>
      </c>
      <c r="M97" t="s">
        <v>15</v>
      </c>
      <c r="N97" t="s">
        <v>1137</v>
      </c>
      <c r="O97" s="4">
        <v>33.630000000000003</v>
      </c>
      <c r="P97" t="s">
        <v>21</v>
      </c>
      <c r="Q97">
        <v>96</v>
      </c>
      <c r="R97" t="s">
        <v>41</v>
      </c>
      <c r="S97" t="s">
        <v>212</v>
      </c>
      <c r="T97" s="10">
        <v>176</v>
      </c>
    </row>
    <row r="98" spans="1:20" x14ac:dyDescent="0.25">
      <c r="A98">
        <v>14</v>
      </c>
      <c r="B98" t="s">
        <v>213</v>
      </c>
      <c r="C98">
        <v>2</v>
      </c>
      <c r="D98" t="str">
        <f t="shared" si="4"/>
        <v>Sábado</v>
      </c>
      <c r="E98" s="6">
        <v>45017</v>
      </c>
      <c r="F98" s="3">
        <v>7.3611111111111113E-2</v>
      </c>
      <c r="G98" s="3">
        <v>0.12708333333333333</v>
      </c>
      <c r="H98" s="3">
        <f t="shared" si="5"/>
        <v>6.3888888888888884E-2</v>
      </c>
      <c r="I98" s="9">
        <v>5.486111111111111E-2</v>
      </c>
      <c r="J98" s="9">
        <f t="shared" si="6"/>
        <v>9.0277777777777735E-3</v>
      </c>
      <c r="K98" s="9" t="str">
        <f t="shared" si="7"/>
        <v>Cobrada</v>
      </c>
      <c r="L98" t="s">
        <v>20</v>
      </c>
      <c r="M98" t="s">
        <v>32</v>
      </c>
      <c r="N98" t="s">
        <v>1137</v>
      </c>
      <c r="O98" s="4">
        <v>19.22</v>
      </c>
      <c r="P98" t="s">
        <v>35</v>
      </c>
      <c r="Q98">
        <v>97</v>
      </c>
      <c r="R98" t="s">
        <v>59</v>
      </c>
      <c r="S98" t="s">
        <v>214</v>
      </c>
      <c r="T98" s="10">
        <v>188</v>
      </c>
    </row>
    <row r="99" spans="1:20" x14ac:dyDescent="0.25">
      <c r="A99">
        <v>7</v>
      </c>
      <c r="B99" t="s">
        <v>215</v>
      </c>
      <c r="C99">
        <v>3</v>
      </c>
      <c r="D99" t="str">
        <f t="shared" si="4"/>
        <v>Sábado</v>
      </c>
      <c r="E99" s="6">
        <v>45017</v>
      </c>
      <c r="F99" s="3">
        <v>4.2361111111111113E-2</v>
      </c>
      <c r="G99" s="3">
        <v>0.14027777777777778</v>
      </c>
      <c r="H99" s="3">
        <f t="shared" si="5"/>
        <v>0.10833333333333334</v>
      </c>
      <c r="I99" s="9">
        <v>9.7222222222222224E-2</v>
      </c>
      <c r="J99" s="9">
        <f t="shared" si="6"/>
        <v>1.1111111111111113E-2</v>
      </c>
      <c r="K99" s="9" t="str">
        <f t="shared" si="7"/>
        <v>Cobrada</v>
      </c>
      <c r="L99" t="s">
        <v>25</v>
      </c>
      <c r="M99" t="s">
        <v>10</v>
      </c>
      <c r="N99" t="s">
        <v>1137</v>
      </c>
      <c r="O99" s="4">
        <v>17.149999999999999</v>
      </c>
      <c r="P99" t="s">
        <v>35</v>
      </c>
      <c r="Q99">
        <v>98</v>
      </c>
      <c r="R99" t="s">
        <v>41</v>
      </c>
      <c r="S99" t="s">
        <v>216</v>
      </c>
      <c r="T99" s="10">
        <v>166</v>
      </c>
    </row>
    <row r="100" spans="1:20" x14ac:dyDescent="0.25">
      <c r="A100">
        <v>2</v>
      </c>
      <c r="B100" t="s">
        <v>50</v>
      </c>
      <c r="C100">
        <v>6</v>
      </c>
      <c r="D100" t="str">
        <f t="shared" si="4"/>
        <v>Sábado</v>
      </c>
      <c r="E100" s="6">
        <v>45017</v>
      </c>
      <c r="F100" s="3">
        <v>9.8611111111111108E-2</v>
      </c>
      <c r="G100" s="3">
        <v>0.26250000000000001</v>
      </c>
      <c r="H100" s="3">
        <f t="shared" si="5"/>
        <v>0.17430555555555557</v>
      </c>
      <c r="I100" s="9">
        <v>5.9722222222222218E-2</v>
      </c>
      <c r="J100" s="9">
        <f t="shared" si="6"/>
        <v>0.11458333333333336</v>
      </c>
      <c r="K100" s="9" t="str">
        <f t="shared" si="7"/>
        <v>Cobrada</v>
      </c>
      <c r="L100" t="s">
        <v>20</v>
      </c>
      <c r="M100" t="s">
        <v>10</v>
      </c>
      <c r="N100" t="s">
        <v>1137</v>
      </c>
      <c r="O100" s="4">
        <v>33.549999999999997</v>
      </c>
      <c r="P100" t="s">
        <v>35</v>
      </c>
      <c r="Q100">
        <v>99</v>
      </c>
      <c r="R100" t="s">
        <v>64</v>
      </c>
      <c r="S100" t="s">
        <v>217</v>
      </c>
      <c r="T100" s="10">
        <v>139</v>
      </c>
    </row>
    <row r="101" spans="1:20" x14ac:dyDescent="0.25">
      <c r="A101">
        <v>18</v>
      </c>
      <c r="B101" t="s">
        <v>31</v>
      </c>
      <c r="C101">
        <v>1</v>
      </c>
      <c r="D101" t="str">
        <f t="shared" si="4"/>
        <v>Sábado</v>
      </c>
      <c r="E101" s="6">
        <v>45017</v>
      </c>
      <c r="F101" s="3">
        <v>0.14722222222222223</v>
      </c>
      <c r="G101" s="3">
        <v>0.28125</v>
      </c>
      <c r="H101" s="3">
        <f t="shared" si="5"/>
        <v>0.13402777777777777</v>
      </c>
      <c r="I101" s="9">
        <v>7.1527777777777773E-2</v>
      </c>
      <c r="J101" s="9">
        <f t="shared" si="6"/>
        <v>6.25E-2</v>
      </c>
      <c r="K101" s="9" t="str">
        <f t="shared" si="7"/>
        <v>Cobrada</v>
      </c>
      <c r="L101" t="s">
        <v>14</v>
      </c>
      <c r="M101" t="s">
        <v>10</v>
      </c>
      <c r="N101" t="s">
        <v>1137</v>
      </c>
      <c r="O101" s="4">
        <v>15.15</v>
      </c>
      <c r="P101" t="s">
        <v>11</v>
      </c>
      <c r="Q101">
        <v>100</v>
      </c>
      <c r="R101" t="s">
        <v>26</v>
      </c>
      <c r="S101" t="s">
        <v>218</v>
      </c>
      <c r="T101" s="10">
        <v>166</v>
      </c>
    </row>
    <row r="102" spans="1:20" x14ac:dyDescent="0.25">
      <c r="A102">
        <v>1</v>
      </c>
      <c r="B102" t="s">
        <v>219</v>
      </c>
      <c r="C102">
        <v>5</v>
      </c>
      <c r="D102" t="str">
        <f t="shared" si="4"/>
        <v>Sábado</v>
      </c>
      <c r="E102" s="6">
        <v>45017</v>
      </c>
      <c r="F102" s="3">
        <v>9.7222222222222224E-3</v>
      </c>
      <c r="G102" s="3">
        <v>9.375E-2</v>
      </c>
      <c r="H102" s="3">
        <f t="shared" si="5"/>
        <v>8.4027777777777785E-2</v>
      </c>
      <c r="I102" s="9">
        <v>9.3055555555555558E-2</v>
      </c>
      <c r="J102" s="9">
        <f t="shared" si="6"/>
        <v>0</v>
      </c>
      <c r="K102" s="9" t="str">
        <f t="shared" si="7"/>
        <v>No cobrada</v>
      </c>
      <c r="L102" t="s">
        <v>29</v>
      </c>
      <c r="M102" t="s">
        <v>10</v>
      </c>
      <c r="N102" t="s">
        <v>1137</v>
      </c>
      <c r="O102" s="4">
        <v>15.09</v>
      </c>
      <c r="P102" t="s">
        <v>21</v>
      </c>
      <c r="Q102">
        <v>101</v>
      </c>
      <c r="R102" t="s">
        <v>36</v>
      </c>
      <c r="S102" t="s">
        <v>220</v>
      </c>
      <c r="T102" s="10">
        <v>138</v>
      </c>
    </row>
    <row r="103" spans="1:20" x14ac:dyDescent="0.25">
      <c r="A103">
        <v>19</v>
      </c>
      <c r="B103" t="s">
        <v>221</v>
      </c>
      <c r="C103">
        <v>2</v>
      </c>
      <c r="D103" t="str">
        <f t="shared" si="4"/>
        <v>Sábado</v>
      </c>
      <c r="E103" s="6">
        <v>45017</v>
      </c>
      <c r="F103" s="3">
        <v>6.458333333333334E-2</v>
      </c>
      <c r="G103" s="3">
        <v>0.1763888888888889</v>
      </c>
      <c r="H103" s="3">
        <f t="shared" si="5"/>
        <v>0.11180555555555556</v>
      </c>
      <c r="I103" s="9">
        <v>3.1944444444444442E-2</v>
      </c>
      <c r="J103" s="9">
        <f t="shared" si="6"/>
        <v>7.9861111111111119E-2</v>
      </c>
      <c r="K103" s="9" t="str">
        <f t="shared" si="7"/>
        <v>Cobrada</v>
      </c>
      <c r="L103" t="s">
        <v>9</v>
      </c>
      <c r="M103" t="s">
        <v>10</v>
      </c>
      <c r="N103" t="s">
        <v>1137</v>
      </c>
      <c r="O103" s="4">
        <v>12.65</v>
      </c>
      <c r="P103" t="s">
        <v>11</v>
      </c>
      <c r="Q103">
        <v>102</v>
      </c>
      <c r="R103" t="s">
        <v>36</v>
      </c>
      <c r="S103" t="s">
        <v>222</v>
      </c>
      <c r="T103" s="10">
        <v>171</v>
      </c>
    </row>
    <row r="104" spans="1:20" x14ac:dyDescent="0.25">
      <c r="A104">
        <v>13</v>
      </c>
      <c r="B104" t="s">
        <v>223</v>
      </c>
      <c r="C104">
        <v>3</v>
      </c>
      <c r="D104" t="str">
        <f t="shared" si="4"/>
        <v>Sábado</v>
      </c>
      <c r="E104" s="6">
        <v>45017</v>
      </c>
      <c r="F104" s="3">
        <v>7.0833333333333331E-2</v>
      </c>
      <c r="G104" s="3">
        <v>0.21527777777777779</v>
      </c>
      <c r="H104" s="3">
        <f t="shared" si="5"/>
        <v>0.14444444444444446</v>
      </c>
      <c r="I104" s="9">
        <v>6.8749999999999992E-2</v>
      </c>
      <c r="J104" s="9">
        <f t="shared" si="6"/>
        <v>7.5694444444444467E-2</v>
      </c>
      <c r="K104" s="9" t="str">
        <f t="shared" si="7"/>
        <v>Cobrada</v>
      </c>
      <c r="L104" t="s">
        <v>29</v>
      </c>
      <c r="M104" t="s">
        <v>10</v>
      </c>
      <c r="N104" t="s">
        <v>1136</v>
      </c>
      <c r="O104" s="4">
        <v>26.75</v>
      </c>
      <c r="P104" t="s">
        <v>11</v>
      </c>
      <c r="Q104">
        <v>103</v>
      </c>
      <c r="R104" t="s">
        <v>22</v>
      </c>
      <c r="S104" t="s">
        <v>224</v>
      </c>
      <c r="T104" s="10">
        <v>73</v>
      </c>
    </row>
    <row r="105" spans="1:20" x14ac:dyDescent="0.25">
      <c r="A105">
        <v>14</v>
      </c>
      <c r="B105" t="s">
        <v>225</v>
      </c>
      <c r="C105">
        <v>4</v>
      </c>
      <c r="D105" t="str">
        <f t="shared" si="4"/>
        <v>Sábado</v>
      </c>
      <c r="E105" s="6">
        <v>45017</v>
      </c>
      <c r="F105" s="3">
        <v>6.1111111111111109E-2</v>
      </c>
      <c r="G105" s="3">
        <v>0.11388888888888889</v>
      </c>
      <c r="H105" s="3">
        <f t="shared" si="5"/>
        <v>5.2777777777777778E-2</v>
      </c>
      <c r="I105" s="9">
        <v>3.8194444444444448E-2</v>
      </c>
      <c r="J105" s="9">
        <f t="shared" si="6"/>
        <v>1.458333333333333E-2</v>
      </c>
      <c r="K105" s="9" t="str">
        <f t="shared" si="7"/>
        <v>Cobrada</v>
      </c>
      <c r="L105" t="s">
        <v>9</v>
      </c>
      <c r="M105" t="s">
        <v>15</v>
      </c>
      <c r="N105" t="s">
        <v>1136</v>
      </c>
      <c r="O105" s="4">
        <v>11.12</v>
      </c>
      <c r="P105" t="s">
        <v>11</v>
      </c>
      <c r="Q105">
        <v>104</v>
      </c>
      <c r="R105" t="s">
        <v>44</v>
      </c>
      <c r="S105" t="s">
        <v>226</v>
      </c>
      <c r="T105" s="10">
        <v>77</v>
      </c>
    </row>
    <row r="106" spans="1:20" x14ac:dyDescent="0.25">
      <c r="A106">
        <v>14</v>
      </c>
      <c r="B106" t="s">
        <v>227</v>
      </c>
      <c r="C106">
        <v>6</v>
      </c>
      <c r="D106" t="str">
        <f t="shared" si="4"/>
        <v>Sábado</v>
      </c>
      <c r="E106" s="6">
        <v>45017</v>
      </c>
      <c r="F106" s="3">
        <v>5.4166666666666669E-2</v>
      </c>
      <c r="G106" s="3">
        <v>0.16666666666666666</v>
      </c>
      <c r="H106" s="3">
        <f t="shared" si="5"/>
        <v>0.11249999999999999</v>
      </c>
      <c r="I106" s="9">
        <v>2.9861111111111109E-2</v>
      </c>
      <c r="J106" s="9">
        <f t="shared" si="6"/>
        <v>8.2638888888888873E-2</v>
      </c>
      <c r="K106" s="9" t="str">
        <f t="shared" si="7"/>
        <v>Cobrada</v>
      </c>
      <c r="L106" t="s">
        <v>9</v>
      </c>
      <c r="M106" t="s">
        <v>10</v>
      </c>
      <c r="N106" t="s">
        <v>1137</v>
      </c>
      <c r="O106" s="4">
        <v>15.64</v>
      </c>
      <c r="P106" t="s">
        <v>21</v>
      </c>
      <c r="Q106">
        <v>105</v>
      </c>
      <c r="R106" t="s">
        <v>22</v>
      </c>
      <c r="S106" t="s">
        <v>228</v>
      </c>
      <c r="T106" s="10">
        <v>141</v>
      </c>
    </row>
    <row r="107" spans="1:20" x14ac:dyDescent="0.25">
      <c r="A107">
        <v>15</v>
      </c>
      <c r="B107" t="s">
        <v>229</v>
      </c>
      <c r="C107">
        <v>3</v>
      </c>
      <c r="D107" t="str">
        <f t="shared" si="4"/>
        <v>Sábado</v>
      </c>
      <c r="E107" s="6">
        <v>45017</v>
      </c>
      <c r="F107" s="3">
        <v>8.3333333333333329E-2</v>
      </c>
      <c r="G107" s="3">
        <v>0.21388888888888888</v>
      </c>
      <c r="H107" s="3">
        <f t="shared" si="5"/>
        <v>0.13055555555555554</v>
      </c>
      <c r="I107" s="9">
        <v>2.013888888888889E-2</v>
      </c>
      <c r="J107" s="9">
        <f t="shared" si="6"/>
        <v>0.11041666666666665</v>
      </c>
      <c r="K107" s="9" t="str">
        <f t="shared" si="7"/>
        <v>Cobrada</v>
      </c>
      <c r="L107" t="s">
        <v>29</v>
      </c>
      <c r="M107" t="s">
        <v>15</v>
      </c>
      <c r="N107" t="s">
        <v>16</v>
      </c>
      <c r="O107" s="4">
        <v>22.72</v>
      </c>
      <c r="P107" t="s">
        <v>21</v>
      </c>
      <c r="Q107">
        <v>106</v>
      </c>
      <c r="R107" t="s">
        <v>44</v>
      </c>
      <c r="S107" t="s">
        <v>77</v>
      </c>
      <c r="T107" s="10">
        <v>68</v>
      </c>
    </row>
    <row r="108" spans="1:20" x14ac:dyDescent="0.25">
      <c r="A108">
        <v>11</v>
      </c>
      <c r="B108" t="s">
        <v>230</v>
      </c>
      <c r="C108">
        <v>5</v>
      </c>
      <c r="D108" t="str">
        <f t="shared" si="4"/>
        <v>Sábado</v>
      </c>
      <c r="E108" s="6">
        <v>45017</v>
      </c>
      <c r="F108" s="3">
        <v>6.1805555555555558E-2</v>
      </c>
      <c r="G108" s="3">
        <v>0.12361111111111112</v>
      </c>
      <c r="H108" s="3">
        <f t="shared" si="5"/>
        <v>6.1805555555555558E-2</v>
      </c>
      <c r="I108" s="9">
        <v>9.791666666666668E-2</v>
      </c>
      <c r="J108" s="9">
        <f t="shared" si="6"/>
        <v>0</v>
      </c>
      <c r="K108" s="9" t="str">
        <f t="shared" si="7"/>
        <v>No cobrada</v>
      </c>
      <c r="L108" t="s">
        <v>20</v>
      </c>
      <c r="M108" t="s">
        <v>10</v>
      </c>
      <c r="N108" t="s">
        <v>1136</v>
      </c>
      <c r="O108" s="4">
        <v>48.77</v>
      </c>
      <c r="P108" t="s">
        <v>11</v>
      </c>
      <c r="Q108">
        <v>107</v>
      </c>
      <c r="R108" t="s">
        <v>41</v>
      </c>
      <c r="S108" t="s">
        <v>231</v>
      </c>
      <c r="T108" s="10">
        <v>253</v>
      </c>
    </row>
    <row r="109" spans="1:20" x14ac:dyDescent="0.25">
      <c r="A109">
        <v>3</v>
      </c>
      <c r="B109" t="s">
        <v>232</v>
      </c>
      <c r="C109">
        <v>3</v>
      </c>
      <c r="D109" t="str">
        <f t="shared" si="4"/>
        <v>Sábado</v>
      </c>
      <c r="E109" s="6">
        <v>45017</v>
      </c>
      <c r="F109" s="3">
        <v>6.3888888888888884E-2</v>
      </c>
      <c r="G109" s="3">
        <v>0.15069444444444444</v>
      </c>
      <c r="H109" s="3">
        <f t="shared" si="5"/>
        <v>8.6805555555555552E-2</v>
      </c>
      <c r="I109" s="9">
        <v>7.9861111111111105E-2</v>
      </c>
      <c r="J109" s="9">
        <f t="shared" si="6"/>
        <v>6.9444444444444475E-3</v>
      </c>
      <c r="K109" s="9" t="str">
        <f t="shared" si="7"/>
        <v>Cobrada</v>
      </c>
      <c r="L109" t="s">
        <v>29</v>
      </c>
      <c r="M109" t="s">
        <v>15</v>
      </c>
      <c r="N109" t="s">
        <v>1136</v>
      </c>
      <c r="O109" s="4">
        <v>23.26</v>
      </c>
      <c r="P109" t="s">
        <v>11</v>
      </c>
      <c r="Q109">
        <v>108</v>
      </c>
      <c r="R109" t="s">
        <v>26</v>
      </c>
      <c r="S109" t="s">
        <v>233</v>
      </c>
      <c r="T109" s="10">
        <v>124</v>
      </c>
    </row>
    <row r="110" spans="1:20" x14ac:dyDescent="0.25">
      <c r="A110">
        <v>10</v>
      </c>
      <c r="B110" t="s">
        <v>234</v>
      </c>
      <c r="C110">
        <v>2</v>
      </c>
      <c r="D110" t="str">
        <f t="shared" si="4"/>
        <v>Sábado</v>
      </c>
      <c r="E110" s="6">
        <v>45017</v>
      </c>
      <c r="F110" s="3">
        <v>5.9027777777777776E-2</v>
      </c>
      <c r="G110" s="3">
        <v>0.10138888888888889</v>
      </c>
      <c r="H110" s="3">
        <f t="shared" si="5"/>
        <v>4.2361111111111113E-2</v>
      </c>
      <c r="I110" s="9">
        <v>8.1944444444444445E-2</v>
      </c>
      <c r="J110" s="9">
        <f t="shared" si="6"/>
        <v>0</v>
      </c>
      <c r="K110" s="9" t="str">
        <f t="shared" si="7"/>
        <v>No cobrada</v>
      </c>
      <c r="L110" t="s">
        <v>29</v>
      </c>
      <c r="M110" t="s">
        <v>15</v>
      </c>
      <c r="N110" t="s">
        <v>1137</v>
      </c>
      <c r="O110" s="4">
        <v>42.95</v>
      </c>
      <c r="P110" t="s">
        <v>21</v>
      </c>
      <c r="Q110">
        <v>109</v>
      </c>
      <c r="R110" t="s">
        <v>59</v>
      </c>
      <c r="S110" t="s">
        <v>235</v>
      </c>
      <c r="T110" s="10">
        <v>169</v>
      </c>
    </row>
    <row r="111" spans="1:20" x14ac:dyDescent="0.25">
      <c r="A111">
        <v>5</v>
      </c>
      <c r="B111" t="s">
        <v>236</v>
      </c>
      <c r="C111">
        <v>1</v>
      </c>
      <c r="D111" t="str">
        <f t="shared" si="4"/>
        <v>Sábado</v>
      </c>
      <c r="E111" s="6">
        <v>45017</v>
      </c>
      <c r="F111" s="3">
        <v>0.14722222222222223</v>
      </c>
      <c r="G111" s="3">
        <v>0.27569444444444446</v>
      </c>
      <c r="H111" s="3">
        <f t="shared" si="5"/>
        <v>0.12847222222222224</v>
      </c>
      <c r="I111" s="9">
        <v>8.4027777777777785E-2</v>
      </c>
      <c r="J111" s="9">
        <f t="shared" si="6"/>
        <v>4.4444444444444453E-2</v>
      </c>
      <c r="K111" s="9" t="str">
        <f t="shared" si="7"/>
        <v>Cobrada</v>
      </c>
      <c r="L111" t="s">
        <v>14</v>
      </c>
      <c r="M111" t="s">
        <v>10</v>
      </c>
      <c r="N111" t="s">
        <v>1137</v>
      </c>
      <c r="O111" s="4">
        <v>47.91</v>
      </c>
      <c r="P111" t="s">
        <v>11</v>
      </c>
      <c r="Q111">
        <v>110</v>
      </c>
      <c r="R111" t="s">
        <v>26</v>
      </c>
      <c r="S111" t="s">
        <v>237</v>
      </c>
      <c r="T111" s="10">
        <v>163</v>
      </c>
    </row>
    <row r="112" spans="1:20" x14ac:dyDescent="0.25">
      <c r="A112">
        <v>3</v>
      </c>
      <c r="B112" t="s">
        <v>238</v>
      </c>
      <c r="C112">
        <v>2</v>
      </c>
      <c r="D112" t="str">
        <f t="shared" si="4"/>
        <v>Sábado</v>
      </c>
      <c r="E112" s="6">
        <v>45017</v>
      </c>
      <c r="F112" s="3">
        <v>7.4999999999999997E-2</v>
      </c>
      <c r="G112" s="3">
        <v>0.21319444444444444</v>
      </c>
      <c r="H112" s="3">
        <f t="shared" si="5"/>
        <v>0.13819444444444445</v>
      </c>
      <c r="I112" s="9">
        <v>9.5138888888888884E-2</v>
      </c>
      <c r="J112" s="9">
        <f t="shared" si="6"/>
        <v>4.3055555555555569E-2</v>
      </c>
      <c r="K112" s="9" t="str">
        <f t="shared" si="7"/>
        <v>Cobrada</v>
      </c>
      <c r="L112" t="s">
        <v>9</v>
      </c>
      <c r="M112" t="s">
        <v>15</v>
      </c>
      <c r="N112" t="s">
        <v>1137</v>
      </c>
      <c r="O112" s="4">
        <v>18.82</v>
      </c>
      <c r="P112" t="s">
        <v>11</v>
      </c>
      <c r="Q112">
        <v>111</v>
      </c>
      <c r="R112" t="s">
        <v>59</v>
      </c>
      <c r="S112" t="s">
        <v>239</v>
      </c>
      <c r="T112" s="10">
        <v>204</v>
      </c>
    </row>
    <row r="113" spans="1:20" x14ac:dyDescent="0.25">
      <c r="A113">
        <v>6</v>
      </c>
      <c r="B113" t="s">
        <v>240</v>
      </c>
      <c r="C113">
        <v>2</v>
      </c>
      <c r="D113" t="str">
        <f t="shared" si="4"/>
        <v>Sábado</v>
      </c>
      <c r="E113" s="6">
        <v>45017</v>
      </c>
      <c r="F113" s="3">
        <v>7.5694444444444439E-2</v>
      </c>
      <c r="G113" s="3">
        <v>0.1673611111111111</v>
      </c>
      <c r="H113" s="3">
        <f t="shared" si="5"/>
        <v>0.10208333333333333</v>
      </c>
      <c r="I113" s="9">
        <v>1.1111111111111112E-2</v>
      </c>
      <c r="J113" s="9">
        <f t="shared" si="6"/>
        <v>9.0972222222222218E-2</v>
      </c>
      <c r="K113" s="9" t="str">
        <f t="shared" si="7"/>
        <v>Cobrada</v>
      </c>
      <c r="L113" t="s">
        <v>20</v>
      </c>
      <c r="M113" t="s">
        <v>32</v>
      </c>
      <c r="N113" t="s">
        <v>16</v>
      </c>
      <c r="O113" s="4">
        <v>35.36</v>
      </c>
      <c r="P113" t="s">
        <v>35</v>
      </c>
      <c r="Q113">
        <v>112</v>
      </c>
      <c r="R113" t="s">
        <v>1140</v>
      </c>
      <c r="S113" t="s">
        <v>241</v>
      </c>
      <c r="T113" s="10">
        <v>20</v>
      </c>
    </row>
    <row r="114" spans="1:20" x14ac:dyDescent="0.25">
      <c r="A114">
        <v>4</v>
      </c>
      <c r="B114" t="s">
        <v>242</v>
      </c>
      <c r="C114">
        <v>2</v>
      </c>
      <c r="D114" t="str">
        <f t="shared" si="4"/>
        <v>Sábado</v>
      </c>
      <c r="E114" s="6">
        <v>45017</v>
      </c>
      <c r="F114" s="3">
        <v>0.05</v>
      </c>
      <c r="G114" s="3">
        <v>0.18124999999999999</v>
      </c>
      <c r="H114" s="3">
        <f t="shared" si="5"/>
        <v>0.14166666666666664</v>
      </c>
      <c r="I114" s="9">
        <v>3.5416666666666666E-2</v>
      </c>
      <c r="J114" s="9">
        <f t="shared" si="6"/>
        <v>0.10624999999999997</v>
      </c>
      <c r="K114" s="9" t="str">
        <f t="shared" si="7"/>
        <v>Cobrada</v>
      </c>
      <c r="L114" t="s">
        <v>9</v>
      </c>
      <c r="M114" t="s">
        <v>10</v>
      </c>
      <c r="N114" t="s">
        <v>1137</v>
      </c>
      <c r="O114" s="4">
        <v>29.74</v>
      </c>
      <c r="P114" t="s">
        <v>35</v>
      </c>
      <c r="Q114">
        <v>113</v>
      </c>
      <c r="R114" t="s">
        <v>22</v>
      </c>
      <c r="S114" t="s">
        <v>77</v>
      </c>
      <c r="T114" s="10">
        <v>68</v>
      </c>
    </row>
    <row r="115" spans="1:20" x14ac:dyDescent="0.25">
      <c r="A115">
        <v>7</v>
      </c>
      <c r="B115" t="s">
        <v>243</v>
      </c>
      <c r="C115">
        <v>6</v>
      </c>
      <c r="D115" t="str">
        <f t="shared" si="4"/>
        <v>Sábado</v>
      </c>
      <c r="E115" s="6">
        <v>45017</v>
      </c>
      <c r="F115" s="3">
        <v>3.4027777777777775E-2</v>
      </c>
      <c r="G115" s="3">
        <v>0.14583333333333334</v>
      </c>
      <c r="H115" s="3">
        <f t="shared" si="5"/>
        <v>0.12222222222222225</v>
      </c>
      <c r="I115" s="9">
        <v>9.0972222222222232E-2</v>
      </c>
      <c r="J115" s="9">
        <f t="shared" si="6"/>
        <v>3.1250000000000014E-2</v>
      </c>
      <c r="K115" s="9" t="str">
        <f t="shared" si="7"/>
        <v>Cobrada</v>
      </c>
      <c r="L115" t="s">
        <v>14</v>
      </c>
      <c r="M115" t="s">
        <v>10</v>
      </c>
      <c r="N115" t="s">
        <v>1137</v>
      </c>
      <c r="O115" s="4">
        <v>38.81</v>
      </c>
      <c r="P115" t="s">
        <v>35</v>
      </c>
      <c r="Q115">
        <v>114</v>
      </c>
      <c r="R115" t="s">
        <v>64</v>
      </c>
      <c r="S115" t="s">
        <v>244</v>
      </c>
      <c r="T115" s="10">
        <v>253</v>
      </c>
    </row>
    <row r="116" spans="1:20" x14ac:dyDescent="0.25">
      <c r="A116">
        <v>12</v>
      </c>
      <c r="B116" t="s">
        <v>219</v>
      </c>
      <c r="C116">
        <v>6</v>
      </c>
      <c r="D116" t="str">
        <f t="shared" si="4"/>
        <v>Sábado</v>
      </c>
      <c r="E116" s="6">
        <v>45017</v>
      </c>
      <c r="F116" s="3">
        <v>0.15486111111111112</v>
      </c>
      <c r="G116" s="3">
        <v>0.26805555555555555</v>
      </c>
      <c r="H116" s="3">
        <f t="shared" si="5"/>
        <v>0.1236111111111111</v>
      </c>
      <c r="I116" s="9">
        <v>6.8055555555555564E-2</v>
      </c>
      <c r="J116" s="9">
        <f t="shared" si="6"/>
        <v>5.5555555555555539E-2</v>
      </c>
      <c r="K116" s="9" t="str">
        <f t="shared" si="7"/>
        <v>Cobrada</v>
      </c>
      <c r="L116" t="s">
        <v>14</v>
      </c>
      <c r="M116" t="s">
        <v>32</v>
      </c>
      <c r="N116" t="s">
        <v>1136</v>
      </c>
      <c r="O116" s="4">
        <v>46.46</v>
      </c>
      <c r="P116" t="s">
        <v>35</v>
      </c>
      <c r="Q116">
        <v>115</v>
      </c>
      <c r="R116" t="s">
        <v>44</v>
      </c>
      <c r="S116" t="s">
        <v>245</v>
      </c>
      <c r="T116" s="10">
        <v>237</v>
      </c>
    </row>
    <row r="117" spans="1:20" x14ac:dyDescent="0.25">
      <c r="A117">
        <v>8</v>
      </c>
      <c r="B117" t="s">
        <v>246</v>
      </c>
      <c r="C117">
        <v>5</v>
      </c>
      <c r="D117" t="str">
        <f t="shared" si="4"/>
        <v>Sábado</v>
      </c>
      <c r="E117" s="6">
        <v>45017</v>
      </c>
      <c r="F117" s="3">
        <v>0.13541666666666666</v>
      </c>
      <c r="G117" s="3">
        <v>0.27291666666666664</v>
      </c>
      <c r="H117" s="3">
        <f t="shared" si="5"/>
        <v>0.14791666666666664</v>
      </c>
      <c r="I117" s="9">
        <v>8.9583333333333334E-2</v>
      </c>
      <c r="J117" s="9">
        <f t="shared" si="6"/>
        <v>5.8333333333333307E-2</v>
      </c>
      <c r="K117" s="9" t="str">
        <f t="shared" si="7"/>
        <v>Cobrada</v>
      </c>
      <c r="L117" t="s">
        <v>14</v>
      </c>
      <c r="M117" t="s">
        <v>10</v>
      </c>
      <c r="N117" t="s">
        <v>1137</v>
      </c>
      <c r="O117" s="4">
        <v>47.69</v>
      </c>
      <c r="P117" t="s">
        <v>35</v>
      </c>
      <c r="Q117">
        <v>116</v>
      </c>
      <c r="R117" t="s">
        <v>64</v>
      </c>
      <c r="S117" t="s">
        <v>247</v>
      </c>
      <c r="T117" s="10">
        <v>269</v>
      </c>
    </row>
    <row r="118" spans="1:20" x14ac:dyDescent="0.25">
      <c r="A118">
        <v>8</v>
      </c>
      <c r="B118" t="s">
        <v>248</v>
      </c>
      <c r="C118">
        <v>4</v>
      </c>
      <c r="D118" t="str">
        <f t="shared" si="4"/>
        <v>Sábado</v>
      </c>
      <c r="E118" s="6">
        <v>45017</v>
      </c>
      <c r="F118" s="3">
        <v>0.12152777777777778</v>
      </c>
      <c r="G118" s="3">
        <v>0.23958333333333334</v>
      </c>
      <c r="H118" s="3">
        <f t="shared" si="5"/>
        <v>0.12847222222222224</v>
      </c>
      <c r="I118" s="9">
        <v>5.5555555555555558E-3</v>
      </c>
      <c r="J118" s="9">
        <f t="shared" si="6"/>
        <v>0.12291666666666669</v>
      </c>
      <c r="K118" s="9" t="str">
        <f t="shared" si="7"/>
        <v>Cobrada</v>
      </c>
      <c r="L118" t="s">
        <v>9</v>
      </c>
      <c r="M118" t="s">
        <v>15</v>
      </c>
      <c r="N118" t="s">
        <v>1137</v>
      </c>
      <c r="O118" s="4">
        <v>11.65</v>
      </c>
      <c r="P118" t="s">
        <v>35</v>
      </c>
      <c r="Q118">
        <v>117</v>
      </c>
      <c r="R118" t="s">
        <v>64</v>
      </c>
      <c r="S118" t="s">
        <v>33</v>
      </c>
      <c r="T118" s="10">
        <v>70</v>
      </c>
    </row>
    <row r="119" spans="1:20" x14ac:dyDescent="0.25">
      <c r="A119">
        <v>13</v>
      </c>
      <c r="B119" t="s">
        <v>249</v>
      </c>
      <c r="C119">
        <v>1</v>
      </c>
      <c r="D119" t="str">
        <f t="shared" si="4"/>
        <v>Sábado</v>
      </c>
      <c r="E119" s="6">
        <v>45017</v>
      </c>
      <c r="F119" s="3">
        <v>2.361111111111111E-2</v>
      </c>
      <c r="G119" s="3">
        <v>7.2916666666666671E-2</v>
      </c>
      <c r="H119" s="3">
        <f t="shared" si="5"/>
        <v>4.9305555555555561E-2</v>
      </c>
      <c r="I119" s="9">
        <v>9.4444444444444442E-2</v>
      </c>
      <c r="J119" s="9">
        <f t="shared" si="6"/>
        <v>0</v>
      </c>
      <c r="K119" s="9" t="str">
        <f t="shared" si="7"/>
        <v>No cobrada</v>
      </c>
      <c r="L119" t="s">
        <v>25</v>
      </c>
      <c r="M119" t="s">
        <v>32</v>
      </c>
      <c r="N119" t="s">
        <v>1136</v>
      </c>
      <c r="O119" s="4">
        <v>49.32</v>
      </c>
      <c r="P119" t="s">
        <v>21</v>
      </c>
      <c r="Q119">
        <v>118</v>
      </c>
      <c r="R119" t="s">
        <v>41</v>
      </c>
      <c r="S119" t="s">
        <v>250</v>
      </c>
      <c r="T119" s="10">
        <v>209</v>
      </c>
    </row>
    <row r="120" spans="1:20" x14ac:dyDescent="0.25">
      <c r="A120">
        <v>17</v>
      </c>
      <c r="B120" t="s">
        <v>251</v>
      </c>
      <c r="C120">
        <v>3</v>
      </c>
      <c r="D120" t="str">
        <f t="shared" si="4"/>
        <v>Domingo</v>
      </c>
      <c r="E120" s="6">
        <v>45018</v>
      </c>
      <c r="F120" s="3">
        <v>0.14166666666666666</v>
      </c>
      <c r="G120" s="3">
        <v>0.21041666666666667</v>
      </c>
      <c r="H120" s="3">
        <f t="shared" si="5"/>
        <v>6.8750000000000006E-2</v>
      </c>
      <c r="I120" s="9">
        <v>3.7499999999999999E-2</v>
      </c>
      <c r="J120" s="9">
        <f t="shared" si="6"/>
        <v>3.1250000000000007E-2</v>
      </c>
      <c r="K120" s="9" t="str">
        <f t="shared" si="7"/>
        <v>Cobrada</v>
      </c>
      <c r="L120" t="s">
        <v>20</v>
      </c>
      <c r="M120" t="s">
        <v>15</v>
      </c>
      <c r="N120" t="s">
        <v>1137</v>
      </c>
      <c r="O120" s="4">
        <v>11.5</v>
      </c>
      <c r="P120" t="s">
        <v>11</v>
      </c>
      <c r="Q120">
        <v>119</v>
      </c>
      <c r="R120" t="s">
        <v>1140</v>
      </c>
      <c r="S120" t="s">
        <v>252</v>
      </c>
      <c r="T120" s="10">
        <v>134</v>
      </c>
    </row>
    <row r="121" spans="1:20" x14ac:dyDescent="0.25">
      <c r="A121">
        <v>4</v>
      </c>
      <c r="B121" t="s">
        <v>253</v>
      </c>
      <c r="C121">
        <v>2</v>
      </c>
      <c r="D121" t="str">
        <f t="shared" si="4"/>
        <v>Domingo</v>
      </c>
      <c r="E121" s="6">
        <v>45018</v>
      </c>
      <c r="F121" s="3">
        <v>2.6388888888888889E-2</v>
      </c>
      <c r="G121" s="3">
        <v>7.0833333333333331E-2</v>
      </c>
      <c r="H121" s="3">
        <f t="shared" si="5"/>
        <v>4.4444444444444439E-2</v>
      </c>
      <c r="I121" s="9">
        <v>6.7361111111111108E-2</v>
      </c>
      <c r="J121" s="9">
        <f t="shared" si="6"/>
        <v>0</v>
      </c>
      <c r="K121" s="9" t="str">
        <f t="shared" si="7"/>
        <v>No cobrada</v>
      </c>
      <c r="L121" t="s">
        <v>14</v>
      </c>
      <c r="M121" t="s">
        <v>10</v>
      </c>
      <c r="N121" t="s">
        <v>16</v>
      </c>
      <c r="O121" s="4">
        <v>12.51</v>
      </c>
      <c r="P121" t="s">
        <v>11</v>
      </c>
      <c r="Q121">
        <v>120</v>
      </c>
      <c r="R121" t="s">
        <v>44</v>
      </c>
      <c r="S121" t="s">
        <v>254</v>
      </c>
      <c r="T121" s="10">
        <v>145</v>
      </c>
    </row>
    <row r="122" spans="1:20" x14ac:dyDescent="0.25">
      <c r="A122">
        <v>5</v>
      </c>
      <c r="B122" t="s">
        <v>255</v>
      </c>
      <c r="C122">
        <v>4</v>
      </c>
      <c r="D122" t="str">
        <f t="shared" si="4"/>
        <v>Domingo</v>
      </c>
      <c r="E122" s="6">
        <v>45018</v>
      </c>
      <c r="F122" s="3">
        <v>0.15625</v>
      </c>
      <c r="G122" s="3">
        <v>0.2590277777777778</v>
      </c>
      <c r="H122" s="3">
        <f t="shared" si="5"/>
        <v>0.1027777777777778</v>
      </c>
      <c r="I122" s="9">
        <v>2.6388888888888889E-2</v>
      </c>
      <c r="J122" s="9">
        <f t="shared" si="6"/>
        <v>7.6388888888888909E-2</v>
      </c>
      <c r="K122" s="9" t="str">
        <f t="shared" si="7"/>
        <v>Cobrada</v>
      </c>
      <c r="L122" t="s">
        <v>29</v>
      </c>
      <c r="M122" t="s">
        <v>10</v>
      </c>
      <c r="N122" t="s">
        <v>1137</v>
      </c>
      <c r="O122" s="4">
        <v>12.3</v>
      </c>
      <c r="P122" t="s">
        <v>11</v>
      </c>
      <c r="Q122">
        <v>121</v>
      </c>
      <c r="R122" t="s">
        <v>26</v>
      </c>
      <c r="S122" t="s">
        <v>256</v>
      </c>
      <c r="T122" s="10">
        <v>52</v>
      </c>
    </row>
    <row r="123" spans="1:20" x14ac:dyDescent="0.25">
      <c r="A123">
        <v>6</v>
      </c>
      <c r="B123" t="s">
        <v>257</v>
      </c>
      <c r="C123">
        <v>6</v>
      </c>
      <c r="D123" t="str">
        <f t="shared" si="4"/>
        <v>Domingo</v>
      </c>
      <c r="E123" s="6">
        <v>45018</v>
      </c>
      <c r="F123" s="3">
        <v>5.7638888888888892E-2</v>
      </c>
      <c r="G123" s="3">
        <v>0.11666666666666667</v>
      </c>
      <c r="H123" s="3">
        <f t="shared" si="5"/>
        <v>6.9444444444444448E-2</v>
      </c>
      <c r="I123" s="9">
        <v>2.2222222222222223E-2</v>
      </c>
      <c r="J123" s="9">
        <f t="shared" si="6"/>
        <v>4.7222222222222221E-2</v>
      </c>
      <c r="K123" s="9" t="str">
        <f t="shared" si="7"/>
        <v>Cobrada</v>
      </c>
      <c r="L123" t="s">
        <v>14</v>
      </c>
      <c r="M123" t="s">
        <v>10</v>
      </c>
      <c r="N123" t="s">
        <v>1136</v>
      </c>
      <c r="O123" s="4">
        <v>20.38</v>
      </c>
      <c r="P123" t="s">
        <v>35</v>
      </c>
      <c r="Q123">
        <v>122</v>
      </c>
      <c r="R123" t="s">
        <v>17</v>
      </c>
      <c r="S123" t="s">
        <v>33</v>
      </c>
      <c r="T123" s="10">
        <v>105</v>
      </c>
    </row>
    <row r="124" spans="1:20" x14ac:dyDescent="0.25">
      <c r="A124">
        <v>16</v>
      </c>
      <c r="B124" t="s">
        <v>258</v>
      </c>
      <c r="C124">
        <v>6</v>
      </c>
      <c r="D124" t="str">
        <f t="shared" si="4"/>
        <v>Domingo</v>
      </c>
      <c r="E124" s="6">
        <v>45018</v>
      </c>
      <c r="F124" s="3">
        <v>0.13125000000000001</v>
      </c>
      <c r="G124" s="3">
        <v>0.1736111111111111</v>
      </c>
      <c r="H124" s="3">
        <f t="shared" si="5"/>
        <v>4.2361111111111099E-2</v>
      </c>
      <c r="I124" s="9">
        <v>2.2916666666666665E-2</v>
      </c>
      <c r="J124" s="9">
        <f t="shared" si="6"/>
        <v>1.9444444444444434E-2</v>
      </c>
      <c r="K124" s="9" t="str">
        <f t="shared" si="7"/>
        <v>Cobrada</v>
      </c>
      <c r="L124" t="s">
        <v>29</v>
      </c>
      <c r="M124" t="s">
        <v>10</v>
      </c>
      <c r="N124" t="s">
        <v>1136</v>
      </c>
      <c r="O124" s="4">
        <v>46.88</v>
      </c>
      <c r="P124" t="s">
        <v>11</v>
      </c>
      <c r="Q124">
        <v>123</v>
      </c>
      <c r="R124" t="s">
        <v>83</v>
      </c>
      <c r="S124" t="s">
        <v>259</v>
      </c>
      <c r="T124" s="10">
        <v>24</v>
      </c>
    </row>
    <row r="125" spans="1:20" x14ac:dyDescent="0.25">
      <c r="A125">
        <v>16</v>
      </c>
      <c r="B125" t="s">
        <v>260</v>
      </c>
      <c r="C125">
        <v>5</v>
      </c>
      <c r="D125" t="str">
        <f t="shared" si="4"/>
        <v>Domingo</v>
      </c>
      <c r="E125" s="6">
        <v>45018</v>
      </c>
      <c r="F125" s="3">
        <v>0.15208333333333332</v>
      </c>
      <c r="G125" s="3">
        <v>0.22361111111111112</v>
      </c>
      <c r="H125" s="3">
        <f t="shared" si="5"/>
        <v>7.1527777777777801E-2</v>
      </c>
      <c r="I125" s="9">
        <v>9.5833333333333326E-2</v>
      </c>
      <c r="J125" s="9">
        <f t="shared" si="6"/>
        <v>0</v>
      </c>
      <c r="K125" s="9" t="str">
        <f t="shared" si="7"/>
        <v>No cobrada</v>
      </c>
      <c r="L125" t="s">
        <v>9</v>
      </c>
      <c r="M125" t="s">
        <v>10</v>
      </c>
      <c r="N125" t="s">
        <v>1136</v>
      </c>
      <c r="O125" s="4">
        <v>10.85</v>
      </c>
      <c r="P125" t="s">
        <v>21</v>
      </c>
      <c r="Q125">
        <v>124</v>
      </c>
      <c r="R125" t="s">
        <v>1139</v>
      </c>
      <c r="S125" t="s">
        <v>261</v>
      </c>
      <c r="T125" s="10">
        <v>222</v>
      </c>
    </row>
    <row r="126" spans="1:20" x14ac:dyDescent="0.25">
      <c r="A126">
        <v>14</v>
      </c>
      <c r="B126" t="s">
        <v>262</v>
      </c>
      <c r="C126">
        <v>2</v>
      </c>
      <c r="D126" t="str">
        <f t="shared" si="4"/>
        <v>Domingo</v>
      </c>
      <c r="E126" s="6">
        <v>45018</v>
      </c>
      <c r="F126" s="3">
        <v>0.12222222222222222</v>
      </c>
      <c r="G126" s="3">
        <v>0.2590277777777778</v>
      </c>
      <c r="H126" s="3">
        <f t="shared" si="5"/>
        <v>0.13680555555555557</v>
      </c>
      <c r="I126" s="9">
        <v>5.8333333333333334E-2</v>
      </c>
      <c r="J126" s="9">
        <f t="shared" si="6"/>
        <v>7.8472222222222235E-2</v>
      </c>
      <c r="K126" s="9" t="str">
        <f t="shared" si="7"/>
        <v>Cobrada</v>
      </c>
      <c r="L126" t="s">
        <v>9</v>
      </c>
      <c r="M126" t="s">
        <v>10</v>
      </c>
      <c r="N126" t="s">
        <v>1137</v>
      </c>
      <c r="O126" s="4">
        <v>24.66</v>
      </c>
      <c r="P126" t="s">
        <v>21</v>
      </c>
      <c r="Q126">
        <v>125</v>
      </c>
      <c r="R126" t="s">
        <v>41</v>
      </c>
      <c r="S126" t="s">
        <v>263</v>
      </c>
      <c r="T126" s="10">
        <v>184</v>
      </c>
    </row>
    <row r="127" spans="1:20" x14ac:dyDescent="0.25">
      <c r="A127">
        <v>18</v>
      </c>
      <c r="B127" t="s">
        <v>264</v>
      </c>
      <c r="C127">
        <v>3</v>
      </c>
      <c r="D127" t="str">
        <f t="shared" si="4"/>
        <v>Domingo</v>
      </c>
      <c r="E127" s="6">
        <v>45018</v>
      </c>
      <c r="F127" s="3">
        <v>0.11458333333333333</v>
      </c>
      <c r="G127" s="3">
        <v>0.21666666666666667</v>
      </c>
      <c r="H127" s="3">
        <f t="shared" si="5"/>
        <v>0.10208333333333335</v>
      </c>
      <c r="I127" s="9">
        <v>9.6527777777777768E-2</v>
      </c>
      <c r="J127" s="9">
        <f t="shared" si="6"/>
        <v>5.5555555555555775E-3</v>
      </c>
      <c r="K127" s="9" t="str">
        <f t="shared" si="7"/>
        <v>Cobrada</v>
      </c>
      <c r="L127" t="s">
        <v>14</v>
      </c>
      <c r="M127" t="s">
        <v>10</v>
      </c>
      <c r="N127" t="s">
        <v>1137</v>
      </c>
      <c r="O127" s="4">
        <v>41.82</v>
      </c>
      <c r="P127" t="s">
        <v>21</v>
      </c>
      <c r="Q127">
        <v>126</v>
      </c>
      <c r="R127" t="s">
        <v>1140</v>
      </c>
      <c r="S127" t="s">
        <v>265</v>
      </c>
      <c r="T127" s="10">
        <v>165</v>
      </c>
    </row>
    <row r="128" spans="1:20" x14ac:dyDescent="0.25">
      <c r="A128">
        <v>6</v>
      </c>
      <c r="B128" t="s">
        <v>266</v>
      </c>
      <c r="C128">
        <v>4</v>
      </c>
      <c r="D128" t="str">
        <f t="shared" si="4"/>
        <v>Domingo</v>
      </c>
      <c r="E128" s="6">
        <v>45018</v>
      </c>
      <c r="F128" s="3">
        <v>2.9166666666666667E-2</v>
      </c>
      <c r="G128" s="3">
        <v>0.10277777777777777</v>
      </c>
      <c r="H128" s="3">
        <f t="shared" si="5"/>
        <v>7.3611111111111099E-2</v>
      </c>
      <c r="I128" s="9">
        <v>2.0833333333333332E-2</v>
      </c>
      <c r="J128" s="9">
        <f t="shared" si="6"/>
        <v>5.2777777777777771E-2</v>
      </c>
      <c r="K128" s="9" t="str">
        <f t="shared" si="7"/>
        <v>Cobrada</v>
      </c>
      <c r="L128" t="s">
        <v>29</v>
      </c>
      <c r="M128" t="s">
        <v>10</v>
      </c>
      <c r="N128" t="s">
        <v>1137</v>
      </c>
      <c r="O128" s="4">
        <v>32.82</v>
      </c>
      <c r="P128" t="s">
        <v>21</v>
      </c>
      <c r="Q128">
        <v>127</v>
      </c>
      <c r="R128" t="s">
        <v>83</v>
      </c>
      <c r="S128" t="s">
        <v>106</v>
      </c>
      <c r="T128" s="10">
        <v>72</v>
      </c>
    </row>
    <row r="129" spans="1:20" x14ac:dyDescent="0.25">
      <c r="A129">
        <v>2</v>
      </c>
      <c r="B129" t="s">
        <v>267</v>
      </c>
      <c r="C129">
        <v>5</v>
      </c>
      <c r="D129" t="str">
        <f t="shared" si="4"/>
        <v>Domingo</v>
      </c>
      <c r="E129" s="6">
        <v>45018</v>
      </c>
      <c r="F129" s="3">
        <v>6.3194444444444442E-2</v>
      </c>
      <c r="G129" s="3">
        <v>0.14444444444444443</v>
      </c>
      <c r="H129" s="3">
        <f t="shared" si="5"/>
        <v>9.166666666666666E-2</v>
      </c>
      <c r="I129" s="9">
        <v>0.11944444444444444</v>
      </c>
      <c r="J129" s="9">
        <f t="shared" si="6"/>
        <v>0</v>
      </c>
      <c r="K129" s="9" t="str">
        <f t="shared" si="7"/>
        <v>No cobrada</v>
      </c>
      <c r="L129" t="s">
        <v>20</v>
      </c>
      <c r="M129" t="s">
        <v>10</v>
      </c>
      <c r="N129" t="s">
        <v>16</v>
      </c>
      <c r="O129" s="4">
        <v>49.36</v>
      </c>
      <c r="P129" t="s">
        <v>35</v>
      </c>
      <c r="Q129">
        <v>128</v>
      </c>
      <c r="R129" t="s">
        <v>44</v>
      </c>
      <c r="S129" t="s">
        <v>268</v>
      </c>
      <c r="T129" s="10">
        <v>239</v>
      </c>
    </row>
    <row r="130" spans="1:20" x14ac:dyDescent="0.25">
      <c r="A130">
        <v>16</v>
      </c>
      <c r="B130" t="s">
        <v>269</v>
      </c>
      <c r="C130">
        <v>5</v>
      </c>
      <c r="D130" t="str">
        <f t="shared" ref="D130:D193" si="8">CHOOSE(WEEKDAY(E130,2), "Lunes", "Martes", "Miércoles", "Jueves", "Viernes", "Sábado", "Domingo")</f>
        <v>Domingo</v>
      </c>
      <c r="E130" s="6">
        <v>45018</v>
      </c>
      <c r="F130" s="3">
        <v>2.8472222222222222E-2</v>
      </c>
      <c r="G130" s="3">
        <v>0.11180555555555556</v>
      </c>
      <c r="H130" s="3">
        <f t="shared" ref="H130:H193" si="9">IF(P130="Ocupada",(G130-F130)+15/1440,G130-F130)</f>
        <v>8.3333333333333343E-2</v>
      </c>
      <c r="I130" s="9">
        <v>5.5555555555555552E-2</v>
      </c>
      <c r="J130" s="9">
        <f t="shared" si="6"/>
        <v>2.777777777777779E-2</v>
      </c>
      <c r="K130" s="9" t="str">
        <f t="shared" si="7"/>
        <v>Cobrada</v>
      </c>
      <c r="L130" t="s">
        <v>20</v>
      </c>
      <c r="M130" t="s">
        <v>10</v>
      </c>
      <c r="N130" t="s">
        <v>1137</v>
      </c>
      <c r="O130" s="4">
        <v>49.3</v>
      </c>
      <c r="P130" t="s">
        <v>11</v>
      </c>
      <c r="Q130">
        <v>129</v>
      </c>
      <c r="R130" t="s">
        <v>1140</v>
      </c>
      <c r="S130" t="s">
        <v>270</v>
      </c>
      <c r="T130" s="10">
        <v>106</v>
      </c>
    </row>
    <row r="131" spans="1:20" x14ac:dyDescent="0.25">
      <c r="A131">
        <v>10</v>
      </c>
      <c r="B131" t="s">
        <v>271</v>
      </c>
      <c r="C131">
        <v>4</v>
      </c>
      <c r="D131" t="str">
        <f t="shared" si="8"/>
        <v>Domingo</v>
      </c>
      <c r="E131" s="6">
        <v>45018</v>
      </c>
      <c r="F131" s="3">
        <v>1.8055555555555554E-2</v>
      </c>
      <c r="G131" s="3">
        <v>6.3888888888888884E-2</v>
      </c>
      <c r="H131" s="3">
        <f t="shared" si="9"/>
        <v>4.583333333333333E-2</v>
      </c>
      <c r="I131" s="9">
        <v>1.7361111111111112E-2</v>
      </c>
      <c r="J131" s="9">
        <f t="shared" ref="J131:J194" si="10">IF(I131&gt;H131,0,H131-I131)</f>
        <v>2.8472222222222218E-2</v>
      </c>
      <c r="K131" s="9" t="str">
        <f t="shared" ref="K131:K194" si="11">IF(I131&gt;H131,"No cobrada","Cobrada")</f>
        <v>Cobrada</v>
      </c>
      <c r="L131" t="s">
        <v>20</v>
      </c>
      <c r="M131" t="s">
        <v>10</v>
      </c>
      <c r="N131" t="s">
        <v>1137</v>
      </c>
      <c r="O131" s="4">
        <v>38.130000000000003</v>
      </c>
      <c r="P131" t="s">
        <v>21</v>
      </c>
      <c r="Q131">
        <v>130</v>
      </c>
      <c r="R131" t="s">
        <v>17</v>
      </c>
      <c r="S131" t="s">
        <v>33</v>
      </c>
      <c r="T131" s="10">
        <v>35</v>
      </c>
    </row>
    <row r="132" spans="1:20" x14ac:dyDescent="0.25">
      <c r="A132">
        <v>7</v>
      </c>
      <c r="B132" t="s">
        <v>54</v>
      </c>
      <c r="C132">
        <v>5</v>
      </c>
      <c r="D132" t="str">
        <f t="shared" si="8"/>
        <v>Domingo</v>
      </c>
      <c r="E132" s="6">
        <v>45018</v>
      </c>
      <c r="F132" s="3">
        <v>2.9861111111111113E-2</v>
      </c>
      <c r="G132" s="3">
        <v>0.17916666666666667</v>
      </c>
      <c r="H132" s="3">
        <f t="shared" si="9"/>
        <v>0.15972222222222221</v>
      </c>
      <c r="I132" s="9">
        <v>8.3333333333333329E-2</v>
      </c>
      <c r="J132" s="9">
        <f t="shared" si="10"/>
        <v>7.6388888888888881E-2</v>
      </c>
      <c r="K132" s="9" t="str">
        <f t="shared" si="11"/>
        <v>Cobrada</v>
      </c>
      <c r="L132" t="s">
        <v>29</v>
      </c>
      <c r="M132" t="s">
        <v>10</v>
      </c>
      <c r="N132" t="s">
        <v>1137</v>
      </c>
      <c r="O132" s="4">
        <v>42.41</v>
      </c>
      <c r="P132" t="s">
        <v>35</v>
      </c>
      <c r="Q132">
        <v>131</v>
      </c>
      <c r="R132" t="s">
        <v>59</v>
      </c>
      <c r="S132" t="s">
        <v>272</v>
      </c>
      <c r="T132" s="10">
        <v>157</v>
      </c>
    </row>
    <row r="133" spans="1:20" x14ac:dyDescent="0.25">
      <c r="A133">
        <v>9</v>
      </c>
      <c r="B133" t="s">
        <v>273</v>
      </c>
      <c r="C133">
        <v>2</v>
      </c>
      <c r="D133" t="str">
        <f t="shared" si="8"/>
        <v>Domingo</v>
      </c>
      <c r="E133" s="6">
        <v>45018</v>
      </c>
      <c r="F133" s="3">
        <v>5.9722222222222225E-2</v>
      </c>
      <c r="G133" s="3">
        <v>0.11319444444444444</v>
      </c>
      <c r="H133" s="3">
        <f t="shared" si="9"/>
        <v>5.347222222222222E-2</v>
      </c>
      <c r="I133" s="9">
        <v>7.0833333333333331E-2</v>
      </c>
      <c r="J133" s="9">
        <f t="shared" si="10"/>
        <v>0</v>
      </c>
      <c r="K133" s="9" t="str">
        <f t="shared" si="11"/>
        <v>No cobrada</v>
      </c>
      <c r="L133" t="s">
        <v>9</v>
      </c>
      <c r="M133" t="s">
        <v>32</v>
      </c>
      <c r="N133" t="s">
        <v>1136</v>
      </c>
      <c r="O133" s="4">
        <v>30.96</v>
      </c>
      <c r="P133" t="s">
        <v>11</v>
      </c>
      <c r="Q133">
        <v>132</v>
      </c>
      <c r="R133" t="s">
        <v>41</v>
      </c>
      <c r="S133" t="s">
        <v>274</v>
      </c>
      <c r="T133" s="10">
        <v>206</v>
      </c>
    </row>
    <row r="134" spans="1:20" x14ac:dyDescent="0.25">
      <c r="A134">
        <v>20</v>
      </c>
      <c r="B134" t="s">
        <v>275</v>
      </c>
      <c r="C134">
        <v>6</v>
      </c>
      <c r="D134" t="str">
        <f t="shared" si="8"/>
        <v>Domingo</v>
      </c>
      <c r="E134" s="6">
        <v>45018</v>
      </c>
      <c r="F134" s="3">
        <v>3.7499999999999999E-2</v>
      </c>
      <c r="G134" s="3">
        <v>0.16111111111111112</v>
      </c>
      <c r="H134" s="3">
        <f t="shared" si="9"/>
        <v>0.13402777777777777</v>
      </c>
      <c r="I134" s="9">
        <v>7.4305555555555555E-2</v>
      </c>
      <c r="J134" s="9">
        <f t="shared" si="10"/>
        <v>5.9722222222222218E-2</v>
      </c>
      <c r="K134" s="9" t="str">
        <f t="shared" si="11"/>
        <v>Cobrada</v>
      </c>
      <c r="L134" t="s">
        <v>20</v>
      </c>
      <c r="M134" t="s">
        <v>10</v>
      </c>
      <c r="N134" t="s">
        <v>1137</v>
      </c>
      <c r="O134" s="4">
        <v>39.74</v>
      </c>
      <c r="P134" t="s">
        <v>35</v>
      </c>
      <c r="Q134">
        <v>133</v>
      </c>
      <c r="R134" t="s">
        <v>64</v>
      </c>
      <c r="S134" t="s">
        <v>276</v>
      </c>
      <c r="T134" s="10">
        <v>182</v>
      </c>
    </row>
    <row r="135" spans="1:20" x14ac:dyDescent="0.25">
      <c r="A135">
        <v>3</v>
      </c>
      <c r="B135" t="s">
        <v>277</v>
      </c>
      <c r="C135">
        <v>6</v>
      </c>
      <c r="D135" t="str">
        <f t="shared" si="8"/>
        <v>Domingo</v>
      </c>
      <c r="E135" s="6">
        <v>45018</v>
      </c>
      <c r="F135" s="3">
        <v>4.8611111111111112E-3</v>
      </c>
      <c r="G135" s="3">
        <v>0.16111111111111112</v>
      </c>
      <c r="H135" s="3">
        <f t="shared" si="9"/>
        <v>0.15625</v>
      </c>
      <c r="I135" s="9">
        <v>3.3333333333333333E-2</v>
      </c>
      <c r="J135" s="9">
        <f t="shared" si="10"/>
        <v>0.12291666666666667</v>
      </c>
      <c r="K135" s="9" t="str">
        <f t="shared" si="11"/>
        <v>Cobrada</v>
      </c>
      <c r="L135" t="s">
        <v>14</v>
      </c>
      <c r="M135" t="s">
        <v>32</v>
      </c>
      <c r="N135" t="s">
        <v>1137</v>
      </c>
      <c r="O135" s="4">
        <v>30.1</v>
      </c>
      <c r="P135" t="s">
        <v>21</v>
      </c>
      <c r="Q135">
        <v>134</v>
      </c>
      <c r="R135" t="s">
        <v>44</v>
      </c>
      <c r="S135" t="s">
        <v>278</v>
      </c>
      <c r="T135" s="10">
        <v>120</v>
      </c>
    </row>
    <row r="136" spans="1:20" x14ac:dyDescent="0.25">
      <c r="A136">
        <v>11</v>
      </c>
      <c r="B136" t="s">
        <v>279</v>
      </c>
      <c r="C136">
        <v>1</v>
      </c>
      <c r="D136" t="str">
        <f t="shared" si="8"/>
        <v>Domingo</v>
      </c>
      <c r="E136" s="6">
        <v>45018</v>
      </c>
      <c r="F136" s="3">
        <v>4.1666666666666664E-2</v>
      </c>
      <c r="G136" s="3">
        <v>0.12569444444444444</v>
      </c>
      <c r="H136" s="3">
        <f t="shared" si="9"/>
        <v>9.4444444444444456E-2</v>
      </c>
      <c r="I136" s="9">
        <v>6.1111111111111116E-2</v>
      </c>
      <c r="J136" s="9">
        <f t="shared" si="10"/>
        <v>3.333333333333334E-2</v>
      </c>
      <c r="K136" s="9" t="str">
        <f t="shared" si="11"/>
        <v>Cobrada</v>
      </c>
      <c r="L136" t="s">
        <v>25</v>
      </c>
      <c r="M136" t="s">
        <v>32</v>
      </c>
      <c r="N136" t="s">
        <v>1137</v>
      </c>
      <c r="O136" s="4">
        <v>34.700000000000003</v>
      </c>
      <c r="P136" t="s">
        <v>35</v>
      </c>
      <c r="Q136">
        <v>135</v>
      </c>
      <c r="R136" t="s">
        <v>22</v>
      </c>
      <c r="S136" t="s">
        <v>280</v>
      </c>
      <c r="T136" s="10">
        <v>260</v>
      </c>
    </row>
    <row r="137" spans="1:20" x14ac:dyDescent="0.25">
      <c r="A137">
        <v>6</v>
      </c>
      <c r="B137" t="s">
        <v>281</v>
      </c>
      <c r="C137">
        <v>1</v>
      </c>
      <c r="D137" t="str">
        <f t="shared" si="8"/>
        <v>Domingo</v>
      </c>
      <c r="E137" s="6">
        <v>45018</v>
      </c>
      <c r="F137" s="3">
        <v>7.6388888888888895E-2</v>
      </c>
      <c r="G137" s="3">
        <v>0.20902777777777778</v>
      </c>
      <c r="H137" s="3">
        <f t="shared" si="9"/>
        <v>0.14305555555555555</v>
      </c>
      <c r="I137" s="9">
        <v>9.0277777777777769E-3</v>
      </c>
      <c r="J137" s="9">
        <f t="shared" si="10"/>
        <v>0.13402777777777777</v>
      </c>
      <c r="K137" s="9" t="str">
        <f t="shared" si="11"/>
        <v>Cobrada</v>
      </c>
      <c r="L137" t="s">
        <v>14</v>
      </c>
      <c r="M137" t="s">
        <v>10</v>
      </c>
      <c r="N137" t="s">
        <v>1137</v>
      </c>
      <c r="O137" s="4">
        <v>30.25</v>
      </c>
      <c r="P137" t="s">
        <v>35</v>
      </c>
      <c r="Q137">
        <v>136</v>
      </c>
      <c r="R137" t="s">
        <v>41</v>
      </c>
      <c r="S137" t="s">
        <v>65</v>
      </c>
      <c r="T137" s="10">
        <v>80</v>
      </c>
    </row>
    <row r="138" spans="1:20" x14ac:dyDescent="0.25">
      <c r="A138">
        <v>13</v>
      </c>
      <c r="B138" t="s">
        <v>282</v>
      </c>
      <c r="C138">
        <v>3</v>
      </c>
      <c r="D138" t="str">
        <f t="shared" si="8"/>
        <v>Domingo</v>
      </c>
      <c r="E138" s="6">
        <v>45018</v>
      </c>
      <c r="F138" s="3">
        <v>5.6250000000000001E-2</v>
      </c>
      <c r="G138" s="3">
        <v>0.17430555555555555</v>
      </c>
      <c r="H138" s="3">
        <f t="shared" si="9"/>
        <v>0.12847222222222221</v>
      </c>
      <c r="I138" s="9">
        <v>2.8472222222222222E-2</v>
      </c>
      <c r="J138" s="9">
        <f t="shared" si="10"/>
        <v>9.9999999999999992E-2</v>
      </c>
      <c r="K138" s="9" t="str">
        <f t="shared" si="11"/>
        <v>Cobrada</v>
      </c>
      <c r="L138" t="s">
        <v>29</v>
      </c>
      <c r="M138" t="s">
        <v>15</v>
      </c>
      <c r="N138" t="s">
        <v>1137</v>
      </c>
      <c r="O138" s="4">
        <v>12.4</v>
      </c>
      <c r="P138" t="s">
        <v>35</v>
      </c>
      <c r="Q138">
        <v>137</v>
      </c>
      <c r="R138" t="s">
        <v>17</v>
      </c>
      <c r="S138" t="s">
        <v>102</v>
      </c>
      <c r="T138" s="10">
        <v>63</v>
      </c>
    </row>
    <row r="139" spans="1:20" x14ac:dyDescent="0.25">
      <c r="A139">
        <v>6</v>
      </c>
      <c r="B139" t="s">
        <v>283</v>
      </c>
      <c r="C139">
        <v>2</v>
      </c>
      <c r="D139" t="str">
        <f t="shared" si="8"/>
        <v>Domingo</v>
      </c>
      <c r="E139" s="6">
        <v>45018</v>
      </c>
      <c r="F139" s="3">
        <v>0.15833333333333333</v>
      </c>
      <c r="G139" s="3">
        <v>0.21458333333333332</v>
      </c>
      <c r="H139" s="3">
        <f t="shared" si="9"/>
        <v>6.6666666666666666E-2</v>
      </c>
      <c r="I139" s="9">
        <v>6.7361111111111108E-2</v>
      </c>
      <c r="J139" s="9">
        <f t="shared" si="10"/>
        <v>0</v>
      </c>
      <c r="K139" s="9" t="str">
        <f t="shared" si="11"/>
        <v>No cobrada</v>
      </c>
      <c r="L139" t="s">
        <v>20</v>
      </c>
      <c r="M139" t="s">
        <v>15</v>
      </c>
      <c r="N139" t="s">
        <v>1136</v>
      </c>
      <c r="O139" s="4">
        <v>32.79</v>
      </c>
      <c r="P139" t="s">
        <v>35</v>
      </c>
      <c r="Q139">
        <v>138</v>
      </c>
      <c r="R139" t="s">
        <v>36</v>
      </c>
      <c r="S139" t="s">
        <v>284</v>
      </c>
      <c r="T139" s="10">
        <v>238</v>
      </c>
    </row>
    <row r="140" spans="1:20" x14ac:dyDescent="0.25">
      <c r="A140">
        <v>16</v>
      </c>
      <c r="B140" t="s">
        <v>285</v>
      </c>
      <c r="C140">
        <v>3</v>
      </c>
      <c r="D140" t="str">
        <f t="shared" si="8"/>
        <v>Domingo</v>
      </c>
      <c r="E140" s="6">
        <v>45018</v>
      </c>
      <c r="F140" s="3">
        <v>2.7777777777777776E-2</v>
      </c>
      <c r="G140" s="3">
        <v>0.19375000000000001</v>
      </c>
      <c r="H140" s="3">
        <f t="shared" si="9"/>
        <v>0.16597222222222224</v>
      </c>
      <c r="I140" s="9">
        <v>1.8055555555555554E-2</v>
      </c>
      <c r="J140" s="9">
        <f t="shared" si="10"/>
        <v>0.1479166666666667</v>
      </c>
      <c r="K140" s="9" t="str">
        <f t="shared" si="11"/>
        <v>Cobrada</v>
      </c>
      <c r="L140" t="s">
        <v>20</v>
      </c>
      <c r="M140" t="s">
        <v>10</v>
      </c>
      <c r="N140" t="s">
        <v>1137</v>
      </c>
      <c r="O140" s="4">
        <v>47.2</v>
      </c>
      <c r="P140" t="s">
        <v>21</v>
      </c>
      <c r="Q140">
        <v>139</v>
      </c>
      <c r="R140" t="s">
        <v>64</v>
      </c>
      <c r="S140" t="s">
        <v>33</v>
      </c>
      <c r="T140" s="10">
        <v>35</v>
      </c>
    </row>
    <row r="141" spans="1:20" x14ac:dyDescent="0.25">
      <c r="A141">
        <v>11</v>
      </c>
      <c r="B141" t="s">
        <v>286</v>
      </c>
      <c r="C141">
        <v>4</v>
      </c>
      <c r="D141" t="str">
        <f t="shared" si="8"/>
        <v>Domingo</v>
      </c>
      <c r="E141" s="6">
        <v>45018</v>
      </c>
      <c r="F141" s="3">
        <v>0.15902777777777777</v>
      </c>
      <c r="G141" s="3">
        <v>0.27013888888888887</v>
      </c>
      <c r="H141" s="3">
        <f t="shared" si="9"/>
        <v>0.1111111111111111</v>
      </c>
      <c r="I141" s="9">
        <v>8.1944444444444445E-2</v>
      </c>
      <c r="J141" s="9">
        <f t="shared" si="10"/>
        <v>2.916666666666666E-2</v>
      </c>
      <c r="K141" s="9" t="str">
        <f t="shared" si="11"/>
        <v>Cobrada</v>
      </c>
      <c r="L141" t="s">
        <v>20</v>
      </c>
      <c r="M141" t="s">
        <v>10</v>
      </c>
      <c r="N141" t="s">
        <v>16</v>
      </c>
      <c r="O141" s="4">
        <v>32.130000000000003</v>
      </c>
      <c r="P141" t="s">
        <v>21</v>
      </c>
      <c r="Q141">
        <v>140</v>
      </c>
      <c r="R141" t="s">
        <v>26</v>
      </c>
      <c r="S141" t="s">
        <v>287</v>
      </c>
      <c r="T141" s="10">
        <v>191</v>
      </c>
    </row>
    <row r="142" spans="1:20" x14ac:dyDescent="0.25">
      <c r="A142">
        <v>4</v>
      </c>
      <c r="B142" t="s">
        <v>288</v>
      </c>
      <c r="C142">
        <v>4</v>
      </c>
      <c r="D142" t="str">
        <f t="shared" si="8"/>
        <v>Domingo</v>
      </c>
      <c r="E142" s="6">
        <v>45018</v>
      </c>
      <c r="F142" s="3">
        <v>8.1944444444444445E-2</v>
      </c>
      <c r="G142" s="3">
        <v>0.23958333333333334</v>
      </c>
      <c r="H142" s="3">
        <f t="shared" si="9"/>
        <v>0.15763888888888888</v>
      </c>
      <c r="I142" s="9">
        <v>1.9444444444444445E-2</v>
      </c>
      <c r="J142" s="9">
        <f t="shared" si="10"/>
        <v>0.13819444444444445</v>
      </c>
      <c r="K142" s="9" t="str">
        <f t="shared" si="11"/>
        <v>Cobrada</v>
      </c>
      <c r="L142" t="s">
        <v>9</v>
      </c>
      <c r="M142" t="s">
        <v>15</v>
      </c>
      <c r="N142" t="s">
        <v>1137</v>
      </c>
      <c r="O142" s="4">
        <v>41.56</v>
      </c>
      <c r="P142" t="s">
        <v>11</v>
      </c>
      <c r="Q142">
        <v>141</v>
      </c>
      <c r="R142" t="s">
        <v>59</v>
      </c>
      <c r="S142" t="s">
        <v>102</v>
      </c>
      <c r="T142" s="10">
        <v>21</v>
      </c>
    </row>
    <row r="143" spans="1:20" x14ac:dyDescent="0.25">
      <c r="A143">
        <v>14</v>
      </c>
      <c r="B143" t="s">
        <v>289</v>
      </c>
      <c r="C143">
        <v>3</v>
      </c>
      <c r="D143" t="str">
        <f t="shared" si="8"/>
        <v>Domingo</v>
      </c>
      <c r="E143" s="6">
        <v>45018</v>
      </c>
      <c r="F143" s="3">
        <v>8.6805555555555552E-2</v>
      </c>
      <c r="G143" s="3">
        <v>0.1701388888888889</v>
      </c>
      <c r="H143" s="3">
        <f t="shared" si="9"/>
        <v>9.3750000000000014E-2</v>
      </c>
      <c r="I143" s="9">
        <v>4.8611111111111112E-2</v>
      </c>
      <c r="J143" s="9">
        <f t="shared" si="10"/>
        <v>4.5138888888888902E-2</v>
      </c>
      <c r="K143" s="9" t="str">
        <f t="shared" si="11"/>
        <v>Cobrada</v>
      </c>
      <c r="L143" t="s">
        <v>29</v>
      </c>
      <c r="M143" t="s">
        <v>10</v>
      </c>
      <c r="N143" t="s">
        <v>1137</v>
      </c>
      <c r="O143" s="4">
        <v>16.29</v>
      </c>
      <c r="P143" t="s">
        <v>35</v>
      </c>
      <c r="Q143">
        <v>142</v>
      </c>
      <c r="R143" t="s">
        <v>83</v>
      </c>
      <c r="S143" t="s">
        <v>290</v>
      </c>
      <c r="T143" s="10">
        <v>181</v>
      </c>
    </row>
    <row r="144" spans="1:20" x14ac:dyDescent="0.25">
      <c r="A144">
        <v>9</v>
      </c>
      <c r="B144" t="s">
        <v>291</v>
      </c>
      <c r="C144">
        <v>4</v>
      </c>
      <c r="D144" t="str">
        <f t="shared" si="8"/>
        <v>Domingo</v>
      </c>
      <c r="E144" s="6">
        <v>45018</v>
      </c>
      <c r="F144" s="3">
        <v>2.2222222222222223E-2</v>
      </c>
      <c r="G144" s="3">
        <v>0.1875</v>
      </c>
      <c r="H144" s="3">
        <f t="shared" si="9"/>
        <v>0.16527777777777777</v>
      </c>
      <c r="I144" s="9">
        <v>1.1111111111111112E-2</v>
      </c>
      <c r="J144" s="9">
        <f t="shared" si="10"/>
        <v>0.15416666666666667</v>
      </c>
      <c r="K144" s="9" t="str">
        <f t="shared" si="11"/>
        <v>Cobrada</v>
      </c>
      <c r="L144" t="s">
        <v>29</v>
      </c>
      <c r="M144" t="s">
        <v>10</v>
      </c>
      <c r="N144" t="s">
        <v>16</v>
      </c>
      <c r="O144" s="4">
        <v>48.26</v>
      </c>
      <c r="P144" t="s">
        <v>21</v>
      </c>
      <c r="Q144">
        <v>143</v>
      </c>
      <c r="R144" t="s">
        <v>1140</v>
      </c>
      <c r="S144" t="s">
        <v>195</v>
      </c>
      <c r="T144" s="10">
        <v>50</v>
      </c>
    </row>
    <row r="145" spans="1:20" x14ac:dyDescent="0.25">
      <c r="A145">
        <v>18</v>
      </c>
      <c r="B145" t="s">
        <v>292</v>
      </c>
      <c r="C145">
        <v>1</v>
      </c>
      <c r="D145" t="str">
        <f t="shared" si="8"/>
        <v>Domingo</v>
      </c>
      <c r="E145" s="6">
        <v>45018</v>
      </c>
      <c r="F145" s="3">
        <v>0.12361111111111112</v>
      </c>
      <c r="G145" s="3">
        <v>0.23055555555555557</v>
      </c>
      <c r="H145" s="3">
        <f t="shared" si="9"/>
        <v>0.11736111111111112</v>
      </c>
      <c r="I145" s="9">
        <v>0.10416666666666667</v>
      </c>
      <c r="J145" s="9">
        <f t="shared" si="10"/>
        <v>1.3194444444444453E-2</v>
      </c>
      <c r="K145" s="9" t="str">
        <f t="shared" si="11"/>
        <v>Cobrada</v>
      </c>
      <c r="L145" t="s">
        <v>29</v>
      </c>
      <c r="M145" t="s">
        <v>32</v>
      </c>
      <c r="N145" t="s">
        <v>1137</v>
      </c>
      <c r="O145" s="4">
        <v>11.22</v>
      </c>
      <c r="P145" t="s">
        <v>35</v>
      </c>
      <c r="Q145">
        <v>144</v>
      </c>
      <c r="R145" t="s">
        <v>1140</v>
      </c>
      <c r="S145" t="s">
        <v>293</v>
      </c>
      <c r="T145" s="10">
        <v>185</v>
      </c>
    </row>
    <row r="146" spans="1:20" x14ac:dyDescent="0.25">
      <c r="A146">
        <v>2</v>
      </c>
      <c r="B146" t="s">
        <v>294</v>
      </c>
      <c r="C146">
        <v>5</v>
      </c>
      <c r="D146" t="str">
        <f t="shared" si="8"/>
        <v>Domingo</v>
      </c>
      <c r="E146" s="6">
        <v>45018</v>
      </c>
      <c r="F146" s="3">
        <v>2.5694444444444443E-2</v>
      </c>
      <c r="G146" s="3">
        <v>7.0833333333333331E-2</v>
      </c>
      <c r="H146" s="3">
        <f t="shared" si="9"/>
        <v>5.5555555555555552E-2</v>
      </c>
      <c r="I146" s="9">
        <v>7.3611111111111113E-2</v>
      </c>
      <c r="J146" s="9">
        <f t="shared" si="10"/>
        <v>0</v>
      </c>
      <c r="K146" s="9" t="str">
        <f t="shared" si="11"/>
        <v>No cobrada</v>
      </c>
      <c r="L146" t="s">
        <v>20</v>
      </c>
      <c r="M146" t="s">
        <v>32</v>
      </c>
      <c r="N146" t="s">
        <v>1137</v>
      </c>
      <c r="O146" s="4">
        <v>11.32</v>
      </c>
      <c r="P146" t="s">
        <v>35</v>
      </c>
      <c r="Q146">
        <v>145</v>
      </c>
      <c r="R146" t="s">
        <v>36</v>
      </c>
      <c r="S146" t="s">
        <v>295</v>
      </c>
      <c r="T146" s="10">
        <v>126</v>
      </c>
    </row>
    <row r="147" spans="1:20" x14ac:dyDescent="0.25">
      <c r="A147">
        <v>8</v>
      </c>
      <c r="B147" t="s">
        <v>296</v>
      </c>
      <c r="C147">
        <v>6</v>
      </c>
      <c r="D147" t="str">
        <f t="shared" si="8"/>
        <v>Domingo</v>
      </c>
      <c r="E147" s="6">
        <v>45018</v>
      </c>
      <c r="F147" s="3">
        <v>6.9444444444444448E-2</v>
      </c>
      <c r="G147" s="3">
        <v>0.12083333333333333</v>
      </c>
      <c r="H147" s="3">
        <f t="shared" si="9"/>
        <v>5.1388888888888887E-2</v>
      </c>
      <c r="I147" s="9">
        <v>3.2638888888888891E-2</v>
      </c>
      <c r="J147" s="9">
        <f t="shared" si="10"/>
        <v>1.8749999999999996E-2</v>
      </c>
      <c r="K147" s="9" t="str">
        <f t="shared" si="11"/>
        <v>Cobrada</v>
      </c>
      <c r="L147" t="s">
        <v>9</v>
      </c>
      <c r="M147" t="s">
        <v>10</v>
      </c>
      <c r="N147" t="s">
        <v>1137</v>
      </c>
      <c r="O147" s="4">
        <v>38.4</v>
      </c>
      <c r="P147" t="s">
        <v>11</v>
      </c>
      <c r="Q147">
        <v>146</v>
      </c>
      <c r="R147" t="s">
        <v>26</v>
      </c>
      <c r="S147" t="s">
        <v>186</v>
      </c>
      <c r="T147" s="10">
        <v>62</v>
      </c>
    </row>
    <row r="148" spans="1:20" x14ac:dyDescent="0.25">
      <c r="A148">
        <v>5</v>
      </c>
      <c r="B148" t="s">
        <v>297</v>
      </c>
      <c r="C148">
        <v>4</v>
      </c>
      <c r="D148" t="str">
        <f t="shared" si="8"/>
        <v>Domingo</v>
      </c>
      <c r="E148" s="6">
        <v>45018</v>
      </c>
      <c r="F148" s="3">
        <v>0.13750000000000001</v>
      </c>
      <c r="G148" s="3">
        <v>0.20694444444444443</v>
      </c>
      <c r="H148" s="3">
        <f t="shared" si="9"/>
        <v>6.944444444444442E-2</v>
      </c>
      <c r="I148" s="9">
        <v>2.2916666666666665E-2</v>
      </c>
      <c r="J148" s="9">
        <f t="shared" si="10"/>
        <v>4.6527777777777751E-2</v>
      </c>
      <c r="K148" s="9" t="str">
        <f t="shared" si="11"/>
        <v>Cobrada</v>
      </c>
      <c r="L148" t="s">
        <v>9</v>
      </c>
      <c r="M148" t="s">
        <v>15</v>
      </c>
      <c r="N148" t="s">
        <v>1137</v>
      </c>
      <c r="O148" s="4">
        <v>27.14</v>
      </c>
      <c r="P148" t="s">
        <v>11</v>
      </c>
      <c r="Q148">
        <v>147</v>
      </c>
      <c r="R148" t="s">
        <v>17</v>
      </c>
      <c r="S148" t="s">
        <v>298</v>
      </c>
      <c r="T148" s="10">
        <v>84</v>
      </c>
    </row>
    <row r="149" spans="1:20" x14ac:dyDescent="0.25">
      <c r="A149">
        <v>10</v>
      </c>
      <c r="B149" t="s">
        <v>299</v>
      </c>
      <c r="C149">
        <v>6</v>
      </c>
      <c r="D149" t="str">
        <f t="shared" si="8"/>
        <v>Domingo</v>
      </c>
      <c r="E149" s="6">
        <v>45018</v>
      </c>
      <c r="F149" s="3">
        <v>0.16111111111111112</v>
      </c>
      <c r="G149" s="3">
        <v>0.24930555555555556</v>
      </c>
      <c r="H149" s="3">
        <f t="shared" si="9"/>
        <v>9.8611111111111108E-2</v>
      </c>
      <c r="I149" s="9">
        <v>0.11041666666666666</v>
      </c>
      <c r="J149" s="9">
        <f t="shared" si="10"/>
        <v>0</v>
      </c>
      <c r="K149" s="9" t="str">
        <f t="shared" si="11"/>
        <v>No cobrada</v>
      </c>
      <c r="L149" t="s">
        <v>9</v>
      </c>
      <c r="M149" t="s">
        <v>10</v>
      </c>
      <c r="N149" t="s">
        <v>1136</v>
      </c>
      <c r="O149" s="4">
        <v>46.26</v>
      </c>
      <c r="P149" t="s">
        <v>35</v>
      </c>
      <c r="Q149">
        <v>148</v>
      </c>
      <c r="R149" t="s">
        <v>17</v>
      </c>
      <c r="S149" t="s">
        <v>300</v>
      </c>
      <c r="T149" s="10">
        <v>212</v>
      </c>
    </row>
    <row r="150" spans="1:20" x14ac:dyDescent="0.25">
      <c r="A150">
        <v>18</v>
      </c>
      <c r="B150" t="s">
        <v>301</v>
      </c>
      <c r="C150">
        <v>4</v>
      </c>
      <c r="D150" t="str">
        <f t="shared" si="8"/>
        <v>Domingo</v>
      </c>
      <c r="E150" s="6">
        <v>45018</v>
      </c>
      <c r="F150" s="3">
        <v>6.5972222222222224E-2</v>
      </c>
      <c r="G150" s="3">
        <v>0.2013888888888889</v>
      </c>
      <c r="H150" s="3">
        <f t="shared" si="9"/>
        <v>0.14583333333333334</v>
      </c>
      <c r="I150" s="9">
        <v>9.6527777777777768E-2</v>
      </c>
      <c r="J150" s="9">
        <f t="shared" si="10"/>
        <v>4.9305555555555575E-2</v>
      </c>
      <c r="K150" s="9" t="str">
        <f t="shared" si="11"/>
        <v>Cobrada</v>
      </c>
      <c r="L150" t="s">
        <v>25</v>
      </c>
      <c r="M150" t="s">
        <v>15</v>
      </c>
      <c r="N150" t="s">
        <v>1137</v>
      </c>
      <c r="O150" s="4">
        <v>15.92</v>
      </c>
      <c r="P150" t="s">
        <v>35</v>
      </c>
      <c r="Q150">
        <v>149</v>
      </c>
      <c r="R150" t="s">
        <v>22</v>
      </c>
      <c r="S150" t="s">
        <v>302</v>
      </c>
      <c r="T150" s="10">
        <v>226</v>
      </c>
    </row>
    <row r="151" spans="1:20" x14ac:dyDescent="0.25">
      <c r="A151">
        <v>18</v>
      </c>
      <c r="B151" t="s">
        <v>303</v>
      </c>
      <c r="C151">
        <v>6</v>
      </c>
      <c r="D151" t="str">
        <f t="shared" si="8"/>
        <v>Domingo</v>
      </c>
      <c r="E151" s="6">
        <v>45018</v>
      </c>
      <c r="F151" s="3">
        <v>2.5694444444444443E-2</v>
      </c>
      <c r="G151" s="3">
        <v>0.13194444444444445</v>
      </c>
      <c r="H151" s="3">
        <f t="shared" si="9"/>
        <v>0.10625000000000001</v>
      </c>
      <c r="I151" s="9">
        <v>7.3611111111111113E-2</v>
      </c>
      <c r="J151" s="9">
        <f t="shared" si="10"/>
        <v>3.2638888888888898E-2</v>
      </c>
      <c r="K151" s="9" t="str">
        <f t="shared" si="11"/>
        <v>Cobrada</v>
      </c>
      <c r="L151" t="s">
        <v>14</v>
      </c>
      <c r="M151" t="s">
        <v>10</v>
      </c>
      <c r="N151" t="s">
        <v>1136</v>
      </c>
      <c r="O151" s="4">
        <v>48.43</v>
      </c>
      <c r="P151" t="s">
        <v>21</v>
      </c>
      <c r="Q151">
        <v>150</v>
      </c>
      <c r="R151" t="s">
        <v>83</v>
      </c>
      <c r="S151" t="s">
        <v>304</v>
      </c>
      <c r="T151" s="10">
        <v>150</v>
      </c>
    </row>
    <row r="152" spans="1:20" x14ac:dyDescent="0.25">
      <c r="A152">
        <v>6</v>
      </c>
      <c r="B152" t="s">
        <v>305</v>
      </c>
      <c r="C152">
        <v>2</v>
      </c>
      <c r="D152" t="str">
        <f t="shared" si="8"/>
        <v>Domingo</v>
      </c>
      <c r="E152" s="6">
        <v>45018</v>
      </c>
      <c r="F152" s="3">
        <v>0.13541666666666666</v>
      </c>
      <c r="G152" s="3">
        <v>0.28680555555555554</v>
      </c>
      <c r="H152" s="3">
        <f t="shared" si="9"/>
        <v>0.16180555555555554</v>
      </c>
      <c r="I152" s="9">
        <v>1.3194444444444443E-2</v>
      </c>
      <c r="J152" s="9">
        <f t="shared" si="10"/>
        <v>0.14861111111111108</v>
      </c>
      <c r="K152" s="9" t="str">
        <f t="shared" si="11"/>
        <v>Cobrada</v>
      </c>
      <c r="L152" t="s">
        <v>29</v>
      </c>
      <c r="M152" t="s">
        <v>32</v>
      </c>
      <c r="N152" t="s">
        <v>1137</v>
      </c>
      <c r="O152" s="4">
        <v>41.51</v>
      </c>
      <c r="P152" t="s">
        <v>35</v>
      </c>
      <c r="Q152">
        <v>151</v>
      </c>
      <c r="R152" t="s">
        <v>59</v>
      </c>
      <c r="S152" t="s">
        <v>306</v>
      </c>
      <c r="T152" s="10">
        <v>132</v>
      </c>
    </row>
    <row r="153" spans="1:20" x14ac:dyDescent="0.25">
      <c r="A153">
        <v>5</v>
      </c>
      <c r="B153" t="s">
        <v>307</v>
      </c>
      <c r="C153">
        <v>6</v>
      </c>
      <c r="D153" t="str">
        <f t="shared" si="8"/>
        <v>Domingo</v>
      </c>
      <c r="E153" s="6">
        <v>45018</v>
      </c>
      <c r="F153" s="3">
        <v>5.1388888888888887E-2</v>
      </c>
      <c r="G153" s="3">
        <v>0.11944444444444445</v>
      </c>
      <c r="H153" s="3">
        <f t="shared" si="9"/>
        <v>6.8055555555555564E-2</v>
      </c>
      <c r="I153" s="9">
        <v>8.3333333333333332E-3</v>
      </c>
      <c r="J153" s="9">
        <f t="shared" si="10"/>
        <v>5.9722222222222232E-2</v>
      </c>
      <c r="K153" s="9" t="str">
        <f t="shared" si="11"/>
        <v>Cobrada</v>
      </c>
      <c r="L153" t="s">
        <v>29</v>
      </c>
      <c r="M153" t="s">
        <v>10</v>
      </c>
      <c r="N153" t="s">
        <v>1136</v>
      </c>
      <c r="O153" s="4">
        <v>25.57</v>
      </c>
      <c r="P153" t="s">
        <v>11</v>
      </c>
      <c r="Q153">
        <v>152</v>
      </c>
      <c r="R153" t="s">
        <v>59</v>
      </c>
      <c r="S153" t="s">
        <v>57</v>
      </c>
      <c r="T153" s="10">
        <v>56</v>
      </c>
    </row>
    <row r="154" spans="1:20" x14ac:dyDescent="0.25">
      <c r="A154">
        <v>10</v>
      </c>
      <c r="B154" t="s">
        <v>109</v>
      </c>
      <c r="C154">
        <v>1</v>
      </c>
      <c r="D154" t="str">
        <f t="shared" si="8"/>
        <v>Domingo</v>
      </c>
      <c r="E154" s="6">
        <v>45018</v>
      </c>
      <c r="F154" s="3">
        <v>0.12916666666666668</v>
      </c>
      <c r="G154" s="3">
        <v>0.22638888888888889</v>
      </c>
      <c r="H154" s="3">
        <f t="shared" si="9"/>
        <v>0.10763888888888888</v>
      </c>
      <c r="I154" s="9">
        <v>6.1805555555555551E-2</v>
      </c>
      <c r="J154" s="9">
        <f t="shared" si="10"/>
        <v>4.583333333333333E-2</v>
      </c>
      <c r="K154" s="9" t="str">
        <f t="shared" si="11"/>
        <v>Cobrada</v>
      </c>
      <c r="L154" t="s">
        <v>20</v>
      </c>
      <c r="M154" t="s">
        <v>15</v>
      </c>
      <c r="N154" t="s">
        <v>1136</v>
      </c>
      <c r="O154" s="4">
        <v>42.84</v>
      </c>
      <c r="P154" t="s">
        <v>35</v>
      </c>
      <c r="Q154">
        <v>153</v>
      </c>
      <c r="R154" t="s">
        <v>26</v>
      </c>
      <c r="S154" t="s">
        <v>308</v>
      </c>
      <c r="T154" s="10">
        <v>203</v>
      </c>
    </row>
    <row r="155" spans="1:20" x14ac:dyDescent="0.25">
      <c r="A155">
        <v>11</v>
      </c>
      <c r="B155" t="s">
        <v>309</v>
      </c>
      <c r="C155">
        <v>6</v>
      </c>
      <c r="D155" t="str">
        <f t="shared" si="8"/>
        <v>Domingo</v>
      </c>
      <c r="E155" s="6">
        <v>45018</v>
      </c>
      <c r="F155" s="3">
        <v>8.9583333333333334E-2</v>
      </c>
      <c r="G155" s="3">
        <v>0.15</v>
      </c>
      <c r="H155" s="3">
        <f t="shared" si="9"/>
        <v>6.041666666666666E-2</v>
      </c>
      <c r="I155" s="9">
        <v>5.6944444444444436E-2</v>
      </c>
      <c r="J155" s="9">
        <f t="shared" si="10"/>
        <v>3.4722222222222238E-3</v>
      </c>
      <c r="K155" s="9" t="str">
        <f t="shared" si="11"/>
        <v>Cobrada</v>
      </c>
      <c r="L155" t="s">
        <v>14</v>
      </c>
      <c r="M155" t="s">
        <v>15</v>
      </c>
      <c r="N155" t="s">
        <v>1137</v>
      </c>
      <c r="O155" s="4">
        <v>17.2</v>
      </c>
      <c r="P155" t="s">
        <v>21</v>
      </c>
      <c r="Q155">
        <v>154</v>
      </c>
      <c r="R155" t="s">
        <v>59</v>
      </c>
      <c r="S155" t="s">
        <v>310</v>
      </c>
      <c r="T155" s="10">
        <v>144</v>
      </c>
    </row>
    <row r="156" spans="1:20" x14ac:dyDescent="0.25">
      <c r="A156">
        <v>7</v>
      </c>
      <c r="B156" t="s">
        <v>311</v>
      </c>
      <c r="C156">
        <v>2</v>
      </c>
      <c r="D156" t="str">
        <f t="shared" si="8"/>
        <v>Domingo</v>
      </c>
      <c r="E156" s="6">
        <v>45018</v>
      </c>
      <c r="F156" s="3">
        <v>7.8472222222222221E-2</v>
      </c>
      <c r="G156" s="3">
        <v>0.19722222222222222</v>
      </c>
      <c r="H156" s="3">
        <f t="shared" si="9"/>
        <v>0.11874999999999999</v>
      </c>
      <c r="I156" s="9">
        <v>6.9444444444444448E-2</v>
      </c>
      <c r="J156" s="9">
        <f t="shared" si="10"/>
        <v>4.9305555555555547E-2</v>
      </c>
      <c r="K156" s="9" t="str">
        <f t="shared" si="11"/>
        <v>Cobrada</v>
      </c>
      <c r="L156" t="s">
        <v>25</v>
      </c>
      <c r="M156" t="s">
        <v>10</v>
      </c>
      <c r="N156" t="s">
        <v>1137</v>
      </c>
      <c r="O156" s="4">
        <v>25.72</v>
      </c>
      <c r="P156" t="s">
        <v>11</v>
      </c>
      <c r="Q156">
        <v>155</v>
      </c>
      <c r="R156" t="s">
        <v>36</v>
      </c>
      <c r="S156" t="s">
        <v>312</v>
      </c>
      <c r="T156" s="10">
        <v>136</v>
      </c>
    </row>
    <row r="157" spans="1:20" x14ac:dyDescent="0.25">
      <c r="A157">
        <v>6</v>
      </c>
      <c r="B157" t="s">
        <v>313</v>
      </c>
      <c r="C157">
        <v>4</v>
      </c>
      <c r="D157" t="str">
        <f t="shared" si="8"/>
        <v>Domingo</v>
      </c>
      <c r="E157" s="6">
        <v>45018</v>
      </c>
      <c r="F157" s="3">
        <v>2.7777777777777776E-2</v>
      </c>
      <c r="G157" s="3">
        <v>0.17847222222222223</v>
      </c>
      <c r="H157" s="3">
        <f t="shared" si="9"/>
        <v>0.15069444444444446</v>
      </c>
      <c r="I157" s="9">
        <v>4.1666666666666666E-3</v>
      </c>
      <c r="J157" s="9">
        <f t="shared" si="10"/>
        <v>0.14652777777777778</v>
      </c>
      <c r="K157" s="9" t="str">
        <f t="shared" si="11"/>
        <v>Cobrada</v>
      </c>
      <c r="L157" t="s">
        <v>9</v>
      </c>
      <c r="M157" t="s">
        <v>32</v>
      </c>
      <c r="N157" t="s">
        <v>1137</v>
      </c>
      <c r="O157" s="4">
        <v>19.03</v>
      </c>
      <c r="P157" t="s">
        <v>21</v>
      </c>
      <c r="Q157">
        <v>156</v>
      </c>
      <c r="R157" t="s">
        <v>1139</v>
      </c>
      <c r="S157" t="s">
        <v>57</v>
      </c>
      <c r="T157" s="10">
        <v>56</v>
      </c>
    </row>
    <row r="158" spans="1:20" x14ac:dyDescent="0.25">
      <c r="A158">
        <v>13</v>
      </c>
      <c r="B158" t="s">
        <v>314</v>
      </c>
      <c r="C158">
        <v>5</v>
      </c>
      <c r="D158" t="str">
        <f t="shared" si="8"/>
        <v>Domingo</v>
      </c>
      <c r="E158" s="6">
        <v>45018</v>
      </c>
      <c r="F158" s="3">
        <v>0.14027777777777778</v>
      </c>
      <c r="G158" s="3">
        <v>0.26041666666666669</v>
      </c>
      <c r="H158" s="3">
        <f t="shared" si="9"/>
        <v>0.13055555555555556</v>
      </c>
      <c r="I158" s="9">
        <v>0.10416666666666667</v>
      </c>
      <c r="J158" s="9">
        <f t="shared" si="10"/>
        <v>2.6388888888888892E-2</v>
      </c>
      <c r="K158" s="9" t="str">
        <f t="shared" si="11"/>
        <v>Cobrada</v>
      </c>
      <c r="L158" t="s">
        <v>9</v>
      </c>
      <c r="M158" t="s">
        <v>15</v>
      </c>
      <c r="N158" t="s">
        <v>1137</v>
      </c>
      <c r="O158" s="4">
        <v>28.48</v>
      </c>
      <c r="P158" t="s">
        <v>35</v>
      </c>
      <c r="Q158">
        <v>157</v>
      </c>
      <c r="R158" t="s">
        <v>1140</v>
      </c>
      <c r="S158" t="s">
        <v>315</v>
      </c>
      <c r="T158" s="10">
        <v>271</v>
      </c>
    </row>
    <row r="159" spans="1:20" x14ac:dyDescent="0.25">
      <c r="A159">
        <v>5</v>
      </c>
      <c r="B159" t="s">
        <v>316</v>
      </c>
      <c r="C159">
        <v>5</v>
      </c>
      <c r="D159" t="str">
        <f t="shared" si="8"/>
        <v>Domingo</v>
      </c>
      <c r="E159" s="6">
        <v>45018</v>
      </c>
      <c r="F159" s="3">
        <v>0.11458333333333333</v>
      </c>
      <c r="G159" s="3">
        <v>0.16597222222222222</v>
      </c>
      <c r="H159" s="3">
        <f t="shared" si="9"/>
        <v>5.1388888888888887E-2</v>
      </c>
      <c r="I159" s="9">
        <v>9.375E-2</v>
      </c>
      <c r="J159" s="9">
        <f t="shared" si="10"/>
        <v>0</v>
      </c>
      <c r="K159" s="9" t="str">
        <f t="shared" si="11"/>
        <v>No cobrada</v>
      </c>
      <c r="L159" t="s">
        <v>9</v>
      </c>
      <c r="M159" t="s">
        <v>10</v>
      </c>
      <c r="N159" t="s">
        <v>1137</v>
      </c>
      <c r="O159" s="4">
        <v>48.75</v>
      </c>
      <c r="P159" t="s">
        <v>21</v>
      </c>
      <c r="Q159">
        <v>158</v>
      </c>
      <c r="R159" t="s">
        <v>64</v>
      </c>
      <c r="S159" t="s">
        <v>317</v>
      </c>
      <c r="T159" s="10">
        <v>310</v>
      </c>
    </row>
    <row r="160" spans="1:20" x14ac:dyDescent="0.25">
      <c r="A160">
        <v>16</v>
      </c>
      <c r="B160" t="s">
        <v>318</v>
      </c>
      <c r="C160">
        <v>1</v>
      </c>
      <c r="D160" t="str">
        <f t="shared" si="8"/>
        <v>Domingo</v>
      </c>
      <c r="E160" s="6">
        <v>45018</v>
      </c>
      <c r="F160" s="3">
        <v>6.9444444444444441E-3</v>
      </c>
      <c r="G160" s="3">
        <v>5.2083333333333336E-2</v>
      </c>
      <c r="H160" s="3">
        <f t="shared" si="9"/>
        <v>5.5555555555555559E-2</v>
      </c>
      <c r="I160" s="9">
        <v>5.1388888888888887E-2</v>
      </c>
      <c r="J160" s="9">
        <f t="shared" si="10"/>
        <v>4.1666666666666727E-3</v>
      </c>
      <c r="K160" s="9" t="str">
        <f t="shared" si="11"/>
        <v>Cobrada</v>
      </c>
      <c r="L160" t="s">
        <v>9</v>
      </c>
      <c r="M160" t="s">
        <v>15</v>
      </c>
      <c r="N160" t="s">
        <v>1137</v>
      </c>
      <c r="O160" s="4">
        <v>47.81</v>
      </c>
      <c r="P160" t="s">
        <v>35</v>
      </c>
      <c r="Q160">
        <v>159</v>
      </c>
      <c r="R160" t="s">
        <v>22</v>
      </c>
      <c r="S160" t="s">
        <v>319</v>
      </c>
      <c r="T160" s="10">
        <v>253</v>
      </c>
    </row>
    <row r="161" spans="1:20" x14ac:dyDescent="0.25">
      <c r="A161">
        <v>19</v>
      </c>
      <c r="B161" t="s">
        <v>320</v>
      </c>
      <c r="C161">
        <v>6</v>
      </c>
      <c r="D161" t="str">
        <f t="shared" si="8"/>
        <v>Domingo</v>
      </c>
      <c r="E161" s="6">
        <v>45018</v>
      </c>
      <c r="F161" s="3">
        <v>4.583333333333333E-2</v>
      </c>
      <c r="G161" s="3">
        <v>0.18958333333333333</v>
      </c>
      <c r="H161" s="3">
        <f t="shared" si="9"/>
        <v>0.14374999999999999</v>
      </c>
      <c r="I161" s="9">
        <v>4.6527777777777779E-2</v>
      </c>
      <c r="J161" s="9">
        <f t="shared" si="10"/>
        <v>9.722222222222221E-2</v>
      </c>
      <c r="K161" s="9" t="str">
        <f t="shared" si="11"/>
        <v>Cobrada</v>
      </c>
      <c r="L161" t="s">
        <v>20</v>
      </c>
      <c r="M161" t="s">
        <v>10</v>
      </c>
      <c r="N161" t="s">
        <v>1137</v>
      </c>
      <c r="O161" s="4">
        <v>26.02</v>
      </c>
      <c r="P161" t="s">
        <v>11</v>
      </c>
      <c r="Q161">
        <v>160</v>
      </c>
      <c r="R161" t="s">
        <v>17</v>
      </c>
      <c r="S161" t="s">
        <v>321</v>
      </c>
      <c r="T161" s="10">
        <v>156</v>
      </c>
    </row>
    <row r="162" spans="1:20" x14ac:dyDescent="0.25">
      <c r="A162">
        <v>13</v>
      </c>
      <c r="B162" t="s">
        <v>322</v>
      </c>
      <c r="C162">
        <v>6</v>
      </c>
      <c r="D162" t="str">
        <f t="shared" si="8"/>
        <v>Domingo</v>
      </c>
      <c r="E162" s="6">
        <v>45018</v>
      </c>
      <c r="F162" s="3">
        <v>3.125E-2</v>
      </c>
      <c r="G162" s="3">
        <v>0.18263888888888888</v>
      </c>
      <c r="H162" s="3">
        <f t="shared" si="9"/>
        <v>0.15138888888888888</v>
      </c>
      <c r="I162" s="9">
        <v>3.9583333333333331E-2</v>
      </c>
      <c r="J162" s="9">
        <f t="shared" si="10"/>
        <v>0.11180555555555555</v>
      </c>
      <c r="K162" s="9" t="str">
        <f t="shared" si="11"/>
        <v>Cobrada</v>
      </c>
      <c r="L162" t="s">
        <v>20</v>
      </c>
      <c r="M162" t="s">
        <v>10</v>
      </c>
      <c r="N162" t="s">
        <v>1137</v>
      </c>
      <c r="O162" s="4">
        <v>18.86</v>
      </c>
      <c r="P162" t="s">
        <v>11</v>
      </c>
      <c r="Q162">
        <v>161</v>
      </c>
      <c r="R162" t="s">
        <v>26</v>
      </c>
      <c r="S162" t="s">
        <v>57</v>
      </c>
      <c r="T162" s="10">
        <v>84</v>
      </c>
    </row>
    <row r="163" spans="1:20" x14ac:dyDescent="0.25">
      <c r="A163">
        <v>14</v>
      </c>
      <c r="B163" t="s">
        <v>323</v>
      </c>
      <c r="C163">
        <v>4</v>
      </c>
      <c r="D163" t="str">
        <f t="shared" si="8"/>
        <v>Domingo</v>
      </c>
      <c r="E163" s="6">
        <v>45018</v>
      </c>
      <c r="F163" s="3">
        <v>3.9583333333333331E-2</v>
      </c>
      <c r="G163" s="3">
        <v>0.10694444444444444</v>
      </c>
      <c r="H163" s="3">
        <f t="shared" si="9"/>
        <v>6.7361111111111108E-2</v>
      </c>
      <c r="I163" s="9">
        <v>1.7361111111111112E-2</v>
      </c>
      <c r="J163" s="9">
        <f t="shared" si="10"/>
        <v>4.9999999999999996E-2</v>
      </c>
      <c r="K163" s="9" t="str">
        <f t="shared" si="11"/>
        <v>Cobrada</v>
      </c>
      <c r="L163" t="s">
        <v>14</v>
      </c>
      <c r="M163" t="s">
        <v>10</v>
      </c>
      <c r="N163" t="s">
        <v>1137</v>
      </c>
      <c r="O163" s="4">
        <v>17.55</v>
      </c>
      <c r="P163" t="s">
        <v>11</v>
      </c>
      <c r="Q163">
        <v>162</v>
      </c>
      <c r="R163" t="s">
        <v>26</v>
      </c>
      <c r="S163" t="s">
        <v>259</v>
      </c>
      <c r="T163" s="10">
        <v>72</v>
      </c>
    </row>
    <row r="164" spans="1:20" x14ac:dyDescent="0.25">
      <c r="A164">
        <v>6</v>
      </c>
      <c r="B164" t="s">
        <v>324</v>
      </c>
      <c r="C164">
        <v>1</v>
      </c>
      <c r="D164" t="str">
        <f t="shared" si="8"/>
        <v>Domingo</v>
      </c>
      <c r="E164" s="6">
        <v>45018</v>
      </c>
      <c r="F164" s="3">
        <v>6.5972222222222224E-2</v>
      </c>
      <c r="G164" s="3">
        <v>0.17291666666666666</v>
      </c>
      <c r="H164" s="3">
        <f t="shared" si="9"/>
        <v>0.11736111111111111</v>
      </c>
      <c r="I164" s="9">
        <v>4.9305555555555547E-2</v>
      </c>
      <c r="J164" s="9">
        <f t="shared" si="10"/>
        <v>6.8055555555555564E-2</v>
      </c>
      <c r="K164" s="9" t="str">
        <f t="shared" si="11"/>
        <v>Cobrada</v>
      </c>
      <c r="L164" t="s">
        <v>25</v>
      </c>
      <c r="M164" t="s">
        <v>10</v>
      </c>
      <c r="N164" t="s">
        <v>1137</v>
      </c>
      <c r="O164" s="4">
        <v>14.94</v>
      </c>
      <c r="P164" t="s">
        <v>35</v>
      </c>
      <c r="Q164">
        <v>163</v>
      </c>
      <c r="R164" t="s">
        <v>64</v>
      </c>
      <c r="S164" t="s">
        <v>325</v>
      </c>
      <c r="T164" s="10">
        <v>271</v>
      </c>
    </row>
    <row r="165" spans="1:20" x14ac:dyDescent="0.25">
      <c r="A165">
        <v>8</v>
      </c>
      <c r="B165" t="s">
        <v>326</v>
      </c>
      <c r="C165">
        <v>2</v>
      </c>
      <c r="D165" t="str">
        <f t="shared" si="8"/>
        <v>Domingo</v>
      </c>
      <c r="E165" s="6">
        <v>45018</v>
      </c>
      <c r="F165" s="3">
        <v>0.10694444444444444</v>
      </c>
      <c r="G165" s="3">
        <v>0.25138888888888888</v>
      </c>
      <c r="H165" s="3">
        <f t="shared" si="9"/>
        <v>0.14444444444444443</v>
      </c>
      <c r="I165" s="9">
        <v>7.2916666666666671E-2</v>
      </c>
      <c r="J165" s="9">
        <f t="shared" si="10"/>
        <v>7.152777777777776E-2</v>
      </c>
      <c r="K165" s="9" t="str">
        <f t="shared" si="11"/>
        <v>Cobrada</v>
      </c>
      <c r="L165" t="s">
        <v>29</v>
      </c>
      <c r="M165" t="s">
        <v>32</v>
      </c>
      <c r="N165" t="s">
        <v>1137</v>
      </c>
      <c r="O165" s="4">
        <v>47.53</v>
      </c>
      <c r="P165" t="s">
        <v>11</v>
      </c>
      <c r="Q165">
        <v>164</v>
      </c>
      <c r="R165" t="s">
        <v>17</v>
      </c>
      <c r="S165" t="s">
        <v>327</v>
      </c>
      <c r="T165" s="10">
        <v>170</v>
      </c>
    </row>
    <row r="166" spans="1:20" x14ac:dyDescent="0.25">
      <c r="A166">
        <v>10</v>
      </c>
      <c r="B166" t="s">
        <v>328</v>
      </c>
      <c r="C166">
        <v>3</v>
      </c>
      <c r="D166" t="str">
        <f t="shared" si="8"/>
        <v>Domingo</v>
      </c>
      <c r="E166" s="6">
        <v>45018</v>
      </c>
      <c r="F166" s="3">
        <v>9.7916666666666666E-2</v>
      </c>
      <c r="G166" s="3">
        <v>0.21666666666666667</v>
      </c>
      <c r="H166" s="3">
        <f t="shared" si="9"/>
        <v>0.12916666666666668</v>
      </c>
      <c r="I166" s="9">
        <v>3.888888888888889E-2</v>
      </c>
      <c r="J166" s="9">
        <f t="shared" si="10"/>
        <v>9.027777777777779E-2</v>
      </c>
      <c r="K166" s="9" t="str">
        <f t="shared" si="11"/>
        <v>Cobrada</v>
      </c>
      <c r="L166" t="s">
        <v>9</v>
      </c>
      <c r="M166" t="s">
        <v>32</v>
      </c>
      <c r="N166" t="s">
        <v>1137</v>
      </c>
      <c r="O166" s="4">
        <v>41.9</v>
      </c>
      <c r="P166" t="s">
        <v>35</v>
      </c>
      <c r="Q166">
        <v>165</v>
      </c>
      <c r="R166" t="s">
        <v>1140</v>
      </c>
      <c r="S166" t="s">
        <v>329</v>
      </c>
      <c r="T166" s="10">
        <v>90</v>
      </c>
    </row>
    <row r="167" spans="1:20" x14ac:dyDescent="0.25">
      <c r="A167">
        <v>12</v>
      </c>
      <c r="B167" t="s">
        <v>330</v>
      </c>
      <c r="C167">
        <v>1</v>
      </c>
      <c r="D167" t="str">
        <f t="shared" si="8"/>
        <v>Domingo</v>
      </c>
      <c r="E167" s="6">
        <v>45018</v>
      </c>
      <c r="F167" s="3">
        <v>5.4166666666666669E-2</v>
      </c>
      <c r="G167" s="3">
        <v>0.11388888888888889</v>
      </c>
      <c r="H167" s="3">
        <f t="shared" si="9"/>
        <v>7.013888888888889E-2</v>
      </c>
      <c r="I167" s="9">
        <v>1.5277777777777777E-2</v>
      </c>
      <c r="J167" s="9">
        <f t="shared" si="10"/>
        <v>5.486111111111111E-2</v>
      </c>
      <c r="K167" s="9" t="str">
        <f t="shared" si="11"/>
        <v>Cobrada</v>
      </c>
      <c r="L167" t="s">
        <v>29</v>
      </c>
      <c r="M167" t="s">
        <v>10</v>
      </c>
      <c r="N167" t="s">
        <v>16</v>
      </c>
      <c r="O167" s="4">
        <v>43.95</v>
      </c>
      <c r="P167" t="s">
        <v>35</v>
      </c>
      <c r="Q167">
        <v>166</v>
      </c>
      <c r="R167" t="s">
        <v>1140</v>
      </c>
      <c r="S167" t="s">
        <v>331</v>
      </c>
      <c r="T167" s="10">
        <v>46</v>
      </c>
    </row>
    <row r="168" spans="1:20" x14ac:dyDescent="0.25">
      <c r="A168">
        <v>5</v>
      </c>
      <c r="B168" t="s">
        <v>332</v>
      </c>
      <c r="C168">
        <v>6</v>
      </c>
      <c r="D168" t="str">
        <f t="shared" si="8"/>
        <v>Domingo</v>
      </c>
      <c r="E168" s="6">
        <v>45018</v>
      </c>
      <c r="F168" s="3">
        <v>5.486111111111111E-2</v>
      </c>
      <c r="G168" s="3">
        <v>0.11527777777777778</v>
      </c>
      <c r="H168" s="3">
        <f t="shared" si="9"/>
        <v>6.0416666666666674E-2</v>
      </c>
      <c r="I168" s="9">
        <v>5.2777777777777785E-2</v>
      </c>
      <c r="J168" s="9">
        <f t="shared" si="10"/>
        <v>7.6388888888888895E-3</v>
      </c>
      <c r="K168" s="9" t="str">
        <f t="shared" si="11"/>
        <v>Cobrada</v>
      </c>
      <c r="L168" t="s">
        <v>20</v>
      </c>
      <c r="M168" t="s">
        <v>10</v>
      </c>
      <c r="N168" t="s">
        <v>1136</v>
      </c>
      <c r="O168" s="4">
        <v>42.74</v>
      </c>
      <c r="P168" t="s">
        <v>11</v>
      </c>
      <c r="Q168">
        <v>167</v>
      </c>
      <c r="R168" t="s">
        <v>83</v>
      </c>
      <c r="S168" t="s">
        <v>333</v>
      </c>
      <c r="T168" s="10">
        <v>152</v>
      </c>
    </row>
    <row r="169" spans="1:20" x14ac:dyDescent="0.25">
      <c r="A169">
        <v>17</v>
      </c>
      <c r="B169" t="s">
        <v>334</v>
      </c>
      <c r="C169">
        <v>4</v>
      </c>
      <c r="D169" t="str">
        <f t="shared" si="8"/>
        <v>Domingo</v>
      </c>
      <c r="E169" s="6">
        <v>45018</v>
      </c>
      <c r="F169" s="3">
        <v>8.6805555555555552E-2</v>
      </c>
      <c r="G169" s="3">
        <v>0.14097222222222222</v>
      </c>
      <c r="H169" s="3">
        <f t="shared" si="9"/>
        <v>5.4166666666666669E-2</v>
      </c>
      <c r="I169" s="9">
        <v>4.8611111111111112E-3</v>
      </c>
      <c r="J169" s="9">
        <f t="shared" si="10"/>
        <v>4.9305555555555561E-2</v>
      </c>
      <c r="K169" s="9" t="str">
        <f t="shared" si="11"/>
        <v>Cobrada</v>
      </c>
      <c r="L169" t="s">
        <v>14</v>
      </c>
      <c r="M169" t="s">
        <v>10</v>
      </c>
      <c r="N169" t="s">
        <v>1137</v>
      </c>
      <c r="O169" s="4">
        <v>17.09</v>
      </c>
      <c r="P169" t="s">
        <v>11</v>
      </c>
      <c r="Q169">
        <v>168</v>
      </c>
      <c r="R169" t="s">
        <v>36</v>
      </c>
      <c r="S169" t="s">
        <v>335</v>
      </c>
      <c r="T169" s="10">
        <v>44</v>
      </c>
    </row>
    <row r="170" spans="1:20" x14ac:dyDescent="0.25">
      <c r="A170">
        <v>19</v>
      </c>
      <c r="B170" t="s">
        <v>336</v>
      </c>
      <c r="C170">
        <v>1</v>
      </c>
      <c r="D170" t="str">
        <f t="shared" si="8"/>
        <v>Domingo</v>
      </c>
      <c r="E170" s="6">
        <v>45018</v>
      </c>
      <c r="F170" s="3">
        <v>8.0555555555555561E-2</v>
      </c>
      <c r="G170" s="3">
        <v>0.21805555555555556</v>
      </c>
      <c r="H170" s="3">
        <f t="shared" si="9"/>
        <v>0.13750000000000001</v>
      </c>
      <c r="I170" s="9">
        <v>7.6388888888888881E-2</v>
      </c>
      <c r="J170" s="9">
        <f t="shared" si="10"/>
        <v>6.111111111111113E-2</v>
      </c>
      <c r="K170" s="9" t="str">
        <f t="shared" si="11"/>
        <v>Cobrada</v>
      </c>
      <c r="L170" t="s">
        <v>9</v>
      </c>
      <c r="M170" t="s">
        <v>10</v>
      </c>
      <c r="N170" t="s">
        <v>1136</v>
      </c>
      <c r="O170" s="4">
        <v>16.62</v>
      </c>
      <c r="P170" t="s">
        <v>21</v>
      </c>
      <c r="Q170">
        <v>169</v>
      </c>
      <c r="R170" t="s">
        <v>26</v>
      </c>
      <c r="S170" t="s">
        <v>337</v>
      </c>
      <c r="T170" s="10">
        <v>154</v>
      </c>
    </row>
    <row r="171" spans="1:20" x14ac:dyDescent="0.25">
      <c r="A171">
        <v>12</v>
      </c>
      <c r="B171" t="s">
        <v>338</v>
      </c>
      <c r="C171">
        <v>2</v>
      </c>
      <c r="D171" t="str">
        <f t="shared" si="8"/>
        <v>Domingo</v>
      </c>
      <c r="E171" s="6">
        <v>45018</v>
      </c>
      <c r="F171" s="3">
        <v>0.10902777777777778</v>
      </c>
      <c r="G171" s="3">
        <v>0.22638888888888889</v>
      </c>
      <c r="H171" s="3">
        <f t="shared" si="9"/>
        <v>0.11736111111111111</v>
      </c>
      <c r="I171" s="9">
        <v>5.0694444444444445E-2</v>
      </c>
      <c r="J171" s="9">
        <f t="shared" si="10"/>
        <v>6.6666666666666666E-2</v>
      </c>
      <c r="K171" s="9" t="str">
        <f t="shared" si="11"/>
        <v>Cobrada</v>
      </c>
      <c r="L171" t="s">
        <v>20</v>
      </c>
      <c r="M171" t="s">
        <v>32</v>
      </c>
      <c r="N171" t="s">
        <v>1137</v>
      </c>
      <c r="O171" s="4">
        <v>25.98</v>
      </c>
      <c r="P171" t="s">
        <v>21</v>
      </c>
      <c r="Q171">
        <v>170</v>
      </c>
      <c r="R171" t="s">
        <v>17</v>
      </c>
      <c r="S171" t="s">
        <v>339</v>
      </c>
      <c r="T171" s="10">
        <v>243</v>
      </c>
    </row>
    <row r="172" spans="1:20" x14ac:dyDescent="0.25">
      <c r="A172">
        <v>16</v>
      </c>
      <c r="B172" t="s">
        <v>340</v>
      </c>
      <c r="C172">
        <v>6</v>
      </c>
      <c r="D172" t="str">
        <f t="shared" si="8"/>
        <v>Domingo</v>
      </c>
      <c r="E172" s="6">
        <v>45018</v>
      </c>
      <c r="F172" s="3">
        <v>7.8472222222222221E-2</v>
      </c>
      <c r="G172" s="3">
        <v>0.12777777777777777</v>
      </c>
      <c r="H172" s="3">
        <f t="shared" si="9"/>
        <v>4.9305555555555547E-2</v>
      </c>
      <c r="I172" s="9">
        <v>3.5416666666666666E-2</v>
      </c>
      <c r="J172" s="9">
        <f t="shared" si="10"/>
        <v>1.3888888888888881E-2</v>
      </c>
      <c r="K172" s="9" t="str">
        <f t="shared" si="11"/>
        <v>Cobrada</v>
      </c>
      <c r="L172" t="s">
        <v>20</v>
      </c>
      <c r="M172" t="s">
        <v>32</v>
      </c>
      <c r="N172" t="s">
        <v>1137</v>
      </c>
      <c r="O172" s="4">
        <v>46.56</v>
      </c>
      <c r="P172" t="s">
        <v>21</v>
      </c>
      <c r="Q172">
        <v>171</v>
      </c>
      <c r="R172" t="s">
        <v>22</v>
      </c>
      <c r="S172" t="s">
        <v>341</v>
      </c>
      <c r="T172" s="10">
        <v>139</v>
      </c>
    </row>
    <row r="173" spans="1:20" x14ac:dyDescent="0.25">
      <c r="A173">
        <v>12</v>
      </c>
      <c r="B173" t="s">
        <v>342</v>
      </c>
      <c r="C173">
        <v>3</v>
      </c>
      <c r="D173" t="str">
        <f t="shared" si="8"/>
        <v>Domingo</v>
      </c>
      <c r="E173" s="6">
        <v>45018</v>
      </c>
      <c r="F173" s="3">
        <v>0.11736111111111111</v>
      </c>
      <c r="G173" s="3">
        <v>0.25416666666666665</v>
      </c>
      <c r="H173" s="3">
        <f t="shared" si="9"/>
        <v>0.1472222222222222</v>
      </c>
      <c r="I173" s="9">
        <v>1.8749999999999999E-2</v>
      </c>
      <c r="J173" s="9">
        <f t="shared" si="10"/>
        <v>0.12847222222222221</v>
      </c>
      <c r="K173" s="9" t="str">
        <f t="shared" si="11"/>
        <v>Cobrada</v>
      </c>
      <c r="L173" t="s">
        <v>14</v>
      </c>
      <c r="M173" t="s">
        <v>10</v>
      </c>
      <c r="N173" t="s">
        <v>1137</v>
      </c>
      <c r="O173" s="4">
        <v>45.17</v>
      </c>
      <c r="P173" t="s">
        <v>35</v>
      </c>
      <c r="Q173">
        <v>172</v>
      </c>
      <c r="R173" t="s">
        <v>41</v>
      </c>
      <c r="S173" t="s">
        <v>77</v>
      </c>
      <c r="T173" s="10">
        <v>68</v>
      </c>
    </row>
    <row r="174" spans="1:20" x14ac:dyDescent="0.25">
      <c r="A174">
        <v>11</v>
      </c>
      <c r="B174" t="s">
        <v>343</v>
      </c>
      <c r="C174">
        <v>3</v>
      </c>
      <c r="D174" t="str">
        <f t="shared" si="8"/>
        <v>Domingo</v>
      </c>
      <c r="E174" s="6">
        <v>45018</v>
      </c>
      <c r="F174" s="3">
        <v>1.2500000000000001E-2</v>
      </c>
      <c r="G174" s="3">
        <v>0.15486111111111112</v>
      </c>
      <c r="H174" s="3">
        <f t="shared" si="9"/>
        <v>0.15277777777777776</v>
      </c>
      <c r="I174" s="9">
        <v>4.6527777777777772E-2</v>
      </c>
      <c r="J174" s="9">
        <f t="shared" si="10"/>
        <v>0.10624999999999998</v>
      </c>
      <c r="K174" s="9" t="str">
        <f t="shared" si="11"/>
        <v>Cobrada</v>
      </c>
      <c r="L174" t="s">
        <v>29</v>
      </c>
      <c r="M174" t="s">
        <v>10</v>
      </c>
      <c r="N174" t="s">
        <v>1137</v>
      </c>
      <c r="O174" s="4">
        <v>48.73</v>
      </c>
      <c r="P174" t="s">
        <v>35</v>
      </c>
      <c r="Q174">
        <v>173</v>
      </c>
      <c r="R174" t="s">
        <v>64</v>
      </c>
      <c r="S174" t="s">
        <v>344</v>
      </c>
      <c r="T174" s="10">
        <v>177</v>
      </c>
    </row>
    <row r="175" spans="1:20" x14ac:dyDescent="0.25">
      <c r="A175">
        <v>10</v>
      </c>
      <c r="B175" t="s">
        <v>345</v>
      </c>
      <c r="C175">
        <v>5</v>
      </c>
      <c r="D175" t="str">
        <f t="shared" si="8"/>
        <v>Domingo</v>
      </c>
      <c r="E175" s="6">
        <v>45018</v>
      </c>
      <c r="F175" s="3">
        <v>6.2500000000000003E-3</v>
      </c>
      <c r="G175" s="3">
        <v>0.05</v>
      </c>
      <c r="H175" s="3">
        <f t="shared" si="9"/>
        <v>4.3750000000000004E-2</v>
      </c>
      <c r="I175" s="9">
        <v>8.3333333333333332E-3</v>
      </c>
      <c r="J175" s="9">
        <f t="shared" si="10"/>
        <v>3.5416666666666673E-2</v>
      </c>
      <c r="K175" s="9" t="str">
        <f t="shared" si="11"/>
        <v>Cobrada</v>
      </c>
      <c r="L175" t="s">
        <v>29</v>
      </c>
      <c r="M175" t="s">
        <v>10</v>
      </c>
      <c r="N175" t="s">
        <v>1137</v>
      </c>
      <c r="O175" s="4">
        <v>48.24</v>
      </c>
      <c r="P175" t="s">
        <v>11</v>
      </c>
      <c r="Q175">
        <v>174</v>
      </c>
      <c r="R175" t="s">
        <v>36</v>
      </c>
      <c r="S175" t="s">
        <v>100</v>
      </c>
      <c r="T175" s="10">
        <v>60</v>
      </c>
    </row>
    <row r="176" spans="1:20" x14ac:dyDescent="0.25">
      <c r="A176">
        <v>14</v>
      </c>
      <c r="B176" t="s">
        <v>192</v>
      </c>
      <c r="C176">
        <v>3</v>
      </c>
      <c r="D176" t="str">
        <f t="shared" si="8"/>
        <v>Domingo</v>
      </c>
      <c r="E176" s="6">
        <v>45018</v>
      </c>
      <c r="F176" s="3">
        <v>6.0416666666666667E-2</v>
      </c>
      <c r="G176" s="3">
        <v>0.12777777777777777</v>
      </c>
      <c r="H176" s="3">
        <f t="shared" si="9"/>
        <v>6.7361111111111094E-2</v>
      </c>
      <c r="I176" s="9">
        <v>3.2638888888888891E-2</v>
      </c>
      <c r="J176" s="9">
        <f t="shared" si="10"/>
        <v>3.4722222222222203E-2</v>
      </c>
      <c r="K176" s="9" t="str">
        <f t="shared" si="11"/>
        <v>Cobrada</v>
      </c>
      <c r="L176" t="s">
        <v>9</v>
      </c>
      <c r="M176" t="s">
        <v>10</v>
      </c>
      <c r="N176" t="s">
        <v>1137</v>
      </c>
      <c r="O176" s="4">
        <v>27.94</v>
      </c>
      <c r="P176" t="s">
        <v>11</v>
      </c>
      <c r="Q176">
        <v>175</v>
      </c>
      <c r="R176" t="s">
        <v>17</v>
      </c>
      <c r="S176" t="s">
        <v>346</v>
      </c>
      <c r="T176" s="10">
        <v>144</v>
      </c>
    </row>
    <row r="177" spans="1:20" x14ac:dyDescent="0.25">
      <c r="A177">
        <v>20</v>
      </c>
      <c r="B177" t="s">
        <v>347</v>
      </c>
      <c r="C177">
        <v>4</v>
      </c>
      <c r="D177" t="str">
        <f t="shared" si="8"/>
        <v>Domingo</v>
      </c>
      <c r="E177" s="6">
        <v>45018</v>
      </c>
      <c r="F177" s="3">
        <v>0.10208333333333333</v>
      </c>
      <c r="G177" s="3">
        <v>0.18888888888888888</v>
      </c>
      <c r="H177" s="3">
        <f t="shared" si="9"/>
        <v>9.7222222222222224E-2</v>
      </c>
      <c r="I177" s="9">
        <v>3.3333333333333333E-2</v>
      </c>
      <c r="J177" s="9">
        <f t="shared" si="10"/>
        <v>6.3888888888888884E-2</v>
      </c>
      <c r="K177" s="9" t="str">
        <f t="shared" si="11"/>
        <v>Cobrada</v>
      </c>
      <c r="L177" t="s">
        <v>20</v>
      </c>
      <c r="M177" t="s">
        <v>10</v>
      </c>
      <c r="N177" t="s">
        <v>1137</v>
      </c>
      <c r="O177" s="4">
        <v>30.5</v>
      </c>
      <c r="P177" t="s">
        <v>35</v>
      </c>
      <c r="Q177">
        <v>176</v>
      </c>
      <c r="R177" t="s">
        <v>64</v>
      </c>
      <c r="S177" t="s">
        <v>102</v>
      </c>
      <c r="T177" s="10">
        <v>63</v>
      </c>
    </row>
    <row r="178" spans="1:20" x14ac:dyDescent="0.25">
      <c r="A178">
        <v>4</v>
      </c>
      <c r="B178" t="s">
        <v>348</v>
      </c>
      <c r="C178">
        <v>1</v>
      </c>
      <c r="D178" t="str">
        <f t="shared" si="8"/>
        <v>Domingo</v>
      </c>
      <c r="E178" s="6">
        <v>45018</v>
      </c>
      <c r="F178" s="3">
        <v>9.7222222222222224E-3</v>
      </c>
      <c r="G178" s="3">
        <v>5.1388888888888887E-2</v>
      </c>
      <c r="H178" s="3">
        <f t="shared" si="9"/>
        <v>5.2083333333333329E-2</v>
      </c>
      <c r="I178" s="9">
        <v>9.8611111111111122E-2</v>
      </c>
      <c r="J178" s="9">
        <f t="shared" si="10"/>
        <v>0</v>
      </c>
      <c r="K178" s="9" t="str">
        <f t="shared" si="11"/>
        <v>No cobrada</v>
      </c>
      <c r="L178" t="s">
        <v>29</v>
      </c>
      <c r="M178" t="s">
        <v>32</v>
      </c>
      <c r="N178" t="s">
        <v>1137</v>
      </c>
      <c r="O178" s="4">
        <v>10.39</v>
      </c>
      <c r="P178" t="s">
        <v>35</v>
      </c>
      <c r="Q178">
        <v>177</v>
      </c>
      <c r="R178" t="s">
        <v>1140</v>
      </c>
      <c r="S178" t="s">
        <v>349</v>
      </c>
      <c r="T178" s="10">
        <v>173</v>
      </c>
    </row>
    <row r="179" spans="1:20" x14ac:dyDescent="0.25">
      <c r="A179">
        <v>11</v>
      </c>
      <c r="B179" t="s">
        <v>350</v>
      </c>
      <c r="C179">
        <v>6</v>
      </c>
      <c r="D179" t="str">
        <f t="shared" si="8"/>
        <v>Domingo</v>
      </c>
      <c r="E179" s="6">
        <v>45018</v>
      </c>
      <c r="F179" s="3">
        <v>7.8472222222222221E-2</v>
      </c>
      <c r="G179" s="3">
        <v>0.22083333333333333</v>
      </c>
      <c r="H179" s="3">
        <f t="shared" si="9"/>
        <v>0.1423611111111111</v>
      </c>
      <c r="I179" s="9">
        <v>0.10138888888888889</v>
      </c>
      <c r="J179" s="9">
        <f t="shared" si="10"/>
        <v>4.0972222222222215E-2</v>
      </c>
      <c r="K179" s="9" t="str">
        <f t="shared" si="11"/>
        <v>Cobrada</v>
      </c>
      <c r="L179" t="s">
        <v>9</v>
      </c>
      <c r="M179" t="s">
        <v>32</v>
      </c>
      <c r="N179" t="s">
        <v>1137</v>
      </c>
      <c r="O179" s="4">
        <v>31.6</v>
      </c>
      <c r="P179" t="s">
        <v>11</v>
      </c>
      <c r="Q179">
        <v>178</v>
      </c>
      <c r="R179" t="s">
        <v>36</v>
      </c>
      <c r="S179" t="s">
        <v>351</v>
      </c>
      <c r="T179" s="10">
        <v>208</v>
      </c>
    </row>
    <row r="180" spans="1:20" x14ac:dyDescent="0.25">
      <c r="A180">
        <v>12</v>
      </c>
      <c r="B180" t="s">
        <v>352</v>
      </c>
      <c r="C180">
        <v>2</v>
      </c>
      <c r="D180" t="str">
        <f t="shared" si="8"/>
        <v>Domingo</v>
      </c>
      <c r="E180" s="6">
        <v>45018</v>
      </c>
      <c r="F180" s="3">
        <v>3.0555555555555555E-2</v>
      </c>
      <c r="G180" s="3">
        <v>0.13055555555555556</v>
      </c>
      <c r="H180" s="3">
        <f t="shared" si="9"/>
        <v>0.1</v>
      </c>
      <c r="I180" s="9">
        <v>1.8055555555555554E-2</v>
      </c>
      <c r="J180" s="9">
        <f t="shared" si="10"/>
        <v>8.1944444444444459E-2</v>
      </c>
      <c r="K180" s="9" t="str">
        <f t="shared" si="11"/>
        <v>Cobrada</v>
      </c>
      <c r="L180" t="s">
        <v>29</v>
      </c>
      <c r="M180" t="s">
        <v>15</v>
      </c>
      <c r="N180" t="s">
        <v>1137</v>
      </c>
      <c r="O180" s="4">
        <v>13.3</v>
      </c>
      <c r="P180" t="s">
        <v>11</v>
      </c>
      <c r="Q180">
        <v>179</v>
      </c>
      <c r="R180" t="s">
        <v>17</v>
      </c>
      <c r="S180" t="s">
        <v>186</v>
      </c>
      <c r="T180" s="10">
        <v>62</v>
      </c>
    </row>
    <row r="181" spans="1:20" x14ac:dyDescent="0.25">
      <c r="A181">
        <v>10</v>
      </c>
      <c r="B181" t="s">
        <v>353</v>
      </c>
      <c r="C181">
        <v>1</v>
      </c>
      <c r="D181" t="str">
        <f t="shared" si="8"/>
        <v>Domingo</v>
      </c>
      <c r="E181" s="6">
        <v>45018</v>
      </c>
      <c r="F181" s="3">
        <v>9.7916666666666666E-2</v>
      </c>
      <c r="G181" s="3">
        <v>0.21458333333333332</v>
      </c>
      <c r="H181" s="3">
        <f t="shared" si="9"/>
        <v>0.11666666666666665</v>
      </c>
      <c r="I181" s="9">
        <v>0.11180555555555556</v>
      </c>
      <c r="J181" s="9">
        <f t="shared" si="10"/>
        <v>4.8611111111110938E-3</v>
      </c>
      <c r="K181" s="9" t="str">
        <f t="shared" si="11"/>
        <v>Cobrada</v>
      </c>
      <c r="L181" t="s">
        <v>20</v>
      </c>
      <c r="M181" t="s">
        <v>32</v>
      </c>
      <c r="N181" t="s">
        <v>1137</v>
      </c>
      <c r="O181" s="4">
        <v>46.61</v>
      </c>
      <c r="P181" t="s">
        <v>11</v>
      </c>
      <c r="Q181">
        <v>180</v>
      </c>
      <c r="R181" t="s">
        <v>22</v>
      </c>
      <c r="S181" t="s">
        <v>354</v>
      </c>
      <c r="T181" s="10">
        <v>166</v>
      </c>
    </row>
    <row r="182" spans="1:20" x14ac:dyDescent="0.25">
      <c r="A182">
        <v>15</v>
      </c>
      <c r="B182" t="s">
        <v>355</v>
      </c>
      <c r="C182">
        <v>1</v>
      </c>
      <c r="D182" t="str">
        <f t="shared" si="8"/>
        <v>Domingo</v>
      </c>
      <c r="E182" s="6">
        <v>45018</v>
      </c>
      <c r="F182" s="3">
        <v>0.11458333333333333</v>
      </c>
      <c r="G182" s="3">
        <v>0.16250000000000001</v>
      </c>
      <c r="H182" s="3">
        <f t="shared" si="9"/>
        <v>5.8333333333333341E-2</v>
      </c>
      <c r="I182" s="9">
        <v>3.8194444444444448E-2</v>
      </c>
      <c r="J182" s="9">
        <f t="shared" si="10"/>
        <v>2.0138888888888894E-2</v>
      </c>
      <c r="K182" s="9" t="str">
        <f t="shared" si="11"/>
        <v>Cobrada</v>
      </c>
      <c r="L182" t="s">
        <v>14</v>
      </c>
      <c r="M182" t="s">
        <v>32</v>
      </c>
      <c r="N182" t="s">
        <v>1137</v>
      </c>
      <c r="O182" s="4">
        <v>42.58</v>
      </c>
      <c r="P182" t="s">
        <v>35</v>
      </c>
      <c r="Q182">
        <v>181</v>
      </c>
      <c r="R182" t="s">
        <v>26</v>
      </c>
      <c r="S182" t="s">
        <v>170</v>
      </c>
      <c r="T182" s="10">
        <v>27</v>
      </c>
    </row>
    <row r="183" spans="1:20" x14ac:dyDescent="0.25">
      <c r="A183">
        <v>18</v>
      </c>
      <c r="B183" t="s">
        <v>356</v>
      </c>
      <c r="C183">
        <v>2</v>
      </c>
      <c r="D183" t="str">
        <f t="shared" si="8"/>
        <v>Domingo</v>
      </c>
      <c r="E183" s="6">
        <v>45018</v>
      </c>
      <c r="F183" s="3">
        <v>0.16180555555555556</v>
      </c>
      <c r="G183" s="3">
        <v>0.27083333333333331</v>
      </c>
      <c r="H183" s="3">
        <f t="shared" si="9"/>
        <v>0.10902777777777775</v>
      </c>
      <c r="I183" s="9">
        <v>7.6388888888888886E-3</v>
      </c>
      <c r="J183" s="9">
        <f t="shared" si="10"/>
        <v>0.10138888888888886</v>
      </c>
      <c r="K183" s="9" t="str">
        <f t="shared" si="11"/>
        <v>Cobrada</v>
      </c>
      <c r="L183" t="s">
        <v>9</v>
      </c>
      <c r="M183" t="s">
        <v>10</v>
      </c>
      <c r="N183" t="s">
        <v>1136</v>
      </c>
      <c r="O183" s="4">
        <v>38.36</v>
      </c>
      <c r="P183" t="s">
        <v>21</v>
      </c>
      <c r="Q183">
        <v>182</v>
      </c>
      <c r="R183" t="s">
        <v>26</v>
      </c>
      <c r="S183" t="s">
        <v>180</v>
      </c>
      <c r="T183" s="10">
        <v>38</v>
      </c>
    </row>
    <row r="184" spans="1:20" x14ac:dyDescent="0.25">
      <c r="A184">
        <v>18</v>
      </c>
      <c r="B184" t="s">
        <v>357</v>
      </c>
      <c r="C184">
        <v>1</v>
      </c>
      <c r="D184" t="str">
        <f t="shared" si="8"/>
        <v>Domingo</v>
      </c>
      <c r="E184" s="6">
        <v>45018</v>
      </c>
      <c r="F184" s="3">
        <v>0.11527777777777778</v>
      </c>
      <c r="G184" s="3">
        <v>0.26944444444444443</v>
      </c>
      <c r="H184" s="3">
        <f t="shared" si="9"/>
        <v>0.1645833333333333</v>
      </c>
      <c r="I184" s="9">
        <v>0.11527777777777778</v>
      </c>
      <c r="J184" s="9">
        <f t="shared" si="10"/>
        <v>4.9305555555555519E-2</v>
      </c>
      <c r="K184" s="9" t="str">
        <f t="shared" si="11"/>
        <v>Cobrada</v>
      </c>
      <c r="L184" t="s">
        <v>14</v>
      </c>
      <c r="M184" t="s">
        <v>10</v>
      </c>
      <c r="N184" t="s">
        <v>1137</v>
      </c>
      <c r="O184" s="4">
        <v>11.69</v>
      </c>
      <c r="P184" t="s">
        <v>35</v>
      </c>
      <c r="Q184">
        <v>183</v>
      </c>
      <c r="R184" t="s">
        <v>44</v>
      </c>
      <c r="S184" t="s">
        <v>358</v>
      </c>
      <c r="T184" s="10">
        <v>255</v>
      </c>
    </row>
    <row r="185" spans="1:20" x14ac:dyDescent="0.25">
      <c r="A185">
        <v>4</v>
      </c>
      <c r="B185" t="s">
        <v>359</v>
      </c>
      <c r="C185">
        <v>6</v>
      </c>
      <c r="D185" t="str">
        <f t="shared" si="8"/>
        <v>Domingo</v>
      </c>
      <c r="E185" s="6">
        <v>45018</v>
      </c>
      <c r="F185" s="3">
        <v>0.16319444444444445</v>
      </c>
      <c r="G185" s="3">
        <v>0.29236111111111113</v>
      </c>
      <c r="H185" s="3">
        <f t="shared" si="9"/>
        <v>0.13958333333333334</v>
      </c>
      <c r="I185" s="9">
        <v>2.0138888888888887E-2</v>
      </c>
      <c r="J185" s="9">
        <f t="shared" si="10"/>
        <v>0.11944444444444445</v>
      </c>
      <c r="K185" s="9" t="str">
        <f t="shared" si="11"/>
        <v>Cobrada</v>
      </c>
      <c r="L185" t="s">
        <v>25</v>
      </c>
      <c r="M185" t="s">
        <v>10</v>
      </c>
      <c r="N185" t="s">
        <v>1137</v>
      </c>
      <c r="O185" s="4">
        <v>24.24</v>
      </c>
      <c r="P185" t="s">
        <v>35</v>
      </c>
      <c r="Q185">
        <v>184</v>
      </c>
      <c r="R185" t="s">
        <v>64</v>
      </c>
      <c r="S185" t="s">
        <v>360</v>
      </c>
      <c r="T185" s="10">
        <v>205</v>
      </c>
    </row>
    <row r="186" spans="1:20" x14ac:dyDescent="0.25">
      <c r="A186">
        <v>16</v>
      </c>
      <c r="B186" t="s">
        <v>296</v>
      </c>
      <c r="C186">
        <v>2</v>
      </c>
      <c r="D186" t="str">
        <f t="shared" si="8"/>
        <v>Domingo</v>
      </c>
      <c r="E186" s="6">
        <v>45018</v>
      </c>
      <c r="F186" s="3">
        <v>0.11597222222222223</v>
      </c>
      <c r="G186" s="3">
        <v>0.26805555555555555</v>
      </c>
      <c r="H186" s="3">
        <f t="shared" si="9"/>
        <v>0.15208333333333332</v>
      </c>
      <c r="I186" s="9">
        <v>2.7777777777777776E-2</v>
      </c>
      <c r="J186" s="9">
        <f t="shared" si="10"/>
        <v>0.12430555555555554</v>
      </c>
      <c r="K186" s="9" t="str">
        <f t="shared" si="11"/>
        <v>Cobrada</v>
      </c>
      <c r="L186" t="s">
        <v>14</v>
      </c>
      <c r="M186" t="s">
        <v>15</v>
      </c>
      <c r="N186" t="s">
        <v>1137</v>
      </c>
      <c r="O186" s="4">
        <v>28.07</v>
      </c>
      <c r="P186" t="s">
        <v>21</v>
      </c>
      <c r="Q186">
        <v>185</v>
      </c>
      <c r="R186" t="s">
        <v>44</v>
      </c>
      <c r="S186" t="s">
        <v>361</v>
      </c>
      <c r="T186" s="10">
        <v>91</v>
      </c>
    </row>
    <row r="187" spans="1:20" x14ac:dyDescent="0.25">
      <c r="A187">
        <v>13</v>
      </c>
      <c r="B187" t="s">
        <v>362</v>
      </c>
      <c r="C187">
        <v>6</v>
      </c>
      <c r="D187" t="str">
        <f t="shared" si="8"/>
        <v>Domingo</v>
      </c>
      <c r="E187" s="6">
        <v>45018</v>
      </c>
      <c r="F187" s="3">
        <v>2.7777777777777776E-2</v>
      </c>
      <c r="G187" s="3">
        <v>0.1763888888888889</v>
      </c>
      <c r="H187" s="3">
        <f t="shared" si="9"/>
        <v>0.14861111111111114</v>
      </c>
      <c r="I187" s="9">
        <v>6.4583333333333326E-2</v>
      </c>
      <c r="J187" s="9">
        <f t="shared" si="10"/>
        <v>8.4027777777777812E-2</v>
      </c>
      <c r="K187" s="9" t="str">
        <f t="shared" si="11"/>
        <v>Cobrada</v>
      </c>
      <c r="L187" t="s">
        <v>14</v>
      </c>
      <c r="M187" t="s">
        <v>10</v>
      </c>
      <c r="N187" t="s">
        <v>1137</v>
      </c>
      <c r="O187" s="4">
        <v>17.55</v>
      </c>
      <c r="P187" t="s">
        <v>11</v>
      </c>
      <c r="Q187">
        <v>186</v>
      </c>
      <c r="R187" t="s">
        <v>17</v>
      </c>
      <c r="S187" t="s">
        <v>363</v>
      </c>
      <c r="T187" s="10">
        <v>270</v>
      </c>
    </row>
    <row r="188" spans="1:20" x14ac:dyDescent="0.25">
      <c r="A188">
        <v>5</v>
      </c>
      <c r="B188" t="s">
        <v>364</v>
      </c>
      <c r="C188">
        <v>1</v>
      </c>
      <c r="D188" t="str">
        <f t="shared" si="8"/>
        <v>Domingo</v>
      </c>
      <c r="E188" s="6">
        <v>45018</v>
      </c>
      <c r="F188" s="3">
        <v>9.930555555555555E-2</v>
      </c>
      <c r="G188" s="3">
        <v>0.22777777777777777</v>
      </c>
      <c r="H188" s="3">
        <f t="shared" si="9"/>
        <v>0.12847222222222221</v>
      </c>
      <c r="I188" s="9">
        <v>8.7499999999999994E-2</v>
      </c>
      <c r="J188" s="9">
        <f t="shared" si="10"/>
        <v>4.0972222222222215E-2</v>
      </c>
      <c r="K188" s="9" t="str">
        <f t="shared" si="11"/>
        <v>Cobrada</v>
      </c>
      <c r="L188" t="s">
        <v>29</v>
      </c>
      <c r="M188" t="s">
        <v>10</v>
      </c>
      <c r="N188" t="s">
        <v>1137</v>
      </c>
      <c r="O188" s="4">
        <v>17.399999999999999</v>
      </c>
      <c r="P188" t="s">
        <v>21</v>
      </c>
      <c r="Q188">
        <v>187</v>
      </c>
      <c r="R188" t="s">
        <v>36</v>
      </c>
      <c r="S188" t="s">
        <v>365</v>
      </c>
      <c r="T188" s="10">
        <v>208</v>
      </c>
    </row>
    <row r="189" spans="1:20" x14ac:dyDescent="0.25">
      <c r="A189">
        <v>20</v>
      </c>
      <c r="B189" t="s">
        <v>366</v>
      </c>
      <c r="C189">
        <v>4</v>
      </c>
      <c r="D189" t="str">
        <f t="shared" si="8"/>
        <v>Domingo</v>
      </c>
      <c r="E189" s="6">
        <v>45018</v>
      </c>
      <c r="F189" s="3">
        <v>0.15277777777777779</v>
      </c>
      <c r="G189" s="3">
        <v>0.22291666666666668</v>
      </c>
      <c r="H189" s="3">
        <f t="shared" si="9"/>
        <v>7.013888888888889E-2</v>
      </c>
      <c r="I189" s="9">
        <v>7.2916666666666671E-2</v>
      </c>
      <c r="J189" s="9">
        <f t="shared" si="10"/>
        <v>0</v>
      </c>
      <c r="K189" s="9" t="str">
        <f t="shared" si="11"/>
        <v>No cobrada</v>
      </c>
      <c r="L189" t="s">
        <v>9</v>
      </c>
      <c r="M189" t="s">
        <v>15</v>
      </c>
      <c r="N189" t="s">
        <v>1137</v>
      </c>
      <c r="O189" s="4">
        <v>13.95</v>
      </c>
      <c r="P189" t="s">
        <v>11</v>
      </c>
      <c r="Q189">
        <v>188</v>
      </c>
      <c r="R189" t="s">
        <v>17</v>
      </c>
      <c r="S189" t="s">
        <v>254</v>
      </c>
      <c r="T189" s="10">
        <v>83</v>
      </c>
    </row>
    <row r="190" spans="1:20" x14ac:dyDescent="0.25">
      <c r="A190">
        <v>11</v>
      </c>
      <c r="B190" t="s">
        <v>367</v>
      </c>
      <c r="C190">
        <v>4</v>
      </c>
      <c r="D190" t="str">
        <f t="shared" si="8"/>
        <v>Domingo</v>
      </c>
      <c r="E190" s="6">
        <v>45018</v>
      </c>
      <c r="F190" s="3">
        <v>0.15833333333333333</v>
      </c>
      <c r="G190" s="3">
        <v>0.25694444444444442</v>
      </c>
      <c r="H190" s="3">
        <f t="shared" si="9"/>
        <v>9.8611111111111094E-2</v>
      </c>
      <c r="I190" s="9">
        <v>8.1250000000000003E-2</v>
      </c>
      <c r="J190" s="9">
        <f t="shared" si="10"/>
        <v>1.7361111111111091E-2</v>
      </c>
      <c r="K190" s="9" t="str">
        <f t="shared" si="11"/>
        <v>Cobrada</v>
      </c>
      <c r="L190" t="s">
        <v>20</v>
      </c>
      <c r="M190" t="s">
        <v>10</v>
      </c>
      <c r="N190" t="s">
        <v>1137</v>
      </c>
      <c r="O190" s="4">
        <v>41.66</v>
      </c>
      <c r="P190" t="s">
        <v>11</v>
      </c>
      <c r="Q190">
        <v>189</v>
      </c>
      <c r="R190" t="s">
        <v>1139</v>
      </c>
      <c r="S190" t="s">
        <v>368</v>
      </c>
      <c r="T190" s="10">
        <v>192</v>
      </c>
    </row>
    <row r="191" spans="1:20" x14ac:dyDescent="0.25">
      <c r="A191">
        <v>5</v>
      </c>
      <c r="B191" t="s">
        <v>301</v>
      </c>
      <c r="C191">
        <v>2</v>
      </c>
      <c r="D191" t="str">
        <f t="shared" si="8"/>
        <v>Domingo</v>
      </c>
      <c r="E191" s="6">
        <v>45018</v>
      </c>
      <c r="F191" s="3">
        <v>6.3194444444444442E-2</v>
      </c>
      <c r="G191" s="3">
        <v>0.14027777777777778</v>
      </c>
      <c r="H191" s="3">
        <f t="shared" si="9"/>
        <v>7.7083333333333337E-2</v>
      </c>
      <c r="I191" s="9">
        <v>7.0833333333333331E-2</v>
      </c>
      <c r="J191" s="9">
        <f t="shared" si="10"/>
        <v>6.2500000000000056E-3</v>
      </c>
      <c r="K191" s="9" t="str">
        <f t="shared" si="11"/>
        <v>Cobrada</v>
      </c>
      <c r="L191" t="s">
        <v>20</v>
      </c>
      <c r="M191" t="s">
        <v>10</v>
      </c>
      <c r="N191" t="s">
        <v>1137</v>
      </c>
      <c r="O191" s="4">
        <v>38.880000000000003</v>
      </c>
      <c r="P191" t="s">
        <v>21</v>
      </c>
      <c r="Q191">
        <v>190</v>
      </c>
      <c r="R191" t="s">
        <v>17</v>
      </c>
      <c r="S191" t="s">
        <v>369</v>
      </c>
      <c r="T191" s="10">
        <v>202</v>
      </c>
    </row>
    <row r="192" spans="1:20" x14ac:dyDescent="0.25">
      <c r="A192">
        <v>12</v>
      </c>
      <c r="B192" t="s">
        <v>370</v>
      </c>
      <c r="C192">
        <v>6</v>
      </c>
      <c r="D192" t="str">
        <f t="shared" si="8"/>
        <v>Domingo</v>
      </c>
      <c r="E192" s="6">
        <v>45018</v>
      </c>
      <c r="F192" s="3">
        <v>0</v>
      </c>
      <c r="G192" s="3">
        <v>0.10833333333333334</v>
      </c>
      <c r="H192" s="3">
        <f t="shared" si="9"/>
        <v>0.11875000000000001</v>
      </c>
      <c r="I192" s="9">
        <v>6.0416666666666674E-2</v>
      </c>
      <c r="J192" s="9">
        <f t="shared" si="10"/>
        <v>5.8333333333333334E-2</v>
      </c>
      <c r="K192" s="9" t="str">
        <f t="shared" si="11"/>
        <v>Cobrada</v>
      </c>
      <c r="L192" t="s">
        <v>20</v>
      </c>
      <c r="M192" t="s">
        <v>10</v>
      </c>
      <c r="N192" t="s">
        <v>1137</v>
      </c>
      <c r="O192" s="4">
        <v>24.36</v>
      </c>
      <c r="P192" t="s">
        <v>35</v>
      </c>
      <c r="Q192">
        <v>191</v>
      </c>
      <c r="R192" t="s">
        <v>26</v>
      </c>
      <c r="S192" t="s">
        <v>371</v>
      </c>
      <c r="T192" s="10">
        <v>162</v>
      </c>
    </row>
    <row r="193" spans="1:20" x14ac:dyDescent="0.25">
      <c r="A193">
        <v>17</v>
      </c>
      <c r="B193" t="s">
        <v>372</v>
      </c>
      <c r="C193">
        <v>4</v>
      </c>
      <c r="D193" t="str">
        <f t="shared" si="8"/>
        <v>Domingo</v>
      </c>
      <c r="E193" s="6">
        <v>45018</v>
      </c>
      <c r="F193" s="3">
        <v>0.10833333333333334</v>
      </c>
      <c r="G193" s="3">
        <v>0.20347222222222222</v>
      </c>
      <c r="H193" s="3">
        <f t="shared" si="9"/>
        <v>9.5138888888888884E-2</v>
      </c>
      <c r="I193" s="9">
        <v>1.8055555555555554E-2</v>
      </c>
      <c r="J193" s="9">
        <f t="shared" si="10"/>
        <v>7.7083333333333337E-2</v>
      </c>
      <c r="K193" s="9" t="str">
        <f t="shared" si="11"/>
        <v>Cobrada</v>
      </c>
      <c r="L193" t="s">
        <v>20</v>
      </c>
      <c r="M193" t="s">
        <v>15</v>
      </c>
      <c r="N193" t="s">
        <v>16</v>
      </c>
      <c r="O193" s="4">
        <v>15.99</v>
      </c>
      <c r="P193" t="s">
        <v>21</v>
      </c>
      <c r="Q193">
        <v>192</v>
      </c>
      <c r="R193" t="s">
        <v>64</v>
      </c>
      <c r="S193" t="s">
        <v>195</v>
      </c>
      <c r="T193" s="10">
        <v>75</v>
      </c>
    </row>
    <row r="194" spans="1:20" x14ac:dyDescent="0.25">
      <c r="A194">
        <v>3</v>
      </c>
      <c r="B194" t="s">
        <v>373</v>
      </c>
      <c r="C194">
        <v>5</v>
      </c>
      <c r="D194" t="str">
        <f t="shared" ref="D194:D257" si="12">CHOOSE(WEEKDAY(E194,2), "Lunes", "Martes", "Miércoles", "Jueves", "Viernes", "Sábado", "Domingo")</f>
        <v>Domingo</v>
      </c>
      <c r="E194" s="6">
        <v>45018</v>
      </c>
      <c r="F194" s="3">
        <v>8.3333333333333332E-3</v>
      </c>
      <c r="G194" s="3">
        <v>0.12777777777777777</v>
      </c>
      <c r="H194" s="3">
        <f t="shared" ref="H194:H257" si="13">IF(P194="Ocupada",(G194-F194)+15/1440,G194-F194)</f>
        <v>0.11944444444444444</v>
      </c>
      <c r="I194" s="9">
        <v>0.11874999999999999</v>
      </c>
      <c r="J194" s="9">
        <f t="shared" si="10"/>
        <v>6.9444444444444198E-4</v>
      </c>
      <c r="K194" s="9" t="str">
        <f t="shared" si="11"/>
        <v>Cobrada</v>
      </c>
      <c r="L194" t="s">
        <v>25</v>
      </c>
      <c r="M194" t="s">
        <v>15</v>
      </c>
      <c r="N194" t="s">
        <v>1137</v>
      </c>
      <c r="O194" s="4">
        <v>24.85</v>
      </c>
      <c r="P194" t="s">
        <v>11</v>
      </c>
      <c r="Q194">
        <v>193</v>
      </c>
      <c r="R194" t="s">
        <v>83</v>
      </c>
      <c r="S194" t="s">
        <v>374</v>
      </c>
      <c r="T194" s="10">
        <v>220</v>
      </c>
    </row>
    <row r="195" spans="1:20" x14ac:dyDescent="0.25">
      <c r="A195">
        <v>3</v>
      </c>
      <c r="B195" t="s">
        <v>375</v>
      </c>
      <c r="C195">
        <v>6</v>
      </c>
      <c r="D195" t="str">
        <f t="shared" si="12"/>
        <v>Domingo</v>
      </c>
      <c r="E195" s="6">
        <v>45018</v>
      </c>
      <c r="F195" s="3">
        <v>0.1111111111111111</v>
      </c>
      <c r="G195" s="3">
        <v>0.16388888888888889</v>
      </c>
      <c r="H195" s="3">
        <f t="shared" si="13"/>
        <v>5.2777777777777785E-2</v>
      </c>
      <c r="I195" s="9">
        <v>4.7222222222222221E-2</v>
      </c>
      <c r="J195" s="9">
        <f t="shared" ref="J195:J258" si="14">IF(I195&gt;H195,0,H195-I195)</f>
        <v>5.5555555555555636E-3</v>
      </c>
      <c r="K195" s="9" t="str">
        <f t="shared" ref="K195:K258" si="15">IF(I195&gt;H195,"No cobrada","Cobrada")</f>
        <v>Cobrada</v>
      </c>
      <c r="L195" t="s">
        <v>25</v>
      </c>
      <c r="M195" t="s">
        <v>10</v>
      </c>
      <c r="N195" t="s">
        <v>1136</v>
      </c>
      <c r="O195" s="4">
        <v>11.41</v>
      </c>
      <c r="P195" t="s">
        <v>11</v>
      </c>
      <c r="Q195">
        <v>194</v>
      </c>
      <c r="R195" t="s">
        <v>1140</v>
      </c>
      <c r="S195" t="s">
        <v>376</v>
      </c>
      <c r="T195" s="10">
        <v>96</v>
      </c>
    </row>
    <row r="196" spans="1:20" x14ac:dyDescent="0.25">
      <c r="A196">
        <v>2</v>
      </c>
      <c r="B196" t="s">
        <v>377</v>
      </c>
      <c r="C196">
        <v>1</v>
      </c>
      <c r="D196" t="str">
        <f t="shared" si="12"/>
        <v>Domingo</v>
      </c>
      <c r="E196" s="6">
        <v>45018</v>
      </c>
      <c r="F196" s="3">
        <v>0.12777777777777777</v>
      </c>
      <c r="G196" s="3">
        <v>0.17291666666666666</v>
      </c>
      <c r="H196" s="3">
        <f t="shared" si="13"/>
        <v>5.5555555555555559E-2</v>
      </c>
      <c r="I196" s="9">
        <v>3.5416666666666666E-2</v>
      </c>
      <c r="J196" s="9">
        <f t="shared" si="14"/>
        <v>2.0138888888888894E-2</v>
      </c>
      <c r="K196" s="9" t="str">
        <f t="shared" si="15"/>
        <v>Cobrada</v>
      </c>
      <c r="L196" t="s">
        <v>9</v>
      </c>
      <c r="M196" t="s">
        <v>10</v>
      </c>
      <c r="N196" t="s">
        <v>1136</v>
      </c>
      <c r="O196" s="4">
        <v>10.06</v>
      </c>
      <c r="P196" t="s">
        <v>35</v>
      </c>
      <c r="Q196">
        <v>195</v>
      </c>
      <c r="R196" t="s">
        <v>17</v>
      </c>
      <c r="S196" t="s">
        <v>195</v>
      </c>
      <c r="T196" s="10">
        <v>50</v>
      </c>
    </row>
    <row r="197" spans="1:20" x14ac:dyDescent="0.25">
      <c r="A197">
        <v>4</v>
      </c>
      <c r="B197" t="s">
        <v>31</v>
      </c>
      <c r="C197">
        <v>3</v>
      </c>
      <c r="D197" t="str">
        <f t="shared" si="12"/>
        <v>Domingo</v>
      </c>
      <c r="E197" s="6">
        <v>45018</v>
      </c>
      <c r="F197" s="3">
        <v>7.6388888888888886E-3</v>
      </c>
      <c r="G197" s="3">
        <v>0.1736111111111111</v>
      </c>
      <c r="H197" s="3">
        <f t="shared" si="13"/>
        <v>0.16597222222222222</v>
      </c>
      <c r="I197" s="9">
        <v>0.12222222222222223</v>
      </c>
      <c r="J197" s="9">
        <f t="shared" si="14"/>
        <v>4.3749999999999983E-2</v>
      </c>
      <c r="K197" s="9" t="str">
        <f t="shared" si="15"/>
        <v>Cobrada</v>
      </c>
      <c r="L197" t="s">
        <v>20</v>
      </c>
      <c r="M197" t="s">
        <v>10</v>
      </c>
      <c r="N197" t="s">
        <v>1137</v>
      </c>
      <c r="O197" s="4">
        <v>42.65</v>
      </c>
      <c r="P197" t="s">
        <v>11</v>
      </c>
      <c r="Q197">
        <v>196</v>
      </c>
      <c r="R197" t="s">
        <v>1139</v>
      </c>
      <c r="S197" t="s">
        <v>378</v>
      </c>
      <c r="T197" s="10">
        <v>191</v>
      </c>
    </row>
    <row r="198" spans="1:20" x14ac:dyDescent="0.25">
      <c r="A198">
        <v>5</v>
      </c>
      <c r="B198" t="s">
        <v>379</v>
      </c>
      <c r="C198">
        <v>6</v>
      </c>
      <c r="D198" t="str">
        <f t="shared" si="12"/>
        <v>Domingo</v>
      </c>
      <c r="E198" s="6">
        <v>45018</v>
      </c>
      <c r="F198" s="3">
        <v>0.11527777777777778</v>
      </c>
      <c r="G198" s="3">
        <v>0.20416666666666666</v>
      </c>
      <c r="H198" s="3">
        <f t="shared" si="13"/>
        <v>9.930555555555555E-2</v>
      </c>
      <c r="I198" s="9">
        <v>0.05</v>
      </c>
      <c r="J198" s="9">
        <f t="shared" si="14"/>
        <v>4.9305555555555547E-2</v>
      </c>
      <c r="K198" s="9" t="str">
        <f t="shared" si="15"/>
        <v>Cobrada</v>
      </c>
      <c r="L198" t="s">
        <v>20</v>
      </c>
      <c r="M198" t="s">
        <v>15</v>
      </c>
      <c r="N198" t="s">
        <v>1136</v>
      </c>
      <c r="O198" s="4">
        <v>20.11</v>
      </c>
      <c r="P198" t="s">
        <v>35</v>
      </c>
      <c r="Q198">
        <v>197</v>
      </c>
      <c r="R198" t="s">
        <v>17</v>
      </c>
      <c r="S198" t="s">
        <v>380</v>
      </c>
      <c r="T198" s="10">
        <v>129</v>
      </c>
    </row>
    <row r="199" spans="1:20" x14ac:dyDescent="0.25">
      <c r="A199">
        <v>9</v>
      </c>
      <c r="B199" t="s">
        <v>381</v>
      </c>
      <c r="C199">
        <v>4</v>
      </c>
      <c r="D199" t="str">
        <f t="shared" si="12"/>
        <v>Domingo</v>
      </c>
      <c r="E199" s="6">
        <v>45018</v>
      </c>
      <c r="F199" s="3">
        <v>2.5000000000000001E-2</v>
      </c>
      <c r="G199" s="3">
        <v>0.12847222222222221</v>
      </c>
      <c r="H199" s="3">
        <f t="shared" si="13"/>
        <v>0.10347222222222222</v>
      </c>
      <c r="I199" s="9">
        <v>2.2916666666666665E-2</v>
      </c>
      <c r="J199" s="9">
        <f t="shared" si="14"/>
        <v>8.0555555555555547E-2</v>
      </c>
      <c r="K199" s="9" t="str">
        <f t="shared" si="15"/>
        <v>Cobrada</v>
      </c>
      <c r="L199" t="s">
        <v>14</v>
      </c>
      <c r="M199" t="s">
        <v>10</v>
      </c>
      <c r="N199" t="s">
        <v>1137</v>
      </c>
      <c r="O199" s="4">
        <v>36.72</v>
      </c>
      <c r="P199" t="s">
        <v>11</v>
      </c>
      <c r="Q199">
        <v>198</v>
      </c>
      <c r="R199" t="s">
        <v>1139</v>
      </c>
      <c r="S199" t="s">
        <v>170</v>
      </c>
      <c r="T199" s="10">
        <v>54</v>
      </c>
    </row>
    <row r="200" spans="1:20" x14ac:dyDescent="0.25">
      <c r="A200">
        <v>11</v>
      </c>
      <c r="B200" t="s">
        <v>382</v>
      </c>
      <c r="C200">
        <v>5</v>
      </c>
      <c r="D200" t="str">
        <f t="shared" si="12"/>
        <v>Domingo</v>
      </c>
      <c r="E200" s="6">
        <v>45018</v>
      </c>
      <c r="F200" s="3">
        <v>8.0555555555555561E-2</v>
      </c>
      <c r="G200" s="3">
        <v>0.2361111111111111</v>
      </c>
      <c r="H200" s="3">
        <f t="shared" si="13"/>
        <v>0.15555555555555556</v>
      </c>
      <c r="I200" s="9">
        <v>9.8611111111111108E-2</v>
      </c>
      <c r="J200" s="9">
        <f t="shared" si="14"/>
        <v>5.694444444444445E-2</v>
      </c>
      <c r="K200" s="9" t="str">
        <f t="shared" si="15"/>
        <v>Cobrada</v>
      </c>
      <c r="L200" t="s">
        <v>20</v>
      </c>
      <c r="M200" t="s">
        <v>32</v>
      </c>
      <c r="N200" t="s">
        <v>1136</v>
      </c>
      <c r="O200" s="4">
        <v>13.26</v>
      </c>
      <c r="P200" t="s">
        <v>21</v>
      </c>
      <c r="Q200">
        <v>199</v>
      </c>
      <c r="R200" t="s">
        <v>26</v>
      </c>
      <c r="S200" t="s">
        <v>383</v>
      </c>
      <c r="T200" s="10">
        <v>261</v>
      </c>
    </row>
    <row r="201" spans="1:20" x14ac:dyDescent="0.25">
      <c r="A201">
        <v>11</v>
      </c>
      <c r="B201" t="s">
        <v>384</v>
      </c>
      <c r="C201">
        <v>4</v>
      </c>
      <c r="D201" t="str">
        <f t="shared" si="12"/>
        <v>Domingo</v>
      </c>
      <c r="E201" s="6">
        <v>45018</v>
      </c>
      <c r="F201" s="3">
        <v>0.1076388888888889</v>
      </c>
      <c r="G201" s="3">
        <v>0.22638888888888889</v>
      </c>
      <c r="H201" s="3">
        <f t="shared" si="13"/>
        <v>0.11874999999999999</v>
      </c>
      <c r="I201" s="9">
        <v>4.6527777777777779E-2</v>
      </c>
      <c r="J201" s="9">
        <f t="shared" si="14"/>
        <v>7.2222222222222215E-2</v>
      </c>
      <c r="K201" s="9" t="str">
        <f t="shared" si="15"/>
        <v>Cobrada</v>
      </c>
      <c r="L201" t="s">
        <v>9</v>
      </c>
      <c r="M201" t="s">
        <v>10</v>
      </c>
      <c r="N201" t="s">
        <v>1137</v>
      </c>
      <c r="O201" s="4">
        <v>48.73</v>
      </c>
      <c r="P201" t="s">
        <v>11</v>
      </c>
      <c r="Q201">
        <v>200</v>
      </c>
      <c r="R201" t="s">
        <v>17</v>
      </c>
      <c r="S201" t="s">
        <v>385</v>
      </c>
      <c r="T201" s="10">
        <v>88</v>
      </c>
    </row>
    <row r="202" spans="1:20" x14ac:dyDescent="0.25">
      <c r="A202">
        <v>3</v>
      </c>
      <c r="B202" t="s">
        <v>386</v>
      </c>
      <c r="C202">
        <v>5</v>
      </c>
      <c r="D202" t="str">
        <f t="shared" si="12"/>
        <v>Domingo</v>
      </c>
      <c r="E202" s="6">
        <v>45018</v>
      </c>
      <c r="F202" s="3">
        <v>1.2500000000000001E-2</v>
      </c>
      <c r="G202" s="3">
        <v>7.6388888888888895E-2</v>
      </c>
      <c r="H202" s="3">
        <f t="shared" si="13"/>
        <v>6.3888888888888898E-2</v>
      </c>
      <c r="I202" s="9">
        <v>4.027777777777778E-2</v>
      </c>
      <c r="J202" s="9">
        <f t="shared" si="14"/>
        <v>2.3611111111111117E-2</v>
      </c>
      <c r="K202" s="9" t="str">
        <f t="shared" si="15"/>
        <v>Cobrada</v>
      </c>
      <c r="L202" t="s">
        <v>14</v>
      </c>
      <c r="M202" t="s">
        <v>32</v>
      </c>
      <c r="N202" t="s">
        <v>1137</v>
      </c>
      <c r="O202" s="4">
        <v>19.84</v>
      </c>
      <c r="P202" t="s">
        <v>11</v>
      </c>
      <c r="Q202">
        <v>201</v>
      </c>
      <c r="R202" t="s">
        <v>1140</v>
      </c>
      <c r="S202" t="s">
        <v>259</v>
      </c>
      <c r="T202" s="10">
        <v>72</v>
      </c>
    </row>
    <row r="203" spans="1:20" x14ac:dyDescent="0.25">
      <c r="A203">
        <v>16</v>
      </c>
      <c r="B203" t="s">
        <v>387</v>
      </c>
      <c r="C203">
        <v>5</v>
      </c>
      <c r="D203" t="str">
        <f t="shared" si="12"/>
        <v>Domingo</v>
      </c>
      <c r="E203" s="6">
        <v>45018</v>
      </c>
      <c r="F203" s="3">
        <v>4.027777777777778E-2</v>
      </c>
      <c r="G203" s="3">
        <v>8.3333333333333329E-2</v>
      </c>
      <c r="H203" s="3">
        <f t="shared" si="13"/>
        <v>5.3472222222222213E-2</v>
      </c>
      <c r="I203" s="9">
        <v>0.10833333333333334</v>
      </c>
      <c r="J203" s="9">
        <f t="shared" si="14"/>
        <v>0</v>
      </c>
      <c r="K203" s="9" t="str">
        <f t="shared" si="15"/>
        <v>No cobrada</v>
      </c>
      <c r="L203" t="s">
        <v>9</v>
      </c>
      <c r="M203" t="s">
        <v>10</v>
      </c>
      <c r="N203" t="s">
        <v>1137</v>
      </c>
      <c r="O203" s="4">
        <v>24.19</v>
      </c>
      <c r="P203" t="s">
        <v>35</v>
      </c>
      <c r="Q203">
        <v>202</v>
      </c>
      <c r="R203" t="s">
        <v>41</v>
      </c>
      <c r="S203" t="s">
        <v>388</v>
      </c>
      <c r="T203" s="10">
        <v>206</v>
      </c>
    </row>
    <row r="204" spans="1:20" x14ac:dyDescent="0.25">
      <c r="A204">
        <v>5</v>
      </c>
      <c r="B204" t="s">
        <v>389</v>
      </c>
      <c r="C204">
        <v>2</v>
      </c>
      <c r="D204" t="str">
        <f t="shared" si="12"/>
        <v>Domingo</v>
      </c>
      <c r="E204" s="6">
        <v>45018</v>
      </c>
      <c r="F204" s="3">
        <v>0.16458333333333333</v>
      </c>
      <c r="G204" s="3">
        <v>0.22291666666666668</v>
      </c>
      <c r="H204" s="3">
        <f t="shared" si="13"/>
        <v>5.8333333333333348E-2</v>
      </c>
      <c r="I204" s="9">
        <v>5.9027777777777776E-2</v>
      </c>
      <c r="J204" s="9">
        <f t="shared" si="14"/>
        <v>0</v>
      </c>
      <c r="K204" s="9" t="str">
        <f t="shared" si="15"/>
        <v>No cobrada</v>
      </c>
      <c r="L204" t="s">
        <v>14</v>
      </c>
      <c r="M204" t="s">
        <v>10</v>
      </c>
      <c r="N204" t="s">
        <v>1137</v>
      </c>
      <c r="O204" s="4">
        <v>40.19</v>
      </c>
      <c r="P204" t="s">
        <v>21</v>
      </c>
      <c r="Q204">
        <v>203</v>
      </c>
      <c r="R204" t="s">
        <v>1140</v>
      </c>
      <c r="S204" t="s">
        <v>390</v>
      </c>
      <c r="T204" s="10">
        <v>156</v>
      </c>
    </row>
    <row r="205" spans="1:20" x14ac:dyDescent="0.25">
      <c r="A205">
        <v>16</v>
      </c>
      <c r="B205" t="s">
        <v>391</v>
      </c>
      <c r="C205">
        <v>5</v>
      </c>
      <c r="D205" t="str">
        <f t="shared" si="12"/>
        <v>Domingo</v>
      </c>
      <c r="E205" s="6">
        <v>45018</v>
      </c>
      <c r="F205" s="3">
        <v>1.1805555555555555E-2</v>
      </c>
      <c r="G205" s="3">
        <v>0.10069444444444445</v>
      </c>
      <c r="H205" s="3">
        <f t="shared" si="13"/>
        <v>8.8888888888888892E-2</v>
      </c>
      <c r="I205" s="9">
        <v>1.4583333333333334E-2</v>
      </c>
      <c r="J205" s="9">
        <f t="shared" si="14"/>
        <v>7.4305555555555555E-2</v>
      </c>
      <c r="K205" s="9" t="str">
        <f t="shared" si="15"/>
        <v>Cobrada</v>
      </c>
      <c r="L205" t="s">
        <v>14</v>
      </c>
      <c r="M205" t="s">
        <v>10</v>
      </c>
      <c r="N205" t="s">
        <v>16</v>
      </c>
      <c r="O205" s="4">
        <v>49.56</v>
      </c>
      <c r="P205" t="s">
        <v>21</v>
      </c>
      <c r="Q205">
        <v>204</v>
      </c>
      <c r="R205" t="s">
        <v>44</v>
      </c>
      <c r="S205" t="s">
        <v>259</v>
      </c>
      <c r="T205" s="10">
        <v>48</v>
      </c>
    </row>
    <row r="206" spans="1:20" x14ac:dyDescent="0.25">
      <c r="A206">
        <v>14</v>
      </c>
      <c r="B206" t="s">
        <v>392</v>
      </c>
      <c r="C206">
        <v>1</v>
      </c>
      <c r="D206" t="str">
        <f t="shared" si="12"/>
        <v>Domingo</v>
      </c>
      <c r="E206" s="6">
        <v>45018</v>
      </c>
      <c r="F206" s="3">
        <v>9.375E-2</v>
      </c>
      <c r="G206" s="3">
        <v>0.25972222222222224</v>
      </c>
      <c r="H206" s="3">
        <f t="shared" si="13"/>
        <v>0.16597222222222224</v>
      </c>
      <c r="I206" s="9">
        <v>5.9722222222222218E-2</v>
      </c>
      <c r="J206" s="9">
        <f t="shared" si="14"/>
        <v>0.10625000000000002</v>
      </c>
      <c r="K206" s="9" t="str">
        <f t="shared" si="15"/>
        <v>Cobrada</v>
      </c>
      <c r="L206" t="s">
        <v>20</v>
      </c>
      <c r="M206" t="s">
        <v>10</v>
      </c>
      <c r="N206" t="s">
        <v>1136</v>
      </c>
      <c r="O206" s="4">
        <v>26.49</v>
      </c>
      <c r="P206" t="s">
        <v>21</v>
      </c>
      <c r="Q206">
        <v>205</v>
      </c>
      <c r="R206" t="s">
        <v>64</v>
      </c>
      <c r="S206" t="s">
        <v>393</v>
      </c>
      <c r="T206" s="10">
        <v>61</v>
      </c>
    </row>
    <row r="207" spans="1:20" x14ac:dyDescent="0.25">
      <c r="A207">
        <v>4</v>
      </c>
      <c r="B207" t="s">
        <v>394</v>
      </c>
      <c r="C207">
        <v>6</v>
      </c>
      <c r="D207" t="str">
        <f t="shared" si="12"/>
        <v>Domingo</v>
      </c>
      <c r="E207" s="6">
        <v>45018</v>
      </c>
      <c r="F207" s="3">
        <v>0.14374999999999999</v>
      </c>
      <c r="G207" s="3">
        <v>0.25624999999999998</v>
      </c>
      <c r="H207" s="3">
        <f t="shared" si="13"/>
        <v>0.12291666666666666</v>
      </c>
      <c r="I207" s="9">
        <v>4.027777777777778E-2</v>
      </c>
      <c r="J207" s="9">
        <f t="shared" si="14"/>
        <v>8.2638888888888873E-2</v>
      </c>
      <c r="K207" s="9" t="str">
        <f t="shared" si="15"/>
        <v>Cobrada</v>
      </c>
      <c r="L207" t="s">
        <v>29</v>
      </c>
      <c r="M207" t="s">
        <v>10</v>
      </c>
      <c r="N207" t="s">
        <v>1137</v>
      </c>
      <c r="O207" s="4">
        <v>36.96</v>
      </c>
      <c r="P207" t="s">
        <v>35</v>
      </c>
      <c r="Q207">
        <v>206</v>
      </c>
      <c r="R207" t="s">
        <v>41</v>
      </c>
      <c r="S207" t="s">
        <v>100</v>
      </c>
      <c r="T207" s="10">
        <v>30</v>
      </c>
    </row>
    <row r="208" spans="1:20" x14ac:dyDescent="0.25">
      <c r="A208">
        <v>20</v>
      </c>
      <c r="B208" t="s">
        <v>395</v>
      </c>
      <c r="C208">
        <v>3</v>
      </c>
      <c r="D208" t="str">
        <f t="shared" si="12"/>
        <v>Domingo</v>
      </c>
      <c r="E208" s="6">
        <v>45018</v>
      </c>
      <c r="F208" s="3">
        <v>0.11736111111111111</v>
      </c>
      <c r="G208" s="3">
        <v>0.16805555555555557</v>
      </c>
      <c r="H208" s="3">
        <f t="shared" si="13"/>
        <v>5.0694444444444459E-2</v>
      </c>
      <c r="I208" s="9">
        <v>7.7083333333333323E-2</v>
      </c>
      <c r="J208" s="9">
        <f t="shared" si="14"/>
        <v>0</v>
      </c>
      <c r="K208" s="9" t="str">
        <f t="shared" si="15"/>
        <v>No cobrada</v>
      </c>
      <c r="L208" t="s">
        <v>25</v>
      </c>
      <c r="M208" t="s">
        <v>32</v>
      </c>
      <c r="N208" t="s">
        <v>1137</v>
      </c>
      <c r="O208" s="4">
        <v>46.54</v>
      </c>
      <c r="P208" t="s">
        <v>11</v>
      </c>
      <c r="Q208">
        <v>207</v>
      </c>
      <c r="R208" t="s">
        <v>22</v>
      </c>
      <c r="S208" t="s">
        <v>396</v>
      </c>
      <c r="T208" s="10">
        <v>180</v>
      </c>
    </row>
    <row r="209" spans="1:20" x14ac:dyDescent="0.25">
      <c r="A209">
        <v>16</v>
      </c>
      <c r="B209" t="s">
        <v>397</v>
      </c>
      <c r="C209">
        <v>4</v>
      </c>
      <c r="D209" t="str">
        <f t="shared" si="12"/>
        <v>Domingo</v>
      </c>
      <c r="E209" s="6">
        <v>45018</v>
      </c>
      <c r="F209" s="3">
        <v>0.14791666666666667</v>
      </c>
      <c r="G209" s="3">
        <v>0.27500000000000002</v>
      </c>
      <c r="H209" s="3">
        <f t="shared" si="13"/>
        <v>0.13750000000000001</v>
      </c>
      <c r="I209" s="9">
        <v>6.9444444444444448E-2</v>
      </c>
      <c r="J209" s="9">
        <f t="shared" si="14"/>
        <v>6.8055555555555564E-2</v>
      </c>
      <c r="K209" s="9" t="str">
        <f t="shared" si="15"/>
        <v>Cobrada</v>
      </c>
      <c r="L209" t="s">
        <v>14</v>
      </c>
      <c r="M209" t="s">
        <v>10</v>
      </c>
      <c r="N209" t="s">
        <v>1136</v>
      </c>
      <c r="O209" s="4">
        <v>36.700000000000003</v>
      </c>
      <c r="P209" t="s">
        <v>35</v>
      </c>
      <c r="Q209">
        <v>208</v>
      </c>
      <c r="R209" t="s">
        <v>1140</v>
      </c>
      <c r="S209" t="s">
        <v>398</v>
      </c>
      <c r="T209" s="10">
        <v>180</v>
      </c>
    </row>
    <row r="210" spans="1:20" x14ac:dyDescent="0.25">
      <c r="A210">
        <v>9</v>
      </c>
      <c r="B210" t="s">
        <v>399</v>
      </c>
      <c r="C210">
        <v>6</v>
      </c>
      <c r="D210" t="str">
        <f t="shared" si="12"/>
        <v>Domingo</v>
      </c>
      <c r="E210" s="6">
        <v>45018</v>
      </c>
      <c r="F210" s="3">
        <v>6.3194444444444442E-2</v>
      </c>
      <c r="G210" s="3">
        <v>0.17083333333333334</v>
      </c>
      <c r="H210" s="3">
        <f t="shared" si="13"/>
        <v>0.1076388888888889</v>
      </c>
      <c r="I210" s="9">
        <v>0.11874999999999999</v>
      </c>
      <c r="J210" s="9">
        <f t="shared" si="14"/>
        <v>0</v>
      </c>
      <c r="K210" s="9" t="str">
        <f t="shared" si="15"/>
        <v>No cobrada</v>
      </c>
      <c r="L210" t="s">
        <v>14</v>
      </c>
      <c r="M210" t="s">
        <v>32</v>
      </c>
      <c r="N210" t="s">
        <v>16</v>
      </c>
      <c r="O210" s="4">
        <v>34.49</v>
      </c>
      <c r="P210" t="s">
        <v>11</v>
      </c>
      <c r="Q210">
        <v>209</v>
      </c>
      <c r="R210" t="s">
        <v>41</v>
      </c>
      <c r="S210" t="s">
        <v>400</v>
      </c>
      <c r="T210" s="10">
        <v>214</v>
      </c>
    </row>
    <row r="211" spans="1:20" x14ac:dyDescent="0.25">
      <c r="A211">
        <v>10</v>
      </c>
      <c r="B211" t="s">
        <v>401</v>
      </c>
      <c r="C211">
        <v>4</v>
      </c>
      <c r="D211" t="str">
        <f t="shared" si="12"/>
        <v>Domingo</v>
      </c>
      <c r="E211" s="6">
        <v>45018</v>
      </c>
      <c r="F211" s="3">
        <v>0.11319444444444444</v>
      </c>
      <c r="G211" s="3">
        <v>0.18680555555555556</v>
      </c>
      <c r="H211" s="3">
        <f t="shared" si="13"/>
        <v>7.3611111111111113E-2</v>
      </c>
      <c r="I211" s="9">
        <v>0.10972222222222222</v>
      </c>
      <c r="J211" s="9">
        <f t="shared" si="14"/>
        <v>0</v>
      </c>
      <c r="K211" s="9" t="str">
        <f t="shared" si="15"/>
        <v>No cobrada</v>
      </c>
      <c r="L211" t="s">
        <v>20</v>
      </c>
      <c r="M211" t="s">
        <v>15</v>
      </c>
      <c r="N211" t="s">
        <v>1137</v>
      </c>
      <c r="O211" s="4">
        <v>14.67</v>
      </c>
      <c r="P211" t="s">
        <v>21</v>
      </c>
      <c r="Q211">
        <v>210</v>
      </c>
      <c r="R211" t="s">
        <v>36</v>
      </c>
      <c r="S211" t="s">
        <v>402</v>
      </c>
      <c r="T211" s="10">
        <v>195</v>
      </c>
    </row>
    <row r="212" spans="1:20" x14ac:dyDescent="0.25">
      <c r="A212">
        <v>1</v>
      </c>
      <c r="B212" t="s">
        <v>403</v>
      </c>
      <c r="C212">
        <v>2</v>
      </c>
      <c r="D212" t="str">
        <f t="shared" si="12"/>
        <v>Domingo</v>
      </c>
      <c r="E212" s="6">
        <v>45018</v>
      </c>
      <c r="F212" s="3">
        <v>0.15277777777777779</v>
      </c>
      <c r="G212" s="3">
        <v>0.22638888888888889</v>
      </c>
      <c r="H212" s="3">
        <f t="shared" si="13"/>
        <v>7.3611111111111099E-2</v>
      </c>
      <c r="I212" s="9">
        <v>9.3750000000000014E-2</v>
      </c>
      <c r="J212" s="9">
        <f t="shared" si="14"/>
        <v>0</v>
      </c>
      <c r="K212" s="9" t="str">
        <f t="shared" si="15"/>
        <v>No cobrada</v>
      </c>
      <c r="L212" t="s">
        <v>14</v>
      </c>
      <c r="M212" t="s">
        <v>10</v>
      </c>
      <c r="N212" t="s">
        <v>1136</v>
      </c>
      <c r="O212" s="4">
        <v>11.13</v>
      </c>
      <c r="P212" t="s">
        <v>11</v>
      </c>
      <c r="Q212">
        <v>211</v>
      </c>
      <c r="R212" t="s">
        <v>83</v>
      </c>
      <c r="S212" t="s">
        <v>404</v>
      </c>
      <c r="T212" s="10">
        <v>169</v>
      </c>
    </row>
    <row r="213" spans="1:20" x14ac:dyDescent="0.25">
      <c r="A213">
        <v>14</v>
      </c>
      <c r="B213" t="s">
        <v>198</v>
      </c>
      <c r="C213">
        <v>6</v>
      </c>
      <c r="D213" t="str">
        <f t="shared" si="12"/>
        <v>Domingo</v>
      </c>
      <c r="E213" s="6">
        <v>45018</v>
      </c>
      <c r="F213" s="3">
        <v>0.1076388888888889</v>
      </c>
      <c r="G213" s="3">
        <v>0.15277777777777779</v>
      </c>
      <c r="H213" s="3">
        <f t="shared" si="13"/>
        <v>5.5555555555555559E-2</v>
      </c>
      <c r="I213" s="9">
        <v>0.1138888888888889</v>
      </c>
      <c r="J213" s="9">
        <f t="shared" si="14"/>
        <v>0</v>
      </c>
      <c r="K213" s="9" t="str">
        <f t="shared" si="15"/>
        <v>No cobrada</v>
      </c>
      <c r="L213" t="s">
        <v>29</v>
      </c>
      <c r="M213" t="s">
        <v>10</v>
      </c>
      <c r="N213" t="s">
        <v>1136</v>
      </c>
      <c r="O213" s="4">
        <v>18.850000000000001</v>
      </c>
      <c r="P213" t="s">
        <v>35</v>
      </c>
      <c r="Q213">
        <v>212</v>
      </c>
      <c r="R213" t="s">
        <v>1140</v>
      </c>
      <c r="S213" t="s">
        <v>405</v>
      </c>
      <c r="T213" s="10">
        <v>245</v>
      </c>
    </row>
    <row r="214" spans="1:20" x14ac:dyDescent="0.25">
      <c r="A214">
        <v>13</v>
      </c>
      <c r="B214" t="s">
        <v>406</v>
      </c>
      <c r="C214">
        <v>6</v>
      </c>
      <c r="D214" t="str">
        <f t="shared" si="12"/>
        <v>Domingo</v>
      </c>
      <c r="E214" s="6">
        <v>45018</v>
      </c>
      <c r="F214" s="3">
        <v>7.3611111111111113E-2</v>
      </c>
      <c r="G214" s="3">
        <v>0.20694444444444443</v>
      </c>
      <c r="H214" s="3">
        <f t="shared" si="13"/>
        <v>0.1333333333333333</v>
      </c>
      <c r="I214" s="9">
        <v>6.9444444444444448E-2</v>
      </c>
      <c r="J214" s="9">
        <f t="shared" si="14"/>
        <v>6.3888888888888856E-2</v>
      </c>
      <c r="K214" s="9" t="str">
        <f t="shared" si="15"/>
        <v>Cobrada</v>
      </c>
      <c r="L214" t="s">
        <v>25</v>
      </c>
      <c r="M214" t="s">
        <v>10</v>
      </c>
      <c r="N214" t="s">
        <v>1137</v>
      </c>
      <c r="O214" s="4">
        <v>28.1</v>
      </c>
      <c r="P214" t="s">
        <v>21</v>
      </c>
      <c r="Q214">
        <v>213</v>
      </c>
      <c r="R214" t="s">
        <v>1140</v>
      </c>
      <c r="S214" t="s">
        <v>407</v>
      </c>
      <c r="T214" s="10">
        <v>87</v>
      </c>
    </row>
    <row r="215" spans="1:20" x14ac:dyDescent="0.25">
      <c r="A215">
        <v>2</v>
      </c>
      <c r="B215" t="s">
        <v>408</v>
      </c>
      <c r="C215">
        <v>4</v>
      </c>
      <c r="D215" t="str">
        <f t="shared" si="12"/>
        <v>Domingo</v>
      </c>
      <c r="E215" s="6">
        <v>45018</v>
      </c>
      <c r="F215" s="3">
        <v>0.13750000000000001</v>
      </c>
      <c r="G215" s="3">
        <v>0.21458333333333332</v>
      </c>
      <c r="H215" s="3">
        <f t="shared" si="13"/>
        <v>8.7499999999999981E-2</v>
      </c>
      <c r="I215" s="9">
        <v>2.6388888888888885E-2</v>
      </c>
      <c r="J215" s="9">
        <f t="shared" si="14"/>
        <v>6.1111111111111095E-2</v>
      </c>
      <c r="K215" s="9" t="str">
        <f t="shared" si="15"/>
        <v>Cobrada</v>
      </c>
      <c r="L215" t="s">
        <v>14</v>
      </c>
      <c r="M215" t="s">
        <v>10</v>
      </c>
      <c r="N215" t="s">
        <v>1136</v>
      </c>
      <c r="O215" s="4">
        <v>33.39</v>
      </c>
      <c r="P215" t="s">
        <v>35</v>
      </c>
      <c r="Q215">
        <v>214</v>
      </c>
      <c r="R215" t="s">
        <v>83</v>
      </c>
      <c r="S215" t="s">
        <v>409</v>
      </c>
      <c r="T215" s="10">
        <v>228</v>
      </c>
    </row>
    <row r="216" spans="1:20" x14ac:dyDescent="0.25">
      <c r="A216">
        <v>6</v>
      </c>
      <c r="B216" t="s">
        <v>410</v>
      </c>
      <c r="C216">
        <v>4</v>
      </c>
      <c r="D216" t="str">
        <f t="shared" si="12"/>
        <v>Domingo</v>
      </c>
      <c r="E216" s="6">
        <v>45018</v>
      </c>
      <c r="F216" s="3">
        <v>0.16111111111111112</v>
      </c>
      <c r="G216" s="3">
        <v>0.2673611111111111</v>
      </c>
      <c r="H216" s="3">
        <f t="shared" si="13"/>
        <v>0.11666666666666665</v>
      </c>
      <c r="I216" s="9">
        <v>3.1944444444444442E-2</v>
      </c>
      <c r="J216" s="9">
        <f t="shared" si="14"/>
        <v>8.4722222222222213E-2</v>
      </c>
      <c r="K216" s="9" t="str">
        <f t="shared" si="15"/>
        <v>Cobrada</v>
      </c>
      <c r="L216" t="s">
        <v>9</v>
      </c>
      <c r="M216" t="s">
        <v>10</v>
      </c>
      <c r="N216" t="s">
        <v>1136</v>
      </c>
      <c r="O216" s="4">
        <v>35.64</v>
      </c>
      <c r="P216" t="s">
        <v>35</v>
      </c>
      <c r="Q216">
        <v>215</v>
      </c>
      <c r="R216" t="s">
        <v>44</v>
      </c>
      <c r="S216" t="s">
        <v>411</v>
      </c>
      <c r="T216" s="10">
        <v>158</v>
      </c>
    </row>
    <row r="217" spans="1:20" x14ac:dyDescent="0.25">
      <c r="A217">
        <v>17</v>
      </c>
      <c r="B217" t="s">
        <v>412</v>
      </c>
      <c r="C217">
        <v>6</v>
      </c>
      <c r="D217" t="str">
        <f t="shared" si="12"/>
        <v>Domingo</v>
      </c>
      <c r="E217" s="6">
        <v>45018</v>
      </c>
      <c r="F217" s="3">
        <v>7.3611111111111113E-2</v>
      </c>
      <c r="G217" s="3">
        <v>0.23333333333333334</v>
      </c>
      <c r="H217" s="3">
        <f t="shared" si="13"/>
        <v>0.15972222222222221</v>
      </c>
      <c r="I217" s="9">
        <v>8.3333333333333343E-2</v>
      </c>
      <c r="J217" s="9">
        <f t="shared" si="14"/>
        <v>7.6388888888888867E-2</v>
      </c>
      <c r="K217" s="9" t="str">
        <f t="shared" si="15"/>
        <v>Cobrada</v>
      </c>
      <c r="L217" t="s">
        <v>20</v>
      </c>
      <c r="M217" t="s">
        <v>10</v>
      </c>
      <c r="N217" t="s">
        <v>1137</v>
      </c>
      <c r="O217" s="4">
        <v>35.69</v>
      </c>
      <c r="P217" t="s">
        <v>21</v>
      </c>
      <c r="Q217">
        <v>216</v>
      </c>
      <c r="R217" t="s">
        <v>44</v>
      </c>
      <c r="S217" t="s">
        <v>413</v>
      </c>
      <c r="T217" s="10">
        <v>142</v>
      </c>
    </row>
    <row r="218" spans="1:20" x14ac:dyDescent="0.25">
      <c r="A218">
        <v>1</v>
      </c>
      <c r="B218" t="s">
        <v>345</v>
      </c>
      <c r="C218">
        <v>2</v>
      </c>
      <c r="D218" t="str">
        <f t="shared" si="12"/>
        <v>Domingo</v>
      </c>
      <c r="E218" s="6">
        <v>45018</v>
      </c>
      <c r="F218" s="3">
        <v>3.7499999999999999E-2</v>
      </c>
      <c r="G218" s="3">
        <v>0.19791666666666666</v>
      </c>
      <c r="H218" s="3">
        <f t="shared" si="13"/>
        <v>0.17083333333333331</v>
      </c>
      <c r="I218" s="9">
        <v>9.0277777777777769E-3</v>
      </c>
      <c r="J218" s="9">
        <f t="shared" si="14"/>
        <v>0.16180555555555554</v>
      </c>
      <c r="K218" s="9" t="str">
        <f t="shared" si="15"/>
        <v>Cobrada</v>
      </c>
      <c r="L218" t="s">
        <v>9</v>
      </c>
      <c r="M218" t="s">
        <v>32</v>
      </c>
      <c r="N218" t="s">
        <v>1137</v>
      </c>
      <c r="O218" s="4">
        <v>31.17</v>
      </c>
      <c r="P218" t="s">
        <v>35</v>
      </c>
      <c r="Q218">
        <v>217</v>
      </c>
      <c r="R218" t="s">
        <v>17</v>
      </c>
      <c r="S218" t="s">
        <v>414</v>
      </c>
      <c r="T218" s="10">
        <v>96</v>
      </c>
    </row>
    <row r="219" spans="1:20" x14ac:dyDescent="0.25">
      <c r="A219">
        <v>13</v>
      </c>
      <c r="B219" t="s">
        <v>415</v>
      </c>
      <c r="C219">
        <v>3</v>
      </c>
      <c r="D219" t="str">
        <f t="shared" si="12"/>
        <v>Domingo</v>
      </c>
      <c r="E219" s="6">
        <v>45018</v>
      </c>
      <c r="F219" s="3">
        <v>1.8749999999999999E-2</v>
      </c>
      <c r="G219" s="3">
        <v>0.15347222222222223</v>
      </c>
      <c r="H219" s="3">
        <f t="shared" si="13"/>
        <v>0.1451388888888889</v>
      </c>
      <c r="I219" s="9">
        <v>3.1944444444444442E-2</v>
      </c>
      <c r="J219" s="9">
        <f t="shared" si="14"/>
        <v>0.11319444444444446</v>
      </c>
      <c r="K219" s="9" t="str">
        <f t="shared" si="15"/>
        <v>Cobrada</v>
      </c>
      <c r="L219" t="s">
        <v>25</v>
      </c>
      <c r="M219" t="s">
        <v>10</v>
      </c>
      <c r="N219" t="s">
        <v>1137</v>
      </c>
      <c r="O219" s="4">
        <v>23.34</v>
      </c>
      <c r="P219" t="s">
        <v>35</v>
      </c>
      <c r="Q219">
        <v>218</v>
      </c>
      <c r="R219" t="s">
        <v>83</v>
      </c>
      <c r="S219" t="s">
        <v>416</v>
      </c>
      <c r="T219" s="10">
        <v>184</v>
      </c>
    </row>
    <row r="220" spans="1:20" x14ac:dyDescent="0.25">
      <c r="A220">
        <v>1</v>
      </c>
      <c r="B220" t="s">
        <v>417</v>
      </c>
      <c r="C220">
        <v>5</v>
      </c>
      <c r="D220" t="str">
        <f t="shared" si="12"/>
        <v>Domingo</v>
      </c>
      <c r="E220" s="6">
        <v>45018</v>
      </c>
      <c r="F220" s="3">
        <v>0.10625</v>
      </c>
      <c r="G220" s="3">
        <v>0.20069444444444445</v>
      </c>
      <c r="H220" s="3">
        <f t="shared" si="13"/>
        <v>9.4444444444444456E-2</v>
      </c>
      <c r="I220" s="9">
        <v>1.5972222222222221E-2</v>
      </c>
      <c r="J220" s="9">
        <f t="shared" si="14"/>
        <v>7.8472222222222235E-2</v>
      </c>
      <c r="K220" s="9" t="str">
        <f t="shared" si="15"/>
        <v>Cobrada</v>
      </c>
      <c r="L220" t="s">
        <v>9</v>
      </c>
      <c r="M220" t="s">
        <v>10</v>
      </c>
      <c r="N220" t="s">
        <v>1137</v>
      </c>
      <c r="O220" s="4">
        <v>46.96</v>
      </c>
      <c r="P220" t="s">
        <v>21</v>
      </c>
      <c r="Q220">
        <v>219</v>
      </c>
      <c r="R220" t="s">
        <v>36</v>
      </c>
      <c r="S220" t="s">
        <v>226</v>
      </c>
      <c r="T220" s="10">
        <v>139</v>
      </c>
    </row>
    <row r="221" spans="1:20" x14ac:dyDescent="0.25">
      <c r="A221">
        <v>15</v>
      </c>
      <c r="B221" t="s">
        <v>375</v>
      </c>
      <c r="C221">
        <v>6</v>
      </c>
      <c r="D221" t="str">
        <f t="shared" si="12"/>
        <v>Domingo</v>
      </c>
      <c r="E221" s="6">
        <v>45018</v>
      </c>
      <c r="F221" s="3">
        <v>4.2361111111111113E-2</v>
      </c>
      <c r="G221" s="3">
        <v>0.20624999999999999</v>
      </c>
      <c r="H221" s="3">
        <f t="shared" si="13"/>
        <v>0.16388888888888886</v>
      </c>
      <c r="I221" s="9">
        <v>9.0277777777777769E-3</v>
      </c>
      <c r="J221" s="9">
        <f t="shared" si="14"/>
        <v>0.15486111111111109</v>
      </c>
      <c r="K221" s="9" t="str">
        <f t="shared" si="15"/>
        <v>Cobrada</v>
      </c>
      <c r="L221" t="s">
        <v>25</v>
      </c>
      <c r="M221" t="s">
        <v>10</v>
      </c>
      <c r="N221" t="s">
        <v>1137</v>
      </c>
      <c r="O221" s="4">
        <v>48.5</v>
      </c>
      <c r="P221" t="s">
        <v>11</v>
      </c>
      <c r="Q221">
        <v>220</v>
      </c>
      <c r="R221" t="s">
        <v>59</v>
      </c>
      <c r="S221" t="s">
        <v>259</v>
      </c>
      <c r="T221" s="10">
        <v>24</v>
      </c>
    </row>
    <row r="222" spans="1:20" x14ac:dyDescent="0.25">
      <c r="A222">
        <v>16</v>
      </c>
      <c r="B222" t="s">
        <v>418</v>
      </c>
      <c r="C222">
        <v>1</v>
      </c>
      <c r="D222" t="str">
        <f t="shared" si="12"/>
        <v>Domingo</v>
      </c>
      <c r="E222" s="6">
        <v>45018</v>
      </c>
      <c r="F222" s="3">
        <v>7.7083333333333337E-2</v>
      </c>
      <c r="G222" s="3">
        <v>0.12847222222222221</v>
      </c>
      <c r="H222" s="3">
        <f t="shared" si="13"/>
        <v>5.1388888888888873E-2</v>
      </c>
      <c r="I222" s="9">
        <v>7.5000000000000011E-2</v>
      </c>
      <c r="J222" s="9">
        <f t="shared" si="14"/>
        <v>0</v>
      </c>
      <c r="K222" s="9" t="str">
        <f t="shared" si="15"/>
        <v>No cobrada</v>
      </c>
      <c r="L222" t="s">
        <v>9</v>
      </c>
      <c r="M222" t="s">
        <v>10</v>
      </c>
      <c r="N222" t="s">
        <v>1137</v>
      </c>
      <c r="O222" s="4">
        <v>17.829999999999998</v>
      </c>
      <c r="P222" t="s">
        <v>21</v>
      </c>
      <c r="Q222">
        <v>221</v>
      </c>
      <c r="R222" t="s">
        <v>64</v>
      </c>
      <c r="S222" t="s">
        <v>419</v>
      </c>
      <c r="T222" s="10">
        <v>193</v>
      </c>
    </row>
    <row r="223" spans="1:20" x14ac:dyDescent="0.25">
      <c r="A223">
        <v>3</v>
      </c>
      <c r="B223" t="s">
        <v>420</v>
      </c>
      <c r="C223">
        <v>3</v>
      </c>
      <c r="D223" t="str">
        <f t="shared" si="12"/>
        <v>Domingo</v>
      </c>
      <c r="E223" s="6">
        <v>45018</v>
      </c>
      <c r="F223" s="3">
        <v>0.15138888888888888</v>
      </c>
      <c r="G223" s="3">
        <v>0.27916666666666667</v>
      </c>
      <c r="H223" s="3">
        <f t="shared" si="13"/>
        <v>0.1277777777777778</v>
      </c>
      <c r="I223" s="9">
        <v>5.9027777777777776E-2</v>
      </c>
      <c r="J223" s="9">
        <f t="shared" si="14"/>
        <v>6.8750000000000019E-2</v>
      </c>
      <c r="K223" s="9" t="str">
        <f t="shared" si="15"/>
        <v>Cobrada</v>
      </c>
      <c r="L223" t="s">
        <v>25</v>
      </c>
      <c r="M223" t="s">
        <v>32</v>
      </c>
      <c r="N223" t="s">
        <v>1136</v>
      </c>
      <c r="O223" s="4">
        <v>32.58</v>
      </c>
      <c r="P223" t="s">
        <v>21</v>
      </c>
      <c r="Q223">
        <v>222</v>
      </c>
      <c r="R223" t="s">
        <v>59</v>
      </c>
      <c r="S223" t="s">
        <v>421</v>
      </c>
      <c r="T223" s="10">
        <v>97</v>
      </c>
    </row>
    <row r="224" spans="1:20" x14ac:dyDescent="0.25">
      <c r="A224">
        <v>19</v>
      </c>
      <c r="B224" t="s">
        <v>422</v>
      </c>
      <c r="C224">
        <v>2</v>
      </c>
      <c r="D224" t="str">
        <f t="shared" si="12"/>
        <v>Domingo</v>
      </c>
      <c r="E224" s="6">
        <v>45018</v>
      </c>
      <c r="F224" s="3">
        <v>5.2777777777777778E-2</v>
      </c>
      <c r="G224" s="3">
        <v>0.11805555555555555</v>
      </c>
      <c r="H224" s="3">
        <f t="shared" si="13"/>
        <v>6.5277777777777768E-2</v>
      </c>
      <c r="I224" s="9">
        <v>3.6805555555555557E-2</v>
      </c>
      <c r="J224" s="9">
        <f t="shared" si="14"/>
        <v>2.8472222222222211E-2</v>
      </c>
      <c r="K224" s="9" t="str">
        <f t="shared" si="15"/>
        <v>Cobrada</v>
      </c>
      <c r="L224" t="s">
        <v>25</v>
      </c>
      <c r="M224" t="s">
        <v>32</v>
      </c>
      <c r="N224" t="s">
        <v>1137</v>
      </c>
      <c r="O224" s="4">
        <v>49.62</v>
      </c>
      <c r="P224" t="s">
        <v>11</v>
      </c>
      <c r="Q224">
        <v>223</v>
      </c>
      <c r="R224" t="s">
        <v>83</v>
      </c>
      <c r="S224" t="s">
        <v>414</v>
      </c>
      <c r="T224" s="10">
        <v>32</v>
      </c>
    </row>
    <row r="225" spans="1:20" x14ac:dyDescent="0.25">
      <c r="A225">
        <v>7</v>
      </c>
      <c r="B225" t="s">
        <v>423</v>
      </c>
      <c r="C225">
        <v>6</v>
      </c>
      <c r="D225" t="str">
        <f t="shared" si="12"/>
        <v>Domingo</v>
      </c>
      <c r="E225" s="6">
        <v>45018</v>
      </c>
      <c r="F225" s="3">
        <v>8.819444444444445E-2</v>
      </c>
      <c r="G225" s="3">
        <v>0.24097222222222223</v>
      </c>
      <c r="H225" s="3">
        <f t="shared" si="13"/>
        <v>0.16319444444444445</v>
      </c>
      <c r="I225" s="9">
        <v>1.3888888888888888E-2</v>
      </c>
      <c r="J225" s="9">
        <f t="shared" si="14"/>
        <v>0.14930555555555555</v>
      </c>
      <c r="K225" s="9" t="str">
        <f t="shared" si="15"/>
        <v>Cobrada</v>
      </c>
      <c r="L225" t="s">
        <v>9</v>
      </c>
      <c r="M225" t="s">
        <v>10</v>
      </c>
      <c r="N225" t="s">
        <v>1137</v>
      </c>
      <c r="O225" s="4">
        <v>17.61</v>
      </c>
      <c r="P225" t="s">
        <v>35</v>
      </c>
      <c r="Q225">
        <v>224</v>
      </c>
      <c r="R225" t="s">
        <v>41</v>
      </c>
      <c r="S225" t="s">
        <v>256</v>
      </c>
      <c r="T225" s="10">
        <v>52</v>
      </c>
    </row>
    <row r="226" spans="1:20" x14ac:dyDescent="0.25">
      <c r="A226">
        <v>19</v>
      </c>
      <c r="B226" t="s">
        <v>424</v>
      </c>
      <c r="C226">
        <v>4</v>
      </c>
      <c r="D226" t="str">
        <f t="shared" si="12"/>
        <v>Domingo</v>
      </c>
      <c r="E226" s="6">
        <v>45018</v>
      </c>
      <c r="F226" s="3">
        <v>9.7222222222222224E-3</v>
      </c>
      <c r="G226" s="3">
        <v>5.8333333333333334E-2</v>
      </c>
      <c r="H226" s="3">
        <f t="shared" si="13"/>
        <v>4.8611111111111112E-2</v>
      </c>
      <c r="I226" s="9">
        <v>6.5277777777777782E-2</v>
      </c>
      <c r="J226" s="9">
        <f t="shared" si="14"/>
        <v>0</v>
      </c>
      <c r="K226" s="9" t="str">
        <f t="shared" si="15"/>
        <v>No cobrada</v>
      </c>
      <c r="L226" t="s">
        <v>9</v>
      </c>
      <c r="M226" t="s">
        <v>15</v>
      </c>
      <c r="N226" t="s">
        <v>1137</v>
      </c>
      <c r="O226" s="4">
        <v>35.020000000000003</v>
      </c>
      <c r="P226" t="s">
        <v>11</v>
      </c>
      <c r="Q226">
        <v>225</v>
      </c>
      <c r="R226" t="s">
        <v>1140</v>
      </c>
      <c r="S226" t="s">
        <v>425</v>
      </c>
      <c r="T226" s="10">
        <v>168</v>
      </c>
    </row>
    <row r="227" spans="1:20" x14ac:dyDescent="0.25">
      <c r="A227">
        <v>7</v>
      </c>
      <c r="B227" t="s">
        <v>426</v>
      </c>
      <c r="C227">
        <v>6</v>
      </c>
      <c r="D227" t="str">
        <f t="shared" si="12"/>
        <v>Domingo</v>
      </c>
      <c r="E227" s="6">
        <v>45018</v>
      </c>
      <c r="F227" s="3">
        <v>4.027777777777778E-2</v>
      </c>
      <c r="G227" s="3">
        <v>0.17291666666666666</v>
      </c>
      <c r="H227" s="3">
        <f t="shared" si="13"/>
        <v>0.13263888888888889</v>
      </c>
      <c r="I227" s="9">
        <v>0.10138888888888889</v>
      </c>
      <c r="J227" s="9">
        <f t="shared" si="14"/>
        <v>3.125E-2</v>
      </c>
      <c r="K227" s="9" t="str">
        <f t="shared" si="15"/>
        <v>Cobrada</v>
      </c>
      <c r="L227" t="s">
        <v>14</v>
      </c>
      <c r="M227" t="s">
        <v>32</v>
      </c>
      <c r="N227" t="s">
        <v>1137</v>
      </c>
      <c r="O227" s="4">
        <v>39.479999999999997</v>
      </c>
      <c r="P227" t="s">
        <v>11</v>
      </c>
      <c r="Q227">
        <v>226</v>
      </c>
      <c r="R227" t="s">
        <v>36</v>
      </c>
      <c r="S227" t="s">
        <v>427</v>
      </c>
      <c r="T227" s="10">
        <v>171</v>
      </c>
    </row>
    <row r="228" spans="1:20" x14ac:dyDescent="0.25">
      <c r="A228">
        <v>17</v>
      </c>
      <c r="B228" t="s">
        <v>204</v>
      </c>
      <c r="C228">
        <v>6</v>
      </c>
      <c r="D228" t="str">
        <f t="shared" si="12"/>
        <v>Domingo</v>
      </c>
      <c r="E228" s="6">
        <v>45018</v>
      </c>
      <c r="F228" s="3">
        <v>7.5694444444444439E-2</v>
      </c>
      <c r="G228" s="3">
        <v>0.20277777777777778</v>
      </c>
      <c r="H228" s="3">
        <f t="shared" si="13"/>
        <v>0.12708333333333333</v>
      </c>
      <c r="I228" s="9">
        <v>8.2638888888888887E-2</v>
      </c>
      <c r="J228" s="9">
        <f t="shared" si="14"/>
        <v>4.4444444444444439E-2</v>
      </c>
      <c r="K228" s="9" t="str">
        <f t="shared" si="15"/>
        <v>Cobrada</v>
      </c>
      <c r="L228" t="s">
        <v>25</v>
      </c>
      <c r="M228" t="s">
        <v>10</v>
      </c>
      <c r="N228" t="s">
        <v>1137</v>
      </c>
      <c r="O228" s="4">
        <v>41.05</v>
      </c>
      <c r="P228" t="s">
        <v>21</v>
      </c>
      <c r="Q228">
        <v>227</v>
      </c>
      <c r="R228" t="s">
        <v>64</v>
      </c>
      <c r="S228" t="s">
        <v>428</v>
      </c>
      <c r="T228" s="10">
        <v>211</v>
      </c>
    </row>
    <row r="229" spans="1:20" x14ac:dyDescent="0.25">
      <c r="A229">
        <v>16</v>
      </c>
      <c r="B229" t="s">
        <v>429</v>
      </c>
      <c r="C229">
        <v>4</v>
      </c>
      <c r="D229" t="str">
        <f t="shared" si="12"/>
        <v>Domingo</v>
      </c>
      <c r="E229" s="6">
        <v>45018</v>
      </c>
      <c r="F229" s="3">
        <v>6.9444444444444448E-2</v>
      </c>
      <c r="G229" s="3">
        <v>0.16805555555555557</v>
      </c>
      <c r="H229" s="3">
        <f t="shared" si="13"/>
        <v>0.10902777777777779</v>
      </c>
      <c r="I229" s="9">
        <v>2.4305555555555556E-2</v>
      </c>
      <c r="J229" s="9">
        <f t="shared" si="14"/>
        <v>8.472222222222224E-2</v>
      </c>
      <c r="K229" s="9" t="str">
        <f t="shared" si="15"/>
        <v>Cobrada</v>
      </c>
      <c r="L229" t="s">
        <v>9</v>
      </c>
      <c r="M229" t="s">
        <v>10</v>
      </c>
      <c r="N229" t="s">
        <v>1137</v>
      </c>
      <c r="O229" s="4">
        <v>10.66</v>
      </c>
      <c r="P229" t="s">
        <v>35</v>
      </c>
      <c r="Q229">
        <v>228</v>
      </c>
      <c r="R229" t="s">
        <v>59</v>
      </c>
      <c r="S229" t="s">
        <v>331</v>
      </c>
      <c r="T229" s="10">
        <v>69</v>
      </c>
    </row>
    <row r="230" spans="1:20" x14ac:dyDescent="0.25">
      <c r="A230">
        <v>14</v>
      </c>
      <c r="B230" t="s">
        <v>430</v>
      </c>
      <c r="C230">
        <v>3</v>
      </c>
      <c r="D230" t="str">
        <f t="shared" si="12"/>
        <v>Domingo</v>
      </c>
      <c r="E230" s="6">
        <v>45018</v>
      </c>
      <c r="F230" s="3">
        <v>0.10694444444444444</v>
      </c>
      <c r="G230" s="3">
        <v>0.1875</v>
      </c>
      <c r="H230" s="3">
        <f t="shared" si="13"/>
        <v>8.0555555555555561E-2</v>
      </c>
      <c r="I230" s="9">
        <v>8.1250000000000003E-2</v>
      </c>
      <c r="J230" s="9">
        <f t="shared" si="14"/>
        <v>0</v>
      </c>
      <c r="K230" s="9" t="str">
        <f t="shared" si="15"/>
        <v>No cobrada</v>
      </c>
      <c r="L230" t="s">
        <v>20</v>
      </c>
      <c r="M230" t="s">
        <v>32</v>
      </c>
      <c r="N230" t="s">
        <v>1137</v>
      </c>
      <c r="O230" s="4">
        <v>28.58</v>
      </c>
      <c r="P230" t="s">
        <v>11</v>
      </c>
      <c r="Q230">
        <v>229</v>
      </c>
      <c r="R230" t="s">
        <v>41</v>
      </c>
      <c r="S230" t="s">
        <v>431</v>
      </c>
      <c r="T230" s="10">
        <v>124</v>
      </c>
    </row>
    <row r="231" spans="1:20" x14ac:dyDescent="0.25">
      <c r="A231">
        <v>5</v>
      </c>
      <c r="B231" t="s">
        <v>103</v>
      </c>
      <c r="C231">
        <v>5</v>
      </c>
      <c r="D231" t="str">
        <f t="shared" si="12"/>
        <v>Domingo</v>
      </c>
      <c r="E231" s="6">
        <v>45018</v>
      </c>
      <c r="F231" s="3">
        <v>9.375E-2</v>
      </c>
      <c r="G231" s="3">
        <v>0.2</v>
      </c>
      <c r="H231" s="3">
        <f t="shared" si="13"/>
        <v>0.10625000000000001</v>
      </c>
      <c r="I231" s="9">
        <v>6.3194444444444442E-2</v>
      </c>
      <c r="J231" s="9">
        <f t="shared" si="14"/>
        <v>4.3055555555555569E-2</v>
      </c>
      <c r="K231" s="9" t="str">
        <f t="shared" si="15"/>
        <v>Cobrada</v>
      </c>
      <c r="L231" t="s">
        <v>20</v>
      </c>
      <c r="M231" t="s">
        <v>10</v>
      </c>
      <c r="N231" t="s">
        <v>1137</v>
      </c>
      <c r="O231" s="4">
        <v>15.84</v>
      </c>
      <c r="P231" t="s">
        <v>21</v>
      </c>
      <c r="Q231">
        <v>230</v>
      </c>
      <c r="R231" t="s">
        <v>36</v>
      </c>
      <c r="S231" t="s">
        <v>432</v>
      </c>
      <c r="T231" s="10">
        <v>214</v>
      </c>
    </row>
    <row r="232" spans="1:20" x14ac:dyDescent="0.25">
      <c r="A232">
        <v>8</v>
      </c>
      <c r="B232" t="s">
        <v>433</v>
      </c>
      <c r="C232">
        <v>2</v>
      </c>
      <c r="D232" t="str">
        <f t="shared" si="12"/>
        <v>Domingo</v>
      </c>
      <c r="E232" s="6">
        <v>45018</v>
      </c>
      <c r="F232" s="3">
        <v>0.05</v>
      </c>
      <c r="G232" s="3">
        <v>0.13194444444444445</v>
      </c>
      <c r="H232" s="3">
        <f t="shared" si="13"/>
        <v>9.2361111111111116E-2</v>
      </c>
      <c r="I232" s="9">
        <v>0.10416666666666667</v>
      </c>
      <c r="J232" s="9">
        <f t="shared" si="14"/>
        <v>0</v>
      </c>
      <c r="K232" s="9" t="str">
        <f t="shared" si="15"/>
        <v>No cobrada</v>
      </c>
      <c r="L232" t="s">
        <v>20</v>
      </c>
      <c r="M232" t="s">
        <v>10</v>
      </c>
      <c r="N232" t="s">
        <v>1137</v>
      </c>
      <c r="O232" s="4">
        <v>49.1</v>
      </c>
      <c r="P232" t="s">
        <v>35</v>
      </c>
      <c r="Q232">
        <v>231</v>
      </c>
      <c r="R232" t="s">
        <v>1140</v>
      </c>
      <c r="S232" t="s">
        <v>434</v>
      </c>
      <c r="T232" s="10">
        <v>208</v>
      </c>
    </row>
    <row r="233" spans="1:20" x14ac:dyDescent="0.25">
      <c r="A233">
        <v>2</v>
      </c>
      <c r="B233" t="s">
        <v>435</v>
      </c>
      <c r="C233">
        <v>2</v>
      </c>
      <c r="D233" t="str">
        <f t="shared" si="12"/>
        <v>Domingo</v>
      </c>
      <c r="E233" s="6">
        <v>45018</v>
      </c>
      <c r="F233" s="3">
        <v>8.611111111111111E-2</v>
      </c>
      <c r="G233" s="3">
        <v>0.1423611111111111</v>
      </c>
      <c r="H233" s="3">
        <f t="shared" si="13"/>
        <v>5.6249999999999994E-2</v>
      </c>
      <c r="I233" s="9">
        <v>9.6527777777777768E-2</v>
      </c>
      <c r="J233" s="9">
        <f t="shared" si="14"/>
        <v>0</v>
      </c>
      <c r="K233" s="9" t="str">
        <f t="shared" si="15"/>
        <v>No cobrada</v>
      </c>
      <c r="L233" t="s">
        <v>14</v>
      </c>
      <c r="M233" t="s">
        <v>10</v>
      </c>
      <c r="N233" t="s">
        <v>1137</v>
      </c>
      <c r="O233" s="4">
        <v>15.43</v>
      </c>
      <c r="P233" t="s">
        <v>11</v>
      </c>
      <c r="Q233">
        <v>232</v>
      </c>
      <c r="R233" t="s">
        <v>83</v>
      </c>
      <c r="S233" t="s">
        <v>436</v>
      </c>
      <c r="T233" s="10">
        <v>190</v>
      </c>
    </row>
    <row r="234" spans="1:20" x14ac:dyDescent="0.25">
      <c r="A234">
        <v>8</v>
      </c>
      <c r="B234" t="s">
        <v>46</v>
      </c>
      <c r="C234">
        <v>1</v>
      </c>
      <c r="D234" t="str">
        <f t="shared" si="12"/>
        <v>Domingo</v>
      </c>
      <c r="E234" s="6">
        <v>45018</v>
      </c>
      <c r="F234" s="3">
        <v>3.6111111111111108E-2</v>
      </c>
      <c r="G234" s="3">
        <v>0.11041666666666666</v>
      </c>
      <c r="H234" s="3">
        <f t="shared" si="13"/>
        <v>7.4305555555555555E-2</v>
      </c>
      <c r="I234" s="9">
        <v>2.1527777777777778E-2</v>
      </c>
      <c r="J234" s="9">
        <f t="shared" si="14"/>
        <v>5.2777777777777778E-2</v>
      </c>
      <c r="K234" s="9" t="str">
        <f t="shared" si="15"/>
        <v>Cobrada</v>
      </c>
      <c r="L234" t="s">
        <v>20</v>
      </c>
      <c r="M234" t="s">
        <v>15</v>
      </c>
      <c r="N234" t="s">
        <v>1136</v>
      </c>
      <c r="O234" s="4">
        <v>45.64</v>
      </c>
      <c r="P234" t="s">
        <v>21</v>
      </c>
      <c r="Q234">
        <v>233</v>
      </c>
      <c r="R234" t="s">
        <v>83</v>
      </c>
      <c r="S234" t="s">
        <v>180</v>
      </c>
      <c r="T234" s="10">
        <v>38</v>
      </c>
    </row>
    <row r="235" spans="1:20" x14ac:dyDescent="0.25">
      <c r="A235">
        <v>17</v>
      </c>
      <c r="B235" t="s">
        <v>437</v>
      </c>
      <c r="C235">
        <v>6</v>
      </c>
      <c r="D235" t="str">
        <f t="shared" si="12"/>
        <v>Domingo</v>
      </c>
      <c r="E235" s="6">
        <v>45018</v>
      </c>
      <c r="F235" s="3">
        <v>0.11527777777777778</v>
      </c>
      <c r="G235" s="3">
        <v>0.22777777777777777</v>
      </c>
      <c r="H235" s="3">
        <f t="shared" si="13"/>
        <v>0.11249999999999999</v>
      </c>
      <c r="I235" s="9">
        <v>6.8750000000000006E-2</v>
      </c>
      <c r="J235" s="9">
        <f t="shared" si="14"/>
        <v>4.3749999999999983E-2</v>
      </c>
      <c r="K235" s="9" t="str">
        <f t="shared" si="15"/>
        <v>Cobrada</v>
      </c>
      <c r="L235" t="s">
        <v>9</v>
      </c>
      <c r="M235" t="s">
        <v>15</v>
      </c>
      <c r="N235" t="s">
        <v>1137</v>
      </c>
      <c r="O235" s="4">
        <v>10.220000000000001</v>
      </c>
      <c r="P235" t="s">
        <v>21</v>
      </c>
      <c r="Q235">
        <v>234</v>
      </c>
      <c r="R235" t="s">
        <v>22</v>
      </c>
      <c r="S235" t="s">
        <v>438</v>
      </c>
      <c r="T235" s="10">
        <v>225</v>
      </c>
    </row>
    <row r="236" spans="1:20" x14ac:dyDescent="0.25">
      <c r="A236">
        <v>13</v>
      </c>
      <c r="B236" t="s">
        <v>111</v>
      </c>
      <c r="C236">
        <v>5</v>
      </c>
      <c r="D236" t="str">
        <f t="shared" si="12"/>
        <v>Domingo</v>
      </c>
      <c r="E236" s="6">
        <v>45018</v>
      </c>
      <c r="F236" s="3">
        <v>1.5277777777777777E-2</v>
      </c>
      <c r="G236" s="3">
        <v>0.11666666666666667</v>
      </c>
      <c r="H236" s="3">
        <f t="shared" si="13"/>
        <v>0.10138888888888889</v>
      </c>
      <c r="I236" s="9">
        <v>1.7361111111111112E-2</v>
      </c>
      <c r="J236" s="9">
        <f t="shared" si="14"/>
        <v>8.4027777777777785E-2</v>
      </c>
      <c r="K236" s="9" t="str">
        <f t="shared" si="15"/>
        <v>Cobrada</v>
      </c>
      <c r="L236" t="s">
        <v>9</v>
      </c>
      <c r="M236" t="s">
        <v>32</v>
      </c>
      <c r="N236" t="s">
        <v>1137</v>
      </c>
      <c r="O236" s="4">
        <v>26.37</v>
      </c>
      <c r="P236" t="s">
        <v>11</v>
      </c>
      <c r="Q236">
        <v>235</v>
      </c>
      <c r="R236" t="s">
        <v>1139</v>
      </c>
      <c r="S236" t="s">
        <v>439</v>
      </c>
      <c r="T236" s="10">
        <v>33</v>
      </c>
    </row>
    <row r="237" spans="1:20" x14ac:dyDescent="0.25">
      <c r="A237">
        <v>12</v>
      </c>
      <c r="B237" t="s">
        <v>440</v>
      </c>
      <c r="C237">
        <v>2</v>
      </c>
      <c r="D237" t="str">
        <f t="shared" si="12"/>
        <v>Domingo</v>
      </c>
      <c r="E237" s="6">
        <v>45018</v>
      </c>
      <c r="F237" s="3">
        <v>3.6111111111111108E-2</v>
      </c>
      <c r="G237" s="3">
        <v>0.10138888888888889</v>
      </c>
      <c r="H237" s="3">
        <f t="shared" si="13"/>
        <v>6.5277777777777782E-2</v>
      </c>
      <c r="I237" s="9">
        <v>7.013888888888889E-2</v>
      </c>
      <c r="J237" s="9">
        <f t="shared" si="14"/>
        <v>0</v>
      </c>
      <c r="K237" s="9" t="str">
        <f t="shared" si="15"/>
        <v>No cobrada</v>
      </c>
      <c r="L237" t="s">
        <v>9</v>
      </c>
      <c r="M237" t="s">
        <v>10</v>
      </c>
      <c r="N237" t="s">
        <v>1137</v>
      </c>
      <c r="O237" s="4">
        <v>39.81</v>
      </c>
      <c r="P237" t="s">
        <v>21</v>
      </c>
      <c r="Q237">
        <v>236</v>
      </c>
      <c r="R237" t="s">
        <v>83</v>
      </c>
      <c r="S237" t="s">
        <v>441</v>
      </c>
      <c r="T237" s="10">
        <v>255</v>
      </c>
    </row>
    <row r="238" spans="1:20" x14ac:dyDescent="0.25">
      <c r="A238">
        <v>4</v>
      </c>
      <c r="B238" t="s">
        <v>353</v>
      </c>
      <c r="C238">
        <v>6</v>
      </c>
      <c r="D238" t="str">
        <f t="shared" si="12"/>
        <v>Domingo</v>
      </c>
      <c r="E238" s="6">
        <v>45018</v>
      </c>
      <c r="F238" s="3">
        <v>0.11458333333333333</v>
      </c>
      <c r="G238" s="3">
        <v>0.25</v>
      </c>
      <c r="H238" s="3">
        <f t="shared" si="13"/>
        <v>0.14583333333333334</v>
      </c>
      <c r="I238" s="9">
        <v>2.5694444444444443E-2</v>
      </c>
      <c r="J238" s="9">
        <f t="shared" si="14"/>
        <v>0.12013888888888891</v>
      </c>
      <c r="K238" s="9" t="str">
        <f t="shared" si="15"/>
        <v>Cobrada</v>
      </c>
      <c r="L238" t="s">
        <v>20</v>
      </c>
      <c r="M238" t="s">
        <v>10</v>
      </c>
      <c r="N238" t="s">
        <v>1137</v>
      </c>
      <c r="O238" s="4">
        <v>13.15</v>
      </c>
      <c r="P238" t="s">
        <v>35</v>
      </c>
      <c r="Q238">
        <v>237</v>
      </c>
      <c r="R238" t="s">
        <v>1140</v>
      </c>
      <c r="S238" t="s">
        <v>442</v>
      </c>
      <c r="T238" s="10">
        <v>106</v>
      </c>
    </row>
    <row r="239" spans="1:20" x14ac:dyDescent="0.25">
      <c r="A239">
        <v>13</v>
      </c>
      <c r="B239" t="s">
        <v>443</v>
      </c>
      <c r="C239">
        <v>6</v>
      </c>
      <c r="D239" t="str">
        <f t="shared" si="12"/>
        <v>Domingo</v>
      </c>
      <c r="E239" s="6">
        <v>45018</v>
      </c>
      <c r="F239" s="3">
        <v>9.5138888888888884E-2</v>
      </c>
      <c r="G239" s="3">
        <v>0.20555555555555555</v>
      </c>
      <c r="H239" s="3">
        <f t="shared" si="13"/>
        <v>0.11041666666666666</v>
      </c>
      <c r="I239" s="9">
        <v>3.125E-2</v>
      </c>
      <c r="J239" s="9">
        <f t="shared" si="14"/>
        <v>7.9166666666666663E-2</v>
      </c>
      <c r="K239" s="9" t="str">
        <f t="shared" si="15"/>
        <v>Cobrada</v>
      </c>
      <c r="L239" t="s">
        <v>20</v>
      </c>
      <c r="M239" t="s">
        <v>15</v>
      </c>
      <c r="N239" t="s">
        <v>1137</v>
      </c>
      <c r="O239" s="4">
        <v>33.020000000000003</v>
      </c>
      <c r="P239" t="s">
        <v>21</v>
      </c>
      <c r="Q239">
        <v>238</v>
      </c>
      <c r="R239" t="s">
        <v>22</v>
      </c>
      <c r="S239" t="s">
        <v>106</v>
      </c>
      <c r="T239" s="10">
        <v>72</v>
      </c>
    </row>
    <row r="240" spans="1:20" x14ac:dyDescent="0.25">
      <c r="A240">
        <v>12</v>
      </c>
      <c r="B240" t="s">
        <v>444</v>
      </c>
      <c r="C240">
        <v>6</v>
      </c>
      <c r="D240" t="str">
        <f t="shared" si="12"/>
        <v>Domingo</v>
      </c>
      <c r="E240" s="6">
        <v>45018</v>
      </c>
      <c r="F240" s="3">
        <v>0.11527777777777778</v>
      </c>
      <c r="G240" s="3">
        <v>0.25486111111111109</v>
      </c>
      <c r="H240" s="3">
        <f t="shared" si="13"/>
        <v>0.13958333333333331</v>
      </c>
      <c r="I240" s="9">
        <v>5.0694444444444445E-2</v>
      </c>
      <c r="J240" s="9">
        <f t="shared" si="14"/>
        <v>8.8888888888888865E-2</v>
      </c>
      <c r="K240" s="9" t="str">
        <f t="shared" si="15"/>
        <v>Cobrada</v>
      </c>
      <c r="L240" t="s">
        <v>29</v>
      </c>
      <c r="M240" t="s">
        <v>10</v>
      </c>
      <c r="N240" t="s">
        <v>16</v>
      </c>
      <c r="O240" s="4">
        <v>11.76</v>
      </c>
      <c r="P240" t="s">
        <v>11</v>
      </c>
      <c r="Q240">
        <v>239</v>
      </c>
      <c r="R240" t="s">
        <v>22</v>
      </c>
      <c r="S240" t="s">
        <v>445</v>
      </c>
      <c r="T240" s="10">
        <v>74</v>
      </c>
    </row>
    <row r="241" spans="1:20" x14ac:dyDescent="0.25">
      <c r="A241">
        <v>9</v>
      </c>
      <c r="B241" t="s">
        <v>446</v>
      </c>
      <c r="C241">
        <v>1</v>
      </c>
      <c r="D241" t="str">
        <f t="shared" si="12"/>
        <v>Domingo</v>
      </c>
      <c r="E241" s="6">
        <v>45018</v>
      </c>
      <c r="F241" s="3">
        <v>1.1111111111111112E-2</v>
      </c>
      <c r="G241" s="3">
        <v>0.13194444444444445</v>
      </c>
      <c r="H241" s="3">
        <f t="shared" si="13"/>
        <v>0.12083333333333333</v>
      </c>
      <c r="I241" s="9">
        <v>8.9583333333333334E-2</v>
      </c>
      <c r="J241" s="9">
        <f t="shared" si="14"/>
        <v>3.125E-2</v>
      </c>
      <c r="K241" s="9" t="str">
        <f t="shared" si="15"/>
        <v>Cobrada</v>
      </c>
      <c r="L241" t="s">
        <v>9</v>
      </c>
      <c r="M241" t="s">
        <v>10</v>
      </c>
      <c r="N241" t="s">
        <v>1136</v>
      </c>
      <c r="O241" s="4">
        <v>33.81</v>
      </c>
      <c r="P241" t="s">
        <v>21</v>
      </c>
      <c r="Q241">
        <v>240</v>
      </c>
      <c r="R241" t="s">
        <v>1140</v>
      </c>
      <c r="S241" t="s">
        <v>447</v>
      </c>
      <c r="T241" s="10">
        <v>294</v>
      </c>
    </row>
    <row r="242" spans="1:20" x14ac:dyDescent="0.25">
      <c r="A242">
        <v>12</v>
      </c>
      <c r="B242" t="s">
        <v>448</v>
      </c>
      <c r="C242">
        <v>4</v>
      </c>
      <c r="D242" t="str">
        <f t="shared" si="12"/>
        <v>Domingo</v>
      </c>
      <c r="E242" s="6">
        <v>45018</v>
      </c>
      <c r="F242" s="3">
        <v>2.7777777777777779E-3</v>
      </c>
      <c r="G242" s="3">
        <v>4.4444444444444446E-2</v>
      </c>
      <c r="H242" s="3">
        <f t="shared" si="13"/>
        <v>5.2083333333333336E-2</v>
      </c>
      <c r="I242" s="9">
        <v>7.6388888888888886E-3</v>
      </c>
      <c r="J242" s="9">
        <f t="shared" si="14"/>
        <v>4.4444444444444446E-2</v>
      </c>
      <c r="K242" s="9" t="str">
        <f t="shared" si="15"/>
        <v>Cobrada</v>
      </c>
      <c r="L242" t="s">
        <v>25</v>
      </c>
      <c r="M242" t="s">
        <v>10</v>
      </c>
      <c r="N242" t="s">
        <v>1137</v>
      </c>
      <c r="O242" s="4">
        <v>38.97</v>
      </c>
      <c r="P242" t="s">
        <v>35</v>
      </c>
      <c r="Q242">
        <v>241</v>
      </c>
      <c r="R242" t="s">
        <v>22</v>
      </c>
      <c r="S242" t="s">
        <v>117</v>
      </c>
      <c r="T242" s="10">
        <v>18</v>
      </c>
    </row>
    <row r="243" spans="1:20" x14ac:dyDescent="0.25">
      <c r="A243">
        <v>12</v>
      </c>
      <c r="B243" t="s">
        <v>449</v>
      </c>
      <c r="C243">
        <v>2</v>
      </c>
      <c r="D243" t="str">
        <f t="shared" si="12"/>
        <v>Domingo</v>
      </c>
      <c r="E243" s="6">
        <v>45018</v>
      </c>
      <c r="F243" s="3">
        <v>0.15416666666666667</v>
      </c>
      <c r="G243" s="3">
        <v>0.21458333333333332</v>
      </c>
      <c r="H243" s="3">
        <f t="shared" si="13"/>
        <v>6.0416666666666646E-2</v>
      </c>
      <c r="I243" s="9">
        <v>6.8749999999999992E-2</v>
      </c>
      <c r="J243" s="9">
        <f t="shared" si="14"/>
        <v>0</v>
      </c>
      <c r="K243" s="9" t="str">
        <f t="shared" si="15"/>
        <v>No cobrada</v>
      </c>
      <c r="L243" t="s">
        <v>20</v>
      </c>
      <c r="M243" t="s">
        <v>10</v>
      </c>
      <c r="N243" t="s">
        <v>1137</v>
      </c>
      <c r="O243" s="4">
        <v>31.29</v>
      </c>
      <c r="P243" t="s">
        <v>11</v>
      </c>
      <c r="Q243">
        <v>242</v>
      </c>
      <c r="R243" t="s">
        <v>36</v>
      </c>
      <c r="S243" t="s">
        <v>450</v>
      </c>
      <c r="T243" s="10">
        <v>134</v>
      </c>
    </row>
    <row r="244" spans="1:20" x14ac:dyDescent="0.25">
      <c r="A244">
        <v>4</v>
      </c>
      <c r="B244" t="s">
        <v>451</v>
      </c>
      <c r="C244">
        <v>4</v>
      </c>
      <c r="D244" t="str">
        <f t="shared" si="12"/>
        <v>Domingo</v>
      </c>
      <c r="E244" s="6">
        <v>45018</v>
      </c>
      <c r="F244" s="3">
        <v>2.9166666666666667E-2</v>
      </c>
      <c r="G244" s="3">
        <v>0.17430555555555555</v>
      </c>
      <c r="H244" s="3">
        <f t="shared" si="13"/>
        <v>0.14513888888888887</v>
      </c>
      <c r="I244" s="9">
        <v>1.5277777777777777E-2</v>
      </c>
      <c r="J244" s="9">
        <f t="shared" si="14"/>
        <v>0.12986111111111109</v>
      </c>
      <c r="K244" s="9" t="str">
        <f t="shared" si="15"/>
        <v>Cobrada</v>
      </c>
      <c r="L244" t="s">
        <v>20</v>
      </c>
      <c r="M244" t="s">
        <v>10</v>
      </c>
      <c r="N244" t="s">
        <v>1137</v>
      </c>
      <c r="O244" s="4">
        <v>21.45</v>
      </c>
      <c r="P244" t="s">
        <v>21</v>
      </c>
      <c r="Q244">
        <v>243</v>
      </c>
      <c r="R244" t="s">
        <v>1139</v>
      </c>
      <c r="S244" t="s">
        <v>65</v>
      </c>
      <c r="T244" s="10">
        <v>120</v>
      </c>
    </row>
    <row r="245" spans="1:20" x14ac:dyDescent="0.25">
      <c r="A245">
        <v>17</v>
      </c>
      <c r="B245" t="s">
        <v>136</v>
      </c>
      <c r="C245">
        <v>6</v>
      </c>
      <c r="D245" t="str">
        <f t="shared" si="12"/>
        <v>Domingo</v>
      </c>
      <c r="E245" s="6">
        <v>45018</v>
      </c>
      <c r="F245" s="3">
        <v>0.15555555555555556</v>
      </c>
      <c r="G245" s="3">
        <v>0.25069444444444444</v>
      </c>
      <c r="H245" s="3">
        <f t="shared" si="13"/>
        <v>9.5138888888888884E-2</v>
      </c>
      <c r="I245" s="9">
        <v>6.1805555555555558E-2</v>
      </c>
      <c r="J245" s="9">
        <f t="shared" si="14"/>
        <v>3.3333333333333326E-2</v>
      </c>
      <c r="K245" s="9" t="str">
        <f t="shared" si="15"/>
        <v>Cobrada</v>
      </c>
      <c r="L245" t="s">
        <v>9</v>
      </c>
      <c r="M245" t="s">
        <v>10</v>
      </c>
      <c r="N245" t="s">
        <v>16</v>
      </c>
      <c r="O245" s="4">
        <v>17.649999999999999</v>
      </c>
      <c r="P245" t="s">
        <v>11</v>
      </c>
      <c r="Q245">
        <v>244</v>
      </c>
      <c r="R245" t="s">
        <v>1140</v>
      </c>
      <c r="S245" t="s">
        <v>452</v>
      </c>
      <c r="T245" s="10">
        <v>158</v>
      </c>
    </row>
    <row r="246" spans="1:20" x14ac:dyDescent="0.25">
      <c r="A246">
        <v>11</v>
      </c>
      <c r="B246" t="s">
        <v>453</v>
      </c>
      <c r="C246">
        <v>1</v>
      </c>
      <c r="D246" t="str">
        <f t="shared" si="12"/>
        <v>Domingo</v>
      </c>
      <c r="E246" s="6">
        <v>45018</v>
      </c>
      <c r="F246" s="3">
        <v>0.14652777777777778</v>
      </c>
      <c r="G246" s="3">
        <v>0.28958333333333336</v>
      </c>
      <c r="H246" s="3">
        <f t="shared" si="13"/>
        <v>0.14305555555555557</v>
      </c>
      <c r="I246" s="9">
        <v>8.0555555555555547E-2</v>
      </c>
      <c r="J246" s="9">
        <f t="shared" si="14"/>
        <v>6.2500000000000028E-2</v>
      </c>
      <c r="K246" s="9" t="str">
        <f t="shared" si="15"/>
        <v>Cobrada</v>
      </c>
      <c r="L246" t="s">
        <v>14</v>
      </c>
      <c r="M246" t="s">
        <v>10</v>
      </c>
      <c r="N246" t="s">
        <v>1137</v>
      </c>
      <c r="O246" s="4">
        <v>14.82</v>
      </c>
      <c r="P246" t="s">
        <v>11</v>
      </c>
      <c r="Q246">
        <v>245</v>
      </c>
      <c r="R246" t="s">
        <v>41</v>
      </c>
      <c r="S246" t="s">
        <v>454</v>
      </c>
      <c r="T246" s="10">
        <v>273</v>
      </c>
    </row>
    <row r="247" spans="1:20" x14ac:dyDescent="0.25">
      <c r="A247">
        <v>2</v>
      </c>
      <c r="B247" t="s">
        <v>449</v>
      </c>
      <c r="C247">
        <v>6</v>
      </c>
      <c r="D247" t="str">
        <f t="shared" si="12"/>
        <v>Domingo</v>
      </c>
      <c r="E247" s="6">
        <v>45018</v>
      </c>
      <c r="F247" s="3">
        <v>7.6388888888888895E-2</v>
      </c>
      <c r="G247" s="3">
        <v>0.17291666666666666</v>
      </c>
      <c r="H247" s="3">
        <f t="shared" si="13"/>
        <v>9.6527777777777768E-2</v>
      </c>
      <c r="I247" s="9">
        <v>0.10138888888888888</v>
      </c>
      <c r="J247" s="9">
        <f t="shared" si="14"/>
        <v>0</v>
      </c>
      <c r="K247" s="9" t="str">
        <f t="shared" si="15"/>
        <v>No cobrada</v>
      </c>
      <c r="L247" t="s">
        <v>20</v>
      </c>
      <c r="M247" t="s">
        <v>10</v>
      </c>
      <c r="N247" t="s">
        <v>1137</v>
      </c>
      <c r="O247" s="4">
        <v>42.75</v>
      </c>
      <c r="P247" t="s">
        <v>21</v>
      </c>
      <c r="Q247">
        <v>246</v>
      </c>
      <c r="R247" t="s">
        <v>41</v>
      </c>
      <c r="S247" t="s">
        <v>455</v>
      </c>
      <c r="T247" s="10">
        <v>327</v>
      </c>
    </row>
    <row r="248" spans="1:20" x14ac:dyDescent="0.25">
      <c r="A248">
        <v>11</v>
      </c>
      <c r="B248" t="s">
        <v>320</v>
      </c>
      <c r="C248">
        <v>6</v>
      </c>
      <c r="D248" t="str">
        <f t="shared" si="12"/>
        <v>Domingo</v>
      </c>
      <c r="E248" s="6">
        <v>45018</v>
      </c>
      <c r="F248" s="3">
        <v>0.10694444444444444</v>
      </c>
      <c r="G248" s="3">
        <v>0.22291666666666668</v>
      </c>
      <c r="H248" s="3">
        <f t="shared" si="13"/>
        <v>0.12638888888888891</v>
      </c>
      <c r="I248" s="9">
        <v>4.0972222222222222E-2</v>
      </c>
      <c r="J248" s="9">
        <f t="shared" si="14"/>
        <v>8.5416666666666696E-2</v>
      </c>
      <c r="K248" s="9" t="str">
        <f t="shared" si="15"/>
        <v>Cobrada</v>
      </c>
      <c r="L248" t="s">
        <v>20</v>
      </c>
      <c r="M248" t="s">
        <v>10</v>
      </c>
      <c r="N248" t="s">
        <v>1137</v>
      </c>
      <c r="O248" s="4">
        <v>49.07</v>
      </c>
      <c r="P248" t="s">
        <v>35</v>
      </c>
      <c r="Q248">
        <v>247</v>
      </c>
      <c r="R248" t="s">
        <v>59</v>
      </c>
      <c r="S248" t="s">
        <v>439</v>
      </c>
      <c r="T248" s="10">
        <v>66</v>
      </c>
    </row>
    <row r="249" spans="1:20" x14ac:dyDescent="0.25">
      <c r="A249">
        <v>12</v>
      </c>
      <c r="B249" t="s">
        <v>456</v>
      </c>
      <c r="C249">
        <v>6</v>
      </c>
      <c r="D249" t="str">
        <f t="shared" si="12"/>
        <v>Domingo</v>
      </c>
      <c r="E249" s="6">
        <v>45018</v>
      </c>
      <c r="F249" s="3">
        <v>1.8055555555555554E-2</v>
      </c>
      <c r="G249" s="3">
        <v>9.583333333333334E-2</v>
      </c>
      <c r="H249" s="3">
        <f t="shared" si="13"/>
        <v>8.819444444444445E-2</v>
      </c>
      <c r="I249" s="9">
        <v>8.3333333333333343E-2</v>
      </c>
      <c r="J249" s="9">
        <f t="shared" si="14"/>
        <v>4.8611111111111077E-3</v>
      </c>
      <c r="K249" s="9" t="str">
        <f t="shared" si="15"/>
        <v>Cobrada</v>
      </c>
      <c r="L249" t="s">
        <v>20</v>
      </c>
      <c r="M249" t="s">
        <v>10</v>
      </c>
      <c r="N249" t="s">
        <v>1136</v>
      </c>
      <c r="O249" s="4">
        <v>18.690000000000001</v>
      </c>
      <c r="P249" t="s">
        <v>35</v>
      </c>
      <c r="Q249">
        <v>248</v>
      </c>
      <c r="R249" t="s">
        <v>64</v>
      </c>
      <c r="S249" t="s">
        <v>457</v>
      </c>
      <c r="T249" s="10">
        <v>225</v>
      </c>
    </row>
    <row r="250" spans="1:20" x14ac:dyDescent="0.25">
      <c r="A250">
        <v>8</v>
      </c>
      <c r="B250" t="s">
        <v>458</v>
      </c>
      <c r="C250">
        <v>6</v>
      </c>
      <c r="D250" t="str">
        <f t="shared" si="12"/>
        <v>Domingo</v>
      </c>
      <c r="E250" s="6">
        <v>45018</v>
      </c>
      <c r="F250" s="3">
        <v>4.027777777777778E-2</v>
      </c>
      <c r="G250" s="3">
        <v>0.16319444444444445</v>
      </c>
      <c r="H250" s="3">
        <f t="shared" si="13"/>
        <v>0.13333333333333333</v>
      </c>
      <c r="I250" s="9">
        <v>7.5694444444444453E-2</v>
      </c>
      <c r="J250" s="9">
        <f t="shared" si="14"/>
        <v>5.7638888888888878E-2</v>
      </c>
      <c r="K250" s="9" t="str">
        <f t="shared" si="15"/>
        <v>Cobrada</v>
      </c>
      <c r="L250" t="s">
        <v>20</v>
      </c>
      <c r="M250" t="s">
        <v>32</v>
      </c>
      <c r="N250" t="s">
        <v>1137</v>
      </c>
      <c r="O250" s="4">
        <v>47.71</v>
      </c>
      <c r="P250" t="s">
        <v>35</v>
      </c>
      <c r="Q250">
        <v>249</v>
      </c>
      <c r="R250" t="s">
        <v>1139</v>
      </c>
      <c r="S250" t="s">
        <v>459</v>
      </c>
      <c r="T250" s="10">
        <v>80</v>
      </c>
    </row>
    <row r="251" spans="1:20" x14ac:dyDescent="0.25">
      <c r="A251">
        <v>8</v>
      </c>
      <c r="B251" t="s">
        <v>460</v>
      </c>
      <c r="C251">
        <v>2</v>
      </c>
      <c r="D251" t="str">
        <f t="shared" si="12"/>
        <v>Domingo</v>
      </c>
      <c r="E251" s="6">
        <v>45018</v>
      </c>
      <c r="F251" s="3">
        <v>0.12222222222222222</v>
      </c>
      <c r="G251" s="3">
        <v>0.27291666666666664</v>
      </c>
      <c r="H251" s="3">
        <f t="shared" si="13"/>
        <v>0.15069444444444441</v>
      </c>
      <c r="I251" s="9">
        <v>2.013888888888889E-2</v>
      </c>
      <c r="J251" s="9">
        <f t="shared" si="14"/>
        <v>0.13055555555555551</v>
      </c>
      <c r="K251" s="9" t="str">
        <f t="shared" si="15"/>
        <v>Cobrada</v>
      </c>
      <c r="L251" t="s">
        <v>29</v>
      </c>
      <c r="M251" t="s">
        <v>10</v>
      </c>
      <c r="N251" t="s">
        <v>1137</v>
      </c>
      <c r="O251" s="4">
        <v>23.21</v>
      </c>
      <c r="P251" t="s">
        <v>21</v>
      </c>
      <c r="Q251">
        <v>250</v>
      </c>
      <c r="R251" t="s">
        <v>1139</v>
      </c>
      <c r="S251" t="s">
        <v>241</v>
      </c>
      <c r="T251" s="10">
        <v>20</v>
      </c>
    </row>
    <row r="252" spans="1:20" x14ac:dyDescent="0.25">
      <c r="A252">
        <v>12</v>
      </c>
      <c r="B252" t="s">
        <v>461</v>
      </c>
      <c r="C252">
        <v>6</v>
      </c>
      <c r="D252" t="str">
        <f t="shared" si="12"/>
        <v>Domingo</v>
      </c>
      <c r="E252" s="6">
        <v>45018</v>
      </c>
      <c r="F252" s="3">
        <v>5.5555555555555552E-2</v>
      </c>
      <c r="G252" s="3">
        <v>0.18333333333333332</v>
      </c>
      <c r="H252" s="3">
        <f t="shared" si="13"/>
        <v>0.13819444444444443</v>
      </c>
      <c r="I252" s="9">
        <v>8.4722222222222227E-2</v>
      </c>
      <c r="J252" s="9">
        <f t="shared" si="14"/>
        <v>5.3472222222222199E-2</v>
      </c>
      <c r="K252" s="9" t="str">
        <f t="shared" si="15"/>
        <v>Cobrada</v>
      </c>
      <c r="L252" t="s">
        <v>14</v>
      </c>
      <c r="M252" t="s">
        <v>10</v>
      </c>
      <c r="N252" t="s">
        <v>1137</v>
      </c>
      <c r="O252" s="4">
        <v>13.69</v>
      </c>
      <c r="P252" t="s">
        <v>35</v>
      </c>
      <c r="Q252">
        <v>251</v>
      </c>
      <c r="R252" t="s">
        <v>44</v>
      </c>
      <c r="S252" t="s">
        <v>462</v>
      </c>
      <c r="T252" s="10">
        <v>109</v>
      </c>
    </row>
    <row r="253" spans="1:20" x14ac:dyDescent="0.25">
      <c r="A253">
        <v>4</v>
      </c>
      <c r="B253" t="s">
        <v>463</v>
      </c>
      <c r="C253">
        <v>3</v>
      </c>
      <c r="D253" t="str">
        <f t="shared" si="12"/>
        <v>Domingo</v>
      </c>
      <c r="E253" s="6">
        <v>45018</v>
      </c>
      <c r="F253" s="3">
        <v>2.7083333333333334E-2</v>
      </c>
      <c r="G253" s="3">
        <v>0.18333333333333332</v>
      </c>
      <c r="H253" s="3">
        <f t="shared" si="13"/>
        <v>0.15625</v>
      </c>
      <c r="I253" s="9">
        <v>5.8333333333333334E-2</v>
      </c>
      <c r="J253" s="9">
        <f t="shared" si="14"/>
        <v>9.7916666666666666E-2</v>
      </c>
      <c r="K253" s="9" t="str">
        <f t="shared" si="15"/>
        <v>Cobrada</v>
      </c>
      <c r="L253" t="s">
        <v>29</v>
      </c>
      <c r="M253" t="s">
        <v>10</v>
      </c>
      <c r="N253" t="s">
        <v>1137</v>
      </c>
      <c r="O253" s="4">
        <v>43.81</v>
      </c>
      <c r="P253" t="s">
        <v>21</v>
      </c>
      <c r="Q253">
        <v>252</v>
      </c>
      <c r="R253" t="s">
        <v>17</v>
      </c>
      <c r="S253" t="s">
        <v>464</v>
      </c>
      <c r="T253" s="10">
        <v>102</v>
      </c>
    </row>
    <row r="254" spans="1:20" x14ac:dyDescent="0.25">
      <c r="A254">
        <v>8</v>
      </c>
      <c r="B254" t="s">
        <v>465</v>
      </c>
      <c r="C254">
        <v>2</v>
      </c>
      <c r="D254" t="str">
        <f t="shared" si="12"/>
        <v>Domingo</v>
      </c>
      <c r="E254" s="6">
        <v>45018</v>
      </c>
      <c r="F254" s="3">
        <v>3.7499999999999999E-2</v>
      </c>
      <c r="G254" s="3">
        <v>0.15625</v>
      </c>
      <c r="H254" s="3">
        <f t="shared" si="13"/>
        <v>0.12916666666666665</v>
      </c>
      <c r="I254" s="9">
        <v>3.8194444444444448E-2</v>
      </c>
      <c r="J254" s="9">
        <f t="shared" si="14"/>
        <v>9.0972222222222204E-2</v>
      </c>
      <c r="K254" s="9" t="str">
        <f t="shared" si="15"/>
        <v>Cobrada</v>
      </c>
      <c r="L254" t="s">
        <v>9</v>
      </c>
      <c r="M254" t="s">
        <v>32</v>
      </c>
      <c r="N254" t="s">
        <v>1137</v>
      </c>
      <c r="O254" s="4">
        <v>34.69</v>
      </c>
      <c r="P254" t="s">
        <v>35</v>
      </c>
      <c r="Q254">
        <v>253</v>
      </c>
      <c r="R254" t="s">
        <v>83</v>
      </c>
      <c r="S254" t="s">
        <v>466</v>
      </c>
      <c r="T254" s="10">
        <v>154</v>
      </c>
    </row>
    <row r="255" spans="1:20" x14ac:dyDescent="0.25">
      <c r="A255">
        <v>10</v>
      </c>
      <c r="B255" t="s">
        <v>467</v>
      </c>
      <c r="C255">
        <v>6</v>
      </c>
      <c r="D255" t="str">
        <f t="shared" si="12"/>
        <v>Domingo</v>
      </c>
      <c r="E255" s="6">
        <v>45018</v>
      </c>
      <c r="F255" s="3">
        <v>0.12847222222222221</v>
      </c>
      <c r="G255" s="3">
        <v>0.24097222222222223</v>
      </c>
      <c r="H255" s="3">
        <f t="shared" si="13"/>
        <v>0.11250000000000002</v>
      </c>
      <c r="I255" s="9">
        <v>9.791666666666668E-2</v>
      </c>
      <c r="J255" s="9">
        <f t="shared" si="14"/>
        <v>1.4583333333333337E-2</v>
      </c>
      <c r="K255" s="9" t="str">
        <f t="shared" si="15"/>
        <v>Cobrada</v>
      </c>
      <c r="L255" t="s">
        <v>14</v>
      </c>
      <c r="M255" t="s">
        <v>32</v>
      </c>
      <c r="N255" t="s">
        <v>1137</v>
      </c>
      <c r="O255" s="4">
        <v>36.43</v>
      </c>
      <c r="P255" t="s">
        <v>11</v>
      </c>
      <c r="Q255">
        <v>254</v>
      </c>
      <c r="R255" t="s">
        <v>26</v>
      </c>
      <c r="S255" t="s">
        <v>468</v>
      </c>
      <c r="T255" s="10">
        <v>297</v>
      </c>
    </row>
    <row r="256" spans="1:20" x14ac:dyDescent="0.25">
      <c r="A256">
        <v>8</v>
      </c>
      <c r="B256" t="s">
        <v>469</v>
      </c>
      <c r="C256">
        <v>4</v>
      </c>
      <c r="D256" t="str">
        <f t="shared" si="12"/>
        <v>Domingo</v>
      </c>
      <c r="E256" s="6">
        <v>45018</v>
      </c>
      <c r="F256" s="3">
        <v>9.930555555555555E-2</v>
      </c>
      <c r="G256" s="3">
        <v>0.16597222222222222</v>
      </c>
      <c r="H256" s="3">
        <f t="shared" si="13"/>
        <v>6.6666666666666666E-2</v>
      </c>
      <c r="I256" s="9">
        <v>2.5694444444444443E-2</v>
      </c>
      <c r="J256" s="9">
        <f t="shared" si="14"/>
        <v>4.0972222222222222E-2</v>
      </c>
      <c r="K256" s="9" t="str">
        <f t="shared" si="15"/>
        <v>Cobrada</v>
      </c>
      <c r="L256" t="s">
        <v>20</v>
      </c>
      <c r="M256" t="s">
        <v>32</v>
      </c>
      <c r="N256" t="s">
        <v>16</v>
      </c>
      <c r="O256" s="4">
        <v>13.34</v>
      </c>
      <c r="P256" t="s">
        <v>11</v>
      </c>
      <c r="Q256">
        <v>255</v>
      </c>
      <c r="R256" t="s">
        <v>44</v>
      </c>
      <c r="S256" t="s">
        <v>195</v>
      </c>
      <c r="T256" s="10">
        <v>25</v>
      </c>
    </row>
    <row r="257" spans="1:20" x14ac:dyDescent="0.25">
      <c r="A257">
        <v>5</v>
      </c>
      <c r="B257" t="s">
        <v>470</v>
      </c>
      <c r="C257">
        <v>2</v>
      </c>
      <c r="D257" t="str">
        <f t="shared" si="12"/>
        <v>Domingo</v>
      </c>
      <c r="E257" s="6">
        <v>45018</v>
      </c>
      <c r="F257" s="3">
        <v>1.5972222222222221E-2</v>
      </c>
      <c r="G257" s="3">
        <v>0.14374999999999999</v>
      </c>
      <c r="H257" s="3">
        <f t="shared" si="13"/>
        <v>0.12777777777777777</v>
      </c>
      <c r="I257" s="9">
        <v>1.1111111111111112E-2</v>
      </c>
      <c r="J257" s="9">
        <f t="shared" si="14"/>
        <v>0.11666666666666665</v>
      </c>
      <c r="K257" s="9" t="str">
        <f t="shared" si="15"/>
        <v>Cobrada</v>
      </c>
      <c r="L257" t="s">
        <v>25</v>
      </c>
      <c r="M257" t="s">
        <v>15</v>
      </c>
      <c r="N257" t="s">
        <v>16</v>
      </c>
      <c r="O257" s="4">
        <v>49.88</v>
      </c>
      <c r="P257" t="s">
        <v>11</v>
      </c>
      <c r="Q257">
        <v>256</v>
      </c>
      <c r="R257" t="s">
        <v>83</v>
      </c>
      <c r="S257" t="s">
        <v>102</v>
      </c>
      <c r="T257" s="10">
        <v>21</v>
      </c>
    </row>
    <row r="258" spans="1:20" x14ac:dyDescent="0.25">
      <c r="A258">
        <v>12</v>
      </c>
      <c r="B258" t="s">
        <v>471</v>
      </c>
      <c r="C258">
        <v>5</v>
      </c>
      <c r="D258" t="str">
        <f t="shared" ref="D258:D321" si="16">CHOOSE(WEEKDAY(E258,2), "Lunes", "Martes", "Miércoles", "Jueves", "Viernes", "Sábado", "Domingo")</f>
        <v>Domingo</v>
      </c>
      <c r="E258" s="6">
        <v>45018</v>
      </c>
      <c r="F258" s="3">
        <v>8.8888888888888892E-2</v>
      </c>
      <c r="G258" s="3">
        <v>0.13680555555555557</v>
      </c>
      <c r="H258" s="3">
        <f t="shared" ref="H258:H321" si="17">IF(P258="Ocupada",(G258-F258)+15/1440,G258-F258)</f>
        <v>4.7916666666666677E-2</v>
      </c>
      <c r="I258" s="9">
        <v>1.9444444444444445E-2</v>
      </c>
      <c r="J258" s="9">
        <f t="shared" si="14"/>
        <v>2.8472222222222232E-2</v>
      </c>
      <c r="K258" s="9" t="str">
        <f t="shared" si="15"/>
        <v>Cobrada</v>
      </c>
      <c r="L258" t="s">
        <v>20</v>
      </c>
      <c r="M258" t="s">
        <v>10</v>
      </c>
      <c r="N258" t="s">
        <v>1137</v>
      </c>
      <c r="O258" s="4">
        <v>26.78</v>
      </c>
      <c r="P258" t="s">
        <v>11</v>
      </c>
      <c r="Q258">
        <v>257</v>
      </c>
      <c r="R258" t="s">
        <v>59</v>
      </c>
      <c r="S258" t="s">
        <v>331</v>
      </c>
      <c r="T258" s="10">
        <v>46</v>
      </c>
    </row>
    <row r="259" spans="1:20" x14ac:dyDescent="0.25">
      <c r="A259">
        <v>12</v>
      </c>
      <c r="B259" t="s">
        <v>472</v>
      </c>
      <c r="C259">
        <v>1</v>
      </c>
      <c r="D259" t="str">
        <f t="shared" si="16"/>
        <v>Domingo</v>
      </c>
      <c r="E259" s="6">
        <v>45018</v>
      </c>
      <c r="F259" s="3">
        <v>2.7083333333333334E-2</v>
      </c>
      <c r="G259" s="3">
        <v>0.18888888888888888</v>
      </c>
      <c r="H259" s="3">
        <f t="shared" si="17"/>
        <v>0.16180555555555554</v>
      </c>
      <c r="I259" s="9">
        <v>7.2916666666666671E-2</v>
      </c>
      <c r="J259" s="9">
        <f t="shared" ref="J259:J322" si="18">IF(I259&gt;H259,0,H259-I259)</f>
        <v>8.8888888888888865E-2</v>
      </c>
      <c r="K259" s="9" t="str">
        <f t="shared" ref="K259:K322" si="19">IF(I259&gt;H259,"No cobrada","Cobrada")</f>
        <v>Cobrada</v>
      </c>
      <c r="L259" t="s">
        <v>20</v>
      </c>
      <c r="M259" t="s">
        <v>15</v>
      </c>
      <c r="N259" t="s">
        <v>1137</v>
      </c>
      <c r="O259" s="4">
        <v>47.99</v>
      </c>
      <c r="P259" t="s">
        <v>11</v>
      </c>
      <c r="Q259">
        <v>258</v>
      </c>
      <c r="R259" t="s">
        <v>41</v>
      </c>
      <c r="S259" t="s">
        <v>473</v>
      </c>
      <c r="T259" s="10">
        <v>117</v>
      </c>
    </row>
    <row r="260" spans="1:20" x14ac:dyDescent="0.25">
      <c r="A260">
        <v>10</v>
      </c>
      <c r="B260" t="s">
        <v>146</v>
      </c>
      <c r="C260">
        <v>5</v>
      </c>
      <c r="D260" t="str">
        <f t="shared" si="16"/>
        <v>Domingo</v>
      </c>
      <c r="E260" s="6">
        <v>45018</v>
      </c>
      <c r="F260" s="3">
        <v>0.14374999999999999</v>
      </c>
      <c r="G260" s="3">
        <v>0.26111111111111113</v>
      </c>
      <c r="H260" s="3">
        <f t="shared" si="17"/>
        <v>0.1277777777777778</v>
      </c>
      <c r="I260" s="9">
        <v>7.6388888888888886E-3</v>
      </c>
      <c r="J260" s="9">
        <f t="shared" si="18"/>
        <v>0.12013888888888891</v>
      </c>
      <c r="K260" s="9" t="str">
        <f t="shared" si="19"/>
        <v>Cobrada</v>
      </c>
      <c r="L260" t="s">
        <v>14</v>
      </c>
      <c r="M260" t="s">
        <v>10</v>
      </c>
      <c r="N260" t="s">
        <v>1137</v>
      </c>
      <c r="O260" s="4">
        <v>46.72</v>
      </c>
      <c r="P260" t="s">
        <v>35</v>
      </c>
      <c r="Q260">
        <v>259</v>
      </c>
      <c r="R260" t="s">
        <v>36</v>
      </c>
      <c r="S260" t="s">
        <v>170</v>
      </c>
      <c r="T260" s="10">
        <v>81</v>
      </c>
    </row>
    <row r="261" spans="1:20" x14ac:dyDescent="0.25">
      <c r="A261">
        <v>20</v>
      </c>
      <c r="B261" t="s">
        <v>474</v>
      </c>
      <c r="C261">
        <v>6</v>
      </c>
      <c r="D261" t="str">
        <f t="shared" si="16"/>
        <v>Domingo</v>
      </c>
      <c r="E261" s="6">
        <v>45018</v>
      </c>
      <c r="F261" s="3">
        <v>5.7638888888888892E-2</v>
      </c>
      <c r="G261" s="3">
        <v>0.19305555555555556</v>
      </c>
      <c r="H261" s="3">
        <f t="shared" si="17"/>
        <v>0.14583333333333334</v>
      </c>
      <c r="I261" s="9">
        <v>3.4027777777777775E-2</v>
      </c>
      <c r="J261" s="9">
        <f t="shared" si="18"/>
        <v>0.11180555555555557</v>
      </c>
      <c r="K261" s="9" t="str">
        <f t="shared" si="19"/>
        <v>Cobrada</v>
      </c>
      <c r="L261" t="s">
        <v>25</v>
      </c>
      <c r="M261" t="s">
        <v>10</v>
      </c>
      <c r="N261" t="s">
        <v>16</v>
      </c>
      <c r="O261" s="4">
        <v>47.55</v>
      </c>
      <c r="P261" t="s">
        <v>35</v>
      </c>
      <c r="Q261">
        <v>260</v>
      </c>
      <c r="R261" t="s">
        <v>44</v>
      </c>
      <c r="S261" t="s">
        <v>331</v>
      </c>
      <c r="T261" s="10">
        <v>69</v>
      </c>
    </row>
    <row r="262" spans="1:20" x14ac:dyDescent="0.25">
      <c r="A262">
        <v>8</v>
      </c>
      <c r="B262" t="s">
        <v>475</v>
      </c>
      <c r="C262">
        <v>1</v>
      </c>
      <c r="D262" t="str">
        <f t="shared" si="16"/>
        <v>Domingo</v>
      </c>
      <c r="E262" s="6">
        <v>45018</v>
      </c>
      <c r="F262" s="3">
        <v>4.7222222222222221E-2</v>
      </c>
      <c r="G262" s="3">
        <v>0.12152777777777778</v>
      </c>
      <c r="H262" s="3">
        <f t="shared" si="17"/>
        <v>8.4722222222222227E-2</v>
      </c>
      <c r="I262" s="9">
        <v>3.8194444444444448E-2</v>
      </c>
      <c r="J262" s="9">
        <f t="shared" si="18"/>
        <v>4.6527777777777779E-2</v>
      </c>
      <c r="K262" s="9" t="str">
        <f t="shared" si="19"/>
        <v>Cobrada</v>
      </c>
      <c r="L262" t="s">
        <v>29</v>
      </c>
      <c r="M262" t="s">
        <v>10</v>
      </c>
      <c r="N262" t="s">
        <v>1137</v>
      </c>
      <c r="O262" s="4">
        <v>32.42</v>
      </c>
      <c r="P262" t="s">
        <v>35</v>
      </c>
      <c r="Q262">
        <v>261</v>
      </c>
      <c r="R262" t="s">
        <v>64</v>
      </c>
      <c r="S262" t="s">
        <v>393</v>
      </c>
      <c r="T262" s="10">
        <v>154</v>
      </c>
    </row>
    <row r="263" spans="1:20" x14ac:dyDescent="0.25">
      <c r="A263">
        <v>18</v>
      </c>
      <c r="B263" t="s">
        <v>476</v>
      </c>
      <c r="C263">
        <v>4</v>
      </c>
      <c r="D263" t="str">
        <f t="shared" si="16"/>
        <v>Domingo</v>
      </c>
      <c r="E263" s="6">
        <v>45018</v>
      </c>
      <c r="F263" s="3">
        <v>0.15555555555555556</v>
      </c>
      <c r="G263" s="3">
        <v>0.30625000000000002</v>
      </c>
      <c r="H263" s="3">
        <f t="shared" si="17"/>
        <v>0.16111111111111112</v>
      </c>
      <c r="I263" s="9">
        <v>3.3333333333333333E-2</v>
      </c>
      <c r="J263" s="9">
        <f t="shared" si="18"/>
        <v>0.1277777777777778</v>
      </c>
      <c r="K263" s="9" t="str">
        <f t="shared" si="19"/>
        <v>Cobrada</v>
      </c>
      <c r="L263" t="s">
        <v>20</v>
      </c>
      <c r="M263" t="s">
        <v>10</v>
      </c>
      <c r="N263" t="s">
        <v>1137</v>
      </c>
      <c r="O263" s="4">
        <v>42.83</v>
      </c>
      <c r="P263" t="s">
        <v>35</v>
      </c>
      <c r="Q263">
        <v>262</v>
      </c>
      <c r="R263" t="s">
        <v>36</v>
      </c>
      <c r="S263" t="s">
        <v>477</v>
      </c>
      <c r="T263" s="10">
        <v>115</v>
      </c>
    </row>
    <row r="264" spans="1:20" x14ac:dyDescent="0.25">
      <c r="A264">
        <v>5</v>
      </c>
      <c r="B264" t="s">
        <v>262</v>
      </c>
      <c r="C264">
        <v>1</v>
      </c>
      <c r="D264" t="str">
        <f t="shared" si="16"/>
        <v>Domingo</v>
      </c>
      <c r="E264" s="6">
        <v>45018</v>
      </c>
      <c r="F264" s="3">
        <v>0.12013888888888889</v>
      </c>
      <c r="G264" s="3">
        <v>0.22638888888888889</v>
      </c>
      <c r="H264" s="3">
        <f t="shared" si="17"/>
        <v>0.10625</v>
      </c>
      <c r="I264" s="9">
        <v>0.10347222222222223</v>
      </c>
      <c r="J264" s="9">
        <f t="shared" si="18"/>
        <v>2.7777777777777679E-3</v>
      </c>
      <c r="K264" s="9" t="str">
        <f t="shared" si="19"/>
        <v>Cobrada</v>
      </c>
      <c r="L264" t="s">
        <v>14</v>
      </c>
      <c r="M264" t="s">
        <v>15</v>
      </c>
      <c r="N264" t="s">
        <v>1137</v>
      </c>
      <c r="O264" s="4">
        <v>42.96</v>
      </c>
      <c r="P264" t="s">
        <v>21</v>
      </c>
      <c r="Q264">
        <v>263</v>
      </c>
      <c r="R264" t="s">
        <v>44</v>
      </c>
      <c r="S264" t="s">
        <v>478</v>
      </c>
      <c r="T264" s="10">
        <v>121</v>
      </c>
    </row>
    <row r="265" spans="1:20" x14ac:dyDescent="0.25">
      <c r="A265">
        <v>2</v>
      </c>
      <c r="B265" t="s">
        <v>479</v>
      </c>
      <c r="C265">
        <v>1</v>
      </c>
      <c r="D265" t="str">
        <f t="shared" si="16"/>
        <v>Domingo</v>
      </c>
      <c r="E265" s="6">
        <v>45018</v>
      </c>
      <c r="F265" s="3">
        <v>0.13263888888888889</v>
      </c>
      <c r="G265" s="3">
        <v>0.18472222222222223</v>
      </c>
      <c r="H265" s="3">
        <f t="shared" si="17"/>
        <v>5.2083333333333343E-2</v>
      </c>
      <c r="I265" s="9">
        <v>8.1249999999999989E-2</v>
      </c>
      <c r="J265" s="9">
        <f t="shared" si="18"/>
        <v>0</v>
      </c>
      <c r="K265" s="9" t="str">
        <f t="shared" si="19"/>
        <v>No cobrada</v>
      </c>
      <c r="L265" t="s">
        <v>14</v>
      </c>
      <c r="M265" t="s">
        <v>10</v>
      </c>
      <c r="N265" t="s">
        <v>1137</v>
      </c>
      <c r="O265" s="4">
        <v>49.21</v>
      </c>
      <c r="P265" t="s">
        <v>21</v>
      </c>
      <c r="Q265">
        <v>264</v>
      </c>
      <c r="R265" t="s">
        <v>41</v>
      </c>
      <c r="S265" t="s">
        <v>480</v>
      </c>
      <c r="T265" s="10">
        <v>182</v>
      </c>
    </row>
    <row r="266" spans="1:20" x14ac:dyDescent="0.25">
      <c r="A266">
        <v>6</v>
      </c>
      <c r="B266" t="s">
        <v>481</v>
      </c>
      <c r="C266">
        <v>1</v>
      </c>
      <c r="D266" t="str">
        <f t="shared" si="16"/>
        <v>Domingo</v>
      </c>
      <c r="E266" s="6">
        <v>45018</v>
      </c>
      <c r="F266" s="3">
        <v>0.12083333333333333</v>
      </c>
      <c r="G266" s="3">
        <v>0.26041666666666669</v>
      </c>
      <c r="H266" s="3">
        <f t="shared" si="17"/>
        <v>0.13958333333333334</v>
      </c>
      <c r="I266" s="9">
        <v>9.375E-2</v>
      </c>
      <c r="J266" s="9">
        <f t="shared" si="18"/>
        <v>4.5833333333333337E-2</v>
      </c>
      <c r="K266" s="9" t="str">
        <f t="shared" si="19"/>
        <v>Cobrada</v>
      </c>
      <c r="L266" t="s">
        <v>20</v>
      </c>
      <c r="M266" t="s">
        <v>15</v>
      </c>
      <c r="N266" t="s">
        <v>1136</v>
      </c>
      <c r="O266" s="4">
        <v>21.48</v>
      </c>
      <c r="P266" t="s">
        <v>21</v>
      </c>
      <c r="Q266">
        <v>265</v>
      </c>
      <c r="R266" t="s">
        <v>64</v>
      </c>
      <c r="S266" t="s">
        <v>482</v>
      </c>
      <c r="T266" s="10">
        <v>171</v>
      </c>
    </row>
    <row r="267" spans="1:20" x14ac:dyDescent="0.25">
      <c r="A267">
        <v>4</v>
      </c>
      <c r="B267" t="s">
        <v>483</v>
      </c>
      <c r="C267">
        <v>4</v>
      </c>
      <c r="D267" t="str">
        <f t="shared" si="16"/>
        <v>Domingo</v>
      </c>
      <c r="E267" s="6">
        <v>45018</v>
      </c>
      <c r="F267" s="3">
        <v>2.0833333333333332E-2</v>
      </c>
      <c r="G267" s="3">
        <v>8.611111111111111E-2</v>
      </c>
      <c r="H267" s="3">
        <f t="shared" si="17"/>
        <v>6.5277777777777782E-2</v>
      </c>
      <c r="I267" s="9">
        <v>7.3611111111111113E-2</v>
      </c>
      <c r="J267" s="9">
        <f t="shared" si="18"/>
        <v>0</v>
      </c>
      <c r="K267" s="9" t="str">
        <f t="shared" si="19"/>
        <v>No cobrada</v>
      </c>
      <c r="L267" t="s">
        <v>20</v>
      </c>
      <c r="M267" t="s">
        <v>10</v>
      </c>
      <c r="N267" t="s">
        <v>1137</v>
      </c>
      <c r="O267" s="4">
        <v>24.75</v>
      </c>
      <c r="P267" t="s">
        <v>11</v>
      </c>
      <c r="Q267">
        <v>266</v>
      </c>
      <c r="R267" t="s">
        <v>26</v>
      </c>
      <c r="S267" t="s">
        <v>484</v>
      </c>
      <c r="T267" s="10">
        <v>99</v>
      </c>
    </row>
    <row r="268" spans="1:20" x14ac:dyDescent="0.25">
      <c r="A268">
        <v>7</v>
      </c>
      <c r="B268" t="s">
        <v>485</v>
      </c>
      <c r="C268">
        <v>5</v>
      </c>
      <c r="D268" t="str">
        <f t="shared" si="16"/>
        <v>Lunes</v>
      </c>
      <c r="E268" s="6">
        <v>45019</v>
      </c>
      <c r="F268" s="3">
        <v>8.819444444444445E-2</v>
      </c>
      <c r="G268" s="3">
        <v>0.15833333333333333</v>
      </c>
      <c r="H268" s="3">
        <f t="shared" si="17"/>
        <v>8.0555555555555547E-2</v>
      </c>
      <c r="I268" s="9">
        <v>6.6666666666666666E-2</v>
      </c>
      <c r="J268" s="9">
        <f t="shared" si="18"/>
        <v>1.3888888888888881E-2</v>
      </c>
      <c r="K268" s="9" t="str">
        <f t="shared" si="19"/>
        <v>Cobrada</v>
      </c>
      <c r="L268" t="s">
        <v>20</v>
      </c>
      <c r="M268" t="s">
        <v>32</v>
      </c>
      <c r="N268" t="s">
        <v>1137</v>
      </c>
      <c r="O268" s="4">
        <v>44.66</v>
      </c>
      <c r="P268" t="s">
        <v>35</v>
      </c>
      <c r="Q268">
        <v>267</v>
      </c>
      <c r="R268" t="s">
        <v>1139</v>
      </c>
      <c r="S268" t="s">
        <v>486</v>
      </c>
      <c r="T268" s="10">
        <v>118</v>
      </c>
    </row>
    <row r="269" spans="1:20" x14ac:dyDescent="0.25">
      <c r="A269">
        <v>14</v>
      </c>
      <c r="B269" t="s">
        <v>487</v>
      </c>
      <c r="C269">
        <v>1</v>
      </c>
      <c r="D269" t="str">
        <f t="shared" si="16"/>
        <v>Lunes</v>
      </c>
      <c r="E269" s="6">
        <v>45019</v>
      </c>
      <c r="F269" s="3">
        <v>3.1944444444444442E-2</v>
      </c>
      <c r="G269" s="3">
        <v>0.15555555555555556</v>
      </c>
      <c r="H269" s="3">
        <f t="shared" si="17"/>
        <v>0.12361111111111112</v>
      </c>
      <c r="I269" s="9">
        <v>5.7638888888888892E-2</v>
      </c>
      <c r="J269" s="9">
        <f t="shared" si="18"/>
        <v>6.5972222222222224E-2</v>
      </c>
      <c r="K269" s="9" t="str">
        <f t="shared" si="19"/>
        <v>Cobrada</v>
      </c>
      <c r="L269" t="s">
        <v>9</v>
      </c>
      <c r="M269" t="s">
        <v>10</v>
      </c>
      <c r="N269" t="s">
        <v>1136</v>
      </c>
      <c r="O269" s="4">
        <v>23.16</v>
      </c>
      <c r="P269" t="s">
        <v>21</v>
      </c>
      <c r="Q269">
        <v>268</v>
      </c>
      <c r="R269" t="s">
        <v>44</v>
      </c>
      <c r="S269" t="s">
        <v>488</v>
      </c>
      <c r="T269" s="10">
        <v>68</v>
      </c>
    </row>
    <row r="270" spans="1:20" x14ac:dyDescent="0.25">
      <c r="A270">
        <v>11</v>
      </c>
      <c r="B270" t="s">
        <v>489</v>
      </c>
      <c r="C270">
        <v>2</v>
      </c>
      <c r="D270" t="str">
        <f t="shared" si="16"/>
        <v>Lunes</v>
      </c>
      <c r="E270" s="6">
        <v>45019</v>
      </c>
      <c r="F270" s="3">
        <v>0.12361111111111112</v>
      </c>
      <c r="G270" s="3">
        <v>0.17708333333333334</v>
      </c>
      <c r="H270" s="3">
        <f t="shared" si="17"/>
        <v>5.3472222222222227E-2</v>
      </c>
      <c r="I270" s="9">
        <v>7.013888888888889E-2</v>
      </c>
      <c r="J270" s="9">
        <f t="shared" si="18"/>
        <v>0</v>
      </c>
      <c r="K270" s="9" t="str">
        <f t="shared" si="19"/>
        <v>No cobrada</v>
      </c>
      <c r="L270" t="s">
        <v>20</v>
      </c>
      <c r="M270" t="s">
        <v>10</v>
      </c>
      <c r="N270" t="s">
        <v>1136</v>
      </c>
      <c r="O270" s="4">
        <v>39.17</v>
      </c>
      <c r="P270" t="s">
        <v>21</v>
      </c>
      <c r="Q270">
        <v>269</v>
      </c>
      <c r="R270" t="s">
        <v>36</v>
      </c>
      <c r="S270" t="s">
        <v>490</v>
      </c>
      <c r="T270" s="10">
        <v>250</v>
      </c>
    </row>
    <row r="271" spans="1:20" x14ac:dyDescent="0.25">
      <c r="A271">
        <v>10</v>
      </c>
      <c r="B271" t="s">
        <v>80</v>
      </c>
      <c r="C271">
        <v>1</v>
      </c>
      <c r="D271" t="str">
        <f t="shared" si="16"/>
        <v>Lunes</v>
      </c>
      <c r="E271" s="6">
        <v>45019</v>
      </c>
      <c r="F271" s="3">
        <v>4.9305555555555554E-2</v>
      </c>
      <c r="G271" s="3">
        <v>0.2076388888888889</v>
      </c>
      <c r="H271" s="3">
        <f t="shared" si="17"/>
        <v>0.15833333333333335</v>
      </c>
      <c r="I271" s="9">
        <v>1.8055555555555554E-2</v>
      </c>
      <c r="J271" s="9">
        <f t="shared" si="18"/>
        <v>0.14027777777777781</v>
      </c>
      <c r="K271" s="9" t="str">
        <f t="shared" si="19"/>
        <v>Cobrada</v>
      </c>
      <c r="L271" t="s">
        <v>29</v>
      </c>
      <c r="M271" t="s">
        <v>10</v>
      </c>
      <c r="N271" t="s">
        <v>1137</v>
      </c>
      <c r="O271" s="4">
        <v>10.130000000000001</v>
      </c>
      <c r="P271" t="s">
        <v>21</v>
      </c>
      <c r="Q271">
        <v>270</v>
      </c>
      <c r="R271" t="s">
        <v>59</v>
      </c>
      <c r="S271" t="s">
        <v>77</v>
      </c>
      <c r="T271" s="10">
        <v>102</v>
      </c>
    </row>
    <row r="272" spans="1:20" x14ac:dyDescent="0.25">
      <c r="A272">
        <v>3</v>
      </c>
      <c r="B272" t="s">
        <v>491</v>
      </c>
      <c r="C272">
        <v>3</v>
      </c>
      <c r="D272" t="str">
        <f t="shared" si="16"/>
        <v>Lunes</v>
      </c>
      <c r="E272" s="6">
        <v>45019</v>
      </c>
      <c r="F272" s="3">
        <v>6.9444444444444448E-2</v>
      </c>
      <c r="G272" s="3">
        <v>0.21527777777777779</v>
      </c>
      <c r="H272" s="3">
        <f t="shared" si="17"/>
        <v>0.15625</v>
      </c>
      <c r="I272" s="9">
        <v>3.8194444444444448E-2</v>
      </c>
      <c r="J272" s="9">
        <f t="shared" si="18"/>
        <v>0.11805555555555555</v>
      </c>
      <c r="K272" s="9" t="str">
        <f t="shared" si="19"/>
        <v>Cobrada</v>
      </c>
      <c r="L272" t="s">
        <v>9</v>
      </c>
      <c r="M272" t="s">
        <v>10</v>
      </c>
      <c r="N272" t="s">
        <v>1137</v>
      </c>
      <c r="O272" s="4">
        <v>16.11</v>
      </c>
      <c r="P272" t="s">
        <v>35</v>
      </c>
      <c r="Q272">
        <v>271</v>
      </c>
      <c r="R272" t="s">
        <v>41</v>
      </c>
      <c r="S272" t="s">
        <v>335</v>
      </c>
      <c r="T272" s="10">
        <v>44</v>
      </c>
    </row>
    <row r="273" spans="1:20" x14ac:dyDescent="0.25">
      <c r="A273">
        <v>7</v>
      </c>
      <c r="B273" t="s">
        <v>492</v>
      </c>
      <c r="C273">
        <v>1</v>
      </c>
      <c r="D273" t="str">
        <f t="shared" si="16"/>
        <v>Lunes</v>
      </c>
      <c r="E273" s="6">
        <v>45019</v>
      </c>
      <c r="F273" s="3">
        <v>2.361111111111111E-2</v>
      </c>
      <c r="G273" s="3">
        <v>0.18333333333333332</v>
      </c>
      <c r="H273" s="3">
        <f t="shared" si="17"/>
        <v>0.15972222222222221</v>
      </c>
      <c r="I273" s="9">
        <v>5.7638888888888892E-2</v>
      </c>
      <c r="J273" s="9">
        <f t="shared" si="18"/>
        <v>0.10208333333333332</v>
      </c>
      <c r="K273" s="9" t="str">
        <f t="shared" si="19"/>
        <v>Cobrada</v>
      </c>
      <c r="L273" t="s">
        <v>29</v>
      </c>
      <c r="M273" t="s">
        <v>10</v>
      </c>
      <c r="N273" t="s">
        <v>1137</v>
      </c>
      <c r="O273" s="4">
        <v>42.73</v>
      </c>
      <c r="P273" t="s">
        <v>11</v>
      </c>
      <c r="Q273">
        <v>272</v>
      </c>
      <c r="R273" t="s">
        <v>1139</v>
      </c>
      <c r="S273" t="s">
        <v>493</v>
      </c>
      <c r="T273" s="10">
        <v>83</v>
      </c>
    </row>
    <row r="274" spans="1:20" x14ac:dyDescent="0.25">
      <c r="A274">
        <v>20</v>
      </c>
      <c r="B274" t="s">
        <v>301</v>
      </c>
      <c r="C274">
        <v>5</v>
      </c>
      <c r="D274" t="str">
        <f t="shared" si="16"/>
        <v>Lunes</v>
      </c>
      <c r="E274" s="6">
        <v>45019</v>
      </c>
      <c r="F274" s="3">
        <v>7.4305555555555555E-2</v>
      </c>
      <c r="G274" s="3">
        <v>0.1451388888888889</v>
      </c>
      <c r="H274" s="3">
        <f t="shared" si="17"/>
        <v>8.1250000000000017E-2</v>
      </c>
      <c r="I274" s="9">
        <v>4.6527777777777779E-2</v>
      </c>
      <c r="J274" s="9">
        <f t="shared" si="18"/>
        <v>3.4722222222222238E-2</v>
      </c>
      <c r="K274" s="9" t="str">
        <f t="shared" si="19"/>
        <v>Cobrada</v>
      </c>
      <c r="L274" t="s">
        <v>20</v>
      </c>
      <c r="M274" t="s">
        <v>10</v>
      </c>
      <c r="N274" t="s">
        <v>16</v>
      </c>
      <c r="O274" s="4">
        <v>36.299999999999997</v>
      </c>
      <c r="P274" t="s">
        <v>35</v>
      </c>
      <c r="Q274">
        <v>273</v>
      </c>
      <c r="R274" t="s">
        <v>17</v>
      </c>
      <c r="S274" t="s">
        <v>494</v>
      </c>
      <c r="T274" s="10">
        <v>123</v>
      </c>
    </row>
    <row r="275" spans="1:20" x14ac:dyDescent="0.25">
      <c r="A275">
        <v>7</v>
      </c>
      <c r="B275" t="s">
        <v>495</v>
      </c>
      <c r="C275">
        <v>1</v>
      </c>
      <c r="D275" t="str">
        <f t="shared" si="16"/>
        <v>Lunes</v>
      </c>
      <c r="E275" s="6">
        <v>45019</v>
      </c>
      <c r="F275" s="3">
        <v>0.13541666666666666</v>
      </c>
      <c r="G275" s="3">
        <v>0.24444444444444444</v>
      </c>
      <c r="H275" s="3">
        <f t="shared" si="17"/>
        <v>0.11944444444444445</v>
      </c>
      <c r="I275" s="9">
        <v>5.2083333333333329E-2</v>
      </c>
      <c r="J275" s="9">
        <f t="shared" si="18"/>
        <v>6.7361111111111122E-2</v>
      </c>
      <c r="K275" s="9" t="str">
        <f t="shared" si="19"/>
        <v>Cobrada</v>
      </c>
      <c r="L275" t="s">
        <v>14</v>
      </c>
      <c r="M275" t="s">
        <v>10</v>
      </c>
      <c r="N275" t="s">
        <v>1136</v>
      </c>
      <c r="O275" s="4">
        <v>19.93</v>
      </c>
      <c r="P275" t="s">
        <v>35</v>
      </c>
      <c r="Q275">
        <v>274</v>
      </c>
      <c r="R275" t="s">
        <v>22</v>
      </c>
      <c r="S275" t="s">
        <v>496</v>
      </c>
      <c r="T275" s="10">
        <v>116</v>
      </c>
    </row>
    <row r="276" spans="1:20" x14ac:dyDescent="0.25">
      <c r="A276">
        <v>5</v>
      </c>
      <c r="B276" t="s">
        <v>384</v>
      </c>
      <c r="C276">
        <v>3</v>
      </c>
      <c r="D276" t="str">
        <f t="shared" si="16"/>
        <v>Lunes</v>
      </c>
      <c r="E276" s="6">
        <v>45019</v>
      </c>
      <c r="F276" s="3">
        <v>9.2361111111111116E-2</v>
      </c>
      <c r="G276" s="3">
        <v>0.24861111111111112</v>
      </c>
      <c r="H276" s="3">
        <f t="shared" si="17"/>
        <v>0.15625</v>
      </c>
      <c r="I276" s="9">
        <v>8.4722222222222227E-2</v>
      </c>
      <c r="J276" s="9">
        <f t="shared" si="18"/>
        <v>7.1527777777777773E-2</v>
      </c>
      <c r="K276" s="9" t="str">
        <f t="shared" si="19"/>
        <v>Cobrada</v>
      </c>
      <c r="L276" t="s">
        <v>20</v>
      </c>
      <c r="M276" t="s">
        <v>10</v>
      </c>
      <c r="N276" t="s">
        <v>1137</v>
      </c>
      <c r="O276" s="4">
        <v>49.67</v>
      </c>
      <c r="P276" t="s">
        <v>11</v>
      </c>
      <c r="Q276">
        <v>275</v>
      </c>
      <c r="R276" t="s">
        <v>41</v>
      </c>
      <c r="S276" t="s">
        <v>497</v>
      </c>
      <c r="T276" s="10">
        <v>121</v>
      </c>
    </row>
    <row r="277" spans="1:20" x14ac:dyDescent="0.25">
      <c r="A277">
        <v>15</v>
      </c>
      <c r="B277" t="s">
        <v>498</v>
      </c>
      <c r="C277">
        <v>6</v>
      </c>
      <c r="D277" t="str">
        <f t="shared" si="16"/>
        <v>Lunes</v>
      </c>
      <c r="E277" s="6">
        <v>45019</v>
      </c>
      <c r="F277" s="3">
        <v>0.1076388888888889</v>
      </c>
      <c r="G277" s="3">
        <v>0.23194444444444445</v>
      </c>
      <c r="H277" s="3">
        <f t="shared" si="17"/>
        <v>0.12430555555555556</v>
      </c>
      <c r="I277" s="9">
        <v>5.9027777777777776E-2</v>
      </c>
      <c r="J277" s="9">
        <f t="shared" si="18"/>
        <v>6.5277777777777782E-2</v>
      </c>
      <c r="K277" s="9" t="str">
        <f t="shared" si="19"/>
        <v>Cobrada</v>
      </c>
      <c r="L277" t="s">
        <v>29</v>
      </c>
      <c r="M277" t="s">
        <v>10</v>
      </c>
      <c r="N277" t="s">
        <v>1136</v>
      </c>
      <c r="O277" s="4">
        <v>20.98</v>
      </c>
      <c r="P277" t="s">
        <v>11</v>
      </c>
      <c r="Q277">
        <v>276</v>
      </c>
      <c r="R277" t="s">
        <v>59</v>
      </c>
      <c r="S277" t="s">
        <v>499</v>
      </c>
      <c r="T277" s="10">
        <v>70</v>
      </c>
    </row>
    <row r="278" spans="1:20" x14ac:dyDescent="0.25">
      <c r="A278">
        <v>4</v>
      </c>
      <c r="B278" t="s">
        <v>500</v>
      </c>
      <c r="C278">
        <v>2</v>
      </c>
      <c r="D278" t="str">
        <f t="shared" si="16"/>
        <v>Lunes</v>
      </c>
      <c r="E278" s="6">
        <v>45019</v>
      </c>
      <c r="F278" s="3">
        <v>6.1111111111111109E-2</v>
      </c>
      <c r="G278" s="3">
        <v>0.16388888888888889</v>
      </c>
      <c r="H278" s="3">
        <f t="shared" si="17"/>
        <v>0.10277777777777777</v>
      </c>
      <c r="I278" s="9">
        <v>2.013888888888889E-2</v>
      </c>
      <c r="J278" s="9">
        <f t="shared" si="18"/>
        <v>8.2638888888888887E-2</v>
      </c>
      <c r="K278" s="9" t="str">
        <f t="shared" si="19"/>
        <v>Cobrada</v>
      </c>
      <c r="L278" t="s">
        <v>25</v>
      </c>
      <c r="M278" t="s">
        <v>10</v>
      </c>
      <c r="N278" t="s">
        <v>1137</v>
      </c>
      <c r="O278" s="4">
        <v>10.29</v>
      </c>
      <c r="P278" t="s">
        <v>21</v>
      </c>
      <c r="Q278">
        <v>277</v>
      </c>
      <c r="R278" t="s">
        <v>1139</v>
      </c>
      <c r="S278" t="s">
        <v>186</v>
      </c>
      <c r="T278" s="10">
        <v>93</v>
      </c>
    </row>
    <row r="279" spans="1:20" x14ac:dyDescent="0.25">
      <c r="A279">
        <v>5</v>
      </c>
      <c r="B279" t="s">
        <v>101</v>
      </c>
      <c r="C279">
        <v>4</v>
      </c>
      <c r="D279" t="str">
        <f t="shared" si="16"/>
        <v>Lunes</v>
      </c>
      <c r="E279" s="6">
        <v>45019</v>
      </c>
      <c r="F279" s="3">
        <v>0.13194444444444445</v>
      </c>
      <c r="G279" s="3">
        <v>0.21666666666666667</v>
      </c>
      <c r="H279" s="3">
        <f t="shared" si="17"/>
        <v>8.4722222222222227E-2</v>
      </c>
      <c r="I279" s="9">
        <v>4.2361111111111113E-2</v>
      </c>
      <c r="J279" s="9">
        <f t="shared" si="18"/>
        <v>4.2361111111111113E-2</v>
      </c>
      <c r="K279" s="9" t="str">
        <f t="shared" si="19"/>
        <v>Cobrada</v>
      </c>
      <c r="L279" t="s">
        <v>9</v>
      </c>
      <c r="M279" t="s">
        <v>10</v>
      </c>
      <c r="N279" t="s">
        <v>16</v>
      </c>
      <c r="O279" s="4">
        <v>41.36</v>
      </c>
      <c r="P279" t="s">
        <v>21</v>
      </c>
      <c r="Q279">
        <v>278</v>
      </c>
      <c r="R279" t="s">
        <v>36</v>
      </c>
      <c r="S279" t="s">
        <v>501</v>
      </c>
      <c r="T279" s="10">
        <v>141</v>
      </c>
    </row>
    <row r="280" spans="1:20" x14ac:dyDescent="0.25">
      <c r="A280">
        <v>11</v>
      </c>
      <c r="B280" t="s">
        <v>140</v>
      </c>
      <c r="C280">
        <v>5</v>
      </c>
      <c r="D280" t="str">
        <f t="shared" si="16"/>
        <v>Lunes</v>
      </c>
      <c r="E280" s="6">
        <v>45019</v>
      </c>
      <c r="F280" s="3">
        <v>1.0416666666666666E-2</v>
      </c>
      <c r="G280" s="3">
        <v>0.1076388888888889</v>
      </c>
      <c r="H280" s="3">
        <f t="shared" si="17"/>
        <v>9.7222222222222224E-2</v>
      </c>
      <c r="I280" s="9">
        <v>9.8611111111111108E-2</v>
      </c>
      <c r="J280" s="9">
        <f t="shared" si="18"/>
        <v>0</v>
      </c>
      <c r="K280" s="9" t="str">
        <f t="shared" si="19"/>
        <v>No cobrada</v>
      </c>
      <c r="L280" t="s">
        <v>20</v>
      </c>
      <c r="M280" t="s">
        <v>32</v>
      </c>
      <c r="N280" t="s">
        <v>1137</v>
      </c>
      <c r="O280" s="4">
        <v>43.53</v>
      </c>
      <c r="P280" t="s">
        <v>21</v>
      </c>
      <c r="Q280">
        <v>279</v>
      </c>
      <c r="R280" t="s">
        <v>36</v>
      </c>
      <c r="S280" t="s">
        <v>502</v>
      </c>
      <c r="T280" s="10">
        <v>201</v>
      </c>
    </row>
    <row r="281" spans="1:20" x14ac:dyDescent="0.25">
      <c r="A281">
        <v>14</v>
      </c>
      <c r="B281" t="s">
        <v>503</v>
      </c>
      <c r="C281">
        <v>6</v>
      </c>
      <c r="D281" t="str">
        <f t="shared" si="16"/>
        <v>Lunes</v>
      </c>
      <c r="E281" s="6">
        <v>45019</v>
      </c>
      <c r="F281" s="3">
        <v>2.0833333333333332E-2</v>
      </c>
      <c r="G281" s="3">
        <v>0.11180555555555556</v>
      </c>
      <c r="H281" s="3">
        <f t="shared" si="17"/>
        <v>9.0972222222222232E-2</v>
      </c>
      <c r="I281" s="9">
        <v>5.9722222222222218E-2</v>
      </c>
      <c r="J281" s="9">
        <f t="shared" si="18"/>
        <v>3.1250000000000014E-2</v>
      </c>
      <c r="K281" s="9" t="str">
        <f t="shared" si="19"/>
        <v>Cobrada</v>
      </c>
      <c r="L281" t="s">
        <v>25</v>
      </c>
      <c r="M281" t="s">
        <v>10</v>
      </c>
      <c r="N281" t="s">
        <v>1137</v>
      </c>
      <c r="O281" s="4">
        <v>36.08</v>
      </c>
      <c r="P281" t="s">
        <v>11</v>
      </c>
      <c r="Q281">
        <v>280</v>
      </c>
      <c r="R281" t="s">
        <v>59</v>
      </c>
      <c r="S281" t="s">
        <v>504</v>
      </c>
      <c r="T281" s="10">
        <v>117</v>
      </c>
    </row>
    <row r="282" spans="1:20" x14ac:dyDescent="0.25">
      <c r="A282">
        <v>18</v>
      </c>
      <c r="B282" t="s">
        <v>505</v>
      </c>
      <c r="C282">
        <v>2</v>
      </c>
      <c r="D282" t="str">
        <f t="shared" si="16"/>
        <v>Lunes</v>
      </c>
      <c r="E282" s="6">
        <v>45019</v>
      </c>
      <c r="F282" s="3">
        <v>0.16111111111111112</v>
      </c>
      <c r="G282" s="3">
        <v>0.3263888888888889</v>
      </c>
      <c r="H282" s="3">
        <f t="shared" si="17"/>
        <v>0.17569444444444443</v>
      </c>
      <c r="I282" s="9">
        <v>6.2500000000000003E-3</v>
      </c>
      <c r="J282" s="9">
        <f t="shared" si="18"/>
        <v>0.16944444444444443</v>
      </c>
      <c r="K282" s="9" t="str">
        <f t="shared" si="19"/>
        <v>Cobrada</v>
      </c>
      <c r="L282" t="s">
        <v>29</v>
      </c>
      <c r="M282" t="s">
        <v>15</v>
      </c>
      <c r="N282" t="s">
        <v>16</v>
      </c>
      <c r="O282" s="4">
        <v>44.3</v>
      </c>
      <c r="P282" t="s">
        <v>35</v>
      </c>
      <c r="Q282">
        <v>281</v>
      </c>
      <c r="R282" t="s">
        <v>1140</v>
      </c>
      <c r="S282" t="s">
        <v>439</v>
      </c>
      <c r="T282" s="10">
        <v>66</v>
      </c>
    </row>
    <row r="283" spans="1:20" x14ac:dyDescent="0.25">
      <c r="A283">
        <v>6</v>
      </c>
      <c r="B283" t="s">
        <v>506</v>
      </c>
      <c r="C283">
        <v>1</v>
      </c>
      <c r="D283" t="str">
        <f t="shared" si="16"/>
        <v>Lunes</v>
      </c>
      <c r="E283" s="6">
        <v>45019</v>
      </c>
      <c r="F283" s="3">
        <v>4.9305555555555554E-2</v>
      </c>
      <c r="G283" s="3">
        <v>0.20972222222222223</v>
      </c>
      <c r="H283" s="3">
        <f t="shared" si="17"/>
        <v>0.16041666666666668</v>
      </c>
      <c r="I283" s="9">
        <v>7.9166666666666663E-2</v>
      </c>
      <c r="J283" s="9">
        <f t="shared" si="18"/>
        <v>8.1250000000000017E-2</v>
      </c>
      <c r="K283" s="9" t="str">
        <f t="shared" si="19"/>
        <v>Cobrada</v>
      </c>
      <c r="L283" t="s">
        <v>29</v>
      </c>
      <c r="M283" t="s">
        <v>10</v>
      </c>
      <c r="N283" t="s">
        <v>1137</v>
      </c>
      <c r="O283" s="4">
        <v>19.05</v>
      </c>
      <c r="P283" t="s">
        <v>21</v>
      </c>
      <c r="Q283">
        <v>282</v>
      </c>
      <c r="R283" t="s">
        <v>44</v>
      </c>
      <c r="S283" t="s">
        <v>507</v>
      </c>
      <c r="T283" s="10">
        <v>74</v>
      </c>
    </row>
    <row r="284" spans="1:20" x14ac:dyDescent="0.25">
      <c r="A284">
        <v>19</v>
      </c>
      <c r="B284" t="s">
        <v>508</v>
      </c>
      <c r="C284">
        <v>5</v>
      </c>
      <c r="D284" t="str">
        <f t="shared" si="16"/>
        <v>Lunes</v>
      </c>
      <c r="E284" s="6">
        <v>45019</v>
      </c>
      <c r="F284" s="3">
        <v>4.4444444444444446E-2</v>
      </c>
      <c r="G284" s="3">
        <v>0.2</v>
      </c>
      <c r="H284" s="3">
        <f t="shared" si="17"/>
        <v>0.15555555555555556</v>
      </c>
      <c r="I284" s="9">
        <v>4.1666666666666666E-3</v>
      </c>
      <c r="J284" s="9">
        <f t="shared" si="18"/>
        <v>0.15138888888888888</v>
      </c>
      <c r="K284" s="9" t="str">
        <f t="shared" si="19"/>
        <v>Cobrada</v>
      </c>
      <c r="L284" t="s">
        <v>25</v>
      </c>
      <c r="M284" t="s">
        <v>32</v>
      </c>
      <c r="N284" t="s">
        <v>1137</v>
      </c>
      <c r="O284" s="4">
        <v>43.07</v>
      </c>
      <c r="P284" t="s">
        <v>21</v>
      </c>
      <c r="Q284">
        <v>283</v>
      </c>
      <c r="R284" t="s">
        <v>22</v>
      </c>
      <c r="S284" t="s">
        <v>256</v>
      </c>
      <c r="T284" s="10">
        <v>78</v>
      </c>
    </row>
    <row r="285" spans="1:20" x14ac:dyDescent="0.25">
      <c r="A285">
        <v>11</v>
      </c>
      <c r="B285" t="s">
        <v>509</v>
      </c>
      <c r="C285">
        <v>4</v>
      </c>
      <c r="D285" t="str">
        <f t="shared" si="16"/>
        <v>Lunes</v>
      </c>
      <c r="E285" s="6">
        <v>45019</v>
      </c>
      <c r="F285" s="3">
        <v>0.10277777777777777</v>
      </c>
      <c r="G285" s="3">
        <v>0.19236111111111112</v>
      </c>
      <c r="H285" s="3">
        <f t="shared" si="17"/>
        <v>0.10000000000000002</v>
      </c>
      <c r="I285" s="9">
        <v>0.13541666666666666</v>
      </c>
      <c r="J285" s="9">
        <f t="shared" si="18"/>
        <v>0</v>
      </c>
      <c r="K285" s="9" t="str">
        <f t="shared" si="19"/>
        <v>No cobrada</v>
      </c>
      <c r="L285" t="s">
        <v>25</v>
      </c>
      <c r="M285" t="s">
        <v>10</v>
      </c>
      <c r="N285" t="s">
        <v>1136</v>
      </c>
      <c r="O285" s="4">
        <v>29.99</v>
      </c>
      <c r="P285" t="s">
        <v>35</v>
      </c>
      <c r="Q285">
        <v>284</v>
      </c>
      <c r="R285" t="s">
        <v>1140</v>
      </c>
      <c r="S285" t="s">
        <v>510</v>
      </c>
      <c r="T285" s="10">
        <v>158</v>
      </c>
    </row>
    <row r="286" spans="1:20" x14ac:dyDescent="0.25">
      <c r="A286">
        <v>18</v>
      </c>
      <c r="B286" t="s">
        <v>511</v>
      </c>
      <c r="C286">
        <v>6</v>
      </c>
      <c r="D286" t="str">
        <f t="shared" si="16"/>
        <v>Lunes</v>
      </c>
      <c r="E286" s="6">
        <v>45019</v>
      </c>
      <c r="F286" s="3">
        <v>0.12708333333333333</v>
      </c>
      <c r="G286" s="3">
        <v>0.25347222222222221</v>
      </c>
      <c r="H286" s="3">
        <f t="shared" si="17"/>
        <v>0.12638888888888888</v>
      </c>
      <c r="I286" s="9">
        <v>8.3333333333333332E-3</v>
      </c>
      <c r="J286" s="9">
        <f t="shared" si="18"/>
        <v>0.11805555555555555</v>
      </c>
      <c r="K286" s="9" t="str">
        <f t="shared" si="19"/>
        <v>Cobrada</v>
      </c>
      <c r="L286" t="s">
        <v>29</v>
      </c>
      <c r="M286" t="s">
        <v>10</v>
      </c>
      <c r="N286" t="s">
        <v>1136</v>
      </c>
      <c r="O286" s="4">
        <v>10.94</v>
      </c>
      <c r="P286" t="s">
        <v>11</v>
      </c>
      <c r="Q286">
        <v>285</v>
      </c>
      <c r="R286" t="s">
        <v>1139</v>
      </c>
      <c r="S286" t="s">
        <v>102</v>
      </c>
      <c r="T286" s="10">
        <v>42</v>
      </c>
    </row>
    <row r="287" spans="1:20" x14ac:dyDescent="0.25">
      <c r="A287">
        <v>15</v>
      </c>
      <c r="B287" t="s">
        <v>209</v>
      </c>
      <c r="C287">
        <v>6</v>
      </c>
      <c r="D287" t="str">
        <f t="shared" si="16"/>
        <v>Lunes</v>
      </c>
      <c r="E287" s="6">
        <v>45019</v>
      </c>
      <c r="F287" s="3">
        <v>1.5277777777777777E-2</v>
      </c>
      <c r="G287" s="3">
        <v>0.10277777777777777</v>
      </c>
      <c r="H287" s="3">
        <f t="shared" si="17"/>
        <v>9.7916666666666666E-2</v>
      </c>
      <c r="I287" s="9">
        <v>1.7361111111111112E-2</v>
      </c>
      <c r="J287" s="9">
        <f t="shared" si="18"/>
        <v>8.0555555555555547E-2</v>
      </c>
      <c r="K287" s="9" t="str">
        <f t="shared" si="19"/>
        <v>Cobrada</v>
      </c>
      <c r="L287" t="s">
        <v>9</v>
      </c>
      <c r="M287" t="s">
        <v>10</v>
      </c>
      <c r="N287" t="s">
        <v>1137</v>
      </c>
      <c r="O287" s="4">
        <v>41.96</v>
      </c>
      <c r="P287" t="s">
        <v>35</v>
      </c>
      <c r="Q287">
        <v>286</v>
      </c>
      <c r="R287" t="s">
        <v>83</v>
      </c>
      <c r="S287" t="s">
        <v>77</v>
      </c>
      <c r="T287" s="10">
        <v>68</v>
      </c>
    </row>
    <row r="288" spans="1:20" x14ac:dyDescent="0.25">
      <c r="A288">
        <v>20</v>
      </c>
      <c r="B288" t="s">
        <v>289</v>
      </c>
      <c r="C288">
        <v>2</v>
      </c>
      <c r="D288" t="str">
        <f t="shared" si="16"/>
        <v>Lunes</v>
      </c>
      <c r="E288" s="6">
        <v>45019</v>
      </c>
      <c r="F288" s="3">
        <v>0.15069444444444444</v>
      </c>
      <c r="G288" s="3">
        <v>0.19722222222222222</v>
      </c>
      <c r="H288" s="3">
        <f t="shared" si="17"/>
        <v>4.6527777777777779E-2</v>
      </c>
      <c r="I288" s="9">
        <v>8.4027777777777771E-2</v>
      </c>
      <c r="J288" s="9">
        <f t="shared" si="18"/>
        <v>0</v>
      </c>
      <c r="K288" s="9" t="str">
        <f t="shared" si="19"/>
        <v>No cobrada</v>
      </c>
      <c r="L288" t="s">
        <v>25</v>
      </c>
      <c r="M288" t="s">
        <v>10</v>
      </c>
      <c r="N288" t="s">
        <v>1136</v>
      </c>
      <c r="O288" s="4">
        <v>31.67</v>
      </c>
      <c r="P288" t="s">
        <v>11</v>
      </c>
      <c r="Q288">
        <v>287</v>
      </c>
      <c r="R288" t="s">
        <v>17</v>
      </c>
      <c r="S288" t="s">
        <v>512</v>
      </c>
      <c r="T288" s="10">
        <v>202</v>
      </c>
    </row>
    <row r="289" spans="1:20" x14ac:dyDescent="0.25">
      <c r="A289">
        <v>15</v>
      </c>
      <c r="B289" t="s">
        <v>513</v>
      </c>
      <c r="C289">
        <v>3</v>
      </c>
      <c r="D289" t="str">
        <f t="shared" si="16"/>
        <v>Lunes</v>
      </c>
      <c r="E289" s="6">
        <v>45019</v>
      </c>
      <c r="F289" s="3">
        <v>8.8888888888888892E-2</v>
      </c>
      <c r="G289" s="3">
        <v>0.23125000000000001</v>
      </c>
      <c r="H289" s="3">
        <f t="shared" si="17"/>
        <v>0.1423611111111111</v>
      </c>
      <c r="I289" s="9">
        <v>2.6388888888888889E-2</v>
      </c>
      <c r="J289" s="9">
        <f t="shared" si="18"/>
        <v>0.11597222222222221</v>
      </c>
      <c r="K289" s="9" t="str">
        <f t="shared" si="19"/>
        <v>Cobrada</v>
      </c>
      <c r="L289" t="s">
        <v>25</v>
      </c>
      <c r="M289" t="s">
        <v>32</v>
      </c>
      <c r="N289" t="s">
        <v>1137</v>
      </c>
      <c r="O289" s="4">
        <v>13.3</v>
      </c>
      <c r="P289" t="s">
        <v>11</v>
      </c>
      <c r="Q289">
        <v>288</v>
      </c>
      <c r="R289" t="s">
        <v>44</v>
      </c>
      <c r="S289" t="s">
        <v>514</v>
      </c>
      <c r="T289" s="10">
        <v>86</v>
      </c>
    </row>
    <row r="290" spans="1:20" x14ac:dyDescent="0.25">
      <c r="A290">
        <v>15</v>
      </c>
      <c r="B290" t="s">
        <v>515</v>
      </c>
      <c r="C290">
        <v>5</v>
      </c>
      <c r="D290" t="str">
        <f t="shared" si="16"/>
        <v>Lunes</v>
      </c>
      <c r="E290" s="6">
        <v>45019</v>
      </c>
      <c r="F290" s="3">
        <v>0.13055555555555556</v>
      </c>
      <c r="G290" s="3">
        <v>0.26597222222222222</v>
      </c>
      <c r="H290" s="3">
        <f t="shared" si="17"/>
        <v>0.13541666666666666</v>
      </c>
      <c r="I290" s="9">
        <v>4.7222222222222221E-2</v>
      </c>
      <c r="J290" s="9">
        <f t="shared" si="18"/>
        <v>8.8194444444444436E-2</v>
      </c>
      <c r="K290" s="9" t="str">
        <f t="shared" si="19"/>
        <v>Cobrada</v>
      </c>
      <c r="L290" t="s">
        <v>25</v>
      </c>
      <c r="M290" t="s">
        <v>10</v>
      </c>
      <c r="N290" t="s">
        <v>1136</v>
      </c>
      <c r="O290" s="4">
        <v>26.56</v>
      </c>
      <c r="P290" t="s">
        <v>21</v>
      </c>
      <c r="Q290">
        <v>289</v>
      </c>
      <c r="R290" t="s">
        <v>1139</v>
      </c>
      <c r="S290" t="s">
        <v>516</v>
      </c>
      <c r="T290" s="10">
        <v>138</v>
      </c>
    </row>
    <row r="291" spans="1:20" x14ac:dyDescent="0.25">
      <c r="A291">
        <v>19</v>
      </c>
      <c r="B291" t="s">
        <v>275</v>
      </c>
      <c r="C291">
        <v>3</v>
      </c>
      <c r="D291" t="str">
        <f t="shared" si="16"/>
        <v>Lunes</v>
      </c>
      <c r="E291" s="6">
        <v>45019</v>
      </c>
      <c r="F291" s="3">
        <v>8.7499999999999994E-2</v>
      </c>
      <c r="G291" s="3">
        <v>0.18958333333333333</v>
      </c>
      <c r="H291" s="3">
        <f t="shared" si="17"/>
        <v>0.1125</v>
      </c>
      <c r="I291" s="9">
        <v>3.9583333333333331E-2</v>
      </c>
      <c r="J291" s="9">
        <f t="shared" si="18"/>
        <v>7.2916666666666671E-2</v>
      </c>
      <c r="K291" s="9" t="str">
        <f t="shared" si="19"/>
        <v>Cobrada</v>
      </c>
      <c r="L291" t="s">
        <v>9</v>
      </c>
      <c r="M291" t="s">
        <v>10</v>
      </c>
      <c r="N291" t="s">
        <v>1137</v>
      </c>
      <c r="O291" s="4">
        <v>14.59</v>
      </c>
      <c r="P291" t="s">
        <v>35</v>
      </c>
      <c r="Q291">
        <v>290</v>
      </c>
      <c r="R291" t="s">
        <v>1139</v>
      </c>
      <c r="S291" t="s">
        <v>65</v>
      </c>
      <c r="T291" s="10">
        <v>40</v>
      </c>
    </row>
    <row r="292" spans="1:20" x14ac:dyDescent="0.25">
      <c r="A292">
        <v>2</v>
      </c>
      <c r="B292" t="s">
        <v>517</v>
      </c>
      <c r="C292">
        <v>6</v>
      </c>
      <c r="D292" t="str">
        <f t="shared" si="16"/>
        <v>Lunes</v>
      </c>
      <c r="E292" s="6">
        <v>45019</v>
      </c>
      <c r="F292" s="3">
        <v>0.13750000000000001</v>
      </c>
      <c r="G292" s="3">
        <v>0.25624999999999998</v>
      </c>
      <c r="H292" s="3">
        <f t="shared" si="17"/>
        <v>0.12916666666666662</v>
      </c>
      <c r="I292" s="9">
        <v>6.597222222222221E-2</v>
      </c>
      <c r="J292" s="9">
        <f t="shared" si="18"/>
        <v>6.3194444444444414E-2</v>
      </c>
      <c r="K292" s="9" t="str">
        <f t="shared" si="19"/>
        <v>Cobrada</v>
      </c>
      <c r="L292" t="s">
        <v>20</v>
      </c>
      <c r="M292" t="s">
        <v>15</v>
      </c>
      <c r="N292" t="s">
        <v>16</v>
      </c>
      <c r="O292" s="4">
        <v>15.44</v>
      </c>
      <c r="P292" t="s">
        <v>35</v>
      </c>
      <c r="Q292">
        <v>291</v>
      </c>
      <c r="R292" t="s">
        <v>41</v>
      </c>
      <c r="S292" t="s">
        <v>518</v>
      </c>
      <c r="T292" s="10">
        <v>260</v>
      </c>
    </row>
    <row r="293" spans="1:20" x14ac:dyDescent="0.25">
      <c r="A293">
        <v>10</v>
      </c>
      <c r="B293" t="s">
        <v>519</v>
      </c>
      <c r="C293">
        <v>3</v>
      </c>
      <c r="D293" t="str">
        <f t="shared" si="16"/>
        <v>Lunes</v>
      </c>
      <c r="E293" s="6">
        <v>45019</v>
      </c>
      <c r="F293" s="3">
        <v>6.2500000000000003E-3</v>
      </c>
      <c r="G293" s="3">
        <v>7.7083333333333337E-2</v>
      </c>
      <c r="H293" s="3">
        <f t="shared" si="17"/>
        <v>7.0833333333333331E-2</v>
      </c>
      <c r="I293" s="9">
        <v>1.5972222222222221E-2</v>
      </c>
      <c r="J293" s="9">
        <f t="shared" si="18"/>
        <v>5.486111111111111E-2</v>
      </c>
      <c r="K293" s="9" t="str">
        <f t="shared" si="19"/>
        <v>Cobrada</v>
      </c>
      <c r="L293" t="s">
        <v>9</v>
      </c>
      <c r="M293" t="s">
        <v>32</v>
      </c>
      <c r="N293" t="s">
        <v>1136</v>
      </c>
      <c r="O293" s="4">
        <v>29.72</v>
      </c>
      <c r="P293" t="s">
        <v>11</v>
      </c>
      <c r="Q293">
        <v>292</v>
      </c>
      <c r="R293" t="s">
        <v>83</v>
      </c>
      <c r="S293" t="s">
        <v>57</v>
      </c>
      <c r="T293" s="10">
        <v>84</v>
      </c>
    </row>
    <row r="294" spans="1:20" x14ac:dyDescent="0.25">
      <c r="A294">
        <v>16</v>
      </c>
      <c r="B294" t="s">
        <v>520</v>
      </c>
      <c r="C294">
        <v>4</v>
      </c>
      <c r="D294" t="str">
        <f t="shared" si="16"/>
        <v>Lunes</v>
      </c>
      <c r="E294" s="6">
        <v>45019</v>
      </c>
      <c r="F294" s="3">
        <v>0.12152777777777778</v>
      </c>
      <c r="G294" s="3">
        <v>0.19097222222222221</v>
      </c>
      <c r="H294" s="3">
        <f t="shared" si="17"/>
        <v>6.9444444444444434E-2</v>
      </c>
      <c r="I294" s="9">
        <v>8.3333333333333343E-2</v>
      </c>
      <c r="J294" s="9">
        <f t="shared" si="18"/>
        <v>0</v>
      </c>
      <c r="K294" s="9" t="str">
        <f t="shared" si="19"/>
        <v>No cobrada</v>
      </c>
      <c r="L294" t="s">
        <v>9</v>
      </c>
      <c r="M294" t="s">
        <v>10</v>
      </c>
      <c r="N294" t="s">
        <v>1136</v>
      </c>
      <c r="O294" s="4">
        <v>33.11</v>
      </c>
      <c r="P294" t="s">
        <v>11</v>
      </c>
      <c r="Q294">
        <v>293</v>
      </c>
      <c r="R294" t="s">
        <v>83</v>
      </c>
      <c r="S294" t="s">
        <v>521</v>
      </c>
      <c r="T294" s="10">
        <v>216</v>
      </c>
    </row>
    <row r="295" spans="1:20" x14ac:dyDescent="0.25">
      <c r="A295">
        <v>17</v>
      </c>
      <c r="B295" t="s">
        <v>394</v>
      </c>
      <c r="C295">
        <v>6</v>
      </c>
      <c r="D295" t="str">
        <f t="shared" si="16"/>
        <v>Lunes</v>
      </c>
      <c r="E295" s="6">
        <v>45019</v>
      </c>
      <c r="F295" s="3">
        <v>1.8055555555555554E-2</v>
      </c>
      <c r="G295" s="3">
        <v>0.16458333333333333</v>
      </c>
      <c r="H295" s="3">
        <f t="shared" si="17"/>
        <v>0.14652777777777778</v>
      </c>
      <c r="I295" s="9">
        <v>5.9722222222222218E-2</v>
      </c>
      <c r="J295" s="9">
        <f t="shared" si="18"/>
        <v>8.6805555555555566E-2</v>
      </c>
      <c r="K295" s="9" t="str">
        <f t="shared" si="19"/>
        <v>Cobrada</v>
      </c>
      <c r="L295" t="s">
        <v>20</v>
      </c>
      <c r="M295" t="s">
        <v>15</v>
      </c>
      <c r="N295" t="s">
        <v>1137</v>
      </c>
      <c r="O295" s="4">
        <v>20.36</v>
      </c>
      <c r="P295" t="s">
        <v>21</v>
      </c>
      <c r="Q295">
        <v>294</v>
      </c>
      <c r="R295" t="s">
        <v>17</v>
      </c>
      <c r="S295" t="s">
        <v>522</v>
      </c>
      <c r="T295" s="10">
        <v>326</v>
      </c>
    </row>
    <row r="296" spans="1:20" x14ac:dyDescent="0.25">
      <c r="A296">
        <v>3</v>
      </c>
      <c r="B296" t="s">
        <v>523</v>
      </c>
      <c r="C296">
        <v>1</v>
      </c>
      <c r="D296" t="str">
        <f t="shared" si="16"/>
        <v>Lunes</v>
      </c>
      <c r="E296" s="6">
        <v>45019</v>
      </c>
      <c r="F296" s="3">
        <v>6.9444444444444441E-3</v>
      </c>
      <c r="G296" s="3">
        <v>8.4027777777777785E-2</v>
      </c>
      <c r="H296" s="3">
        <f t="shared" si="17"/>
        <v>7.7083333333333337E-2</v>
      </c>
      <c r="I296" s="9">
        <v>0.12291666666666667</v>
      </c>
      <c r="J296" s="9">
        <f t="shared" si="18"/>
        <v>0</v>
      </c>
      <c r="K296" s="9" t="str">
        <f t="shared" si="19"/>
        <v>No cobrada</v>
      </c>
      <c r="L296" t="s">
        <v>20</v>
      </c>
      <c r="M296" t="s">
        <v>10</v>
      </c>
      <c r="N296" t="s">
        <v>1137</v>
      </c>
      <c r="O296" s="4">
        <v>46.42</v>
      </c>
      <c r="P296" t="s">
        <v>11</v>
      </c>
      <c r="Q296">
        <v>295</v>
      </c>
      <c r="R296" t="s">
        <v>44</v>
      </c>
      <c r="S296" t="s">
        <v>524</v>
      </c>
      <c r="T296" s="10">
        <v>247</v>
      </c>
    </row>
    <row r="297" spans="1:20" x14ac:dyDescent="0.25">
      <c r="A297">
        <v>14</v>
      </c>
      <c r="B297" t="s">
        <v>525</v>
      </c>
      <c r="C297">
        <v>1</v>
      </c>
      <c r="D297" t="str">
        <f t="shared" si="16"/>
        <v>Lunes</v>
      </c>
      <c r="E297" s="6">
        <v>45019</v>
      </c>
      <c r="F297" s="3">
        <v>0.11736111111111111</v>
      </c>
      <c r="G297" s="3">
        <v>0.24861111111111112</v>
      </c>
      <c r="H297" s="3">
        <f t="shared" si="17"/>
        <v>0.14166666666666666</v>
      </c>
      <c r="I297" s="9">
        <v>3.1944444444444442E-2</v>
      </c>
      <c r="J297" s="9">
        <f t="shared" si="18"/>
        <v>0.10972222222222222</v>
      </c>
      <c r="K297" s="9" t="str">
        <f t="shared" si="19"/>
        <v>Cobrada</v>
      </c>
      <c r="L297" t="s">
        <v>20</v>
      </c>
      <c r="M297" t="s">
        <v>32</v>
      </c>
      <c r="N297" t="s">
        <v>1137</v>
      </c>
      <c r="O297" s="4">
        <v>29.07</v>
      </c>
      <c r="P297" t="s">
        <v>35</v>
      </c>
      <c r="Q297">
        <v>296</v>
      </c>
      <c r="R297" t="s">
        <v>1139</v>
      </c>
      <c r="S297" t="s">
        <v>526</v>
      </c>
      <c r="T297" s="10">
        <v>59</v>
      </c>
    </row>
    <row r="298" spans="1:20" x14ac:dyDescent="0.25">
      <c r="A298">
        <v>4</v>
      </c>
      <c r="B298" t="s">
        <v>50</v>
      </c>
      <c r="C298">
        <v>3</v>
      </c>
      <c r="D298" t="str">
        <f t="shared" si="16"/>
        <v>Lunes</v>
      </c>
      <c r="E298" s="6">
        <v>45019</v>
      </c>
      <c r="F298" s="3">
        <v>4.3749999999999997E-2</v>
      </c>
      <c r="G298" s="3">
        <v>0.18541666666666667</v>
      </c>
      <c r="H298" s="3">
        <f t="shared" si="17"/>
        <v>0.15208333333333332</v>
      </c>
      <c r="I298" s="9">
        <v>7.7777777777777779E-2</v>
      </c>
      <c r="J298" s="9">
        <f t="shared" si="18"/>
        <v>7.4305555555555541E-2</v>
      </c>
      <c r="K298" s="9" t="str">
        <f t="shared" si="19"/>
        <v>Cobrada</v>
      </c>
      <c r="L298" t="s">
        <v>14</v>
      </c>
      <c r="M298" t="s">
        <v>10</v>
      </c>
      <c r="N298" t="s">
        <v>1137</v>
      </c>
      <c r="O298" s="4">
        <v>43.46</v>
      </c>
      <c r="P298" t="s">
        <v>35</v>
      </c>
      <c r="Q298">
        <v>297</v>
      </c>
      <c r="R298" t="s">
        <v>1139</v>
      </c>
      <c r="S298" t="s">
        <v>527</v>
      </c>
      <c r="T298" s="10">
        <v>175</v>
      </c>
    </row>
    <row r="299" spans="1:20" x14ac:dyDescent="0.25">
      <c r="A299">
        <v>11</v>
      </c>
      <c r="B299" t="s">
        <v>528</v>
      </c>
      <c r="C299">
        <v>4</v>
      </c>
      <c r="D299" t="str">
        <f t="shared" si="16"/>
        <v>Lunes</v>
      </c>
      <c r="E299" s="6">
        <v>45019</v>
      </c>
      <c r="F299" s="3">
        <v>0.13472222222222222</v>
      </c>
      <c r="G299" s="3">
        <v>0.22847222222222222</v>
      </c>
      <c r="H299" s="3">
        <f t="shared" si="17"/>
        <v>9.375E-2</v>
      </c>
      <c r="I299" s="9">
        <v>9.7916666666666652E-2</v>
      </c>
      <c r="J299" s="9">
        <f t="shared" si="18"/>
        <v>0</v>
      </c>
      <c r="K299" s="9" t="str">
        <f t="shared" si="19"/>
        <v>No cobrada</v>
      </c>
      <c r="L299" t="s">
        <v>25</v>
      </c>
      <c r="M299" t="s">
        <v>15</v>
      </c>
      <c r="N299" t="s">
        <v>1137</v>
      </c>
      <c r="O299" s="4">
        <v>23.24</v>
      </c>
      <c r="P299" t="s">
        <v>11</v>
      </c>
      <c r="Q299">
        <v>298</v>
      </c>
      <c r="R299" t="s">
        <v>41</v>
      </c>
      <c r="S299" t="s">
        <v>529</v>
      </c>
      <c r="T299" s="10">
        <v>255</v>
      </c>
    </row>
    <row r="300" spans="1:20" x14ac:dyDescent="0.25">
      <c r="A300">
        <v>6</v>
      </c>
      <c r="B300" t="s">
        <v>530</v>
      </c>
      <c r="C300">
        <v>1</v>
      </c>
      <c r="D300" t="str">
        <f t="shared" si="16"/>
        <v>Lunes</v>
      </c>
      <c r="E300" s="6">
        <v>45019</v>
      </c>
      <c r="F300" s="3">
        <v>5.486111111111111E-2</v>
      </c>
      <c r="G300" s="3">
        <v>0.11458333333333333</v>
      </c>
      <c r="H300" s="3">
        <f t="shared" si="17"/>
        <v>7.013888888888889E-2</v>
      </c>
      <c r="I300" s="9">
        <v>7.8472222222222221E-2</v>
      </c>
      <c r="J300" s="9">
        <f t="shared" si="18"/>
        <v>0</v>
      </c>
      <c r="K300" s="9" t="str">
        <f t="shared" si="19"/>
        <v>No cobrada</v>
      </c>
      <c r="L300" t="s">
        <v>25</v>
      </c>
      <c r="M300" t="s">
        <v>32</v>
      </c>
      <c r="N300" t="s">
        <v>16</v>
      </c>
      <c r="O300" s="4">
        <v>29.68</v>
      </c>
      <c r="P300" t="s">
        <v>35</v>
      </c>
      <c r="Q300">
        <v>299</v>
      </c>
      <c r="R300" t="s">
        <v>44</v>
      </c>
      <c r="S300" t="s">
        <v>531</v>
      </c>
      <c r="T300" s="10">
        <v>182</v>
      </c>
    </row>
    <row r="301" spans="1:20" x14ac:dyDescent="0.25">
      <c r="A301">
        <v>18</v>
      </c>
      <c r="B301" t="s">
        <v>264</v>
      </c>
      <c r="C301">
        <v>6</v>
      </c>
      <c r="D301" t="str">
        <f t="shared" si="16"/>
        <v>Lunes</v>
      </c>
      <c r="E301" s="6">
        <v>45019</v>
      </c>
      <c r="F301" s="3">
        <v>9.5138888888888884E-2</v>
      </c>
      <c r="G301" s="3">
        <v>0.17986111111111111</v>
      </c>
      <c r="H301" s="3">
        <f t="shared" si="17"/>
        <v>8.4722222222222227E-2</v>
      </c>
      <c r="I301" s="9">
        <v>8.1944444444444445E-2</v>
      </c>
      <c r="J301" s="9">
        <f t="shared" si="18"/>
        <v>2.7777777777777818E-3</v>
      </c>
      <c r="K301" s="9" t="str">
        <f t="shared" si="19"/>
        <v>Cobrada</v>
      </c>
      <c r="L301" t="s">
        <v>20</v>
      </c>
      <c r="M301" t="s">
        <v>15</v>
      </c>
      <c r="N301" t="s">
        <v>1137</v>
      </c>
      <c r="O301" s="4">
        <v>38.380000000000003</v>
      </c>
      <c r="P301" t="s">
        <v>11</v>
      </c>
      <c r="Q301">
        <v>300</v>
      </c>
      <c r="R301" t="s">
        <v>26</v>
      </c>
      <c r="S301" t="s">
        <v>532</v>
      </c>
      <c r="T301" s="10">
        <v>290</v>
      </c>
    </row>
    <row r="302" spans="1:20" x14ac:dyDescent="0.25">
      <c r="A302">
        <v>8</v>
      </c>
      <c r="B302" t="s">
        <v>533</v>
      </c>
      <c r="C302">
        <v>6</v>
      </c>
      <c r="D302" t="str">
        <f t="shared" si="16"/>
        <v>Lunes</v>
      </c>
      <c r="E302" s="6">
        <v>45019</v>
      </c>
      <c r="F302" s="3">
        <v>9.3055555555555558E-2</v>
      </c>
      <c r="G302" s="3">
        <v>0.17222222222222222</v>
      </c>
      <c r="H302" s="3">
        <f t="shared" si="17"/>
        <v>7.9166666666666663E-2</v>
      </c>
      <c r="I302" s="9">
        <v>0.12708333333333333</v>
      </c>
      <c r="J302" s="9">
        <f t="shared" si="18"/>
        <v>0</v>
      </c>
      <c r="K302" s="9" t="str">
        <f t="shared" si="19"/>
        <v>No cobrada</v>
      </c>
      <c r="L302" t="s">
        <v>25</v>
      </c>
      <c r="M302" t="s">
        <v>10</v>
      </c>
      <c r="N302" t="s">
        <v>1137</v>
      </c>
      <c r="O302" s="4">
        <v>16.52</v>
      </c>
      <c r="P302" t="s">
        <v>11</v>
      </c>
      <c r="Q302">
        <v>301</v>
      </c>
      <c r="R302" t="s">
        <v>44</v>
      </c>
      <c r="S302" t="s">
        <v>534</v>
      </c>
      <c r="T302" s="10">
        <v>223</v>
      </c>
    </row>
    <row r="303" spans="1:20" x14ac:dyDescent="0.25">
      <c r="A303">
        <v>5</v>
      </c>
      <c r="B303" t="s">
        <v>124</v>
      </c>
      <c r="C303">
        <v>2</v>
      </c>
      <c r="D303" t="str">
        <f t="shared" si="16"/>
        <v>Lunes</v>
      </c>
      <c r="E303" s="6">
        <v>45019</v>
      </c>
      <c r="F303" s="3">
        <v>5.5555555555555552E-2</v>
      </c>
      <c r="G303" s="3">
        <v>0.20555555555555555</v>
      </c>
      <c r="H303" s="3">
        <f t="shared" si="17"/>
        <v>0.15</v>
      </c>
      <c r="I303" s="9">
        <v>1.0416666666666666E-2</v>
      </c>
      <c r="J303" s="9">
        <f t="shared" si="18"/>
        <v>0.13958333333333334</v>
      </c>
      <c r="K303" s="9" t="str">
        <f t="shared" si="19"/>
        <v>Cobrada</v>
      </c>
      <c r="L303" t="s">
        <v>14</v>
      </c>
      <c r="M303" t="s">
        <v>15</v>
      </c>
      <c r="N303" t="s">
        <v>1137</v>
      </c>
      <c r="O303" s="4">
        <v>39.89</v>
      </c>
      <c r="P303" t="s">
        <v>11</v>
      </c>
      <c r="Q303">
        <v>302</v>
      </c>
      <c r="R303" t="s">
        <v>17</v>
      </c>
      <c r="S303" t="s">
        <v>414</v>
      </c>
      <c r="T303" s="10">
        <v>96</v>
      </c>
    </row>
    <row r="304" spans="1:20" x14ac:dyDescent="0.25">
      <c r="A304">
        <v>14</v>
      </c>
      <c r="B304" t="s">
        <v>535</v>
      </c>
      <c r="C304">
        <v>5</v>
      </c>
      <c r="D304" t="str">
        <f t="shared" si="16"/>
        <v>Lunes</v>
      </c>
      <c r="E304" s="6">
        <v>45019</v>
      </c>
      <c r="F304" s="3">
        <v>0.15138888888888888</v>
      </c>
      <c r="G304" s="3">
        <v>0.26666666666666666</v>
      </c>
      <c r="H304" s="3">
        <f t="shared" si="17"/>
        <v>0.12569444444444444</v>
      </c>
      <c r="I304" s="9">
        <v>6.3888888888888884E-2</v>
      </c>
      <c r="J304" s="9">
        <f t="shared" si="18"/>
        <v>6.1805555555555558E-2</v>
      </c>
      <c r="K304" s="9" t="str">
        <f t="shared" si="19"/>
        <v>Cobrada</v>
      </c>
      <c r="L304" t="s">
        <v>25</v>
      </c>
      <c r="M304" t="s">
        <v>15</v>
      </c>
      <c r="N304" t="s">
        <v>1136</v>
      </c>
      <c r="O304" s="4">
        <v>16.489999999999998</v>
      </c>
      <c r="P304" t="s">
        <v>35</v>
      </c>
      <c r="Q304">
        <v>303</v>
      </c>
      <c r="R304" t="s">
        <v>22</v>
      </c>
      <c r="S304" t="s">
        <v>536</v>
      </c>
      <c r="T304" s="10">
        <v>210</v>
      </c>
    </row>
    <row r="305" spans="1:20" x14ac:dyDescent="0.25">
      <c r="A305">
        <v>6</v>
      </c>
      <c r="B305" t="s">
        <v>537</v>
      </c>
      <c r="C305">
        <v>4</v>
      </c>
      <c r="D305" t="str">
        <f t="shared" si="16"/>
        <v>Lunes</v>
      </c>
      <c r="E305" s="6">
        <v>45019</v>
      </c>
      <c r="F305" s="3">
        <v>0.14166666666666666</v>
      </c>
      <c r="G305" s="3">
        <v>0.19444444444444445</v>
      </c>
      <c r="H305" s="3">
        <f t="shared" si="17"/>
        <v>5.2777777777777785E-2</v>
      </c>
      <c r="I305" s="9">
        <v>5.9027777777777776E-2</v>
      </c>
      <c r="J305" s="9">
        <f t="shared" si="18"/>
        <v>0</v>
      </c>
      <c r="K305" s="9" t="str">
        <f t="shared" si="19"/>
        <v>No cobrada</v>
      </c>
      <c r="L305" t="s">
        <v>14</v>
      </c>
      <c r="M305" t="s">
        <v>10</v>
      </c>
      <c r="N305" t="s">
        <v>1137</v>
      </c>
      <c r="O305" s="4">
        <v>22.05</v>
      </c>
      <c r="P305" t="s">
        <v>11</v>
      </c>
      <c r="Q305">
        <v>304</v>
      </c>
      <c r="R305" t="s">
        <v>17</v>
      </c>
      <c r="S305" t="s">
        <v>538</v>
      </c>
      <c r="T305" s="10">
        <v>279</v>
      </c>
    </row>
    <row r="306" spans="1:20" x14ac:dyDescent="0.25">
      <c r="A306">
        <v>1</v>
      </c>
      <c r="B306" t="s">
        <v>539</v>
      </c>
      <c r="C306">
        <v>2</v>
      </c>
      <c r="D306" t="str">
        <f t="shared" si="16"/>
        <v>Lunes</v>
      </c>
      <c r="E306" s="6">
        <v>45019</v>
      </c>
      <c r="F306" s="3">
        <v>3.125E-2</v>
      </c>
      <c r="G306" s="3">
        <v>0.17569444444444443</v>
      </c>
      <c r="H306" s="3">
        <f t="shared" si="17"/>
        <v>0.14444444444444443</v>
      </c>
      <c r="I306" s="9">
        <v>4.5138888888888888E-2</v>
      </c>
      <c r="J306" s="9">
        <f t="shared" si="18"/>
        <v>9.9305555555555536E-2</v>
      </c>
      <c r="K306" s="9" t="str">
        <f t="shared" si="19"/>
        <v>Cobrada</v>
      </c>
      <c r="L306" t="s">
        <v>14</v>
      </c>
      <c r="M306" t="s">
        <v>10</v>
      </c>
      <c r="N306" t="s">
        <v>1137</v>
      </c>
      <c r="O306" s="4">
        <v>37.92</v>
      </c>
      <c r="P306" t="s">
        <v>11</v>
      </c>
      <c r="Q306">
        <v>305</v>
      </c>
      <c r="R306" t="s">
        <v>64</v>
      </c>
      <c r="S306" t="s">
        <v>540</v>
      </c>
      <c r="T306" s="10">
        <v>128</v>
      </c>
    </row>
    <row r="307" spans="1:20" x14ac:dyDescent="0.25">
      <c r="A307">
        <v>7</v>
      </c>
      <c r="B307" t="s">
        <v>541</v>
      </c>
      <c r="C307">
        <v>4</v>
      </c>
      <c r="D307" t="str">
        <f t="shared" si="16"/>
        <v>Lunes</v>
      </c>
      <c r="E307" s="6">
        <v>45019</v>
      </c>
      <c r="F307" s="3">
        <v>2.0833333333333333E-3</v>
      </c>
      <c r="G307" s="3">
        <v>0.10555555555555556</v>
      </c>
      <c r="H307" s="3">
        <f t="shared" si="17"/>
        <v>0.11388888888888889</v>
      </c>
      <c r="I307" s="9">
        <v>1.4583333333333334E-2</v>
      </c>
      <c r="J307" s="9">
        <f t="shared" si="18"/>
        <v>9.930555555555555E-2</v>
      </c>
      <c r="K307" s="9" t="str">
        <f t="shared" si="19"/>
        <v>Cobrada</v>
      </c>
      <c r="L307" t="s">
        <v>25</v>
      </c>
      <c r="M307" t="s">
        <v>10</v>
      </c>
      <c r="N307" t="s">
        <v>1137</v>
      </c>
      <c r="O307" s="4">
        <v>16.96</v>
      </c>
      <c r="P307" t="s">
        <v>35</v>
      </c>
      <c r="Q307">
        <v>306</v>
      </c>
      <c r="R307" t="s">
        <v>64</v>
      </c>
      <c r="S307" t="s">
        <v>414</v>
      </c>
      <c r="T307" s="10">
        <v>32</v>
      </c>
    </row>
    <row r="308" spans="1:20" x14ac:dyDescent="0.25">
      <c r="A308">
        <v>20</v>
      </c>
      <c r="B308" t="s">
        <v>56</v>
      </c>
      <c r="C308">
        <v>5</v>
      </c>
      <c r="D308" t="str">
        <f t="shared" si="16"/>
        <v>Lunes</v>
      </c>
      <c r="E308" s="6">
        <v>45019</v>
      </c>
      <c r="F308" s="3">
        <v>0.13125000000000001</v>
      </c>
      <c r="G308" s="3">
        <v>0.23541666666666666</v>
      </c>
      <c r="H308" s="3">
        <f t="shared" si="17"/>
        <v>0.10416666666666666</v>
      </c>
      <c r="I308" s="9">
        <v>2.7083333333333334E-2</v>
      </c>
      <c r="J308" s="9">
        <f t="shared" si="18"/>
        <v>7.7083333333333323E-2</v>
      </c>
      <c r="K308" s="9" t="str">
        <f t="shared" si="19"/>
        <v>Cobrada</v>
      </c>
      <c r="L308" t="s">
        <v>14</v>
      </c>
      <c r="M308" t="s">
        <v>10</v>
      </c>
      <c r="N308" t="s">
        <v>16</v>
      </c>
      <c r="O308" s="4">
        <v>31.66</v>
      </c>
      <c r="P308" t="s">
        <v>21</v>
      </c>
      <c r="Q308">
        <v>307</v>
      </c>
      <c r="R308" t="s">
        <v>1140</v>
      </c>
      <c r="S308" t="s">
        <v>102</v>
      </c>
      <c r="T308" s="10">
        <v>63</v>
      </c>
    </row>
    <row r="309" spans="1:20" x14ac:dyDescent="0.25">
      <c r="A309">
        <v>14</v>
      </c>
      <c r="B309" t="s">
        <v>542</v>
      </c>
      <c r="C309">
        <v>6</v>
      </c>
      <c r="D309" t="str">
        <f t="shared" si="16"/>
        <v>Lunes</v>
      </c>
      <c r="E309" s="6">
        <v>45019</v>
      </c>
      <c r="F309" s="3">
        <v>7.9861111111111105E-2</v>
      </c>
      <c r="G309" s="3">
        <v>0.19375000000000001</v>
      </c>
      <c r="H309" s="3">
        <f t="shared" si="17"/>
        <v>0.1138888888888889</v>
      </c>
      <c r="I309" s="9">
        <v>0.12916666666666665</v>
      </c>
      <c r="J309" s="9">
        <f t="shared" si="18"/>
        <v>0</v>
      </c>
      <c r="K309" s="9" t="str">
        <f t="shared" si="19"/>
        <v>No cobrada</v>
      </c>
      <c r="L309" t="s">
        <v>20</v>
      </c>
      <c r="M309" t="s">
        <v>10</v>
      </c>
      <c r="N309" t="s">
        <v>1137</v>
      </c>
      <c r="O309" s="4">
        <v>33.79</v>
      </c>
      <c r="P309" t="s">
        <v>11</v>
      </c>
      <c r="Q309">
        <v>308</v>
      </c>
      <c r="R309" t="s">
        <v>44</v>
      </c>
      <c r="S309" t="s">
        <v>543</v>
      </c>
      <c r="T309" s="10">
        <v>222</v>
      </c>
    </row>
    <row r="310" spans="1:20" x14ac:dyDescent="0.25">
      <c r="A310">
        <v>9</v>
      </c>
      <c r="B310" t="s">
        <v>544</v>
      </c>
      <c r="C310">
        <v>3</v>
      </c>
      <c r="D310" t="str">
        <f t="shared" si="16"/>
        <v>Lunes</v>
      </c>
      <c r="E310" s="6">
        <v>45019</v>
      </c>
      <c r="F310" s="3">
        <v>1.9444444444444445E-2</v>
      </c>
      <c r="G310" s="3">
        <v>0.1701388888888889</v>
      </c>
      <c r="H310" s="3">
        <f t="shared" si="17"/>
        <v>0.15069444444444446</v>
      </c>
      <c r="I310" s="9">
        <v>8.5416666666666669E-2</v>
      </c>
      <c r="J310" s="9">
        <f t="shared" si="18"/>
        <v>6.5277777777777796E-2</v>
      </c>
      <c r="K310" s="9" t="str">
        <f t="shared" si="19"/>
        <v>Cobrada</v>
      </c>
      <c r="L310" t="s">
        <v>14</v>
      </c>
      <c r="M310" t="s">
        <v>10</v>
      </c>
      <c r="N310" t="s">
        <v>1137</v>
      </c>
      <c r="O310" s="4">
        <v>36.090000000000003</v>
      </c>
      <c r="P310" t="s">
        <v>11</v>
      </c>
      <c r="Q310">
        <v>309</v>
      </c>
      <c r="R310" t="s">
        <v>83</v>
      </c>
      <c r="S310" t="s">
        <v>545</v>
      </c>
      <c r="T310" s="10">
        <v>172</v>
      </c>
    </row>
    <row r="311" spans="1:20" x14ac:dyDescent="0.25">
      <c r="A311">
        <v>17</v>
      </c>
      <c r="B311" t="s">
        <v>546</v>
      </c>
      <c r="C311">
        <v>3</v>
      </c>
      <c r="D311" t="str">
        <f t="shared" si="16"/>
        <v>Lunes</v>
      </c>
      <c r="E311" s="6">
        <v>45019</v>
      </c>
      <c r="F311" s="3">
        <v>0.12777777777777777</v>
      </c>
      <c r="G311" s="3">
        <v>0.26597222222222222</v>
      </c>
      <c r="H311" s="3">
        <f t="shared" si="17"/>
        <v>0.13819444444444445</v>
      </c>
      <c r="I311" s="9">
        <v>6.7361111111111108E-2</v>
      </c>
      <c r="J311" s="9">
        <f t="shared" si="18"/>
        <v>7.0833333333333345E-2</v>
      </c>
      <c r="K311" s="9" t="str">
        <f t="shared" si="19"/>
        <v>Cobrada</v>
      </c>
      <c r="L311" t="s">
        <v>25</v>
      </c>
      <c r="M311" t="s">
        <v>32</v>
      </c>
      <c r="N311" t="s">
        <v>1137</v>
      </c>
      <c r="O311" s="4">
        <v>11.47</v>
      </c>
      <c r="P311" t="s">
        <v>21</v>
      </c>
      <c r="Q311">
        <v>310</v>
      </c>
      <c r="R311" t="s">
        <v>44</v>
      </c>
      <c r="S311" t="s">
        <v>547</v>
      </c>
      <c r="T311" s="10">
        <v>138</v>
      </c>
    </row>
    <row r="312" spans="1:20" x14ac:dyDescent="0.25">
      <c r="A312">
        <v>6</v>
      </c>
      <c r="B312" t="s">
        <v>548</v>
      </c>
      <c r="C312">
        <v>4</v>
      </c>
      <c r="D312" t="str">
        <f t="shared" si="16"/>
        <v>Lunes</v>
      </c>
      <c r="E312" s="6">
        <v>45019</v>
      </c>
      <c r="F312" s="3">
        <v>6.9444444444444448E-2</v>
      </c>
      <c r="G312" s="3">
        <v>0.11319444444444444</v>
      </c>
      <c r="H312" s="3">
        <f t="shared" si="17"/>
        <v>5.4166666666666662E-2</v>
      </c>
      <c r="I312" s="9">
        <v>5.1388888888888887E-2</v>
      </c>
      <c r="J312" s="9">
        <f t="shared" si="18"/>
        <v>2.7777777777777748E-3</v>
      </c>
      <c r="K312" s="9" t="str">
        <f t="shared" si="19"/>
        <v>Cobrada</v>
      </c>
      <c r="L312" t="s">
        <v>9</v>
      </c>
      <c r="M312" t="s">
        <v>15</v>
      </c>
      <c r="N312" t="s">
        <v>16</v>
      </c>
      <c r="O312" s="4">
        <v>39.270000000000003</v>
      </c>
      <c r="P312" t="s">
        <v>35</v>
      </c>
      <c r="Q312">
        <v>311</v>
      </c>
      <c r="R312" t="s">
        <v>26</v>
      </c>
      <c r="S312" t="s">
        <v>549</v>
      </c>
      <c r="T312" s="10">
        <v>53</v>
      </c>
    </row>
    <row r="313" spans="1:20" x14ac:dyDescent="0.25">
      <c r="A313">
        <v>2</v>
      </c>
      <c r="B313" t="s">
        <v>550</v>
      </c>
      <c r="C313">
        <v>4</v>
      </c>
      <c r="D313" t="str">
        <f t="shared" si="16"/>
        <v>Lunes</v>
      </c>
      <c r="E313" s="6">
        <v>45019</v>
      </c>
      <c r="F313" s="3">
        <v>0.12986111111111112</v>
      </c>
      <c r="G313" s="3">
        <v>0.25833333333333336</v>
      </c>
      <c r="H313" s="3">
        <f t="shared" si="17"/>
        <v>0.12847222222222224</v>
      </c>
      <c r="I313" s="9">
        <v>3.8194444444444448E-2</v>
      </c>
      <c r="J313" s="9">
        <f t="shared" si="18"/>
        <v>9.027777777777779E-2</v>
      </c>
      <c r="K313" s="9" t="str">
        <f t="shared" si="19"/>
        <v>Cobrada</v>
      </c>
      <c r="L313" t="s">
        <v>9</v>
      </c>
      <c r="M313" t="s">
        <v>10</v>
      </c>
      <c r="N313" t="s">
        <v>1137</v>
      </c>
      <c r="O313" s="4">
        <v>30.89</v>
      </c>
      <c r="P313" t="s">
        <v>11</v>
      </c>
      <c r="Q313">
        <v>312</v>
      </c>
      <c r="R313" t="s">
        <v>44</v>
      </c>
      <c r="S313" t="s">
        <v>551</v>
      </c>
      <c r="T313" s="10">
        <v>134</v>
      </c>
    </row>
    <row r="314" spans="1:20" x14ac:dyDescent="0.25">
      <c r="A314">
        <v>10</v>
      </c>
      <c r="B314" t="s">
        <v>38</v>
      </c>
      <c r="C314">
        <v>3</v>
      </c>
      <c r="D314" t="str">
        <f t="shared" si="16"/>
        <v>Lunes</v>
      </c>
      <c r="E314" s="6">
        <v>45019</v>
      </c>
      <c r="F314" s="3">
        <v>9.930555555555555E-2</v>
      </c>
      <c r="G314" s="3">
        <v>0.24027777777777778</v>
      </c>
      <c r="H314" s="3">
        <f t="shared" si="17"/>
        <v>0.14097222222222222</v>
      </c>
      <c r="I314" s="9">
        <v>7.3611111111111113E-2</v>
      </c>
      <c r="J314" s="9">
        <f t="shared" si="18"/>
        <v>6.7361111111111108E-2</v>
      </c>
      <c r="K314" s="9" t="str">
        <f t="shared" si="19"/>
        <v>Cobrada</v>
      </c>
      <c r="L314" t="s">
        <v>14</v>
      </c>
      <c r="M314" t="s">
        <v>15</v>
      </c>
      <c r="N314" t="s">
        <v>1136</v>
      </c>
      <c r="O314" s="4">
        <v>43.14</v>
      </c>
      <c r="P314" t="s">
        <v>11</v>
      </c>
      <c r="Q314">
        <v>313</v>
      </c>
      <c r="R314" t="s">
        <v>1139</v>
      </c>
      <c r="S314" t="s">
        <v>552</v>
      </c>
      <c r="T314" s="10">
        <v>232</v>
      </c>
    </row>
    <row r="315" spans="1:20" x14ac:dyDescent="0.25">
      <c r="A315">
        <v>20</v>
      </c>
      <c r="B315" t="s">
        <v>553</v>
      </c>
      <c r="C315">
        <v>5</v>
      </c>
      <c r="D315" t="str">
        <f t="shared" si="16"/>
        <v>Lunes</v>
      </c>
      <c r="E315" s="6">
        <v>45019</v>
      </c>
      <c r="F315" s="3">
        <v>3.1944444444444442E-2</v>
      </c>
      <c r="G315" s="3">
        <v>0.16180555555555556</v>
      </c>
      <c r="H315" s="3">
        <f t="shared" si="17"/>
        <v>0.14027777777777778</v>
      </c>
      <c r="I315" s="9">
        <v>3.472222222222222E-3</v>
      </c>
      <c r="J315" s="9">
        <f t="shared" si="18"/>
        <v>0.13680555555555557</v>
      </c>
      <c r="K315" s="9" t="str">
        <f t="shared" si="19"/>
        <v>Cobrada</v>
      </c>
      <c r="L315" t="s">
        <v>29</v>
      </c>
      <c r="M315" t="s">
        <v>10</v>
      </c>
      <c r="N315" t="s">
        <v>1136</v>
      </c>
      <c r="O315" s="4">
        <v>32.18</v>
      </c>
      <c r="P315" t="s">
        <v>35</v>
      </c>
      <c r="Q315">
        <v>314</v>
      </c>
      <c r="R315" t="s">
        <v>64</v>
      </c>
      <c r="S315" t="s">
        <v>170</v>
      </c>
      <c r="T315" s="10">
        <v>27</v>
      </c>
    </row>
    <row r="316" spans="1:20" x14ac:dyDescent="0.25">
      <c r="A316">
        <v>14</v>
      </c>
      <c r="B316" t="s">
        <v>554</v>
      </c>
      <c r="C316">
        <v>1</v>
      </c>
      <c r="D316" t="str">
        <f t="shared" si="16"/>
        <v>Lunes</v>
      </c>
      <c r="E316" s="6">
        <v>45019</v>
      </c>
      <c r="F316" s="3">
        <v>8.3333333333333332E-3</v>
      </c>
      <c r="G316" s="3">
        <v>0.1451388888888889</v>
      </c>
      <c r="H316" s="3">
        <f t="shared" si="17"/>
        <v>0.13680555555555557</v>
      </c>
      <c r="I316" s="9">
        <v>8.7499999999999994E-2</v>
      </c>
      <c r="J316" s="9">
        <f t="shared" si="18"/>
        <v>4.9305555555555575E-2</v>
      </c>
      <c r="K316" s="9" t="str">
        <f t="shared" si="19"/>
        <v>Cobrada</v>
      </c>
      <c r="L316" t="s">
        <v>20</v>
      </c>
      <c r="M316" t="s">
        <v>10</v>
      </c>
      <c r="N316" t="s">
        <v>1137</v>
      </c>
      <c r="O316" s="4">
        <v>20.6</v>
      </c>
      <c r="P316" t="s">
        <v>21</v>
      </c>
      <c r="Q316">
        <v>315</v>
      </c>
      <c r="R316" t="s">
        <v>64</v>
      </c>
      <c r="S316" t="s">
        <v>555</v>
      </c>
      <c r="T316" s="10">
        <v>161</v>
      </c>
    </row>
    <row r="317" spans="1:20" x14ac:dyDescent="0.25">
      <c r="A317">
        <v>2</v>
      </c>
      <c r="B317" t="s">
        <v>556</v>
      </c>
      <c r="C317">
        <v>2</v>
      </c>
      <c r="D317" t="str">
        <f t="shared" si="16"/>
        <v>Lunes</v>
      </c>
      <c r="E317" s="6">
        <v>45019</v>
      </c>
      <c r="F317" s="3">
        <v>6.805555555555555E-2</v>
      </c>
      <c r="G317" s="3">
        <v>0.23055555555555557</v>
      </c>
      <c r="H317" s="3">
        <f t="shared" si="17"/>
        <v>0.16250000000000003</v>
      </c>
      <c r="I317" s="9">
        <v>0.10972222222222221</v>
      </c>
      <c r="J317" s="9">
        <f t="shared" si="18"/>
        <v>5.2777777777777826E-2</v>
      </c>
      <c r="K317" s="9" t="str">
        <f t="shared" si="19"/>
        <v>Cobrada</v>
      </c>
      <c r="L317" t="s">
        <v>25</v>
      </c>
      <c r="M317" t="s">
        <v>15</v>
      </c>
      <c r="N317" t="s">
        <v>1137</v>
      </c>
      <c r="O317" s="4">
        <v>31.13</v>
      </c>
      <c r="P317" t="s">
        <v>11</v>
      </c>
      <c r="Q317">
        <v>316</v>
      </c>
      <c r="R317" t="s">
        <v>1140</v>
      </c>
      <c r="S317" t="s">
        <v>557</v>
      </c>
      <c r="T317" s="10">
        <v>160</v>
      </c>
    </row>
    <row r="318" spans="1:20" x14ac:dyDescent="0.25">
      <c r="A318">
        <v>17</v>
      </c>
      <c r="B318" t="s">
        <v>165</v>
      </c>
      <c r="C318">
        <v>2</v>
      </c>
      <c r="D318" t="str">
        <f t="shared" si="16"/>
        <v>Lunes</v>
      </c>
      <c r="E318" s="6">
        <v>45019</v>
      </c>
      <c r="F318" s="3">
        <v>0.10069444444444445</v>
      </c>
      <c r="G318" s="3">
        <v>0.26111111111111113</v>
      </c>
      <c r="H318" s="3">
        <f t="shared" si="17"/>
        <v>0.16041666666666668</v>
      </c>
      <c r="I318" s="9">
        <v>6.1111111111111109E-2</v>
      </c>
      <c r="J318" s="9">
        <f t="shared" si="18"/>
        <v>9.9305555555555564E-2</v>
      </c>
      <c r="K318" s="9" t="str">
        <f t="shared" si="19"/>
        <v>Cobrada</v>
      </c>
      <c r="L318" t="s">
        <v>20</v>
      </c>
      <c r="M318" t="s">
        <v>15</v>
      </c>
      <c r="N318" t="s">
        <v>16</v>
      </c>
      <c r="O318" s="4">
        <v>24.55</v>
      </c>
      <c r="P318" t="s">
        <v>21</v>
      </c>
      <c r="Q318">
        <v>317</v>
      </c>
      <c r="R318" t="s">
        <v>44</v>
      </c>
      <c r="S318" t="s">
        <v>558</v>
      </c>
      <c r="T318" s="10">
        <v>178</v>
      </c>
    </row>
    <row r="319" spans="1:20" x14ac:dyDescent="0.25">
      <c r="A319">
        <v>13</v>
      </c>
      <c r="B319" t="s">
        <v>559</v>
      </c>
      <c r="C319">
        <v>3</v>
      </c>
      <c r="D319" t="str">
        <f t="shared" si="16"/>
        <v>Lunes</v>
      </c>
      <c r="E319" s="6">
        <v>45019</v>
      </c>
      <c r="F319" s="3">
        <v>0.14791666666666667</v>
      </c>
      <c r="G319" s="3">
        <v>0.21458333333333332</v>
      </c>
      <c r="H319" s="3">
        <f t="shared" si="17"/>
        <v>6.6666666666666652E-2</v>
      </c>
      <c r="I319" s="9">
        <v>2.7083333333333334E-2</v>
      </c>
      <c r="J319" s="9">
        <f t="shared" si="18"/>
        <v>3.9583333333333318E-2</v>
      </c>
      <c r="K319" s="9" t="str">
        <f t="shared" si="19"/>
        <v>Cobrada</v>
      </c>
      <c r="L319" t="s">
        <v>9</v>
      </c>
      <c r="M319" t="s">
        <v>32</v>
      </c>
      <c r="N319" t="s">
        <v>1137</v>
      </c>
      <c r="O319" s="4">
        <v>10.08</v>
      </c>
      <c r="P319" t="s">
        <v>11</v>
      </c>
      <c r="Q319">
        <v>318</v>
      </c>
      <c r="R319" t="s">
        <v>36</v>
      </c>
      <c r="S319" t="s">
        <v>51</v>
      </c>
      <c r="T319" s="10">
        <v>29</v>
      </c>
    </row>
    <row r="320" spans="1:20" x14ac:dyDescent="0.25">
      <c r="A320">
        <v>1</v>
      </c>
      <c r="B320" t="s">
        <v>560</v>
      </c>
      <c r="C320">
        <v>1</v>
      </c>
      <c r="D320" t="str">
        <f t="shared" si="16"/>
        <v>Lunes</v>
      </c>
      <c r="E320" s="6">
        <v>45019</v>
      </c>
      <c r="F320" s="3">
        <v>3.3333333333333333E-2</v>
      </c>
      <c r="G320" s="3">
        <v>0.16597222222222222</v>
      </c>
      <c r="H320" s="3">
        <f t="shared" si="17"/>
        <v>0.13263888888888889</v>
      </c>
      <c r="I320" s="9">
        <v>8.7500000000000008E-2</v>
      </c>
      <c r="J320" s="9">
        <f t="shared" si="18"/>
        <v>4.5138888888888881E-2</v>
      </c>
      <c r="K320" s="9" t="str">
        <f t="shared" si="19"/>
        <v>Cobrada</v>
      </c>
      <c r="L320" t="s">
        <v>14</v>
      </c>
      <c r="M320" t="s">
        <v>10</v>
      </c>
      <c r="N320" t="s">
        <v>16</v>
      </c>
      <c r="O320" s="4">
        <v>30.05</v>
      </c>
      <c r="P320" t="s">
        <v>21</v>
      </c>
      <c r="Q320">
        <v>319</v>
      </c>
      <c r="R320" t="s">
        <v>41</v>
      </c>
      <c r="S320" t="s">
        <v>561</v>
      </c>
      <c r="T320" s="10">
        <v>268</v>
      </c>
    </row>
    <row r="321" spans="1:20" x14ac:dyDescent="0.25">
      <c r="A321">
        <v>9</v>
      </c>
      <c r="B321" t="s">
        <v>562</v>
      </c>
      <c r="C321">
        <v>1</v>
      </c>
      <c r="D321" t="str">
        <f t="shared" si="16"/>
        <v>Lunes</v>
      </c>
      <c r="E321" s="6">
        <v>45019</v>
      </c>
      <c r="F321" s="3">
        <v>6.25E-2</v>
      </c>
      <c r="G321" s="3">
        <v>0.17847222222222223</v>
      </c>
      <c r="H321" s="3">
        <f t="shared" si="17"/>
        <v>0.11597222222222223</v>
      </c>
      <c r="I321" s="9">
        <v>9.0277777777777776E-2</v>
      </c>
      <c r="J321" s="9">
        <f t="shared" si="18"/>
        <v>2.569444444444445E-2</v>
      </c>
      <c r="K321" s="9" t="str">
        <f t="shared" si="19"/>
        <v>Cobrada</v>
      </c>
      <c r="L321" t="s">
        <v>9</v>
      </c>
      <c r="M321" t="s">
        <v>10</v>
      </c>
      <c r="N321" t="s">
        <v>1136</v>
      </c>
      <c r="O321" s="4">
        <v>44.02</v>
      </c>
      <c r="P321" t="s">
        <v>11</v>
      </c>
      <c r="Q321">
        <v>320</v>
      </c>
      <c r="R321" t="s">
        <v>1139</v>
      </c>
      <c r="S321" t="s">
        <v>563</v>
      </c>
      <c r="T321" s="10">
        <v>98</v>
      </c>
    </row>
    <row r="322" spans="1:20" x14ac:dyDescent="0.25">
      <c r="A322">
        <v>18</v>
      </c>
      <c r="B322" t="s">
        <v>564</v>
      </c>
      <c r="C322">
        <v>5</v>
      </c>
      <c r="D322" t="str">
        <f t="shared" ref="D322:D385" si="20">CHOOSE(WEEKDAY(E322,2), "Lunes", "Martes", "Miércoles", "Jueves", "Viernes", "Sábado", "Domingo")</f>
        <v>Lunes</v>
      </c>
      <c r="E322" s="6">
        <v>45019</v>
      </c>
      <c r="F322" s="3">
        <v>8.611111111111111E-2</v>
      </c>
      <c r="G322" s="3">
        <v>0.17916666666666667</v>
      </c>
      <c r="H322" s="3">
        <f t="shared" ref="H322:H385" si="21">IF(P322="Ocupada",(G322-F322)+15/1440,G322-F322)</f>
        <v>9.3055555555555558E-2</v>
      </c>
      <c r="I322" s="9">
        <v>6.5972222222222224E-2</v>
      </c>
      <c r="J322" s="9">
        <f t="shared" si="18"/>
        <v>2.7083333333333334E-2</v>
      </c>
      <c r="K322" s="9" t="str">
        <f t="shared" si="19"/>
        <v>Cobrada</v>
      </c>
      <c r="L322" t="s">
        <v>14</v>
      </c>
      <c r="M322" t="s">
        <v>10</v>
      </c>
      <c r="N322" t="s">
        <v>1137</v>
      </c>
      <c r="O322" s="4">
        <v>23.59</v>
      </c>
      <c r="P322" t="s">
        <v>21</v>
      </c>
      <c r="Q322">
        <v>321</v>
      </c>
      <c r="R322" t="s">
        <v>36</v>
      </c>
      <c r="S322" t="s">
        <v>565</v>
      </c>
      <c r="T322" s="10">
        <v>141</v>
      </c>
    </row>
    <row r="323" spans="1:20" x14ac:dyDescent="0.25">
      <c r="A323">
        <v>12</v>
      </c>
      <c r="B323" t="s">
        <v>566</v>
      </c>
      <c r="C323">
        <v>1</v>
      </c>
      <c r="D323" t="str">
        <f t="shared" si="20"/>
        <v>Lunes</v>
      </c>
      <c r="E323" s="6">
        <v>45019</v>
      </c>
      <c r="F323" s="3">
        <v>0.15347222222222223</v>
      </c>
      <c r="G323" s="3">
        <v>0.24097222222222223</v>
      </c>
      <c r="H323" s="3">
        <f t="shared" si="21"/>
        <v>9.7916666666666666E-2</v>
      </c>
      <c r="I323" s="9">
        <v>4.1666666666666664E-2</v>
      </c>
      <c r="J323" s="9">
        <f t="shared" ref="J323:J386" si="22">IF(I323&gt;H323,0,H323-I323)</f>
        <v>5.6250000000000001E-2</v>
      </c>
      <c r="K323" s="9" t="str">
        <f t="shared" ref="K323:K386" si="23">IF(I323&gt;H323,"No cobrada","Cobrada")</f>
        <v>Cobrada</v>
      </c>
      <c r="L323" t="s">
        <v>20</v>
      </c>
      <c r="M323" t="s">
        <v>32</v>
      </c>
      <c r="N323" t="s">
        <v>1137</v>
      </c>
      <c r="O323" s="4">
        <v>24.69</v>
      </c>
      <c r="P323" t="s">
        <v>35</v>
      </c>
      <c r="Q323">
        <v>322</v>
      </c>
      <c r="R323" t="s">
        <v>59</v>
      </c>
      <c r="S323" t="s">
        <v>567</v>
      </c>
      <c r="T323" s="10">
        <v>85</v>
      </c>
    </row>
    <row r="324" spans="1:20" x14ac:dyDescent="0.25">
      <c r="A324">
        <v>8</v>
      </c>
      <c r="B324" t="s">
        <v>568</v>
      </c>
      <c r="C324">
        <v>1</v>
      </c>
      <c r="D324" t="str">
        <f t="shared" si="20"/>
        <v>Lunes</v>
      </c>
      <c r="E324" s="6">
        <v>45019</v>
      </c>
      <c r="F324" s="3">
        <v>5.7638888888888892E-2</v>
      </c>
      <c r="G324" s="3">
        <v>0.17986111111111111</v>
      </c>
      <c r="H324" s="3">
        <f t="shared" si="21"/>
        <v>0.12222222222222222</v>
      </c>
      <c r="I324" s="9">
        <v>8.4722222222222213E-2</v>
      </c>
      <c r="J324" s="9">
        <f t="shared" si="22"/>
        <v>3.7500000000000006E-2</v>
      </c>
      <c r="K324" s="9" t="str">
        <f t="shared" si="23"/>
        <v>Cobrada</v>
      </c>
      <c r="L324" t="s">
        <v>25</v>
      </c>
      <c r="M324" t="s">
        <v>15</v>
      </c>
      <c r="N324" t="s">
        <v>16</v>
      </c>
      <c r="O324" s="4">
        <v>44.3</v>
      </c>
      <c r="P324" t="s">
        <v>21</v>
      </c>
      <c r="Q324">
        <v>323</v>
      </c>
      <c r="R324" t="s">
        <v>64</v>
      </c>
      <c r="S324" t="s">
        <v>569</v>
      </c>
      <c r="T324" s="10">
        <v>208</v>
      </c>
    </row>
    <row r="325" spans="1:20" x14ac:dyDescent="0.25">
      <c r="A325">
        <v>9</v>
      </c>
      <c r="B325" t="s">
        <v>570</v>
      </c>
      <c r="C325">
        <v>6</v>
      </c>
      <c r="D325" t="str">
        <f t="shared" si="20"/>
        <v>Lunes</v>
      </c>
      <c r="E325" s="6">
        <v>45019</v>
      </c>
      <c r="F325" s="3">
        <v>2.9861111111111113E-2</v>
      </c>
      <c r="G325" s="3">
        <v>7.7083333333333337E-2</v>
      </c>
      <c r="H325" s="3">
        <f t="shared" si="21"/>
        <v>4.7222222222222221E-2</v>
      </c>
      <c r="I325" s="9">
        <v>6.25E-2</v>
      </c>
      <c r="J325" s="9">
        <f t="shared" si="22"/>
        <v>0</v>
      </c>
      <c r="K325" s="9" t="str">
        <f t="shared" si="23"/>
        <v>No cobrada</v>
      </c>
      <c r="L325" t="s">
        <v>14</v>
      </c>
      <c r="M325" t="s">
        <v>32</v>
      </c>
      <c r="N325" t="s">
        <v>1137</v>
      </c>
      <c r="O325" s="4">
        <v>21.6</v>
      </c>
      <c r="P325" t="s">
        <v>21</v>
      </c>
      <c r="Q325">
        <v>324</v>
      </c>
      <c r="R325" t="s">
        <v>1140</v>
      </c>
      <c r="S325" t="s">
        <v>571</v>
      </c>
      <c r="T325" s="10">
        <v>137</v>
      </c>
    </row>
    <row r="326" spans="1:20" x14ac:dyDescent="0.25">
      <c r="A326">
        <v>18</v>
      </c>
      <c r="B326" t="s">
        <v>572</v>
      </c>
      <c r="C326">
        <v>1</v>
      </c>
      <c r="D326" t="str">
        <f t="shared" si="20"/>
        <v>Lunes</v>
      </c>
      <c r="E326" s="6">
        <v>45019</v>
      </c>
      <c r="F326" s="3">
        <v>4.1666666666666664E-2</v>
      </c>
      <c r="G326" s="3">
        <v>9.583333333333334E-2</v>
      </c>
      <c r="H326" s="3">
        <f t="shared" si="21"/>
        <v>5.4166666666666675E-2</v>
      </c>
      <c r="I326" s="9">
        <v>4.9305555555555554E-2</v>
      </c>
      <c r="J326" s="9">
        <f t="shared" si="22"/>
        <v>4.8611111111111216E-3</v>
      </c>
      <c r="K326" s="9" t="str">
        <f t="shared" si="23"/>
        <v>Cobrada</v>
      </c>
      <c r="L326" t="s">
        <v>20</v>
      </c>
      <c r="M326" t="s">
        <v>10</v>
      </c>
      <c r="N326" t="s">
        <v>1137</v>
      </c>
      <c r="O326" s="4">
        <v>32.5</v>
      </c>
      <c r="P326" t="s">
        <v>11</v>
      </c>
      <c r="Q326">
        <v>325</v>
      </c>
      <c r="R326" t="s">
        <v>1140</v>
      </c>
      <c r="S326" t="s">
        <v>573</v>
      </c>
      <c r="T326" s="10">
        <v>154</v>
      </c>
    </row>
    <row r="327" spans="1:20" x14ac:dyDescent="0.25">
      <c r="A327">
        <v>14</v>
      </c>
      <c r="B327" t="s">
        <v>574</v>
      </c>
      <c r="C327">
        <v>4</v>
      </c>
      <c r="D327" t="str">
        <f t="shared" si="20"/>
        <v>Martes</v>
      </c>
      <c r="E327" s="6">
        <v>45020</v>
      </c>
      <c r="F327" s="3">
        <v>6.8750000000000006E-2</v>
      </c>
      <c r="G327" s="3">
        <v>0.23194444444444445</v>
      </c>
      <c r="H327" s="3">
        <f t="shared" si="21"/>
        <v>0.1736111111111111</v>
      </c>
      <c r="I327" s="9">
        <v>6.3194444444444442E-2</v>
      </c>
      <c r="J327" s="9">
        <f t="shared" si="22"/>
        <v>0.11041666666666666</v>
      </c>
      <c r="K327" s="9" t="str">
        <f t="shared" si="23"/>
        <v>Cobrada</v>
      </c>
      <c r="L327" t="s">
        <v>14</v>
      </c>
      <c r="M327" t="s">
        <v>15</v>
      </c>
      <c r="N327" t="s">
        <v>1136</v>
      </c>
      <c r="O327" s="4">
        <v>13.85</v>
      </c>
      <c r="P327" t="s">
        <v>35</v>
      </c>
      <c r="Q327">
        <v>326</v>
      </c>
      <c r="R327" t="s">
        <v>1140</v>
      </c>
      <c r="S327" t="s">
        <v>575</v>
      </c>
      <c r="T327" s="10">
        <v>81</v>
      </c>
    </row>
    <row r="328" spans="1:20" x14ac:dyDescent="0.25">
      <c r="A328">
        <v>12</v>
      </c>
      <c r="B328" t="s">
        <v>379</v>
      </c>
      <c r="C328">
        <v>5</v>
      </c>
      <c r="D328" t="str">
        <f t="shared" si="20"/>
        <v>Martes</v>
      </c>
      <c r="E328" s="6">
        <v>45020</v>
      </c>
      <c r="F328" s="3">
        <v>0.12430555555555556</v>
      </c>
      <c r="G328" s="3">
        <v>0.19166666666666668</v>
      </c>
      <c r="H328" s="3">
        <f t="shared" si="21"/>
        <v>6.7361111111111122E-2</v>
      </c>
      <c r="I328" s="9">
        <v>5.1388888888888887E-2</v>
      </c>
      <c r="J328" s="9">
        <f t="shared" si="22"/>
        <v>1.5972222222222235E-2</v>
      </c>
      <c r="K328" s="9" t="str">
        <f t="shared" si="23"/>
        <v>Cobrada</v>
      </c>
      <c r="L328" t="s">
        <v>25</v>
      </c>
      <c r="M328" t="s">
        <v>32</v>
      </c>
      <c r="N328" t="s">
        <v>1137</v>
      </c>
      <c r="O328" s="4">
        <v>15.08</v>
      </c>
      <c r="P328" t="s">
        <v>11</v>
      </c>
      <c r="Q328">
        <v>327</v>
      </c>
      <c r="R328" t="s">
        <v>17</v>
      </c>
      <c r="S328" t="s">
        <v>576</v>
      </c>
      <c r="T328" s="10">
        <v>147</v>
      </c>
    </row>
    <row r="329" spans="1:20" x14ac:dyDescent="0.25">
      <c r="A329">
        <v>4</v>
      </c>
      <c r="B329" t="s">
        <v>577</v>
      </c>
      <c r="C329">
        <v>3</v>
      </c>
      <c r="D329" t="str">
        <f t="shared" si="20"/>
        <v>Martes</v>
      </c>
      <c r="E329" s="6">
        <v>45020</v>
      </c>
      <c r="F329" s="3">
        <v>7.2222222222222215E-2</v>
      </c>
      <c r="G329" s="3">
        <v>0.17152777777777778</v>
      </c>
      <c r="H329" s="3">
        <f t="shared" si="21"/>
        <v>9.9305555555555564E-2</v>
      </c>
      <c r="I329" s="9">
        <v>1.4583333333333334E-2</v>
      </c>
      <c r="J329" s="9">
        <f t="shared" si="22"/>
        <v>8.4722222222222227E-2</v>
      </c>
      <c r="K329" s="9" t="str">
        <f t="shared" si="23"/>
        <v>Cobrada</v>
      </c>
      <c r="L329" t="s">
        <v>20</v>
      </c>
      <c r="M329" t="s">
        <v>32</v>
      </c>
      <c r="N329" t="s">
        <v>1137</v>
      </c>
      <c r="O329" s="4">
        <v>13.85</v>
      </c>
      <c r="P329" t="s">
        <v>11</v>
      </c>
      <c r="Q329">
        <v>328</v>
      </c>
      <c r="R329" t="s">
        <v>64</v>
      </c>
      <c r="S329" t="s">
        <v>33</v>
      </c>
      <c r="T329" s="10">
        <v>35</v>
      </c>
    </row>
    <row r="330" spans="1:20" x14ac:dyDescent="0.25">
      <c r="A330">
        <v>13</v>
      </c>
      <c r="B330" t="s">
        <v>578</v>
      </c>
      <c r="C330">
        <v>1</v>
      </c>
      <c r="D330" t="str">
        <f t="shared" si="20"/>
        <v>Martes</v>
      </c>
      <c r="E330" s="6">
        <v>45020</v>
      </c>
      <c r="F330" s="3">
        <v>1.8055555555555554E-2</v>
      </c>
      <c r="G330" s="3">
        <v>0.11180555555555556</v>
      </c>
      <c r="H330" s="3">
        <f t="shared" si="21"/>
        <v>0.10416666666666667</v>
      </c>
      <c r="I330" s="9">
        <v>9.6527777777777782E-2</v>
      </c>
      <c r="J330" s="9">
        <f t="shared" si="22"/>
        <v>7.6388888888888895E-3</v>
      </c>
      <c r="K330" s="9" t="str">
        <f t="shared" si="23"/>
        <v>Cobrada</v>
      </c>
      <c r="L330" t="s">
        <v>20</v>
      </c>
      <c r="M330" t="s">
        <v>10</v>
      </c>
      <c r="N330" t="s">
        <v>1137</v>
      </c>
      <c r="O330" s="4">
        <v>38.89</v>
      </c>
      <c r="P330" t="s">
        <v>35</v>
      </c>
      <c r="Q330">
        <v>329</v>
      </c>
      <c r="R330" t="s">
        <v>41</v>
      </c>
      <c r="S330" t="s">
        <v>579</v>
      </c>
      <c r="T330" s="10">
        <v>207</v>
      </c>
    </row>
    <row r="331" spans="1:20" x14ac:dyDescent="0.25">
      <c r="A331">
        <v>10</v>
      </c>
      <c r="B331" t="s">
        <v>580</v>
      </c>
      <c r="C331">
        <v>6</v>
      </c>
      <c r="D331" t="str">
        <f t="shared" si="20"/>
        <v>Martes</v>
      </c>
      <c r="E331" s="6">
        <v>45020</v>
      </c>
      <c r="F331" s="3">
        <v>7.6388888888888895E-2</v>
      </c>
      <c r="G331" s="3">
        <v>0.16458333333333333</v>
      </c>
      <c r="H331" s="3">
        <f t="shared" si="21"/>
        <v>9.8611111111111108E-2</v>
      </c>
      <c r="I331" s="9">
        <v>9.7222222222222224E-2</v>
      </c>
      <c r="J331" s="9">
        <f t="shared" si="22"/>
        <v>1.388888888888884E-3</v>
      </c>
      <c r="K331" s="9" t="str">
        <f t="shared" si="23"/>
        <v>Cobrada</v>
      </c>
      <c r="L331" t="s">
        <v>9</v>
      </c>
      <c r="M331" t="s">
        <v>15</v>
      </c>
      <c r="N331" t="s">
        <v>1137</v>
      </c>
      <c r="O331" s="4">
        <v>32.17</v>
      </c>
      <c r="P331" t="s">
        <v>35</v>
      </c>
      <c r="Q331">
        <v>330</v>
      </c>
      <c r="R331" t="s">
        <v>41</v>
      </c>
      <c r="S331" t="s">
        <v>581</v>
      </c>
      <c r="T331" s="10">
        <v>217</v>
      </c>
    </row>
    <row r="332" spans="1:20" x14ac:dyDescent="0.25">
      <c r="A332">
        <v>20</v>
      </c>
      <c r="B332" t="s">
        <v>582</v>
      </c>
      <c r="C332">
        <v>3</v>
      </c>
      <c r="D332" t="str">
        <f t="shared" si="20"/>
        <v>Martes</v>
      </c>
      <c r="E332" s="6">
        <v>45020</v>
      </c>
      <c r="F332" s="3">
        <v>0.12916666666666668</v>
      </c>
      <c r="G332" s="3">
        <v>0.26180555555555557</v>
      </c>
      <c r="H332" s="3">
        <f t="shared" si="21"/>
        <v>0.13263888888888889</v>
      </c>
      <c r="I332" s="9">
        <v>8.4027777777777785E-2</v>
      </c>
      <c r="J332" s="9">
        <f t="shared" si="22"/>
        <v>4.8611111111111105E-2</v>
      </c>
      <c r="K332" s="9" t="str">
        <f t="shared" si="23"/>
        <v>Cobrada</v>
      </c>
      <c r="L332" t="s">
        <v>29</v>
      </c>
      <c r="M332" t="s">
        <v>32</v>
      </c>
      <c r="N332" t="s">
        <v>1136</v>
      </c>
      <c r="O332" s="4">
        <v>36.61</v>
      </c>
      <c r="P332" t="s">
        <v>11</v>
      </c>
      <c r="Q332">
        <v>331</v>
      </c>
      <c r="R332" t="s">
        <v>26</v>
      </c>
      <c r="S332" t="s">
        <v>583</v>
      </c>
      <c r="T332" s="10">
        <v>173</v>
      </c>
    </row>
    <row r="333" spans="1:20" x14ac:dyDescent="0.25">
      <c r="A333">
        <v>6</v>
      </c>
      <c r="B333" t="s">
        <v>584</v>
      </c>
      <c r="C333">
        <v>1</v>
      </c>
      <c r="D333" t="str">
        <f t="shared" si="20"/>
        <v>Martes</v>
      </c>
      <c r="E333" s="6">
        <v>45020</v>
      </c>
      <c r="F333" s="3">
        <v>9.7222222222222224E-3</v>
      </c>
      <c r="G333" s="3">
        <v>6.1805555555555558E-2</v>
      </c>
      <c r="H333" s="3">
        <f t="shared" si="21"/>
        <v>5.2083333333333336E-2</v>
      </c>
      <c r="I333" s="9">
        <v>1.1805555555555555E-2</v>
      </c>
      <c r="J333" s="9">
        <f t="shared" si="22"/>
        <v>4.027777777777778E-2</v>
      </c>
      <c r="K333" s="9" t="str">
        <f t="shared" si="23"/>
        <v>Cobrada</v>
      </c>
      <c r="L333" t="s">
        <v>20</v>
      </c>
      <c r="M333" t="s">
        <v>10</v>
      </c>
      <c r="N333" t="s">
        <v>1136</v>
      </c>
      <c r="O333" s="4">
        <v>25.21</v>
      </c>
      <c r="P333" t="s">
        <v>11</v>
      </c>
      <c r="Q333">
        <v>332</v>
      </c>
      <c r="R333" t="s">
        <v>83</v>
      </c>
      <c r="S333" t="s">
        <v>65</v>
      </c>
      <c r="T333" s="10">
        <v>120</v>
      </c>
    </row>
    <row r="334" spans="1:20" x14ac:dyDescent="0.25">
      <c r="A334">
        <v>6</v>
      </c>
      <c r="B334" t="s">
        <v>585</v>
      </c>
      <c r="C334">
        <v>1</v>
      </c>
      <c r="D334" t="str">
        <f t="shared" si="20"/>
        <v>Martes</v>
      </c>
      <c r="E334" s="6">
        <v>45020</v>
      </c>
      <c r="F334" s="3">
        <v>0.13194444444444445</v>
      </c>
      <c r="G334" s="3">
        <v>0.18680555555555556</v>
      </c>
      <c r="H334" s="3">
        <f t="shared" si="21"/>
        <v>5.486111111111111E-2</v>
      </c>
      <c r="I334" s="9">
        <v>4.2361111111111113E-2</v>
      </c>
      <c r="J334" s="9">
        <f t="shared" si="22"/>
        <v>1.2499999999999997E-2</v>
      </c>
      <c r="K334" s="9" t="str">
        <f t="shared" si="23"/>
        <v>Cobrada</v>
      </c>
      <c r="L334" t="s">
        <v>29</v>
      </c>
      <c r="M334" t="s">
        <v>32</v>
      </c>
      <c r="N334" t="s">
        <v>1137</v>
      </c>
      <c r="O334" s="4">
        <v>13.19</v>
      </c>
      <c r="P334" t="s">
        <v>21</v>
      </c>
      <c r="Q334">
        <v>333</v>
      </c>
      <c r="R334" t="s">
        <v>26</v>
      </c>
      <c r="S334" t="s">
        <v>310</v>
      </c>
      <c r="T334" s="10">
        <v>72</v>
      </c>
    </row>
    <row r="335" spans="1:20" x14ac:dyDescent="0.25">
      <c r="A335">
        <v>12</v>
      </c>
      <c r="B335" t="s">
        <v>586</v>
      </c>
      <c r="C335">
        <v>4</v>
      </c>
      <c r="D335" t="str">
        <f t="shared" si="20"/>
        <v>Martes</v>
      </c>
      <c r="E335" s="6">
        <v>45020</v>
      </c>
      <c r="F335" s="3">
        <v>0.11874999999999999</v>
      </c>
      <c r="G335" s="3">
        <v>0.27152777777777776</v>
      </c>
      <c r="H335" s="3">
        <f t="shared" si="21"/>
        <v>0.15277777777777776</v>
      </c>
      <c r="I335" s="9">
        <v>0.10833333333333334</v>
      </c>
      <c r="J335" s="9">
        <f t="shared" si="22"/>
        <v>4.4444444444444425E-2</v>
      </c>
      <c r="K335" s="9" t="str">
        <f t="shared" si="23"/>
        <v>Cobrada</v>
      </c>
      <c r="L335" t="s">
        <v>14</v>
      </c>
      <c r="M335" t="s">
        <v>15</v>
      </c>
      <c r="N335" t="s">
        <v>1137</v>
      </c>
      <c r="O335" s="4">
        <v>17.5</v>
      </c>
      <c r="P335" t="s">
        <v>21</v>
      </c>
      <c r="Q335">
        <v>334</v>
      </c>
      <c r="R335" t="s">
        <v>83</v>
      </c>
      <c r="S335" t="s">
        <v>587</v>
      </c>
      <c r="T335" s="10">
        <v>173</v>
      </c>
    </row>
    <row r="336" spans="1:20" x14ac:dyDescent="0.25">
      <c r="A336">
        <v>14</v>
      </c>
      <c r="B336" t="s">
        <v>588</v>
      </c>
      <c r="C336">
        <v>3</v>
      </c>
      <c r="D336" t="str">
        <f t="shared" si="20"/>
        <v>Martes</v>
      </c>
      <c r="E336" s="6">
        <v>45020</v>
      </c>
      <c r="F336" s="3">
        <v>8.0555555555555561E-2</v>
      </c>
      <c r="G336" s="3">
        <v>0.13125000000000001</v>
      </c>
      <c r="H336" s="3">
        <f t="shared" si="21"/>
        <v>5.0694444444444445E-2</v>
      </c>
      <c r="I336" s="9">
        <v>4.7916666666666663E-2</v>
      </c>
      <c r="J336" s="9">
        <f t="shared" si="22"/>
        <v>2.7777777777777818E-3</v>
      </c>
      <c r="K336" s="9" t="str">
        <f t="shared" si="23"/>
        <v>Cobrada</v>
      </c>
      <c r="L336" t="s">
        <v>29</v>
      </c>
      <c r="M336" t="s">
        <v>10</v>
      </c>
      <c r="N336" t="s">
        <v>1136</v>
      </c>
      <c r="O336" s="4">
        <v>41.56</v>
      </c>
      <c r="P336" t="s">
        <v>21</v>
      </c>
      <c r="Q336">
        <v>335</v>
      </c>
      <c r="R336" t="s">
        <v>22</v>
      </c>
      <c r="S336" t="s">
        <v>589</v>
      </c>
      <c r="T336" s="10">
        <v>114</v>
      </c>
    </row>
    <row r="337" spans="1:20" x14ac:dyDescent="0.25">
      <c r="A337">
        <v>4</v>
      </c>
      <c r="B337" t="s">
        <v>590</v>
      </c>
      <c r="C337">
        <v>5</v>
      </c>
      <c r="D337" t="str">
        <f t="shared" si="20"/>
        <v>Martes</v>
      </c>
      <c r="E337" s="6">
        <v>45020</v>
      </c>
      <c r="F337" s="3">
        <v>6.5972222222222224E-2</v>
      </c>
      <c r="G337" s="3">
        <v>0.20208333333333334</v>
      </c>
      <c r="H337" s="3">
        <f t="shared" si="21"/>
        <v>0.13611111111111113</v>
      </c>
      <c r="I337" s="9">
        <v>4.5138888888888888E-2</v>
      </c>
      <c r="J337" s="9">
        <f t="shared" si="22"/>
        <v>9.0972222222222232E-2</v>
      </c>
      <c r="K337" s="9" t="str">
        <f t="shared" si="23"/>
        <v>Cobrada</v>
      </c>
      <c r="L337" t="s">
        <v>20</v>
      </c>
      <c r="M337" t="s">
        <v>32</v>
      </c>
      <c r="N337" t="s">
        <v>1137</v>
      </c>
      <c r="O337" s="4">
        <v>17.93</v>
      </c>
      <c r="P337" t="s">
        <v>21</v>
      </c>
      <c r="Q337">
        <v>336</v>
      </c>
      <c r="R337" t="s">
        <v>83</v>
      </c>
      <c r="S337" t="s">
        <v>591</v>
      </c>
      <c r="T337" s="10">
        <v>158</v>
      </c>
    </row>
    <row r="338" spans="1:20" x14ac:dyDescent="0.25">
      <c r="A338">
        <v>11</v>
      </c>
      <c r="B338" t="s">
        <v>592</v>
      </c>
      <c r="C338">
        <v>2</v>
      </c>
      <c r="D338" t="str">
        <f t="shared" si="20"/>
        <v>Martes</v>
      </c>
      <c r="E338" s="6">
        <v>45020</v>
      </c>
      <c r="F338" s="3">
        <v>6.805555555555555E-2</v>
      </c>
      <c r="G338" s="3">
        <v>0.18819444444444444</v>
      </c>
      <c r="H338" s="3">
        <f t="shared" si="21"/>
        <v>0.12013888888888889</v>
      </c>
      <c r="I338" s="9">
        <v>4.027777777777778E-2</v>
      </c>
      <c r="J338" s="9">
        <f t="shared" si="22"/>
        <v>7.9861111111111105E-2</v>
      </c>
      <c r="K338" s="9" t="str">
        <f t="shared" si="23"/>
        <v>Cobrada</v>
      </c>
      <c r="L338" t="s">
        <v>25</v>
      </c>
      <c r="M338" t="s">
        <v>32</v>
      </c>
      <c r="N338" t="s">
        <v>1137</v>
      </c>
      <c r="O338" s="4">
        <v>19.28</v>
      </c>
      <c r="P338" t="s">
        <v>11</v>
      </c>
      <c r="Q338">
        <v>337</v>
      </c>
      <c r="R338" t="s">
        <v>22</v>
      </c>
      <c r="S338" t="s">
        <v>593</v>
      </c>
      <c r="T338" s="10">
        <v>100</v>
      </c>
    </row>
    <row r="339" spans="1:20" x14ac:dyDescent="0.25">
      <c r="A339">
        <v>18</v>
      </c>
      <c r="B339" t="s">
        <v>594</v>
      </c>
      <c r="C339">
        <v>2</v>
      </c>
      <c r="D339" t="str">
        <f t="shared" si="20"/>
        <v>Martes</v>
      </c>
      <c r="E339" s="6">
        <v>45020</v>
      </c>
      <c r="F339" s="3">
        <v>2.2222222222222223E-2</v>
      </c>
      <c r="G339" s="3">
        <v>0.14583333333333334</v>
      </c>
      <c r="H339" s="3">
        <f t="shared" si="21"/>
        <v>0.12361111111111112</v>
      </c>
      <c r="I339" s="9">
        <v>9.9305555555555564E-2</v>
      </c>
      <c r="J339" s="9">
        <f t="shared" si="22"/>
        <v>2.4305555555555552E-2</v>
      </c>
      <c r="K339" s="9" t="str">
        <f t="shared" si="23"/>
        <v>Cobrada</v>
      </c>
      <c r="L339" t="s">
        <v>25</v>
      </c>
      <c r="M339" t="s">
        <v>10</v>
      </c>
      <c r="N339" t="s">
        <v>1136</v>
      </c>
      <c r="O339" s="4">
        <v>30.62</v>
      </c>
      <c r="P339" t="s">
        <v>11</v>
      </c>
      <c r="Q339">
        <v>338</v>
      </c>
      <c r="R339" t="s">
        <v>59</v>
      </c>
      <c r="S339" t="s">
        <v>595</v>
      </c>
      <c r="T339" s="10">
        <v>279</v>
      </c>
    </row>
    <row r="340" spans="1:20" x14ac:dyDescent="0.25">
      <c r="A340">
        <v>13</v>
      </c>
      <c r="B340" t="s">
        <v>596</v>
      </c>
      <c r="C340">
        <v>2</v>
      </c>
      <c r="D340" t="str">
        <f t="shared" si="20"/>
        <v>Martes</v>
      </c>
      <c r="E340" s="6">
        <v>45020</v>
      </c>
      <c r="F340" s="3">
        <v>0</v>
      </c>
      <c r="G340" s="3">
        <v>8.4027777777777785E-2</v>
      </c>
      <c r="H340" s="3">
        <f t="shared" si="21"/>
        <v>8.4027777777777785E-2</v>
      </c>
      <c r="I340" s="9">
        <v>3.1944444444444442E-2</v>
      </c>
      <c r="J340" s="9">
        <f t="shared" si="22"/>
        <v>5.2083333333333343E-2</v>
      </c>
      <c r="K340" s="9" t="str">
        <f t="shared" si="23"/>
        <v>Cobrada</v>
      </c>
      <c r="L340" t="s">
        <v>9</v>
      </c>
      <c r="M340" t="s">
        <v>15</v>
      </c>
      <c r="N340" t="s">
        <v>1136</v>
      </c>
      <c r="O340" s="4">
        <v>19.600000000000001</v>
      </c>
      <c r="P340" t="s">
        <v>11</v>
      </c>
      <c r="Q340">
        <v>339</v>
      </c>
      <c r="R340" t="s">
        <v>1140</v>
      </c>
      <c r="S340" t="s">
        <v>597</v>
      </c>
      <c r="T340" s="10">
        <v>104</v>
      </c>
    </row>
    <row r="341" spans="1:20" x14ac:dyDescent="0.25">
      <c r="A341">
        <v>15</v>
      </c>
      <c r="B341" t="s">
        <v>598</v>
      </c>
      <c r="C341">
        <v>1</v>
      </c>
      <c r="D341" t="str">
        <f t="shared" si="20"/>
        <v>Martes</v>
      </c>
      <c r="E341" s="6">
        <v>45020</v>
      </c>
      <c r="F341" s="3">
        <v>0.05</v>
      </c>
      <c r="G341" s="3">
        <v>0.19305555555555556</v>
      </c>
      <c r="H341" s="3">
        <f t="shared" si="21"/>
        <v>0.14305555555555555</v>
      </c>
      <c r="I341" s="9">
        <v>6.3194444444444442E-2</v>
      </c>
      <c r="J341" s="9">
        <f t="shared" si="22"/>
        <v>7.9861111111111105E-2</v>
      </c>
      <c r="K341" s="9" t="str">
        <f t="shared" si="23"/>
        <v>Cobrada</v>
      </c>
      <c r="L341" t="s">
        <v>9</v>
      </c>
      <c r="M341" t="s">
        <v>10</v>
      </c>
      <c r="N341" t="s">
        <v>1137</v>
      </c>
      <c r="O341" s="4">
        <v>38.520000000000003</v>
      </c>
      <c r="P341" t="s">
        <v>21</v>
      </c>
      <c r="Q341">
        <v>340</v>
      </c>
      <c r="R341" t="s">
        <v>1139</v>
      </c>
      <c r="S341" t="s">
        <v>599</v>
      </c>
      <c r="T341" s="10">
        <v>164</v>
      </c>
    </row>
    <row r="342" spans="1:20" x14ac:dyDescent="0.25">
      <c r="A342">
        <v>14</v>
      </c>
      <c r="B342" t="s">
        <v>600</v>
      </c>
      <c r="C342">
        <v>5</v>
      </c>
      <c r="D342" t="str">
        <f t="shared" si="20"/>
        <v>Martes</v>
      </c>
      <c r="E342" s="6">
        <v>45020</v>
      </c>
      <c r="F342" s="3">
        <v>8.6805555555555552E-2</v>
      </c>
      <c r="G342" s="3">
        <v>0.17986111111111111</v>
      </c>
      <c r="H342" s="3">
        <f t="shared" si="21"/>
        <v>9.3055555555555558E-2</v>
      </c>
      <c r="I342" s="9">
        <v>6.1111111111111109E-2</v>
      </c>
      <c r="J342" s="9">
        <f t="shared" si="22"/>
        <v>3.1944444444444449E-2</v>
      </c>
      <c r="K342" s="9" t="str">
        <f t="shared" si="23"/>
        <v>Cobrada</v>
      </c>
      <c r="L342" t="s">
        <v>9</v>
      </c>
      <c r="M342" t="s">
        <v>15</v>
      </c>
      <c r="N342" t="s">
        <v>1137</v>
      </c>
      <c r="O342" s="4">
        <v>47.05</v>
      </c>
      <c r="P342" t="s">
        <v>21</v>
      </c>
      <c r="Q342">
        <v>341</v>
      </c>
      <c r="R342" t="s">
        <v>1140</v>
      </c>
      <c r="S342" t="s">
        <v>601</v>
      </c>
      <c r="T342" s="10">
        <v>177</v>
      </c>
    </row>
    <row r="343" spans="1:20" x14ac:dyDescent="0.25">
      <c r="A343">
        <v>19</v>
      </c>
      <c r="B343" t="s">
        <v>602</v>
      </c>
      <c r="C343">
        <v>5</v>
      </c>
      <c r="D343" t="str">
        <f t="shared" si="20"/>
        <v>Martes</v>
      </c>
      <c r="E343" s="6">
        <v>45020</v>
      </c>
      <c r="F343" s="3">
        <v>0.10416666666666667</v>
      </c>
      <c r="G343" s="3">
        <v>0.25763888888888886</v>
      </c>
      <c r="H343" s="3">
        <f t="shared" si="21"/>
        <v>0.15347222222222218</v>
      </c>
      <c r="I343" s="9">
        <v>3.7499999999999999E-2</v>
      </c>
      <c r="J343" s="9">
        <f t="shared" si="22"/>
        <v>0.11597222222222217</v>
      </c>
      <c r="K343" s="9" t="str">
        <f t="shared" si="23"/>
        <v>Cobrada</v>
      </c>
      <c r="L343" t="s">
        <v>9</v>
      </c>
      <c r="M343" t="s">
        <v>15</v>
      </c>
      <c r="N343" t="s">
        <v>1137</v>
      </c>
      <c r="O343" s="4">
        <v>20.059999999999999</v>
      </c>
      <c r="P343" t="s">
        <v>21</v>
      </c>
      <c r="Q343">
        <v>342</v>
      </c>
      <c r="R343" t="s">
        <v>41</v>
      </c>
      <c r="S343" t="s">
        <v>421</v>
      </c>
      <c r="T343" s="10">
        <v>102</v>
      </c>
    </row>
    <row r="344" spans="1:20" x14ac:dyDescent="0.25">
      <c r="A344">
        <v>12</v>
      </c>
      <c r="B344" t="s">
        <v>603</v>
      </c>
      <c r="C344">
        <v>1</v>
      </c>
      <c r="D344" t="str">
        <f t="shared" si="20"/>
        <v>Martes</v>
      </c>
      <c r="E344" s="6">
        <v>45020</v>
      </c>
      <c r="F344" s="3">
        <v>0.16388888888888889</v>
      </c>
      <c r="G344" s="3">
        <v>0.23958333333333334</v>
      </c>
      <c r="H344" s="3">
        <f t="shared" si="21"/>
        <v>8.6111111111111124E-2</v>
      </c>
      <c r="I344" s="9">
        <v>7.013888888888889E-2</v>
      </c>
      <c r="J344" s="9">
        <f t="shared" si="22"/>
        <v>1.5972222222222235E-2</v>
      </c>
      <c r="K344" s="9" t="str">
        <f t="shared" si="23"/>
        <v>Cobrada</v>
      </c>
      <c r="L344" t="s">
        <v>25</v>
      </c>
      <c r="M344" t="s">
        <v>10</v>
      </c>
      <c r="N344" t="s">
        <v>1137</v>
      </c>
      <c r="O344" s="4">
        <v>23.01</v>
      </c>
      <c r="P344" t="s">
        <v>35</v>
      </c>
      <c r="Q344">
        <v>343</v>
      </c>
      <c r="R344" t="s">
        <v>1140</v>
      </c>
      <c r="S344" t="s">
        <v>604</v>
      </c>
      <c r="T344" s="10">
        <v>137</v>
      </c>
    </row>
    <row r="345" spans="1:20" x14ac:dyDescent="0.25">
      <c r="A345">
        <v>15</v>
      </c>
      <c r="B345" t="s">
        <v>605</v>
      </c>
      <c r="C345">
        <v>3</v>
      </c>
      <c r="D345" t="str">
        <f t="shared" si="20"/>
        <v>Martes</v>
      </c>
      <c r="E345" s="6">
        <v>45020</v>
      </c>
      <c r="F345" s="3">
        <v>3.1944444444444442E-2</v>
      </c>
      <c r="G345" s="3">
        <v>8.611111111111111E-2</v>
      </c>
      <c r="H345" s="3">
        <f t="shared" si="21"/>
        <v>6.458333333333334E-2</v>
      </c>
      <c r="I345" s="9">
        <v>5.9722222222222225E-2</v>
      </c>
      <c r="J345" s="9">
        <f t="shared" si="22"/>
        <v>4.8611111111111147E-3</v>
      </c>
      <c r="K345" s="9" t="str">
        <f t="shared" si="23"/>
        <v>Cobrada</v>
      </c>
      <c r="L345" t="s">
        <v>20</v>
      </c>
      <c r="M345" t="s">
        <v>10</v>
      </c>
      <c r="N345" t="s">
        <v>1137</v>
      </c>
      <c r="O345" s="4">
        <v>33.01</v>
      </c>
      <c r="P345" t="s">
        <v>35</v>
      </c>
      <c r="Q345">
        <v>344</v>
      </c>
      <c r="R345" t="s">
        <v>64</v>
      </c>
      <c r="S345" t="s">
        <v>606</v>
      </c>
      <c r="T345" s="10">
        <v>183</v>
      </c>
    </row>
    <row r="346" spans="1:20" x14ac:dyDescent="0.25">
      <c r="A346">
        <v>16</v>
      </c>
      <c r="B346" t="s">
        <v>607</v>
      </c>
      <c r="C346">
        <v>3</v>
      </c>
      <c r="D346" t="str">
        <f t="shared" si="20"/>
        <v>Martes</v>
      </c>
      <c r="E346" s="6">
        <v>45020</v>
      </c>
      <c r="F346" s="3">
        <v>5.4166666666666669E-2</v>
      </c>
      <c r="G346" s="3">
        <v>0.17986111111111111</v>
      </c>
      <c r="H346" s="3">
        <f t="shared" si="21"/>
        <v>0.1361111111111111</v>
      </c>
      <c r="I346" s="9">
        <v>1.2500000000000001E-2</v>
      </c>
      <c r="J346" s="9">
        <f t="shared" si="22"/>
        <v>0.1236111111111111</v>
      </c>
      <c r="K346" s="9" t="str">
        <f t="shared" si="23"/>
        <v>Cobrada</v>
      </c>
      <c r="L346" t="s">
        <v>29</v>
      </c>
      <c r="M346" t="s">
        <v>10</v>
      </c>
      <c r="N346" t="s">
        <v>1137</v>
      </c>
      <c r="O346" s="4">
        <v>13.98</v>
      </c>
      <c r="P346" t="s">
        <v>35</v>
      </c>
      <c r="Q346">
        <v>345</v>
      </c>
      <c r="R346" t="s">
        <v>64</v>
      </c>
      <c r="S346" t="s">
        <v>180</v>
      </c>
      <c r="T346" s="10">
        <v>38</v>
      </c>
    </row>
    <row r="347" spans="1:20" x14ac:dyDescent="0.25">
      <c r="A347">
        <v>1</v>
      </c>
      <c r="B347" t="s">
        <v>608</v>
      </c>
      <c r="C347">
        <v>5</v>
      </c>
      <c r="D347" t="str">
        <f t="shared" si="20"/>
        <v>Martes</v>
      </c>
      <c r="E347" s="6">
        <v>45020</v>
      </c>
      <c r="F347" s="3">
        <v>2.7777777777777776E-2</v>
      </c>
      <c r="G347" s="3">
        <v>0.16388888888888889</v>
      </c>
      <c r="H347" s="3">
        <f t="shared" si="21"/>
        <v>0.13611111111111113</v>
      </c>
      <c r="I347" s="9">
        <v>1.5277777777777777E-2</v>
      </c>
      <c r="J347" s="9">
        <f t="shared" si="22"/>
        <v>0.12083333333333335</v>
      </c>
      <c r="K347" s="9" t="str">
        <f t="shared" si="23"/>
        <v>Cobrada</v>
      </c>
      <c r="L347" t="s">
        <v>25</v>
      </c>
      <c r="M347" t="s">
        <v>10</v>
      </c>
      <c r="N347" t="s">
        <v>1136</v>
      </c>
      <c r="O347" s="4">
        <v>35.93</v>
      </c>
      <c r="P347" t="s">
        <v>11</v>
      </c>
      <c r="Q347">
        <v>346</v>
      </c>
      <c r="R347" t="s">
        <v>83</v>
      </c>
      <c r="S347" t="s">
        <v>106</v>
      </c>
      <c r="T347" s="10">
        <v>72</v>
      </c>
    </row>
    <row r="348" spans="1:20" x14ac:dyDescent="0.25">
      <c r="A348">
        <v>7</v>
      </c>
      <c r="B348" t="s">
        <v>609</v>
      </c>
      <c r="C348">
        <v>4</v>
      </c>
      <c r="D348" t="str">
        <f t="shared" si="20"/>
        <v>Martes</v>
      </c>
      <c r="E348" s="6">
        <v>45020</v>
      </c>
      <c r="F348" s="3">
        <v>7.5694444444444439E-2</v>
      </c>
      <c r="G348" s="3">
        <v>0.19027777777777777</v>
      </c>
      <c r="H348" s="3">
        <f t="shared" si="21"/>
        <v>0.11458333333333333</v>
      </c>
      <c r="I348" s="9">
        <v>3.0555555555555555E-2</v>
      </c>
      <c r="J348" s="9">
        <f t="shared" si="22"/>
        <v>8.4027777777777771E-2</v>
      </c>
      <c r="K348" s="9" t="str">
        <f t="shared" si="23"/>
        <v>Cobrada</v>
      </c>
      <c r="L348" t="s">
        <v>29</v>
      </c>
      <c r="M348" t="s">
        <v>10</v>
      </c>
      <c r="N348" t="s">
        <v>1137</v>
      </c>
      <c r="O348" s="4">
        <v>48.52</v>
      </c>
      <c r="P348" t="s">
        <v>11</v>
      </c>
      <c r="Q348">
        <v>347</v>
      </c>
      <c r="R348" t="s">
        <v>64</v>
      </c>
      <c r="S348" t="s">
        <v>33</v>
      </c>
      <c r="T348" s="10">
        <v>70</v>
      </c>
    </row>
    <row r="349" spans="1:20" x14ac:dyDescent="0.25">
      <c r="A349">
        <v>16</v>
      </c>
      <c r="B349" t="s">
        <v>610</v>
      </c>
      <c r="C349">
        <v>2</v>
      </c>
      <c r="D349" t="str">
        <f t="shared" si="20"/>
        <v>Martes</v>
      </c>
      <c r="E349" s="6">
        <v>45020</v>
      </c>
      <c r="F349" s="3">
        <v>5.347222222222222E-2</v>
      </c>
      <c r="G349" s="3">
        <v>0.2076388888888889</v>
      </c>
      <c r="H349" s="3">
        <f t="shared" si="21"/>
        <v>0.16458333333333333</v>
      </c>
      <c r="I349" s="9">
        <v>6.1111111111111109E-2</v>
      </c>
      <c r="J349" s="9">
        <f t="shared" si="22"/>
        <v>0.10347222222222222</v>
      </c>
      <c r="K349" s="9" t="str">
        <f t="shared" si="23"/>
        <v>Cobrada</v>
      </c>
      <c r="L349" t="s">
        <v>20</v>
      </c>
      <c r="M349" t="s">
        <v>10</v>
      </c>
      <c r="N349" t="s">
        <v>1137</v>
      </c>
      <c r="O349" s="4">
        <v>30.78</v>
      </c>
      <c r="P349" t="s">
        <v>35</v>
      </c>
      <c r="Q349">
        <v>348</v>
      </c>
      <c r="R349" t="s">
        <v>26</v>
      </c>
      <c r="S349" t="s">
        <v>88</v>
      </c>
      <c r="T349" s="10">
        <v>86</v>
      </c>
    </row>
    <row r="350" spans="1:20" x14ac:dyDescent="0.25">
      <c r="A350">
        <v>13</v>
      </c>
      <c r="B350" t="s">
        <v>611</v>
      </c>
      <c r="C350">
        <v>1</v>
      </c>
      <c r="D350" t="str">
        <f t="shared" si="20"/>
        <v>Martes</v>
      </c>
      <c r="E350" s="6">
        <v>45020</v>
      </c>
      <c r="F350" s="3">
        <v>0.15833333333333333</v>
      </c>
      <c r="G350" s="3">
        <v>0.31319444444444444</v>
      </c>
      <c r="H350" s="3">
        <f t="shared" si="21"/>
        <v>0.16527777777777777</v>
      </c>
      <c r="I350" s="9">
        <v>5.9027777777777776E-2</v>
      </c>
      <c r="J350" s="9">
        <f t="shared" si="22"/>
        <v>0.10625</v>
      </c>
      <c r="K350" s="9" t="str">
        <f t="shared" si="23"/>
        <v>Cobrada</v>
      </c>
      <c r="L350" t="s">
        <v>25</v>
      </c>
      <c r="M350" t="s">
        <v>15</v>
      </c>
      <c r="N350" t="s">
        <v>1137</v>
      </c>
      <c r="O350" s="4">
        <v>40.630000000000003</v>
      </c>
      <c r="P350" t="s">
        <v>35</v>
      </c>
      <c r="Q350">
        <v>349</v>
      </c>
      <c r="R350" t="s">
        <v>22</v>
      </c>
      <c r="S350" t="s">
        <v>612</v>
      </c>
      <c r="T350" s="10">
        <v>152</v>
      </c>
    </row>
    <row r="351" spans="1:20" x14ac:dyDescent="0.25">
      <c r="A351">
        <v>2</v>
      </c>
      <c r="B351" t="s">
        <v>613</v>
      </c>
      <c r="C351">
        <v>6</v>
      </c>
      <c r="D351" t="str">
        <f t="shared" si="20"/>
        <v>Martes</v>
      </c>
      <c r="E351" s="6">
        <v>45020</v>
      </c>
      <c r="F351" s="3">
        <v>2.4305555555555556E-2</v>
      </c>
      <c r="G351" s="3">
        <v>0.12430555555555556</v>
      </c>
      <c r="H351" s="3">
        <f t="shared" si="21"/>
        <v>0.1</v>
      </c>
      <c r="I351" s="9">
        <v>7.5694444444444439E-2</v>
      </c>
      <c r="J351" s="9">
        <f t="shared" si="22"/>
        <v>2.4305555555555566E-2</v>
      </c>
      <c r="K351" s="9" t="str">
        <f t="shared" si="23"/>
        <v>Cobrada</v>
      </c>
      <c r="L351" t="s">
        <v>25</v>
      </c>
      <c r="M351" t="s">
        <v>15</v>
      </c>
      <c r="N351" t="s">
        <v>1136</v>
      </c>
      <c r="O351" s="4">
        <v>36.21</v>
      </c>
      <c r="P351" t="s">
        <v>11</v>
      </c>
      <c r="Q351">
        <v>350</v>
      </c>
      <c r="R351" t="s">
        <v>17</v>
      </c>
      <c r="S351" t="s">
        <v>18</v>
      </c>
      <c r="T351" s="10">
        <v>143</v>
      </c>
    </row>
    <row r="352" spans="1:20" x14ac:dyDescent="0.25">
      <c r="A352">
        <v>1</v>
      </c>
      <c r="B352" t="s">
        <v>614</v>
      </c>
      <c r="C352">
        <v>6</v>
      </c>
      <c r="D352" t="str">
        <f t="shared" si="20"/>
        <v>Martes</v>
      </c>
      <c r="E352" s="6">
        <v>45020</v>
      </c>
      <c r="F352" s="3">
        <v>0.16111111111111112</v>
      </c>
      <c r="G352" s="3">
        <v>0.25624999999999998</v>
      </c>
      <c r="H352" s="3">
        <f t="shared" si="21"/>
        <v>9.5138888888888856E-2</v>
      </c>
      <c r="I352" s="9">
        <v>1.7361111111111112E-2</v>
      </c>
      <c r="J352" s="9">
        <f t="shared" si="22"/>
        <v>7.7777777777777751E-2</v>
      </c>
      <c r="K352" s="9" t="str">
        <f t="shared" si="23"/>
        <v>Cobrada</v>
      </c>
      <c r="L352" t="s">
        <v>14</v>
      </c>
      <c r="M352" t="s">
        <v>15</v>
      </c>
      <c r="N352" t="s">
        <v>1137</v>
      </c>
      <c r="O352" s="4">
        <v>48.93</v>
      </c>
      <c r="P352" t="s">
        <v>21</v>
      </c>
      <c r="Q352">
        <v>351</v>
      </c>
      <c r="R352" t="s">
        <v>22</v>
      </c>
      <c r="S352" t="s">
        <v>551</v>
      </c>
      <c r="T352" s="10">
        <v>201</v>
      </c>
    </row>
    <row r="353" spans="1:20" x14ac:dyDescent="0.25">
      <c r="A353">
        <v>1</v>
      </c>
      <c r="B353" t="s">
        <v>52</v>
      </c>
      <c r="C353">
        <v>3</v>
      </c>
      <c r="D353" t="str">
        <f t="shared" si="20"/>
        <v>Martes</v>
      </c>
      <c r="E353" s="6">
        <v>45020</v>
      </c>
      <c r="F353" s="3">
        <v>1.1805555555555555E-2</v>
      </c>
      <c r="G353" s="3">
        <v>0.12013888888888889</v>
      </c>
      <c r="H353" s="3">
        <f t="shared" si="21"/>
        <v>0.10833333333333334</v>
      </c>
      <c r="I353" s="9">
        <v>4.8611111111111112E-3</v>
      </c>
      <c r="J353" s="9">
        <f t="shared" si="22"/>
        <v>0.10347222222222223</v>
      </c>
      <c r="K353" s="9" t="str">
        <f t="shared" si="23"/>
        <v>Cobrada</v>
      </c>
      <c r="L353" t="s">
        <v>9</v>
      </c>
      <c r="M353" t="s">
        <v>15</v>
      </c>
      <c r="N353" t="s">
        <v>16</v>
      </c>
      <c r="O353" s="4">
        <v>17.55</v>
      </c>
      <c r="P353" t="s">
        <v>11</v>
      </c>
      <c r="Q353">
        <v>352</v>
      </c>
      <c r="R353" t="s">
        <v>26</v>
      </c>
      <c r="S353" t="s">
        <v>439</v>
      </c>
      <c r="T353" s="10">
        <v>99</v>
      </c>
    </row>
    <row r="354" spans="1:20" x14ac:dyDescent="0.25">
      <c r="A354">
        <v>7</v>
      </c>
      <c r="B354" t="s">
        <v>615</v>
      </c>
      <c r="C354">
        <v>5</v>
      </c>
      <c r="D354" t="str">
        <f t="shared" si="20"/>
        <v>Martes</v>
      </c>
      <c r="E354" s="6">
        <v>45020</v>
      </c>
      <c r="F354" s="3">
        <v>0.15694444444444444</v>
      </c>
      <c r="G354" s="3">
        <v>0.31666666666666665</v>
      </c>
      <c r="H354" s="3">
        <f t="shared" si="21"/>
        <v>0.15972222222222221</v>
      </c>
      <c r="I354" s="9">
        <v>8.8888888888888878E-2</v>
      </c>
      <c r="J354" s="9">
        <f t="shared" si="22"/>
        <v>7.0833333333333331E-2</v>
      </c>
      <c r="K354" s="9" t="str">
        <f t="shared" si="23"/>
        <v>Cobrada</v>
      </c>
      <c r="L354" t="s">
        <v>25</v>
      </c>
      <c r="M354" t="s">
        <v>32</v>
      </c>
      <c r="N354" t="s">
        <v>1137</v>
      </c>
      <c r="O354" s="4">
        <v>27.37</v>
      </c>
      <c r="P354" t="s">
        <v>11</v>
      </c>
      <c r="Q354">
        <v>353</v>
      </c>
      <c r="R354" t="s">
        <v>22</v>
      </c>
      <c r="S354" t="s">
        <v>616</v>
      </c>
      <c r="T354" s="10">
        <v>212</v>
      </c>
    </row>
    <row r="355" spans="1:20" x14ac:dyDescent="0.25">
      <c r="A355">
        <v>12</v>
      </c>
      <c r="B355" t="s">
        <v>617</v>
      </c>
      <c r="C355">
        <v>6</v>
      </c>
      <c r="D355" t="str">
        <f t="shared" si="20"/>
        <v>Martes</v>
      </c>
      <c r="E355" s="6">
        <v>45020</v>
      </c>
      <c r="F355" s="3">
        <v>1.8055555555555554E-2</v>
      </c>
      <c r="G355" s="3">
        <v>0.14166666666666666</v>
      </c>
      <c r="H355" s="3">
        <f t="shared" si="21"/>
        <v>0.13402777777777777</v>
      </c>
      <c r="I355" s="9">
        <v>9.5138888888888884E-2</v>
      </c>
      <c r="J355" s="9">
        <f t="shared" si="22"/>
        <v>3.888888888888889E-2</v>
      </c>
      <c r="K355" s="9" t="str">
        <f t="shared" si="23"/>
        <v>Cobrada</v>
      </c>
      <c r="L355" t="s">
        <v>25</v>
      </c>
      <c r="M355" t="s">
        <v>15</v>
      </c>
      <c r="N355" t="s">
        <v>1137</v>
      </c>
      <c r="O355" s="4">
        <v>29.58</v>
      </c>
      <c r="P355" t="s">
        <v>35</v>
      </c>
      <c r="Q355">
        <v>354</v>
      </c>
      <c r="R355" t="s">
        <v>26</v>
      </c>
      <c r="S355" t="s">
        <v>618</v>
      </c>
      <c r="T355" s="10">
        <v>181</v>
      </c>
    </row>
    <row r="356" spans="1:20" x14ac:dyDescent="0.25">
      <c r="A356">
        <v>4</v>
      </c>
      <c r="B356" t="s">
        <v>251</v>
      </c>
      <c r="C356">
        <v>4</v>
      </c>
      <c r="D356" t="str">
        <f t="shared" si="20"/>
        <v>Martes</v>
      </c>
      <c r="E356" s="6">
        <v>45020</v>
      </c>
      <c r="F356" s="3">
        <v>7.013888888888889E-2</v>
      </c>
      <c r="G356" s="3">
        <v>0.21319444444444444</v>
      </c>
      <c r="H356" s="3">
        <f t="shared" si="21"/>
        <v>0.14305555555555555</v>
      </c>
      <c r="I356" s="9">
        <v>4.8611111111111112E-3</v>
      </c>
      <c r="J356" s="9">
        <f t="shared" si="22"/>
        <v>0.13819444444444443</v>
      </c>
      <c r="K356" s="9" t="str">
        <f t="shared" si="23"/>
        <v>Cobrada</v>
      </c>
      <c r="L356" t="s">
        <v>25</v>
      </c>
      <c r="M356" t="s">
        <v>15</v>
      </c>
      <c r="N356" t="s">
        <v>1137</v>
      </c>
      <c r="O356" s="4">
        <v>30.53</v>
      </c>
      <c r="P356" t="s">
        <v>11</v>
      </c>
      <c r="Q356">
        <v>355</v>
      </c>
      <c r="R356" t="s">
        <v>1139</v>
      </c>
      <c r="S356" t="s">
        <v>256</v>
      </c>
      <c r="T356" s="10">
        <v>26</v>
      </c>
    </row>
    <row r="357" spans="1:20" x14ac:dyDescent="0.25">
      <c r="A357">
        <v>1</v>
      </c>
      <c r="B357" t="s">
        <v>619</v>
      </c>
      <c r="C357">
        <v>1</v>
      </c>
      <c r="D357" t="str">
        <f t="shared" si="20"/>
        <v>Martes</v>
      </c>
      <c r="E357" s="6">
        <v>45020</v>
      </c>
      <c r="F357" s="3">
        <v>8.3333333333333332E-3</v>
      </c>
      <c r="G357" s="3">
        <v>9.583333333333334E-2</v>
      </c>
      <c r="H357" s="3">
        <f t="shared" si="21"/>
        <v>9.791666666666668E-2</v>
      </c>
      <c r="I357" s="9">
        <v>4.8611111111111112E-3</v>
      </c>
      <c r="J357" s="9">
        <f t="shared" si="22"/>
        <v>9.3055555555555572E-2</v>
      </c>
      <c r="K357" s="9" t="str">
        <f t="shared" si="23"/>
        <v>Cobrada</v>
      </c>
      <c r="L357" t="s">
        <v>9</v>
      </c>
      <c r="M357" t="s">
        <v>15</v>
      </c>
      <c r="N357" t="s">
        <v>1137</v>
      </c>
      <c r="O357" s="4">
        <v>28.92</v>
      </c>
      <c r="P357" t="s">
        <v>35</v>
      </c>
      <c r="Q357">
        <v>356</v>
      </c>
      <c r="R357" t="s">
        <v>22</v>
      </c>
      <c r="S357" t="s">
        <v>117</v>
      </c>
      <c r="T357" s="10">
        <v>36</v>
      </c>
    </row>
    <row r="358" spans="1:20" x14ac:dyDescent="0.25">
      <c r="A358">
        <v>17</v>
      </c>
      <c r="B358" t="s">
        <v>620</v>
      </c>
      <c r="C358">
        <v>2</v>
      </c>
      <c r="D358" t="str">
        <f t="shared" si="20"/>
        <v>Martes</v>
      </c>
      <c r="E358" s="6">
        <v>45020</v>
      </c>
      <c r="F358" s="3">
        <v>5.486111111111111E-2</v>
      </c>
      <c r="G358" s="3">
        <v>0.18472222222222223</v>
      </c>
      <c r="H358" s="3">
        <f t="shared" si="21"/>
        <v>0.14027777777777778</v>
      </c>
      <c r="I358" s="9">
        <v>6.6666666666666666E-2</v>
      </c>
      <c r="J358" s="9">
        <f t="shared" si="22"/>
        <v>7.3611111111111113E-2</v>
      </c>
      <c r="K358" s="9" t="str">
        <f t="shared" si="23"/>
        <v>Cobrada</v>
      </c>
      <c r="L358" t="s">
        <v>9</v>
      </c>
      <c r="M358" t="s">
        <v>15</v>
      </c>
      <c r="N358" t="s">
        <v>1136</v>
      </c>
      <c r="O358" s="4">
        <v>26.87</v>
      </c>
      <c r="P358" t="s">
        <v>35</v>
      </c>
      <c r="Q358">
        <v>357</v>
      </c>
      <c r="R358" t="s">
        <v>64</v>
      </c>
      <c r="S358" t="s">
        <v>621</v>
      </c>
      <c r="T358" s="10">
        <v>168</v>
      </c>
    </row>
    <row r="359" spans="1:20" x14ac:dyDescent="0.25">
      <c r="A359">
        <v>13</v>
      </c>
      <c r="B359" t="s">
        <v>506</v>
      </c>
      <c r="C359">
        <v>5</v>
      </c>
      <c r="D359" t="str">
        <f t="shared" si="20"/>
        <v>Martes</v>
      </c>
      <c r="E359" s="6">
        <v>45020</v>
      </c>
      <c r="F359" s="3">
        <v>0.10902777777777778</v>
      </c>
      <c r="G359" s="3">
        <v>0.24791666666666667</v>
      </c>
      <c r="H359" s="3">
        <f t="shared" si="21"/>
        <v>0.1388888888888889</v>
      </c>
      <c r="I359" s="9">
        <v>0.10555555555555556</v>
      </c>
      <c r="J359" s="9">
        <f t="shared" si="22"/>
        <v>3.333333333333334E-2</v>
      </c>
      <c r="K359" s="9" t="str">
        <f t="shared" si="23"/>
        <v>Cobrada</v>
      </c>
      <c r="L359" t="s">
        <v>25</v>
      </c>
      <c r="M359" t="s">
        <v>32</v>
      </c>
      <c r="N359" t="s">
        <v>1137</v>
      </c>
      <c r="O359" s="4">
        <v>42.1</v>
      </c>
      <c r="P359" t="s">
        <v>11</v>
      </c>
      <c r="Q359">
        <v>358</v>
      </c>
      <c r="R359" t="s">
        <v>44</v>
      </c>
      <c r="S359" t="s">
        <v>622</v>
      </c>
      <c r="T359" s="10">
        <v>166</v>
      </c>
    </row>
    <row r="360" spans="1:20" x14ac:dyDescent="0.25">
      <c r="A360">
        <v>11</v>
      </c>
      <c r="B360" t="s">
        <v>238</v>
      </c>
      <c r="C360">
        <v>2</v>
      </c>
      <c r="D360" t="str">
        <f t="shared" si="20"/>
        <v>Martes</v>
      </c>
      <c r="E360" s="6">
        <v>45020</v>
      </c>
      <c r="F360" s="3">
        <v>2.8472222222222222E-2</v>
      </c>
      <c r="G360" s="3">
        <v>0.1736111111111111</v>
      </c>
      <c r="H360" s="3">
        <f t="shared" si="21"/>
        <v>0.14513888888888887</v>
      </c>
      <c r="I360" s="9">
        <v>0.10069444444444445</v>
      </c>
      <c r="J360" s="9">
        <f t="shared" si="22"/>
        <v>4.4444444444444425E-2</v>
      </c>
      <c r="K360" s="9" t="str">
        <f t="shared" si="23"/>
        <v>Cobrada</v>
      </c>
      <c r="L360" t="s">
        <v>20</v>
      </c>
      <c r="M360" t="s">
        <v>10</v>
      </c>
      <c r="N360" t="s">
        <v>1137</v>
      </c>
      <c r="O360" s="4">
        <v>12.2</v>
      </c>
      <c r="P360" t="s">
        <v>11</v>
      </c>
      <c r="Q360">
        <v>359</v>
      </c>
      <c r="R360" t="s">
        <v>1140</v>
      </c>
      <c r="S360" t="s">
        <v>623</v>
      </c>
      <c r="T360" s="10">
        <v>190</v>
      </c>
    </row>
    <row r="361" spans="1:20" x14ac:dyDescent="0.25">
      <c r="A361">
        <v>16</v>
      </c>
      <c r="B361" t="s">
        <v>624</v>
      </c>
      <c r="C361">
        <v>3</v>
      </c>
      <c r="D361" t="str">
        <f t="shared" si="20"/>
        <v>Martes</v>
      </c>
      <c r="E361" s="6">
        <v>45020</v>
      </c>
      <c r="F361" s="3">
        <v>4.8611111111111112E-2</v>
      </c>
      <c r="G361" s="3">
        <v>0.20694444444444443</v>
      </c>
      <c r="H361" s="3">
        <f t="shared" si="21"/>
        <v>0.16874999999999998</v>
      </c>
      <c r="I361" s="9">
        <v>0.11041666666666666</v>
      </c>
      <c r="J361" s="9">
        <f t="shared" si="22"/>
        <v>5.833333333333332E-2</v>
      </c>
      <c r="K361" s="9" t="str">
        <f t="shared" si="23"/>
        <v>Cobrada</v>
      </c>
      <c r="L361" t="s">
        <v>9</v>
      </c>
      <c r="M361" t="s">
        <v>10</v>
      </c>
      <c r="N361" t="s">
        <v>1137</v>
      </c>
      <c r="O361" s="4">
        <v>39.26</v>
      </c>
      <c r="P361" t="s">
        <v>35</v>
      </c>
      <c r="Q361">
        <v>360</v>
      </c>
      <c r="R361" t="s">
        <v>1140</v>
      </c>
      <c r="S361" t="s">
        <v>625</v>
      </c>
      <c r="T361" s="10">
        <v>233</v>
      </c>
    </row>
    <row r="362" spans="1:20" x14ac:dyDescent="0.25">
      <c r="A362">
        <v>16</v>
      </c>
      <c r="B362" t="s">
        <v>626</v>
      </c>
      <c r="C362">
        <v>1</v>
      </c>
      <c r="D362" t="str">
        <f t="shared" si="20"/>
        <v>Martes</v>
      </c>
      <c r="E362" s="6">
        <v>45020</v>
      </c>
      <c r="F362" s="3">
        <v>7.8472222222222221E-2</v>
      </c>
      <c r="G362" s="3">
        <v>0.22777777777777777</v>
      </c>
      <c r="H362" s="3">
        <f t="shared" si="21"/>
        <v>0.14930555555555555</v>
      </c>
      <c r="I362" s="9">
        <v>7.7777777777777779E-2</v>
      </c>
      <c r="J362" s="9">
        <f t="shared" si="22"/>
        <v>7.1527777777777773E-2</v>
      </c>
      <c r="K362" s="9" t="str">
        <f t="shared" si="23"/>
        <v>Cobrada</v>
      </c>
      <c r="L362" t="s">
        <v>20</v>
      </c>
      <c r="M362" t="s">
        <v>32</v>
      </c>
      <c r="N362" t="s">
        <v>16</v>
      </c>
      <c r="O362" s="4">
        <v>41.73</v>
      </c>
      <c r="P362" t="s">
        <v>21</v>
      </c>
      <c r="Q362">
        <v>361</v>
      </c>
      <c r="R362" t="s">
        <v>17</v>
      </c>
      <c r="S362" t="s">
        <v>205</v>
      </c>
      <c r="T362" s="10">
        <v>101</v>
      </c>
    </row>
    <row r="363" spans="1:20" x14ac:dyDescent="0.25">
      <c r="A363">
        <v>15</v>
      </c>
      <c r="B363" t="s">
        <v>350</v>
      </c>
      <c r="C363">
        <v>2</v>
      </c>
      <c r="D363" t="str">
        <f t="shared" si="20"/>
        <v>Martes</v>
      </c>
      <c r="E363" s="6">
        <v>45020</v>
      </c>
      <c r="F363" s="3">
        <v>8.5416666666666669E-2</v>
      </c>
      <c r="G363" s="3">
        <v>0.24930555555555556</v>
      </c>
      <c r="H363" s="3">
        <f t="shared" si="21"/>
        <v>0.16388888888888889</v>
      </c>
      <c r="I363" s="9">
        <v>8.5416666666666669E-2</v>
      </c>
      <c r="J363" s="9">
        <f t="shared" si="22"/>
        <v>7.8472222222222221E-2</v>
      </c>
      <c r="K363" s="9" t="str">
        <f t="shared" si="23"/>
        <v>Cobrada</v>
      </c>
      <c r="L363" t="s">
        <v>14</v>
      </c>
      <c r="M363" t="s">
        <v>10</v>
      </c>
      <c r="N363" t="s">
        <v>1137</v>
      </c>
      <c r="O363" s="4">
        <v>47.21</v>
      </c>
      <c r="P363" t="s">
        <v>21</v>
      </c>
      <c r="Q363">
        <v>362</v>
      </c>
      <c r="R363" t="s">
        <v>44</v>
      </c>
      <c r="S363" t="s">
        <v>627</v>
      </c>
      <c r="T363" s="10">
        <v>62</v>
      </c>
    </row>
    <row r="364" spans="1:20" x14ac:dyDescent="0.25">
      <c r="A364">
        <v>5</v>
      </c>
      <c r="B364" t="s">
        <v>628</v>
      </c>
      <c r="C364">
        <v>2</v>
      </c>
      <c r="D364" t="str">
        <f t="shared" si="20"/>
        <v>Martes</v>
      </c>
      <c r="E364" s="6">
        <v>45020</v>
      </c>
      <c r="F364" s="3">
        <v>7.3611111111111113E-2</v>
      </c>
      <c r="G364" s="3">
        <v>0.1451388888888889</v>
      </c>
      <c r="H364" s="3">
        <f t="shared" si="21"/>
        <v>8.1944444444444459E-2</v>
      </c>
      <c r="I364" s="9">
        <v>0.10347222222222223</v>
      </c>
      <c r="J364" s="9">
        <f t="shared" si="22"/>
        <v>0</v>
      </c>
      <c r="K364" s="9" t="str">
        <f t="shared" si="23"/>
        <v>No cobrada</v>
      </c>
      <c r="L364" t="s">
        <v>9</v>
      </c>
      <c r="M364" t="s">
        <v>10</v>
      </c>
      <c r="N364" t="s">
        <v>1137</v>
      </c>
      <c r="O364" s="4">
        <v>49.02</v>
      </c>
      <c r="P364" t="s">
        <v>35</v>
      </c>
      <c r="Q364">
        <v>363</v>
      </c>
      <c r="R364" t="s">
        <v>22</v>
      </c>
      <c r="S364" t="s">
        <v>629</v>
      </c>
      <c r="T364" s="10">
        <v>240</v>
      </c>
    </row>
    <row r="365" spans="1:20" x14ac:dyDescent="0.25">
      <c r="A365">
        <v>15</v>
      </c>
      <c r="B365" t="s">
        <v>630</v>
      </c>
      <c r="C365">
        <v>2</v>
      </c>
      <c r="D365" t="str">
        <f t="shared" si="20"/>
        <v>Martes</v>
      </c>
      <c r="E365" s="6">
        <v>45020</v>
      </c>
      <c r="F365" s="3">
        <v>0.15972222222222221</v>
      </c>
      <c r="G365" s="3">
        <v>0.2986111111111111</v>
      </c>
      <c r="H365" s="3">
        <f t="shared" si="21"/>
        <v>0.1388888888888889</v>
      </c>
      <c r="I365" s="9">
        <v>7.7777777777777779E-2</v>
      </c>
      <c r="J365" s="9">
        <f t="shared" si="22"/>
        <v>6.1111111111111116E-2</v>
      </c>
      <c r="K365" s="9" t="str">
        <f t="shared" si="23"/>
        <v>Cobrada</v>
      </c>
      <c r="L365" t="s">
        <v>25</v>
      </c>
      <c r="M365" t="s">
        <v>10</v>
      </c>
      <c r="N365" t="s">
        <v>1136</v>
      </c>
      <c r="O365" s="4">
        <v>48.28</v>
      </c>
      <c r="P365" t="s">
        <v>11</v>
      </c>
      <c r="Q365">
        <v>364</v>
      </c>
      <c r="R365" t="s">
        <v>22</v>
      </c>
      <c r="S365" t="s">
        <v>631</v>
      </c>
      <c r="T365" s="10">
        <v>157</v>
      </c>
    </row>
    <row r="366" spans="1:20" x14ac:dyDescent="0.25">
      <c r="A366">
        <v>4</v>
      </c>
      <c r="B366" t="s">
        <v>632</v>
      </c>
      <c r="C366">
        <v>1</v>
      </c>
      <c r="D366" t="str">
        <f t="shared" si="20"/>
        <v>Martes</v>
      </c>
      <c r="E366" s="6">
        <v>45020</v>
      </c>
      <c r="F366" s="3">
        <v>4.3749999999999997E-2</v>
      </c>
      <c r="G366" s="3">
        <v>0.18958333333333333</v>
      </c>
      <c r="H366" s="3">
        <f t="shared" si="21"/>
        <v>0.15624999999999997</v>
      </c>
      <c r="I366" s="9">
        <v>1.7361111111111112E-2</v>
      </c>
      <c r="J366" s="9">
        <f t="shared" si="22"/>
        <v>0.13888888888888887</v>
      </c>
      <c r="K366" s="9" t="str">
        <f t="shared" si="23"/>
        <v>Cobrada</v>
      </c>
      <c r="L366" t="s">
        <v>9</v>
      </c>
      <c r="M366" t="s">
        <v>10</v>
      </c>
      <c r="N366" t="s">
        <v>16</v>
      </c>
      <c r="O366" s="4">
        <v>34.97</v>
      </c>
      <c r="P366" t="s">
        <v>35</v>
      </c>
      <c r="Q366">
        <v>365</v>
      </c>
      <c r="R366" t="s">
        <v>64</v>
      </c>
      <c r="S366" t="s">
        <v>106</v>
      </c>
      <c r="T366" s="10">
        <v>108</v>
      </c>
    </row>
    <row r="367" spans="1:20" x14ac:dyDescent="0.25">
      <c r="A367">
        <v>17</v>
      </c>
      <c r="B367" t="s">
        <v>633</v>
      </c>
      <c r="C367">
        <v>5</v>
      </c>
      <c r="D367" t="str">
        <f t="shared" si="20"/>
        <v>Martes</v>
      </c>
      <c r="E367" s="6">
        <v>45020</v>
      </c>
      <c r="F367" s="3">
        <v>6.458333333333334E-2</v>
      </c>
      <c r="G367" s="3">
        <v>0.1986111111111111</v>
      </c>
      <c r="H367" s="3">
        <f t="shared" si="21"/>
        <v>0.13402777777777775</v>
      </c>
      <c r="I367" s="9">
        <v>6.2499999999999993E-2</v>
      </c>
      <c r="J367" s="9">
        <f t="shared" si="22"/>
        <v>7.1527777777777746E-2</v>
      </c>
      <c r="K367" s="9" t="str">
        <f t="shared" si="23"/>
        <v>Cobrada</v>
      </c>
      <c r="L367" t="s">
        <v>9</v>
      </c>
      <c r="M367" t="s">
        <v>10</v>
      </c>
      <c r="N367" t="s">
        <v>16</v>
      </c>
      <c r="O367" s="4">
        <v>10.57</v>
      </c>
      <c r="P367" t="s">
        <v>11</v>
      </c>
      <c r="Q367">
        <v>366</v>
      </c>
      <c r="R367" t="s">
        <v>64</v>
      </c>
      <c r="S367" t="s">
        <v>634</v>
      </c>
      <c r="T367" s="10">
        <v>239</v>
      </c>
    </row>
    <row r="368" spans="1:20" x14ac:dyDescent="0.25">
      <c r="A368">
        <v>12</v>
      </c>
      <c r="B368" t="s">
        <v>635</v>
      </c>
      <c r="C368">
        <v>2</v>
      </c>
      <c r="D368" t="str">
        <f t="shared" si="20"/>
        <v>Martes</v>
      </c>
      <c r="E368" s="6">
        <v>45020</v>
      </c>
      <c r="F368" s="3">
        <v>3.6805555555555557E-2</v>
      </c>
      <c r="G368" s="3">
        <v>0.15625</v>
      </c>
      <c r="H368" s="3">
        <f t="shared" si="21"/>
        <v>0.11944444444444444</v>
      </c>
      <c r="I368" s="9">
        <v>5.0694444444444445E-2</v>
      </c>
      <c r="J368" s="9">
        <f t="shared" si="22"/>
        <v>6.8749999999999992E-2</v>
      </c>
      <c r="K368" s="9" t="str">
        <f t="shared" si="23"/>
        <v>Cobrada</v>
      </c>
      <c r="L368" t="s">
        <v>9</v>
      </c>
      <c r="M368" t="s">
        <v>32</v>
      </c>
      <c r="N368" t="s">
        <v>1137</v>
      </c>
      <c r="O368" s="4">
        <v>12.62</v>
      </c>
      <c r="P368" t="s">
        <v>21</v>
      </c>
      <c r="Q368">
        <v>367</v>
      </c>
      <c r="R368" t="s">
        <v>64</v>
      </c>
      <c r="S368" t="s">
        <v>636</v>
      </c>
      <c r="T368" s="10">
        <v>101</v>
      </c>
    </row>
    <row r="369" spans="1:20" x14ac:dyDescent="0.25">
      <c r="A369">
        <v>13</v>
      </c>
      <c r="B369" t="s">
        <v>637</v>
      </c>
      <c r="C369">
        <v>1</v>
      </c>
      <c r="D369" t="str">
        <f t="shared" si="20"/>
        <v>Martes</v>
      </c>
      <c r="E369" s="6">
        <v>45020</v>
      </c>
      <c r="F369" s="3">
        <v>0.14166666666666666</v>
      </c>
      <c r="G369" s="3">
        <v>0.23125000000000001</v>
      </c>
      <c r="H369" s="3">
        <f t="shared" si="21"/>
        <v>0.10000000000000002</v>
      </c>
      <c r="I369" s="9">
        <v>5.9027777777777776E-2</v>
      </c>
      <c r="J369" s="9">
        <f t="shared" si="22"/>
        <v>4.0972222222222243E-2</v>
      </c>
      <c r="K369" s="9" t="str">
        <f t="shared" si="23"/>
        <v>Cobrada</v>
      </c>
      <c r="L369" t="s">
        <v>14</v>
      </c>
      <c r="M369" t="s">
        <v>15</v>
      </c>
      <c r="N369" t="s">
        <v>1136</v>
      </c>
      <c r="O369" s="4">
        <v>37.65</v>
      </c>
      <c r="P369" t="s">
        <v>35</v>
      </c>
      <c r="Q369">
        <v>368</v>
      </c>
      <c r="R369" t="s">
        <v>17</v>
      </c>
      <c r="S369" t="s">
        <v>638</v>
      </c>
      <c r="T369" s="10">
        <v>123</v>
      </c>
    </row>
    <row r="370" spans="1:20" x14ac:dyDescent="0.25">
      <c r="A370">
        <v>20</v>
      </c>
      <c r="B370" t="s">
        <v>639</v>
      </c>
      <c r="C370">
        <v>2</v>
      </c>
      <c r="D370" t="str">
        <f t="shared" si="20"/>
        <v>Martes</v>
      </c>
      <c r="E370" s="6">
        <v>45020</v>
      </c>
      <c r="F370" s="3">
        <v>9.0972222222222218E-2</v>
      </c>
      <c r="G370" s="3">
        <v>0.24583333333333332</v>
      </c>
      <c r="H370" s="3">
        <f t="shared" si="21"/>
        <v>0.15486111111111112</v>
      </c>
      <c r="I370" s="9">
        <v>2.9166666666666667E-2</v>
      </c>
      <c r="J370" s="9">
        <f t="shared" si="22"/>
        <v>0.12569444444444444</v>
      </c>
      <c r="K370" s="9" t="str">
        <f t="shared" si="23"/>
        <v>Cobrada</v>
      </c>
      <c r="L370" t="s">
        <v>25</v>
      </c>
      <c r="M370" t="s">
        <v>10</v>
      </c>
      <c r="N370" t="s">
        <v>1137</v>
      </c>
      <c r="O370" s="4">
        <v>34.83</v>
      </c>
      <c r="P370" t="s">
        <v>21</v>
      </c>
      <c r="Q370">
        <v>369</v>
      </c>
      <c r="R370" t="s">
        <v>44</v>
      </c>
      <c r="S370" t="s">
        <v>640</v>
      </c>
      <c r="T370" s="10">
        <v>242</v>
      </c>
    </row>
    <row r="371" spans="1:20" x14ac:dyDescent="0.25">
      <c r="A371">
        <v>13</v>
      </c>
      <c r="B371" t="s">
        <v>641</v>
      </c>
      <c r="C371">
        <v>6</v>
      </c>
      <c r="D371" t="str">
        <f t="shared" si="20"/>
        <v>Martes</v>
      </c>
      <c r="E371" s="6">
        <v>45020</v>
      </c>
      <c r="F371" s="3">
        <v>9.7222222222222224E-2</v>
      </c>
      <c r="G371" s="3">
        <v>0.14097222222222222</v>
      </c>
      <c r="H371" s="3">
        <f t="shared" si="21"/>
        <v>4.3749999999999997E-2</v>
      </c>
      <c r="I371" s="9">
        <v>2.2916666666666665E-2</v>
      </c>
      <c r="J371" s="9">
        <f t="shared" si="22"/>
        <v>2.0833333333333332E-2</v>
      </c>
      <c r="K371" s="9" t="str">
        <f t="shared" si="23"/>
        <v>Cobrada</v>
      </c>
      <c r="L371" t="s">
        <v>9</v>
      </c>
      <c r="M371" t="s">
        <v>10</v>
      </c>
      <c r="N371" t="s">
        <v>1137</v>
      </c>
      <c r="O371" s="4">
        <v>47.79</v>
      </c>
      <c r="P371" t="s">
        <v>21</v>
      </c>
      <c r="Q371">
        <v>370</v>
      </c>
      <c r="R371" t="s">
        <v>44</v>
      </c>
      <c r="S371" t="s">
        <v>106</v>
      </c>
      <c r="T371" s="10">
        <v>72</v>
      </c>
    </row>
    <row r="372" spans="1:20" x14ac:dyDescent="0.25">
      <c r="A372">
        <v>4</v>
      </c>
      <c r="B372" t="s">
        <v>642</v>
      </c>
      <c r="C372">
        <v>3</v>
      </c>
      <c r="D372" t="str">
        <f t="shared" si="20"/>
        <v>Martes</v>
      </c>
      <c r="E372" s="6">
        <v>45020</v>
      </c>
      <c r="F372" s="3">
        <v>5.2777777777777778E-2</v>
      </c>
      <c r="G372" s="3">
        <v>0.18819444444444444</v>
      </c>
      <c r="H372" s="3">
        <f t="shared" si="21"/>
        <v>0.14583333333333331</v>
      </c>
      <c r="I372" s="9">
        <v>3.4027777777777782E-2</v>
      </c>
      <c r="J372" s="9">
        <f t="shared" si="22"/>
        <v>0.11180555555555553</v>
      </c>
      <c r="K372" s="9" t="str">
        <f t="shared" si="23"/>
        <v>Cobrada</v>
      </c>
      <c r="L372" t="s">
        <v>29</v>
      </c>
      <c r="M372" t="s">
        <v>32</v>
      </c>
      <c r="N372" t="s">
        <v>1137</v>
      </c>
      <c r="O372" s="4">
        <v>32.51</v>
      </c>
      <c r="P372" t="s">
        <v>35</v>
      </c>
      <c r="Q372">
        <v>371</v>
      </c>
      <c r="R372" t="s">
        <v>59</v>
      </c>
      <c r="S372" t="s">
        <v>643</v>
      </c>
      <c r="T372" s="10">
        <v>200</v>
      </c>
    </row>
    <row r="373" spans="1:20" x14ac:dyDescent="0.25">
      <c r="A373">
        <v>14</v>
      </c>
      <c r="B373" t="s">
        <v>644</v>
      </c>
      <c r="C373">
        <v>5</v>
      </c>
      <c r="D373" t="str">
        <f t="shared" si="20"/>
        <v>Martes</v>
      </c>
      <c r="E373" s="6">
        <v>45020</v>
      </c>
      <c r="F373" s="3">
        <v>0.11527777777777778</v>
      </c>
      <c r="G373" s="3">
        <v>0.25972222222222224</v>
      </c>
      <c r="H373" s="3">
        <f t="shared" si="21"/>
        <v>0.14444444444444446</v>
      </c>
      <c r="I373" s="9">
        <v>1.5277777777777777E-2</v>
      </c>
      <c r="J373" s="9">
        <f t="shared" si="22"/>
        <v>0.12916666666666668</v>
      </c>
      <c r="K373" s="9" t="str">
        <f t="shared" si="23"/>
        <v>Cobrada</v>
      </c>
      <c r="L373" t="s">
        <v>20</v>
      </c>
      <c r="M373" t="s">
        <v>10</v>
      </c>
      <c r="N373" t="s">
        <v>1137</v>
      </c>
      <c r="O373" s="4">
        <v>17.170000000000002</v>
      </c>
      <c r="P373" t="s">
        <v>11</v>
      </c>
      <c r="Q373">
        <v>372</v>
      </c>
      <c r="R373" t="s">
        <v>22</v>
      </c>
      <c r="S373" t="s">
        <v>117</v>
      </c>
      <c r="T373" s="10">
        <v>36</v>
      </c>
    </row>
    <row r="374" spans="1:20" x14ac:dyDescent="0.25">
      <c r="A374">
        <v>19</v>
      </c>
      <c r="B374" t="s">
        <v>645</v>
      </c>
      <c r="C374">
        <v>2</v>
      </c>
      <c r="D374" t="str">
        <f t="shared" si="20"/>
        <v>Martes</v>
      </c>
      <c r="E374" s="6">
        <v>45020</v>
      </c>
      <c r="F374" s="3">
        <v>2.5694444444444443E-2</v>
      </c>
      <c r="G374" s="3">
        <v>0.13263888888888889</v>
      </c>
      <c r="H374" s="3">
        <f t="shared" si="21"/>
        <v>0.11736111111111112</v>
      </c>
      <c r="I374" s="9">
        <v>8.0555555555555561E-2</v>
      </c>
      <c r="J374" s="9">
        <f t="shared" si="22"/>
        <v>3.6805555555555564E-2</v>
      </c>
      <c r="K374" s="9" t="str">
        <f t="shared" si="23"/>
        <v>Cobrada</v>
      </c>
      <c r="L374" t="s">
        <v>25</v>
      </c>
      <c r="M374" t="s">
        <v>15</v>
      </c>
      <c r="N374" t="s">
        <v>1136</v>
      </c>
      <c r="O374" s="4">
        <v>26.62</v>
      </c>
      <c r="P374" t="s">
        <v>35</v>
      </c>
      <c r="Q374">
        <v>373</v>
      </c>
      <c r="R374" t="s">
        <v>83</v>
      </c>
      <c r="S374" t="s">
        <v>646</v>
      </c>
      <c r="T374" s="10">
        <v>160</v>
      </c>
    </row>
    <row r="375" spans="1:20" x14ac:dyDescent="0.25">
      <c r="A375">
        <v>18</v>
      </c>
      <c r="B375" t="s">
        <v>647</v>
      </c>
      <c r="C375">
        <v>3</v>
      </c>
      <c r="D375" t="str">
        <f t="shared" si="20"/>
        <v>Martes</v>
      </c>
      <c r="E375" s="6">
        <v>45020</v>
      </c>
      <c r="F375" s="3">
        <v>0.13819444444444445</v>
      </c>
      <c r="G375" s="3">
        <v>0.18333333333333332</v>
      </c>
      <c r="H375" s="3">
        <f t="shared" si="21"/>
        <v>4.5138888888888867E-2</v>
      </c>
      <c r="I375" s="9">
        <v>6.2500000000000003E-3</v>
      </c>
      <c r="J375" s="9">
        <f t="shared" si="22"/>
        <v>3.8888888888888869E-2</v>
      </c>
      <c r="K375" s="9" t="str">
        <f t="shared" si="23"/>
        <v>Cobrada</v>
      </c>
      <c r="L375" t="s">
        <v>20</v>
      </c>
      <c r="M375" t="s">
        <v>10</v>
      </c>
      <c r="N375" t="s">
        <v>1137</v>
      </c>
      <c r="O375" s="4">
        <v>33.35</v>
      </c>
      <c r="P375" t="s">
        <v>21</v>
      </c>
      <c r="Q375">
        <v>374</v>
      </c>
      <c r="R375" t="s">
        <v>26</v>
      </c>
      <c r="S375" t="s">
        <v>33</v>
      </c>
      <c r="T375" s="10">
        <v>35</v>
      </c>
    </row>
    <row r="376" spans="1:20" x14ac:dyDescent="0.25">
      <c r="A376">
        <v>18</v>
      </c>
      <c r="B376" t="s">
        <v>648</v>
      </c>
      <c r="C376">
        <v>1</v>
      </c>
      <c r="D376" t="str">
        <f t="shared" si="20"/>
        <v>Martes</v>
      </c>
      <c r="E376" s="6">
        <v>45020</v>
      </c>
      <c r="F376" s="3">
        <v>1.1805555555555555E-2</v>
      </c>
      <c r="G376" s="3">
        <v>0.13125000000000001</v>
      </c>
      <c r="H376" s="3">
        <f t="shared" si="21"/>
        <v>0.11944444444444445</v>
      </c>
      <c r="I376" s="9">
        <v>1.8749999999999999E-2</v>
      </c>
      <c r="J376" s="9">
        <f t="shared" si="22"/>
        <v>0.10069444444444445</v>
      </c>
      <c r="K376" s="9" t="str">
        <f t="shared" si="23"/>
        <v>Cobrada</v>
      </c>
      <c r="L376" t="s">
        <v>9</v>
      </c>
      <c r="M376" t="s">
        <v>10</v>
      </c>
      <c r="N376" t="s">
        <v>1137</v>
      </c>
      <c r="O376" s="4">
        <v>22.3</v>
      </c>
      <c r="P376" t="s">
        <v>11</v>
      </c>
      <c r="Q376">
        <v>375</v>
      </c>
      <c r="R376" t="s">
        <v>1139</v>
      </c>
      <c r="S376" t="s">
        <v>186</v>
      </c>
      <c r="T376" s="10">
        <v>93</v>
      </c>
    </row>
    <row r="377" spans="1:20" x14ac:dyDescent="0.25">
      <c r="A377">
        <v>16</v>
      </c>
      <c r="B377" t="s">
        <v>626</v>
      </c>
      <c r="C377">
        <v>4</v>
      </c>
      <c r="D377" t="str">
        <f t="shared" si="20"/>
        <v>Martes</v>
      </c>
      <c r="E377" s="6">
        <v>45020</v>
      </c>
      <c r="F377" s="3">
        <v>0.12013888888888889</v>
      </c>
      <c r="G377" s="3">
        <v>0.21666666666666667</v>
      </c>
      <c r="H377" s="3">
        <f t="shared" si="21"/>
        <v>0.10694444444444445</v>
      </c>
      <c r="I377" s="9">
        <v>3.472222222222222E-3</v>
      </c>
      <c r="J377" s="9">
        <f t="shared" si="22"/>
        <v>0.10347222222222223</v>
      </c>
      <c r="K377" s="9" t="str">
        <f t="shared" si="23"/>
        <v>Cobrada</v>
      </c>
      <c r="L377" t="s">
        <v>14</v>
      </c>
      <c r="M377" t="s">
        <v>10</v>
      </c>
      <c r="N377" t="s">
        <v>16</v>
      </c>
      <c r="O377" s="4">
        <v>27.51</v>
      </c>
      <c r="P377" t="s">
        <v>35</v>
      </c>
      <c r="Q377">
        <v>376</v>
      </c>
      <c r="R377" t="s">
        <v>59</v>
      </c>
      <c r="S377" t="s">
        <v>331</v>
      </c>
      <c r="T377" s="10">
        <v>46</v>
      </c>
    </row>
    <row r="378" spans="1:20" x14ac:dyDescent="0.25">
      <c r="A378">
        <v>5</v>
      </c>
      <c r="B378" t="s">
        <v>649</v>
      </c>
      <c r="C378">
        <v>1</v>
      </c>
      <c r="D378" t="str">
        <f t="shared" si="20"/>
        <v>Martes</v>
      </c>
      <c r="E378" s="6">
        <v>45020</v>
      </c>
      <c r="F378" s="3">
        <v>5.4166666666666669E-2</v>
      </c>
      <c r="G378" s="3">
        <v>0.1986111111111111</v>
      </c>
      <c r="H378" s="3">
        <f t="shared" si="21"/>
        <v>0.14444444444444443</v>
      </c>
      <c r="I378" s="9">
        <v>3.1944444444444442E-2</v>
      </c>
      <c r="J378" s="9">
        <f t="shared" si="22"/>
        <v>0.11249999999999999</v>
      </c>
      <c r="K378" s="9" t="str">
        <f t="shared" si="23"/>
        <v>Cobrada</v>
      </c>
      <c r="L378" t="s">
        <v>29</v>
      </c>
      <c r="M378" t="s">
        <v>10</v>
      </c>
      <c r="N378" t="s">
        <v>1137</v>
      </c>
      <c r="O378" s="4">
        <v>14.96</v>
      </c>
      <c r="P378" t="s">
        <v>21</v>
      </c>
      <c r="Q378">
        <v>377</v>
      </c>
      <c r="R378" t="s">
        <v>26</v>
      </c>
      <c r="S378" t="s">
        <v>650</v>
      </c>
      <c r="T378" s="10">
        <v>100</v>
      </c>
    </row>
    <row r="379" spans="1:20" x14ac:dyDescent="0.25">
      <c r="A379">
        <v>3</v>
      </c>
      <c r="B379" t="s">
        <v>651</v>
      </c>
      <c r="C379">
        <v>1</v>
      </c>
      <c r="D379" t="str">
        <f t="shared" si="20"/>
        <v>Martes</v>
      </c>
      <c r="E379" s="6">
        <v>45020</v>
      </c>
      <c r="F379" s="3">
        <v>0.16319444444444445</v>
      </c>
      <c r="G379" s="3">
        <v>0.22083333333333333</v>
      </c>
      <c r="H379" s="3">
        <f t="shared" si="21"/>
        <v>5.7638888888888878E-2</v>
      </c>
      <c r="I379" s="9">
        <v>1.4583333333333334E-2</v>
      </c>
      <c r="J379" s="9">
        <f t="shared" si="22"/>
        <v>4.3055555555555541E-2</v>
      </c>
      <c r="K379" s="9" t="str">
        <f t="shared" si="23"/>
        <v>Cobrada</v>
      </c>
      <c r="L379" t="s">
        <v>14</v>
      </c>
      <c r="M379" t="s">
        <v>10</v>
      </c>
      <c r="N379" t="s">
        <v>16</v>
      </c>
      <c r="O379" s="4">
        <v>40.31</v>
      </c>
      <c r="P379" t="s">
        <v>21</v>
      </c>
      <c r="Q379">
        <v>378</v>
      </c>
      <c r="R379" t="s">
        <v>1140</v>
      </c>
      <c r="S379" t="s">
        <v>652</v>
      </c>
      <c r="T379" s="10">
        <v>49</v>
      </c>
    </row>
    <row r="380" spans="1:20" x14ac:dyDescent="0.25">
      <c r="A380">
        <v>4</v>
      </c>
      <c r="B380" t="s">
        <v>362</v>
      </c>
      <c r="C380">
        <v>2</v>
      </c>
      <c r="D380" t="str">
        <f t="shared" si="20"/>
        <v>Martes</v>
      </c>
      <c r="E380" s="6">
        <v>45020</v>
      </c>
      <c r="F380" s="3">
        <v>6.3194444444444442E-2</v>
      </c>
      <c r="G380" s="3">
        <v>0.16458333333333333</v>
      </c>
      <c r="H380" s="3">
        <f t="shared" si="21"/>
        <v>0.11180555555555556</v>
      </c>
      <c r="I380" s="9">
        <v>4.1666666666666666E-3</v>
      </c>
      <c r="J380" s="9">
        <f t="shared" si="22"/>
        <v>0.1076388888888889</v>
      </c>
      <c r="K380" s="9" t="str">
        <f t="shared" si="23"/>
        <v>Cobrada</v>
      </c>
      <c r="L380" t="s">
        <v>9</v>
      </c>
      <c r="M380" t="s">
        <v>15</v>
      </c>
      <c r="N380" t="s">
        <v>1137</v>
      </c>
      <c r="O380" s="4">
        <v>10.61</v>
      </c>
      <c r="P380" t="s">
        <v>35</v>
      </c>
      <c r="Q380">
        <v>379</v>
      </c>
      <c r="R380" t="s">
        <v>64</v>
      </c>
      <c r="S380" t="s">
        <v>33</v>
      </c>
      <c r="T380" s="10">
        <v>70</v>
      </c>
    </row>
    <row r="381" spans="1:20" x14ac:dyDescent="0.25">
      <c r="A381">
        <v>5</v>
      </c>
      <c r="B381" t="s">
        <v>309</v>
      </c>
      <c r="C381">
        <v>1</v>
      </c>
      <c r="D381" t="str">
        <f t="shared" si="20"/>
        <v>Martes</v>
      </c>
      <c r="E381" s="6">
        <v>45020</v>
      </c>
      <c r="F381" s="3">
        <v>4.027777777777778E-2</v>
      </c>
      <c r="G381" s="3">
        <v>0.18958333333333333</v>
      </c>
      <c r="H381" s="3">
        <f t="shared" si="21"/>
        <v>0.14930555555555555</v>
      </c>
      <c r="I381" s="9">
        <v>6.458333333333334E-2</v>
      </c>
      <c r="J381" s="9">
        <f t="shared" si="22"/>
        <v>8.4722222222222213E-2</v>
      </c>
      <c r="K381" s="9" t="str">
        <f t="shared" si="23"/>
        <v>Cobrada</v>
      </c>
      <c r="L381" t="s">
        <v>9</v>
      </c>
      <c r="M381" t="s">
        <v>32</v>
      </c>
      <c r="N381" t="s">
        <v>1136</v>
      </c>
      <c r="O381" s="4">
        <v>22.53</v>
      </c>
      <c r="P381" t="s">
        <v>21</v>
      </c>
      <c r="Q381">
        <v>380</v>
      </c>
      <c r="R381" t="s">
        <v>83</v>
      </c>
      <c r="S381" t="s">
        <v>653</v>
      </c>
      <c r="T381" s="10">
        <v>137</v>
      </c>
    </row>
    <row r="382" spans="1:20" x14ac:dyDescent="0.25">
      <c r="A382">
        <v>4</v>
      </c>
      <c r="B382" t="s">
        <v>654</v>
      </c>
      <c r="C382">
        <v>1</v>
      </c>
      <c r="D382" t="str">
        <f t="shared" si="20"/>
        <v>Martes</v>
      </c>
      <c r="E382" s="6">
        <v>45020</v>
      </c>
      <c r="F382" s="3">
        <v>3.9583333333333331E-2</v>
      </c>
      <c r="G382" s="3">
        <v>0.18888888888888888</v>
      </c>
      <c r="H382" s="3">
        <f t="shared" si="21"/>
        <v>0.14930555555555555</v>
      </c>
      <c r="I382" s="9">
        <v>3.2638888888888891E-2</v>
      </c>
      <c r="J382" s="9">
        <f t="shared" si="22"/>
        <v>0.11666666666666667</v>
      </c>
      <c r="K382" s="9" t="str">
        <f t="shared" si="23"/>
        <v>Cobrada</v>
      </c>
      <c r="L382" t="s">
        <v>14</v>
      </c>
      <c r="M382" t="s">
        <v>15</v>
      </c>
      <c r="N382" t="s">
        <v>1136</v>
      </c>
      <c r="O382" s="4">
        <v>27.69</v>
      </c>
      <c r="P382" t="s">
        <v>21</v>
      </c>
      <c r="Q382">
        <v>381</v>
      </c>
      <c r="R382" t="s">
        <v>44</v>
      </c>
      <c r="S382" t="s">
        <v>655</v>
      </c>
      <c r="T382" s="10">
        <v>144</v>
      </c>
    </row>
    <row r="383" spans="1:20" x14ac:dyDescent="0.25">
      <c r="A383">
        <v>20</v>
      </c>
      <c r="B383" t="s">
        <v>169</v>
      </c>
      <c r="C383">
        <v>6</v>
      </c>
      <c r="D383" t="str">
        <f t="shared" si="20"/>
        <v>Martes</v>
      </c>
      <c r="E383" s="6">
        <v>45020</v>
      </c>
      <c r="F383" s="3">
        <v>0.13125000000000001</v>
      </c>
      <c r="G383" s="3">
        <v>0.26874999999999999</v>
      </c>
      <c r="H383" s="3">
        <f t="shared" si="21"/>
        <v>0.13749999999999998</v>
      </c>
      <c r="I383" s="9">
        <v>3.7499999999999999E-2</v>
      </c>
      <c r="J383" s="9">
        <f t="shared" si="22"/>
        <v>9.9999999999999978E-2</v>
      </c>
      <c r="K383" s="9" t="str">
        <f t="shared" si="23"/>
        <v>Cobrada</v>
      </c>
      <c r="L383" t="s">
        <v>20</v>
      </c>
      <c r="M383" t="s">
        <v>32</v>
      </c>
      <c r="N383" t="s">
        <v>1136</v>
      </c>
      <c r="O383" s="4">
        <v>19.8</v>
      </c>
      <c r="P383" t="s">
        <v>11</v>
      </c>
      <c r="Q383">
        <v>382</v>
      </c>
      <c r="R383" t="s">
        <v>59</v>
      </c>
      <c r="S383" t="s">
        <v>51</v>
      </c>
      <c r="T383" s="10">
        <v>87</v>
      </c>
    </row>
    <row r="384" spans="1:20" x14ac:dyDescent="0.25">
      <c r="A384">
        <v>6</v>
      </c>
      <c r="B384" t="s">
        <v>656</v>
      </c>
      <c r="C384">
        <v>6</v>
      </c>
      <c r="D384" t="str">
        <f t="shared" si="20"/>
        <v>Martes</v>
      </c>
      <c r="E384" s="6">
        <v>45020</v>
      </c>
      <c r="F384" s="3">
        <v>0.1451388888888889</v>
      </c>
      <c r="G384" s="3">
        <v>0.27291666666666664</v>
      </c>
      <c r="H384" s="3">
        <f t="shared" si="21"/>
        <v>0.12777777777777774</v>
      </c>
      <c r="I384" s="9">
        <v>6.2500000000000003E-3</v>
      </c>
      <c r="J384" s="9">
        <f t="shared" si="22"/>
        <v>0.12152777777777773</v>
      </c>
      <c r="K384" s="9" t="str">
        <f t="shared" si="23"/>
        <v>Cobrada</v>
      </c>
      <c r="L384" t="s">
        <v>29</v>
      </c>
      <c r="M384" t="s">
        <v>10</v>
      </c>
      <c r="N384" t="s">
        <v>1137</v>
      </c>
      <c r="O384" s="4">
        <v>31.33</v>
      </c>
      <c r="P384" t="s">
        <v>21</v>
      </c>
      <c r="Q384">
        <v>383</v>
      </c>
      <c r="R384" t="s">
        <v>64</v>
      </c>
      <c r="S384" t="s">
        <v>106</v>
      </c>
      <c r="T384" s="10">
        <v>108</v>
      </c>
    </row>
    <row r="385" spans="1:20" x14ac:dyDescent="0.25">
      <c r="A385">
        <v>1</v>
      </c>
      <c r="B385" t="s">
        <v>657</v>
      </c>
      <c r="C385">
        <v>5</v>
      </c>
      <c r="D385" t="str">
        <f t="shared" si="20"/>
        <v>Martes</v>
      </c>
      <c r="E385" s="6">
        <v>45020</v>
      </c>
      <c r="F385" s="3">
        <v>7.6388888888888886E-3</v>
      </c>
      <c r="G385" s="3">
        <v>0.10625</v>
      </c>
      <c r="H385" s="3">
        <f t="shared" si="21"/>
        <v>9.8611111111111108E-2</v>
      </c>
      <c r="I385" s="9">
        <v>7.6388888888888895E-2</v>
      </c>
      <c r="J385" s="9">
        <f t="shared" si="22"/>
        <v>2.2222222222222213E-2</v>
      </c>
      <c r="K385" s="9" t="str">
        <f t="shared" si="23"/>
        <v>Cobrada</v>
      </c>
      <c r="L385" t="s">
        <v>14</v>
      </c>
      <c r="M385" t="s">
        <v>15</v>
      </c>
      <c r="N385" t="s">
        <v>1136</v>
      </c>
      <c r="O385" s="4">
        <v>39.32</v>
      </c>
      <c r="P385" t="s">
        <v>11</v>
      </c>
      <c r="Q385">
        <v>384</v>
      </c>
      <c r="R385" t="s">
        <v>36</v>
      </c>
      <c r="S385" t="s">
        <v>658</v>
      </c>
      <c r="T385" s="10">
        <v>120</v>
      </c>
    </row>
    <row r="386" spans="1:20" x14ac:dyDescent="0.25">
      <c r="A386">
        <v>6</v>
      </c>
      <c r="B386" t="s">
        <v>659</v>
      </c>
      <c r="C386">
        <v>6</v>
      </c>
      <c r="D386" t="str">
        <f t="shared" ref="D386:D449" si="24">CHOOSE(WEEKDAY(E386,2), "Lunes", "Martes", "Miércoles", "Jueves", "Viernes", "Sábado", "Domingo")</f>
        <v>Miércoles</v>
      </c>
      <c r="E386" s="6">
        <v>45021</v>
      </c>
      <c r="F386" s="3">
        <v>0.15069444444444444</v>
      </c>
      <c r="G386" s="3">
        <v>0.27986111111111112</v>
      </c>
      <c r="H386" s="3">
        <f t="shared" ref="H386:H449" si="25">IF(P386="Ocupada",(G386-F386)+15/1440,G386-F386)</f>
        <v>0.13958333333333334</v>
      </c>
      <c r="I386" s="9">
        <v>1.5277777777777777E-2</v>
      </c>
      <c r="J386" s="9">
        <f t="shared" si="22"/>
        <v>0.12430555555555556</v>
      </c>
      <c r="K386" s="9" t="str">
        <f t="shared" si="23"/>
        <v>Cobrada</v>
      </c>
      <c r="L386" t="s">
        <v>9</v>
      </c>
      <c r="M386" t="s">
        <v>15</v>
      </c>
      <c r="N386" t="s">
        <v>1137</v>
      </c>
      <c r="O386" s="4">
        <v>11.14</v>
      </c>
      <c r="P386" t="s">
        <v>35</v>
      </c>
      <c r="Q386">
        <v>385</v>
      </c>
      <c r="R386" t="s">
        <v>1139</v>
      </c>
      <c r="S386" t="s">
        <v>100</v>
      </c>
      <c r="T386" s="10">
        <v>60</v>
      </c>
    </row>
    <row r="387" spans="1:20" x14ac:dyDescent="0.25">
      <c r="A387">
        <v>5</v>
      </c>
      <c r="B387" t="s">
        <v>580</v>
      </c>
      <c r="C387">
        <v>2</v>
      </c>
      <c r="D387" t="str">
        <f t="shared" si="24"/>
        <v>Miércoles</v>
      </c>
      <c r="E387" s="6">
        <v>45021</v>
      </c>
      <c r="F387" s="3">
        <v>2.2916666666666665E-2</v>
      </c>
      <c r="G387" s="3">
        <v>0.12361111111111112</v>
      </c>
      <c r="H387" s="3">
        <f t="shared" si="25"/>
        <v>0.11111111111111112</v>
      </c>
      <c r="I387" s="9">
        <v>2.7777777777777776E-2</v>
      </c>
      <c r="J387" s="9">
        <f t="shared" ref="J387:J450" si="26">IF(I387&gt;H387,0,H387-I387)</f>
        <v>8.3333333333333343E-2</v>
      </c>
      <c r="K387" s="9" t="str">
        <f t="shared" ref="K387:K450" si="27">IF(I387&gt;H387,"No cobrada","Cobrada")</f>
        <v>Cobrada</v>
      </c>
      <c r="L387" t="s">
        <v>29</v>
      </c>
      <c r="M387" t="s">
        <v>10</v>
      </c>
      <c r="N387" t="s">
        <v>1136</v>
      </c>
      <c r="O387" s="4">
        <v>28.96</v>
      </c>
      <c r="P387" t="s">
        <v>35</v>
      </c>
      <c r="Q387">
        <v>386</v>
      </c>
      <c r="R387" t="s">
        <v>36</v>
      </c>
      <c r="S387" t="s">
        <v>439</v>
      </c>
      <c r="T387" s="10">
        <v>99</v>
      </c>
    </row>
    <row r="388" spans="1:20" x14ac:dyDescent="0.25">
      <c r="A388">
        <v>6</v>
      </c>
      <c r="B388" t="s">
        <v>660</v>
      </c>
      <c r="C388">
        <v>5</v>
      </c>
      <c r="D388" t="str">
        <f t="shared" si="24"/>
        <v>Miércoles</v>
      </c>
      <c r="E388" s="6">
        <v>45021</v>
      </c>
      <c r="F388" s="3">
        <v>0.13125000000000001</v>
      </c>
      <c r="G388" s="3">
        <v>0.25694444444444442</v>
      </c>
      <c r="H388" s="3">
        <f t="shared" si="25"/>
        <v>0.13611111111111107</v>
      </c>
      <c r="I388" s="9">
        <v>1.2500000000000001E-2</v>
      </c>
      <c r="J388" s="9">
        <f t="shared" si="26"/>
        <v>0.12361111111111107</v>
      </c>
      <c r="K388" s="9" t="str">
        <f t="shared" si="27"/>
        <v>Cobrada</v>
      </c>
      <c r="L388" t="s">
        <v>25</v>
      </c>
      <c r="M388" t="s">
        <v>10</v>
      </c>
      <c r="N388" t="s">
        <v>16</v>
      </c>
      <c r="O388" s="4">
        <v>20.84</v>
      </c>
      <c r="P388" t="s">
        <v>35</v>
      </c>
      <c r="Q388">
        <v>387</v>
      </c>
      <c r="R388" t="s">
        <v>36</v>
      </c>
      <c r="S388" t="s">
        <v>186</v>
      </c>
      <c r="T388" s="10">
        <v>93</v>
      </c>
    </row>
    <row r="389" spans="1:20" x14ac:dyDescent="0.25">
      <c r="A389">
        <v>18</v>
      </c>
      <c r="B389" t="s">
        <v>330</v>
      </c>
      <c r="C389">
        <v>2</v>
      </c>
      <c r="D389" t="str">
        <f t="shared" si="24"/>
        <v>Miércoles</v>
      </c>
      <c r="E389" s="6">
        <v>45021</v>
      </c>
      <c r="F389" s="3">
        <v>2.2916666666666665E-2</v>
      </c>
      <c r="G389" s="3">
        <v>0.14930555555555555</v>
      </c>
      <c r="H389" s="3">
        <f t="shared" si="25"/>
        <v>0.12638888888888888</v>
      </c>
      <c r="I389" s="9">
        <v>0.11874999999999999</v>
      </c>
      <c r="J389" s="9">
        <f t="shared" si="26"/>
        <v>7.6388888888888895E-3</v>
      </c>
      <c r="K389" s="9" t="str">
        <f t="shared" si="27"/>
        <v>Cobrada</v>
      </c>
      <c r="L389" t="s">
        <v>20</v>
      </c>
      <c r="M389" t="s">
        <v>10</v>
      </c>
      <c r="N389" t="s">
        <v>1137</v>
      </c>
      <c r="O389" s="4">
        <v>27.03</v>
      </c>
      <c r="P389" t="s">
        <v>21</v>
      </c>
      <c r="Q389">
        <v>388</v>
      </c>
      <c r="R389" t="s">
        <v>1139</v>
      </c>
      <c r="S389" t="s">
        <v>661</v>
      </c>
      <c r="T389" s="10">
        <v>291</v>
      </c>
    </row>
    <row r="390" spans="1:20" x14ac:dyDescent="0.25">
      <c r="A390">
        <v>19</v>
      </c>
      <c r="B390" t="s">
        <v>662</v>
      </c>
      <c r="C390">
        <v>5</v>
      </c>
      <c r="D390" t="str">
        <f t="shared" si="24"/>
        <v>Miércoles</v>
      </c>
      <c r="E390" s="6">
        <v>45021</v>
      </c>
      <c r="F390" s="3">
        <v>1.3888888888888889E-3</v>
      </c>
      <c r="G390" s="3">
        <v>9.375E-2</v>
      </c>
      <c r="H390" s="3">
        <f t="shared" si="25"/>
        <v>9.2361111111111116E-2</v>
      </c>
      <c r="I390" s="9">
        <v>1.6666666666666666E-2</v>
      </c>
      <c r="J390" s="9">
        <f t="shared" si="26"/>
        <v>7.5694444444444453E-2</v>
      </c>
      <c r="K390" s="9" t="str">
        <f t="shared" si="27"/>
        <v>Cobrada</v>
      </c>
      <c r="L390" t="s">
        <v>9</v>
      </c>
      <c r="M390" t="s">
        <v>10</v>
      </c>
      <c r="N390" t="s">
        <v>1137</v>
      </c>
      <c r="O390" s="4">
        <v>39.14</v>
      </c>
      <c r="P390" t="s">
        <v>11</v>
      </c>
      <c r="Q390">
        <v>389</v>
      </c>
      <c r="R390" t="s">
        <v>36</v>
      </c>
      <c r="S390" t="s">
        <v>439</v>
      </c>
      <c r="T390" s="10">
        <v>33</v>
      </c>
    </row>
    <row r="391" spans="1:20" x14ac:dyDescent="0.25">
      <c r="A391">
        <v>9</v>
      </c>
      <c r="B391" t="s">
        <v>99</v>
      </c>
      <c r="C391">
        <v>2</v>
      </c>
      <c r="D391" t="str">
        <f t="shared" si="24"/>
        <v>Miércoles</v>
      </c>
      <c r="E391" s="6">
        <v>45021</v>
      </c>
      <c r="F391" s="3">
        <v>0.12430555555555556</v>
      </c>
      <c r="G391" s="3">
        <v>0.22152777777777777</v>
      </c>
      <c r="H391" s="3">
        <f t="shared" si="25"/>
        <v>9.722222222222221E-2</v>
      </c>
      <c r="I391" s="9">
        <v>6.4583333333333326E-2</v>
      </c>
      <c r="J391" s="9">
        <f t="shared" si="26"/>
        <v>3.2638888888888884E-2</v>
      </c>
      <c r="K391" s="9" t="str">
        <f t="shared" si="27"/>
        <v>Cobrada</v>
      </c>
      <c r="L391" t="s">
        <v>9</v>
      </c>
      <c r="M391" t="s">
        <v>10</v>
      </c>
      <c r="N391" t="s">
        <v>1137</v>
      </c>
      <c r="O391" s="4">
        <v>42.68</v>
      </c>
      <c r="P391" t="s">
        <v>11</v>
      </c>
      <c r="Q391">
        <v>390</v>
      </c>
      <c r="R391" t="s">
        <v>64</v>
      </c>
      <c r="S391" t="s">
        <v>663</v>
      </c>
      <c r="T391" s="10">
        <v>143</v>
      </c>
    </row>
    <row r="392" spans="1:20" x14ac:dyDescent="0.25">
      <c r="A392">
        <v>15</v>
      </c>
      <c r="B392" t="s">
        <v>664</v>
      </c>
      <c r="C392">
        <v>1</v>
      </c>
      <c r="D392" t="str">
        <f t="shared" si="24"/>
        <v>Miércoles</v>
      </c>
      <c r="E392" s="6">
        <v>45021</v>
      </c>
      <c r="F392" s="3">
        <v>8.6805555555555552E-2</v>
      </c>
      <c r="G392" s="3">
        <v>0.17291666666666666</v>
      </c>
      <c r="H392" s="3">
        <f t="shared" si="25"/>
        <v>8.611111111111111E-2</v>
      </c>
      <c r="I392" s="9">
        <v>2.4305555555555556E-2</v>
      </c>
      <c r="J392" s="9">
        <f t="shared" si="26"/>
        <v>6.1805555555555558E-2</v>
      </c>
      <c r="K392" s="9" t="str">
        <f t="shared" si="27"/>
        <v>Cobrada</v>
      </c>
      <c r="L392" t="s">
        <v>9</v>
      </c>
      <c r="M392" t="s">
        <v>10</v>
      </c>
      <c r="N392" t="s">
        <v>1137</v>
      </c>
      <c r="O392" s="4">
        <v>48.6</v>
      </c>
      <c r="P392" t="s">
        <v>11</v>
      </c>
      <c r="Q392">
        <v>391</v>
      </c>
      <c r="R392" t="s">
        <v>59</v>
      </c>
      <c r="S392" t="s">
        <v>335</v>
      </c>
      <c r="T392" s="10">
        <v>22</v>
      </c>
    </row>
    <row r="393" spans="1:20" x14ac:dyDescent="0.25">
      <c r="A393">
        <v>14</v>
      </c>
      <c r="B393" t="s">
        <v>665</v>
      </c>
      <c r="C393">
        <v>3</v>
      </c>
      <c r="D393" t="str">
        <f t="shared" si="24"/>
        <v>Miércoles</v>
      </c>
      <c r="E393" s="6">
        <v>45021</v>
      </c>
      <c r="F393" s="3">
        <v>2.2916666666666665E-2</v>
      </c>
      <c r="G393" s="3">
        <v>0.17222222222222222</v>
      </c>
      <c r="H393" s="3">
        <f t="shared" si="25"/>
        <v>0.15972222222222221</v>
      </c>
      <c r="I393" s="9">
        <v>3.7499999999999999E-2</v>
      </c>
      <c r="J393" s="9">
        <f t="shared" si="26"/>
        <v>0.1222222222222222</v>
      </c>
      <c r="K393" s="9" t="str">
        <f t="shared" si="27"/>
        <v>Cobrada</v>
      </c>
      <c r="L393" t="s">
        <v>20</v>
      </c>
      <c r="M393" t="s">
        <v>10</v>
      </c>
      <c r="N393" t="s">
        <v>1137</v>
      </c>
      <c r="O393" s="4">
        <v>32.729999999999997</v>
      </c>
      <c r="P393" t="s">
        <v>35</v>
      </c>
      <c r="Q393">
        <v>392</v>
      </c>
      <c r="R393" t="s">
        <v>41</v>
      </c>
      <c r="S393" t="s">
        <v>346</v>
      </c>
      <c r="T393" s="10">
        <v>120</v>
      </c>
    </row>
    <row r="394" spans="1:20" x14ac:dyDescent="0.25">
      <c r="A394">
        <v>13</v>
      </c>
      <c r="B394" t="s">
        <v>666</v>
      </c>
      <c r="C394">
        <v>3</v>
      </c>
      <c r="D394" t="str">
        <f t="shared" si="24"/>
        <v>Miércoles</v>
      </c>
      <c r="E394" s="6">
        <v>45021</v>
      </c>
      <c r="F394" s="3">
        <v>0.10625</v>
      </c>
      <c r="G394" s="3">
        <v>0.22013888888888888</v>
      </c>
      <c r="H394" s="3">
        <f t="shared" si="25"/>
        <v>0.12430555555555556</v>
      </c>
      <c r="I394" s="9">
        <v>7.5694444444444439E-2</v>
      </c>
      <c r="J394" s="9">
        <f t="shared" si="26"/>
        <v>4.8611111111111119E-2</v>
      </c>
      <c r="K394" s="9" t="str">
        <f t="shared" si="27"/>
        <v>Cobrada</v>
      </c>
      <c r="L394" t="s">
        <v>29</v>
      </c>
      <c r="M394" t="s">
        <v>10</v>
      </c>
      <c r="N394" t="s">
        <v>1137</v>
      </c>
      <c r="O394" s="4">
        <v>12.54</v>
      </c>
      <c r="P394" t="s">
        <v>35</v>
      </c>
      <c r="Q394">
        <v>393</v>
      </c>
      <c r="R394" t="s">
        <v>17</v>
      </c>
      <c r="S394" t="s">
        <v>667</v>
      </c>
      <c r="T394" s="10">
        <v>208</v>
      </c>
    </row>
    <row r="395" spans="1:20" x14ac:dyDescent="0.25">
      <c r="A395">
        <v>17</v>
      </c>
      <c r="B395" t="s">
        <v>40</v>
      </c>
      <c r="C395">
        <v>1</v>
      </c>
      <c r="D395" t="str">
        <f t="shared" si="24"/>
        <v>Miércoles</v>
      </c>
      <c r="E395" s="6">
        <v>45021</v>
      </c>
      <c r="F395" s="3">
        <v>0.14305555555555555</v>
      </c>
      <c r="G395" s="3">
        <v>0.29305555555555557</v>
      </c>
      <c r="H395" s="3">
        <f t="shared" si="25"/>
        <v>0.16041666666666668</v>
      </c>
      <c r="I395" s="9">
        <v>3.2638888888888891E-2</v>
      </c>
      <c r="J395" s="9">
        <f t="shared" si="26"/>
        <v>0.1277777777777778</v>
      </c>
      <c r="K395" s="9" t="str">
        <f t="shared" si="27"/>
        <v>Cobrada</v>
      </c>
      <c r="L395" t="s">
        <v>9</v>
      </c>
      <c r="M395" t="s">
        <v>10</v>
      </c>
      <c r="N395" t="s">
        <v>1137</v>
      </c>
      <c r="O395" s="4">
        <v>18.05</v>
      </c>
      <c r="P395" t="s">
        <v>35</v>
      </c>
      <c r="Q395">
        <v>394</v>
      </c>
      <c r="R395" t="s">
        <v>22</v>
      </c>
      <c r="S395" t="s">
        <v>549</v>
      </c>
      <c r="T395" s="10">
        <v>77</v>
      </c>
    </row>
    <row r="396" spans="1:20" x14ac:dyDescent="0.25">
      <c r="A396">
        <v>2</v>
      </c>
      <c r="B396" t="s">
        <v>668</v>
      </c>
      <c r="C396">
        <v>1</v>
      </c>
      <c r="D396" t="str">
        <f t="shared" si="24"/>
        <v>Miércoles</v>
      </c>
      <c r="E396" s="6">
        <v>45021</v>
      </c>
      <c r="F396" s="3">
        <v>6.7361111111111108E-2</v>
      </c>
      <c r="G396" s="3">
        <v>0.23194444444444445</v>
      </c>
      <c r="H396" s="3">
        <f t="shared" si="25"/>
        <v>0.16458333333333336</v>
      </c>
      <c r="I396" s="9">
        <v>5.5555555555555558E-3</v>
      </c>
      <c r="J396" s="9">
        <f t="shared" si="26"/>
        <v>0.1590277777777778</v>
      </c>
      <c r="K396" s="9" t="str">
        <f t="shared" si="27"/>
        <v>Cobrada</v>
      </c>
      <c r="L396" t="s">
        <v>20</v>
      </c>
      <c r="M396" t="s">
        <v>10</v>
      </c>
      <c r="N396" t="s">
        <v>1136</v>
      </c>
      <c r="O396" s="4">
        <v>40.9</v>
      </c>
      <c r="P396" t="s">
        <v>21</v>
      </c>
      <c r="Q396">
        <v>395</v>
      </c>
      <c r="R396" t="s">
        <v>59</v>
      </c>
      <c r="S396" t="s">
        <v>180</v>
      </c>
      <c r="T396" s="10">
        <v>38</v>
      </c>
    </row>
    <row r="397" spans="1:20" x14ac:dyDescent="0.25">
      <c r="A397">
        <v>11</v>
      </c>
      <c r="B397" t="s">
        <v>669</v>
      </c>
      <c r="C397">
        <v>1</v>
      </c>
      <c r="D397" t="str">
        <f t="shared" si="24"/>
        <v>Miércoles</v>
      </c>
      <c r="E397" s="6">
        <v>45021</v>
      </c>
      <c r="F397" s="3">
        <v>2.2222222222222223E-2</v>
      </c>
      <c r="G397" s="3">
        <v>0.15</v>
      </c>
      <c r="H397" s="3">
        <f t="shared" si="25"/>
        <v>0.12777777777777777</v>
      </c>
      <c r="I397" s="9">
        <v>3.9583333333333331E-2</v>
      </c>
      <c r="J397" s="9">
        <f t="shared" si="26"/>
        <v>8.8194444444444436E-2</v>
      </c>
      <c r="K397" s="9" t="str">
        <f t="shared" si="27"/>
        <v>Cobrada</v>
      </c>
      <c r="L397" t="s">
        <v>20</v>
      </c>
      <c r="M397" t="s">
        <v>32</v>
      </c>
      <c r="N397" t="s">
        <v>16</v>
      </c>
      <c r="O397" s="4">
        <v>34.5</v>
      </c>
      <c r="P397" t="s">
        <v>21</v>
      </c>
      <c r="Q397">
        <v>396</v>
      </c>
      <c r="R397" t="s">
        <v>1140</v>
      </c>
      <c r="S397" t="s">
        <v>670</v>
      </c>
      <c r="T397" s="10">
        <v>83</v>
      </c>
    </row>
    <row r="398" spans="1:20" x14ac:dyDescent="0.25">
      <c r="A398">
        <v>4</v>
      </c>
      <c r="B398" t="s">
        <v>608</v>
      </c>
      <c r="C398">
        <v>2</v>
      </c>
      <c r="D398" t="str">
        <f t="shared" si="24"/>
        <v>Miércoles</v>
      </c>
      <c r="E398" s="6">
        <v>45021</v>
      </c>
      <c r="F398" s="3">
        <v>1.3888888888888888E-2</v>
      </c>
      <c r="G398" s="3">
        <v>6.5277777777777782E-2</v>
      </c>
      <c r="H398" s="3">
        <f t="shared" si="25"/>
        <v>5.1388888888888894E-2</v>
      </c>
      <c r="I398" s="9">
        <v>4.7916666666666663E-2</v>
      </c>
      <c r="J398" s="9">
        <f t="shared" si="26"/>
        <v>3.4722222222222307E-3</v>
      </c>
      <c r="K398" s="9" t="str">
        <f t="shared" si="27"/>
        <v>Cobrada</v>
      </c>
      <c r="L398" t="s">
        <v>29</v>
      </c>
      <c r="M398" t="s">
        <v>15</v>
      </c>
      <c r="N398" t="s">
        <v>1136</v>
      </c>
      <c r="O398" s="4">
        <v>37.79</v>
      </c>
      <c r="P398" t="s">
        <v>21</v>
      </c>
      <c r="Q398">
        <v>397</v>
      </c>
      <c r="R398" t="s">
        <v>64</v>
      </c>
      <c r="S398" t="s">
        <v>671</v>
      </c>
      <c r="T398" s="10">
        <v>147</v>
      </c>
    </row>
    <row r="399" spans="1:20" x14ac:dyDescent="0.25">
      <c r="A399">
        <v>9</v>
      </c>
      <c r="B399" t="s">
        <v>672</v>
      </c>
      <c r="C399">
        <v>5</v>
      </c>
      <c r="D399" t="str">
        <f t="shared" si="24"/>
        <v>Miércoles</v>
      </c>
      <c r="E399" s="6">
        <v>45021</v>
      </c>
      <c r="F399" s="3">
        <v>0.13194444444444445</v>
      </c>
      <c r="G399" s="3">
        <v>0.2951388888888889</v>
      </c>
      <c r="H399" s="3">
        <f t="shared" si="25"/>
        <v>0.16319444444444445</v>
      </c>
      <c r="I399" s="9">
        <v>4.9305555555555561E-2</v>
      </c>
      <c r="J399" s="9">
        <f t="shared" si="26"/>
        <v>0.11388888888888889</v>
      </c>
      <c r="K399" s="9" t="str">
        <f t="shared" si="27"/>
        <v>Cobrada</v>
      </c>
      <c r="L399" t="s">
        <v>14</v>
      </c>
      <c r="M399" t="s">
        <v>15</v>
      </c>
      <c r="N399" t="s">
        <v>1137</v>
      </c>
      <c r="O399" s="4">
        <v>48.96</v>
      </c>
      <c r="P399" t="s">
        <v>21</v>
      </c>
      <c r="Q399">
        <v>398</v>
      </c>
      <c r="R399" t="s">
        <v>1140</v>
      </c>
      <c r="S399" t="s">
        <v>673</v>
      </c>
      <c r="T399" s="10">
        <v>122</v>
      </c>
    </row>
    <row r="400" spans="1:20" x14ac:dyDescent="0.25">
      <c r="A400">
        <v>7</v>
      </c>
      <c r="B400" t="s">
        <v>674</v>
      </c>
      <c r="C400">
        <v>6</v>
      </c>
      <c r="D400" t="str">
        <f t="shared" si="24"/>
        <v>Miércoles</v>
      </c>
      <c r="E400" s="6">
        <v>45021</v>
      </c>
      <c r="F400" s="3">
        <v>0.11666666666666667</v>
      </c>
      <c r="G400" s="3">
        <v>0.2361111111111111</v>
      </c>
      <c r="H400" s="3">
        <f t="shared" si="25"/>
        <v>0.11944444444444444</v>
      </c>
      <c r="I400" s="9">
        <v>6.3194444444444442E-2</v>
      </c>
      <c r="J400" s="9">
        <f t="shared" si="26"/>
        <v>5.6249999999999994E-2</v>
      </c>
      <c r="K400" s="9" t="str">
        <f t="shared" si="27"/>
        <v>Cobrada</v>
      </c>
      <c r="L400" t="s">
        <v>25</v>
      </c>
      <c r="M400" t="s">
        <v>10</v>
      </c>
      <c r="N400" t="s">
        <v>1137</v>
      </c>
      <c r="O400" s="4">
        <v>27.32</v>
      </c>
      <c r="P400" t="s">
        <v>21</v>
      </c>
      <c r="Q400">
        <v>399</v>
      </c>
      <c r="R400" t="s">
        <v>1139</v>
      </c>
      <c r="S400" t="s">
        <v>675</v>
      </c>
      <c r="T400" s="10">
        <v>207</v>
      </c>
    </row>
    <row r="401" spans="1:20" x14ac:dyDescent="0.25">
      <c r="A401">
        <v>9</v>
      </c>
      <c r="B401" t="s">
        <v>676</v>
      </c>
      <c r="C401">
        <v>4</v>
      </c>
      <c r="D401" t="str">
        <f t="shared" si="24"/>
        <v>Miércoles</v>
      </c>
      <c r="E401" s="6">
        <v>45021</v>
      </c>
      <c r="F401" s="3">
        <v>9.0972222222222218E-2</v>
      </c>
      <c r="G401" s="3">
        <v>0.1763888888888889</v>
      </c>
      <c r="H401" s="3">
        <f t="shared" si="25"/>
        <v>8.5416666666666682E-2</v>
      </c>
      <c r="I401" s="9">
        <v>5.486111111111111E-2</v>
      </c>
      <c r="J401" s="9">
        <f t="shared" si="26"/>
        <v>3.0555555555555572E-2</v>
      </c>
      <c r="K401" s="9" t="str">
        <f t="shared" si="27"/>
        <v>Cobrada</v>
      </c>
      <c r="L401" t="s">
        <v>29</v>
      </c>
      <c r="M401" t="s">
        <v>10</v>
      </c>
      <c r="N401" t="s">
        <v>1137</v>
      </c>
      <c r="O401" s="4">
        <v>42.96</v>
      </c>
      <c r="P401" t="s">
        <v>11</v>
      </c>
      <c r="Q401">
        <v>400</v>
      </c>
      <c r="R401" t="s">
        <v>22</v>
      </c>
      <c r="S401" t="s">
        <v>677</v>
      </c>
      <c r="T401" s="10">
        <v>198</v>
      </c>
    </row>
    <row r="402" spans="1:20" x14ac:dyDescent="0.25">
      <c r="A402">
        <v>16</v>
      </c>
      <c r="B402" t="s">
        <v>560</v>
      </c>
      <c r="C402">
        <v>2</v>
      </c>
      <c r="D402" t="str">
        <f t="shared" si="24"/>
        <v>Miércoles</v>
      </c>
      <c r="E402" s="6">
        <v>45021</v>
      </c>
      <c r="F402" s="3">
        <v>0.16041666666666668</v>
      </c>
      <c r="G402" s="3">
        <v>0.28958333333333336</v>
      </c>
      <c r="H402" s="3">
        <f t="shared" si="25"/>
        <v>0.13958333333333334</v>
      </c>
      <c r="I402" s="9">
        <v>1.3888888888888888E-2</v>
      </c>
      <c r="J402" s="9">
        <f t="shared" si="26"/>
        <v>0.12569444444444444</v>
      </c>
      <c r="K402" s="9" t="str">
        <f t="shared" si="27"/>
        <v>Cobrada</v>
      </c>
      <c r="L402" t="s">
        <v>20</v>
      </c>
      <c r="M402" t="s">
        <v>10</v>
      </c>
      <c r="N402" t="s">
        <v>1137</v>
      </c>
      <c r="O402" s="4">
        <v>15.87</v>
      </c>
      <c r="P402" t="s">
        <v>35</v>
      </c>
      <c r="Q402">
        <v>401</v>
      </c>
      <c r="R402" t="s">
        <v>26</v>
      </c>
      <c r="S402" t="s">
        <v>102</v>
      </c>
      <c r="T402" s="10">
        <v>42</v>
      </c>
    </row>
    <row r="403" spans="1:20" x14ac:dyDescent="0.25">
      <c r="A403">
        <v>18</v>
      </c>
      <c r="B403" t="s">
        <v>678</v>
      </c>
      <c r="C403">
        <v>1</v>
      </c>
      <c r="D403" t="str">
        <f t="shared" si="24"/>
        <v>Miércoles</v>
      </c>
      <c r="E403" s="6">
        <v>45021</v>
      </c>
      <c r="F403" s="3">
        <v>0.11180555555555556</v>
      </c>
      <c r="G403" s="3">
        <v>0.21388888888888888</v>
      </c>
      <c r="H403" s="3">
        <f t="shared" si="25"/>
        <v>0.10208333333333332</v>
      </c>
      <c r="I403" s="9">
        <v>4.5833333333333337E-2</v>
      </c>
      <c r="J403" s="9">
        <f t="shared" si="26"/>
        <v>5.6249999999999981E-2</v>
      </c>
      <c r="K403" s="9" t="str">
        <f t="shared" si="27"/>
        <v>Cobrada</v>
      </c>
      <c r="L403" t="s">
        <v>9</v>
      </c>
      <c r="M403" t="s">
        <v>10</v>
      </c>
      <c r="N403" t="s">
        <v>1137</v>
      </c>
      <c r="O403" s="4">
        <v>31.02</v>
      </c>
      <c r="P403" t="s">
        <v>11</v>
      </c>
      <c r="Q403">
        <v>402</v>
      </c>
      <c r="R403" t="s">
        <v>17</v>
      </c>
      <c r="S403" t="s">
        <v>679</v>
      </c>
      <c r="T403" s="10">
        <v>151</v>
      </c>
    </row>
    <row r="404" spans="1:20" x14ac:dyDescent="0.25">
      <c r="A404">
        <v>14</v>
      </c>
      <c r="B404" t="s">
        <v>680</v>
      </c>
      <c r="C404">
        <v>5</v>
      </c>
      <c r="D404" t="str">
        <f t="shared" si="24"/>
        <v>Miércoles</v>
      </c>
      <c r="E404" s="6">
        <v>45021</v>
      </c>
      <c r="F404" s="3">
        <v>9.375E-2</v>
      </c>
      <c r="G404" s="3">
        <v>0.21875</v>
      </c>
      <c r="H404" s="3">
        <f t="shared" si="25"/>
        <v>0.125</v>
      </c>
      <c r="I404" s="9">
        <v>5.9027777777777776E-2</v>
      </c>
      <c r="J404" s="9">
        <f t="shared" si="26"/>
        <v>6.5972222222222224E-2</v>
      </c>
      <c r="K404" s="9" t="str">
        <f t="shared" si="27"/>
        <v>Cobrada</v>
      </c>
      <c r="L404" t="s">
        <v>14</v>
      </c>
      <c r="M404" t="s">
        <v>10</v>
      </c>
      <c r="N404" t="s">
        <v>1137</v>
      </c>
      <c r="O404" s="4">
        <v>14.76</v>
      </c>
      <c r="P404" t="s">
        <v>21</v>
      </c>
      <c r="Q404">
        <v>403</v>
      </c>
      <c r="R404" t="s">
        <v>64</v>
      </c>
      <c r="S404" t="s">
        <v>681</v>
      </c>
      <c r="T404" s="10">
        <v>190</v>
      </c>
    </row>
    <row r="405" spans="1:20" x14ac:dyDescent="0.25">
      <c r="A405">
        <v>17</v>
      </c>
      <c r="B405" t="s">
        <v>602</v>
      </c>
      <c r="C405">
        <v>2</v>
      </c>
      <c r="D405" t="str">
        <f t="shared" si="24"/>
        <v>Miércoles</v>
      </c>
      <c r="E405" s="6">
        <v>45021</v>
      </c>
      <c r="F405" s="3">
        <v>2.6388888888888889E-2</v>
      </c>
      <c r="G405" s="3">
        <v>0.18680555555555556</v>
      </c>
      <c r="H405" s="3">
        <f t="shared" si="25"/>
        <v>0.16041666666666668</v>
      </c>
      <c r="I405" s="9">
        <v>7.0833333333333331E-2</v>
      </c>
      <c r="J405" s="9">
        <f t="shared" si="26"/>
        <v>8.9583333333333348E-2</v>
      </c>
      <c r="K405" s="9" t="str">
        <f t="shared" si="27"/>
        <v>Cobrada</v>
      </c>
      <c r="L405" t="s">
        <v>25</v>
      </c>
      <c r="M405" t="s">
        <v>10</v>
      </c>
      <c r="N405" t="s">
        <v>1137</v>
      </c>
      <c r="O405" s="4">
        <v>32.56</v>
      </c>
      <c r="P405" t="s">
        <v>21</v>
      </c>
      <c r="Q405">
        <v>404</v>
      </c>
      <c r="R405" t="s">
        <v>1139</v>
      </c>
      <c r="S405" t="s">
        <v>682</v>
      </c>
      <c r="T405" s="10">
        <v>182</v>
      </c>
    </row>
    <row r="406" spans="1:20" x14ac:dyDescent="0.25">
      <c r="A406">
        <v>5</v>
      </c>
      <c r="B406" t="s">
        <v>683</v>
      </c>
      <c r="C406">
        <v>6</v>
      </c>
      <c r="D406" t="str">
        <f t="shared" si="24"/>
        <v>Miércoles</v>
      </c>
      <c r="E406" s="6">
        <v>45021</v>
      </c>
      <c r="F406" s="3">
        <v>0.11041666666666666</v>
      </c>
      <c r="G406" s="3">
        <v>0.2076388888888889</v>
      </c>
      <c r="H406" s="3">
        <f t="shared" si="25"/>
        <v>9.7222222222222238E-2</v>
      </c>
      <c r="I406" s="9">
        <v>6.805555555555555E-2</v>
      </c>
      <c r="J406" s="9">
        <f t="shared" si="26"/>
        <v>2.9166666666666688E-2</v>
      </c>
      <c r="K406" s="9" t="str">
        <f t="shared" si="27"/>
        <v>Cobrada</v>
      </c>
      <c r="L406" t="s">
        <v>20</v>
      </c>
      <c r="M406" t="s">
        <v>32</v>
      </c>
      <c r="N406" t="s">
        <v>1137</v>
      </c>
      <c r="O406" s="4">
        <v>14.56</v>
      </c>
      <c r="P406" t="s">
        <v>11</v>
      </c>
      <c r="Q406">
        <v>405</v>
      </c>
      <c r="R406" t="s">
        <v>83</v>
      </c>
      <c r="S406" t="s">
        <v>684</v>
      </c>
      <c r="T406" s="10">
        <v>106</v>
      </c>
    </row>
    <row r="407" spans="1:20" x14ac:dyDescent="0.25">
      <c r="A407">
        <v>14</v>
      </c>
      <c r="B407" t="s">
        <v>458</v>
      </c>
      <c r="C407">
        <v>5</v>
      </c>
      <c r="D407" t="str">
        <f t="shared" si="24"/>
        <v>Miércoles</v>
      </c>
      <c r="E407" s="6">
        <v>45021</v>
      </c>
      <c r="F407" s="3">
        <v>2.013888888888889E-2</v>
      </c>
      <c r="G407" s="3">
        <v>0.10902777777777778</v>
      </c>
      <c r="H407" s="3">
        <f t="shared" si="25"/>
        <v>9.9305555555555564E-2</v>
      </c>
      <c r="I407" s="9">
        <v>8.1250000000000003E-2</v>
      </c>
      <c r="J407" s="9">
        <f t="shared" si="26"/>
        <v>1.8055555555555561E-2</v>
      </c>
      <c r="K407" s="9" t="str">
        <f t="shared" si="27"/>
        <v>Cobrada</v>
      </c>
      <c r="L407" t="s">
        <v>20</v>
      </c>
      <c r="M407" t="s">
        <v>32</v>
      </c>
      <c r="N407" t="s">
        <v>16</v>
      </c>
      <c r="O407" s="4">
        <v>34.03</v>
      </c>
      <c r="P407" t="s">
        <v>35</v>
      </c>
      <c r="Q407">
        <v>406</v>
      </c>
      <c r="R407" t="s">
        <v>1139</v>
      </c>
      <c r="S407" t="s">
        <v>685</v>
      </c>
      <c r="T407" s="10">
        <v>155</v>
      </c>
    </row>
    <row r="408" spans="1:20" x14ac:dyDescent="0.25">
      <c r="A408">
        <v>4</v>
      </c>
      <c r="B408" t="s">
        <v>686</v>
      </c>
      <c r="C408">
        <v>1</v>
      </c>
      <c r="D408" t="str">
        <f t="shared" si="24"/>
        <v>Miércoles</v>
      </c>
      <c r="E408" s="6">
        <v>45021</v>
      </c>
      <c r="F408" s="3">
        <v>9.2361111111111116E-2</v>
      </c>
      <c r="G408" s="3">
        <v>0.20208333333333334</v>
      </c>
      <c r="H408" s="3">
        <f t="shared" si="25"/>
        <v>0.10972222222222222</v>
      </c>
      <c r="I408" s="9">
        <v>3.4722222222222224E-2</v>
      </c>
      <c r="J408" s="9">
        <f t="shared" si="26"/>
        <v>7.4999999999999997E-2</v>
      </c>
      <c r="K408" s="9" t="str">
        <f t="shared" si="27"/>
        <v>Cobrada</v>
      </c>
      <c r="L408" t="s">
        <v>29</v>
      </c>
      <c r="M408" t="s">
        <v>15</v>
      </c>
      <c r="N408" t="s">
        <v>1136</v>
      </c>
      <c r="O408" s="4">
        <v>22.98</v>
      </c>
      <c r="P408" t="s">
        <v>11</v>
      </c>
      <c r="Q408">
        <v>407</v>
      </c>
      <c r="R408" t="s">
        <v>59</v>
      </c>
      <c r="S408" t="s">
        <v>150</v>
      </c>
      <c r="T408" s="10">
        <v>95</v>
      </c>
    </row>
    <row r="409" spans="1:20" x14ac:dyDescent="0.25">
      <c r="A409">
        <v>17</v>
      </c>
      <c r="B409" t="s">
        <v>528</v>
      </c>
      <c r="C409">
        <v>3</v>
      </c>
      <c r="D409" t="str">
        <f t="shared" si="24"/>
        <v>Miércoles</v>
      </c>
      <c r="E409" s="6">
        <v>45021</v>
      </c>
      <c r="F409" s="3">
        <v>3.888888888888889E-2</v>
      </c>
      <c r="G409" s="3">
        <v>0.1701388888888889</v>
      </c>
      <c r="H409" s="3">
        <f t="shared" si="25"/>
        <v>0.14166666666666666</v>
      </c>
      <c r="I409" s="9">
        <v>7.3611111111111113E-2</v>
      </c>
      <c r="J409" s="9">
        <f t="shared" si="26"/>
        <v>6.805555555555555E-2</v>
      </c>
      <c r="K409" s="9" t="str">
        <f t="shared" si="27"/>
        <v>Cobrada</v>
      </c>
      <c r="L409" t="s">
        <v>20</v>
      </c>
      <c r="M409" t="s">
        <v>10</v>
      </c>
      <c r="N409" t="s">
        <v>1137</v>
      </c>
      <c r="O409" s="4">
        <v>10.14</v>
      </c>
      <c r="P409" t="s">
        <v>35</v>
      </c>
      <c r="Q409">
        <v>408</v>
      </c>
      <c r="R409" t="s">
        <v>64</v>
      </c>
      <c r="S409" t="s">
        <v>687</v>
      </c>
      <c r="T409" s="10">
        <v>131</v>
      </c>
    </row>
    <row r="410" spans="1:20" x14ac:dyDescent="0.25">
      <c r="A410">
        <v>15</v>
      </c>
      <c r="B410" t="s">
        <v>688</v>
      </c>
      <c r="C410">
        <v>5</v>
      </c>
      <c r="D410" t="str">
        <f t="shared" si="24"/>
        <v>Miércoles</v>
      </c>
      <c r="E410" s="6">
        <v>45021</v>
      </c>
      <c r="F410" s="3">
        <v>7.9861111111111105E-2</v>
      </c>
      <c r="G410" s="3">
        <v>0.12569444444444444</v>
      </c>
      <c r="H410" s="3">
        <f t="shared" si="25"/>
        <v>4.5833333333333337E-2</v>
      </c>
      <c r="I410" s="9">
        <v>0.11319444444444444</v>
      </c>
      <c r="J410" s="9">
        <f t="shared" si="26"/>
        <v>0</v>
      </c>
      <c r="K410" s="9" t="str">
        <f t="shared" si="27"/>
        <v>No cobrada</v>
      </c>
      <c r="L410" t="s">
        <v>14</v>
      </c>
      <c r="M410" t="s">
        <v>10</v>
      </c>
      <c r="N410" t="s">
        <v>1137</v>
      </c>
      <c r="O410" s="4">
        <v>48.7</v>
      </c>
      <c r="P410" t="s">
        <v>11</v>
      </c>
      <c r="Q410">
        <v>409</v>
      </c>
      <c r="R410" t="s">
        <v>64</v>
      </c>
      <c r="S410" t="s">
        <v>689</v>
      </c>
      <c r="T410" s="10">
        <v>203</v>
      </c>
    </row>
    <row r="411" spans="1:20" x14ac:dyDescent="0.25">
      <c r="A411">
        <v>1</v>
      </c>
      <c r="B411" t="s">
        <v>690</v>
      </c>
      <c r="C411">
        <v>3</v>
      </c>
      <c r="D411" t="str">
        <f t="shared" si="24"/>
        <v>Miércoles</v>
      </c>
      <c r="E411" s="6">
        <v>45021</v>
      </c>
      <c r="F411" s="3">
        <v>0.11597222222222223</v>
      </c>
      <c r="G411" s="3">
        <v>0.22430555555555556</v>
      </c>
      <c r="H411" s="3">
        <f t="shared" si="25"/>
        <v>0.10833333333333334</v>
      </c>
      <c r="I411" s="9">
        <v>6.3194444444444442E-2</v>
      </c>
      <c r="J411" s="9">
        <f t="shared" si="26"/>
        <v>4.5138888888888895E-2</v>
      </c>
      <c r="K411" s="9" t="str">
        <f t="shared" si="27"/>
        <v>Cobrada</v>
      </c>
      <c r="L411" t="s">
        <v>29</v>
      </c>
      <c r="M411" t="s">
        <v>32</v>
      </c>
      <c r="N411" t="s">
        <v>1137</v>
      </c>
      <c r="O411" s="4">
        <v>43.65</v>
      </c>
      <c r="P411" t="s">
        <v>11</v>
      </c>
      <c r="Q411">
        <v>410</v>
      </c>
      <c r="R411" t="s">
        <v>1140</v>
      </c>
      <c r="S411" t="s">
        <v>691</v>
      </c>
      <c r="T411" s="10">
        <v>56</v>
      </c>
    </row>
    <row r="412" spans="1:20" x14ac:dyDescent="0.25">
      <c r="A412">
        <v>3</v>
      </c>
      <c r="B412" t="s">
        <v>403</v>
      </c>
      <c r="C412">
        <v>3</v>
      </c>
      <c r="D412" t="str">
        <f t="shared" si="24"/>
        <v>Miércoles</v>
      </c>
      <c r="E412" s="6">
        <v>45021</v>
      </c>
      <c r="F412" s="3">
        <v>9.0972222222222218E-2</v>
      </c>
      <c r="G412" s="3">
        <v>0.21111111111111111</v>
      </c>
      <c r="H412" s="3">
        <f t="shared" si="25"/>
        <v>0.13055555555555556</v>
      </c>
      <c r="I412" s="9">
        <v>5.4166666666666662E-2</v>
      </c>
      <c r="J412" s="9">
        <f t="shared" si="26"/>
        <v>7.6388888888888895E-2</v>
      </c>
      <c r="K412" s="9" t="str">
        <f t="shared" si="27"/>
        <v>Cobrada</v>
      </c>
      <c r="L412" t="s">
        <v>14</v>
      </c>
      <c r="M412" t="s">
        <v>10</v>
      </c>
      <c r="N412" t="s">
        <v>1136</v>
      </c>
      <c r="O412" s="4">
        <v>21.88</v>
      </c>
      <c r="P412" t="s">
        <v>35</v>
      </c>
      <c r="Q412">
        <v>411</v>
      </c>
      <c r="R412" t="s">
        <v>17</v>
      </c>
      <c r="S412" t="s">
        <v>692</v>
      </c>
      <c r="T412" s="10">
        <v>219</v>
      </c>
    </row>
    <row r="413" spans="1:20" x14ac:dyDescent="0.25">
      <c r="A413">
        <v>11</v>
      </c>
      <c r="B413" t="s">
        <v>693</v>
      </c>
      <c r="C413">
        <v>4</v>
      </c>
      <c r="D413" t="str">
        <f t="shared" si="24"/>
        <v>Miércoles</v>
      </c>
      <c r="E413" s="6">
        <v>45021</v>
      </c>
      <c r="F413" s="3">
        <v>1.5277777777777777E-2</v>
      </c>
      <c r="G413" s="3">
        <v>8.5416666666666669E-2</v>
      </c>
      <c r="H413" s="3">
        <f t="shared" si="25"/>
        <v>8.0555555555555561E-2</v>
      </c>
      <c r="I413" s="9">
        <v>3.9583333333333331E-2</v>
      </c>
      <c r="J413" s="9">
        <f t="shared" si="26"/>
        <v>4.0972222222222229E-2</v>
      </c>
      <c r="K413" s="9" t="str">
        <f t="shared" si="27"/>
        <v>Cobrada</v>
      </c>
      <c r="L413" t="s">
        <v>25</v>
      </c>
      <c r="M413" t="s">
        <v>32</v>
      </c>
      <c r="N413" t="s">
        <v>1137</v>
      </c>
      <c r="O413" s="4">
        <v>12.94</v>
      </c>
      <c r="P413" t="s">
        <v>35</v>
      </c>
      <c r="Q413">
        <v>412</v>
      </c>
      <c r="R413" t="s">
        <v>1140</v>
      </c>
      <c r="S413" t="s">
        <v>186</v>
      </c>
      <c r="T413" s="10">
        <v>93</v>
      </c>
    </row>
    <row r="414" spans="1:20" x14ac:dyDescent="0.25">
      <c r="A414">
        <v>13</v>
      </c>
      <c r="B414" t="s">
        <v>694</v>
      </c>
      <c r="C414">
        <v>3</v>
      </c>
      <c r="D414" t="str">
        <f t="shared" si="24"/>
        <v>Miércoles</v>
      </c>
      <c r="E414" s="6">
        <v>45021</v>
      </c>
      <c r="F414" s="3">
        <v>0.10833333333333334</v>
      </c>
      <c r="G414" s="3">
        <v>0.20694444444444443</v>
      </c>
      <c r="H414" s="3">
        <f t="shared" si="25"/>
        <v>0.10902777777777777</v>
      </c>
      <c r="I414" s="9">
        <v>8.3333333333333332E-3</v>
      </c>
      <c r="J414" s="9">
        <f t="shared" si="26"/>
        <v>0.10069444444444443</v>
      </c>
      <c r="K414" s="9" t="str">
        <f t="shared" si="27"/>
        <v>Cobrada</v>
      </c>
      <c r="L414" t="s">
        <v>29</v>
      </c>
      <c r="M414" t="s">
        <v>32</v>
      </c>
      <c r="N414" t="s">
        <v>1137</v>
      </c>
      <c r="O414" s="4">
        <v>23.01</v>
      </c>
      <c r="P414" t="s">
        <v>35</v>
      </c>
      <c r="Q414">
        <v>413</v>
      </c>
      <c r="R414" t="s">
        <v>83</v>
      </c>
      <c r="S414" t="s">
        <v>33</v>
      </c>
      <c r="T414" s="10">
        <v>35</v>
      </c>
    </row>
    <row r="415" spans="1:20" x14ac:dyDescent="0.25">
      <c r="A415">
        <v>14</v>
      </c>
      <c r="B415" t="s">
        <v>695</v>
      </c>
      <c r="C415">
        <v>6</v>
      </c>
      <c r="D415" t="str">
        <f t="shared" si="24"/>
        <v>Miércoles</v>
      </c>
      <c r="E415" s="6">
        <v>45021</v>
      </c>
      <c r="F415" s="3">
        <v>0.15486111111111112</v>
      </c>
      <c r="G415" s="3">
        <v>0.3</v>
      </c>
      <c r="H415" s="3">
        <f t="shared" si="25"/>
        <v>0.14513888888888887</v>
      </c>
      <c r="I415" s="9">
        <v>2.6388888888888889E-2</v>
      </c>
      <c r="J415" s="9">
        <f t="shared" si="26"/>
        <v>0.11874999999999998</v>
      </c>
      <c r="K415" s="9" t="str">
        <f t="shared" si="27"/>
        <v>Cobrada</v>
      </c>
      <c r="L415" t="s">
        <v>25</v>
      </c>
      <c r="M415" t="s">
        <v>15</v>
      </c>
      <c r="N415" t="s">
        <v>1137</v>
      </c>
      <c r="O415" s="4">
        <v>13.17</v>
      </c>
      <c r="P415" t="s">
        <v>11</v>
      </c>
      <c r="Q415">
        <v>414</v>
      </c>
      <c r="R415" t="s">
        <v>1139</v>
      </c>
      <c r="S415" t="s">
        <v>439</v>
      </c>
      <c r="T415" s="10">
        <v>33</v>
      </c>
    </row>
    <row r="416" spans="1:20" x14ac:dyDescent="0.25">
      <c r="A416">
        <v>14</v>
      </c>
      <c r="B416" t="s">
        <v>696</v>
      </c>
      <c r="C416">
        <v>4</v>
      </c>
      <c r="D416" t="str">
        <f t="shared" si="24"/>
        <v>Miércoles</v>
      </c>
      <c r="E416" s="6">
        <v>45021</v>
      </c>
      <c r="F416" s="3">
        <v>2.7083333333333334E-2</v>
      </c>
      <c r="G416" s="3">
        <v>0.19097222222222221</v>
      </c>
      <c r="H416" s="3">
        <f t="shared" si="25"/>
        <v>0.17430555555555552</v>
      </c>
      <c r="I416" s="9">
        <v>6.0416666666666667E-2</v>
      </c>
      <c r="J416" s="9">
        <f t="shared" si="26"/>
        <v>0.11388888888888885</v>
      </c>
      <c r="K416" s="9" t="str">
        <f t="shared" si="27"/>
        <v>Cobrada</v>
      </c>
      <c r="L416" t="s">
        <v>29</v>
      </c>
      <c r="M416" t="s">
        <v>32</v>
      </c>
      <c r="N416" t="s">
        <v>1137</v>
      </c>
      <c r="O416" s="4">
        <v>20.51</v>
      </c>
      <c r="P416" t="s">
        <v>35</v>
      </c>
      <c r="Q416">
        <v>415</v>
      </c>
      <c r="R416" t="s">
        <v>22</v>
      </c>
      <c r="S416" t="s">
        <v>697</v>
      </c>
      <c r="T416" s="10">
        <v>158</v>
      </c>
    </row>
    <row r="417" spans="1:20" x14ac:dyDescent="0.25">
      <c r="A417">
        <v>20</v>
      </c>
      <c r="B417" t="s">
        <v>698</v>
      </c>
      <c r="C417">
        <v>2</v>
      </c>
      <c r="D417" t="str">
        <f t="shared" si="24"/>
        <v>Miércoles</v>
      </c>
      <c r="E417" s="6">
        <v>45021</v>
      </c>
      <c r="F417" s="3">
        <v>0.12708333333333333</v>
      </c>
      <c r="G417" s="3">
        <v>0.27569444444444446</v>
      </c>
      <c r="H417" s="3">
        <f t="shared" si="25"/>
        <v>0.14861111111111114</v>
      </c>
      <c r="I417" s="9">
        <v>6.2500000000000003E-3</v>
      </c>
      <c r="J417" s="9">
        <f t="shared" si="26"/>
        <v>0.14236111111111113</v>
      </c>
      <c r="K417" s="9" t="str">
        <f t="shared" si="27"/>
        <v>Cobrada</v>
      </c>
      <c r="L417" t="s">
        <v>14</v>
      </c>
      <c r="M417" t="s">
        <v>32</v>
      </c>
      <c r="N417" t="s">
        <v>1137</v>
      </c>
      <c r="O417" s="4">
        <v>12.9</v>
      </c>
      <c r="P417" t="s">
        <v>11</v>
      </c>
      <c r="Q417">
        <v>416</v>
      </c>
      <c r="R417" t="s">
        <v>44</v>
      </c>
      <c r="S417" t="s">
        <v>195</v>
      </c>
      <c r="T417" s="10">
        <v>25</v>
      </c>
    </row>
    <row r="418" spans="1:20" x14ac:dyDescent="0.25">
      <c r="A418">
        <v>7</v>
      </c>
      <c r="B418" t="s">
        <v>699</v>
      </c>
      <c r="C418">
        <v>2</v>
      </c>
      <c r="D418" t="str">
        <f t="shared" si="24"/>
        <v>Miércoles</v>
      </c>
      <c r="E418" s="6">
        <v>45021</v>
      </c>
      <c r="F418" s="3">
        <v>0.1423611111111111</v>
      </c>
      <c r="G418" s="3">
        <v>0.18958333333333333</v>
      </c>
      <c r="H418" s="3">
        <f t="shared" si="25"/>
        <v>4.7222222222222221E-2</v>
      </c>
      <c r="I418" s="9">
        <v>6.25E-2</v>
      </c>
      <c r="J418" s="9">
        <f t="shared" si="26"/>
        <v>0</v>
      </c>
      <c r="K418" s="9" t="str">
        <f t="shared" si="27"/>
        <v>No cobrada</v>
      </c>
      <c r="L418" t="s">
        <v>20</v>
      </c>
      <c r="M418" t="s">
        <v>32</v>
      </c>
      <c r="N418" t="s">
        <v>1137</v>
      </c>
      <c r="O418" s="4">
        <v>35.08</v>
      </c>
      <c r="P418" t="s">
        <v>21</v>
      </c>
      <c r="Q418">
        <v>417</v>
      </c>
      <c r="R418" t="s">
        <v>36</v>
      </c>
      <c r="S418" t="s">
        <v>700</v>
      </c>
      <c r="T418" s="10">
        <v>142</v>
      </c>
    </row>
    <row r="419" spans="1:20" x14ac:dyDescent="0.25">
      <c r="A419">
        <v>17</v>
      </c>
      <c r="B419" t="s">
        <v>701</v>
      </c>
      <c r="C419">
        <v>4</v>
      </c>
      <c r="D419" t="str">
        <f t="shared" si="24"/>
        <v>Miércoles</v>
      </c>
      <c r="E419" s="6">
        <v>45021</v>
      </c>
      <c r="F419" s="3">
        <v>3.6111111111111108E-2</v>
      </c>
      <c r="G419" s="3">
        <v>0.14652777777777778</v>
      </c>
      <c r="H419" s="3">
        <f t="shared" si="25"/>
        <v>0.11041666666666668</v>
      </c>
      <c r="I419" s="9">
        <v>6.9444444444444448E-2</v>
      </c>
      <c r="J419" s="9">
        <f t="shared" si="26"/>
        <v>4.0972222222222229E-2</v>
      </c>
      <c r="K419" s="9" t="str">
        <f t="shared" si="27"/>
        <v>Cobrada</v>
      </c>
      <c r="L419" t="s">
        <v>9</v>
      </c>
      <c r="M419" t="s">
        <v>32</v>
      </c>
      <c r="N419" t="s">
        <v>1137</v>
      </c>
      <c r="O419" s="4">
        <v>35.51</v>
      </c>
      <c r="P419" t="s">
        <v>11</v>
      </c>
      <c r="Q419">
        <v>418</v>
      </c>
      <c r="R419" t="s">
        <v>1139</v>
      </c>
      <c r="S419" t="s">
        <v>702</v>
      </c>
      <c r="T419" s="10">
        <v>118</v>
      </c>
    </row>
    <row r="420" spans="1:20" x14ac:dyDescent="0.25">
      <c r="A420">
        <v>11</v>
      </c>
      <c r="B420" t="s">
        <v>703</v>
      </c>
      <c r="C420">
        <v>4</v>
      </c>
      <c r="D420" t="str">
        <f t="shared" si="24"/>
        <v>Miércoles</v>
      </c>
      <c r="E420" s="6">
        <v>45021</v>
      </c>
      <c r="F420" s="3">
        <v>0.13472222222222222</v>
      </c>
      <c r="G420" s="3">
        <v>0.23819444444444443</v>
      </c>
      <c r="H420" s="3">
        <f t="shared" si="25"/>
        <v>0.11388888888888889</v>
      </c>
      <c r="I420" s="9">
        <v>4.4444444444444439E-2</v>
      </c>
      <c r="J420" s="9">
        <f t="shared" si="26"/>
        <v>6.9444444444444448E-2</v>
      </c>
      <c r="K420" s="9" t="str">
        <f t="shared" si="27"/>
        <v>Cobrada</v>
      </c>
      <c r="L420" t="s">
        <v>25</v>
      </c>
      <c r="M420" t="s">
        <v>10</v>
      </c>
      <c r="N420" t="s">
        <v>1137</v>
      </c>
      <c r="O420" s="4">
        <v>14.09</v>
      </c>
      <c r="P420" t="s">
        <v>35</v>
      </c>
      <c r="Q420">
        <v>419</v>
      </c>
      <c r="R420" t="s">
        <v>83</v>
      </c>
      <c r="S420" t="s">
        <v>704</v>
      </c>
      <c r="T420" s="10">
        <v>67</v>
      </c>
    </row>
    <row r="421" spans="1:20" x14ac:dyDescent="0.25">
      <c r="A421">
        <v>18</v>
      </c>
      <c r="B421" t="s">
        <v>43</v>
      </c>
      <c r="C421">
        <v>6</v>
      </c>
      <c r="D421" t="str">
        <f t="shared" si="24"/>
        <v>Miércoles</v>
      </c>
      <c r="E421" s="6">
        <v>45021</v>
      </c>
      <c r="F421" s="3">
        <v>9.583333333333334E-2</v>
      </c>
      <c r="G421" s="3">
        <v>0.22847222222222222</v>
      </c>
      <c r="H421" s="3">
        <f t="shared" si="25"/>
        <v>0.14305555555555552</v>
      </c>
      <c r="I421" s="9">
        <v>7.2916666666666657E-2</v>
      </c>
      <c r="J421" s="9">
        <f t="shared" si="26"/>
        <v>7.0138888888888862E-2</v>
      </c>
      <c r="K421" s="9" t="str">
        <f t="shared" si="27"/>
        <v>Cobrada</v>
      </c>
      <c r="L421" t="s">
        <v>20</v>
      </c>
      <c r="M421" t="s">
        <v>10</v>
      </c>
      <c r="N421" t="s">
        <v>1137</v>
      </c>
      <c r="O421" s="4">
        <v>31.49</v>
      </c>
      <c r="P421" t="s">
        <v>35</v>
      </c>
      <c r="Q421">
        <v>420</v>
      </c>
      <c r="R421" t="s">
        <v>41</v>
      </c>
      <c r="S421" t="s">
        <v>705</v>
      </c>
      <c r="T421" s="10">
        <v>242</v>
      </c>
    </row>
    <row r="422" spans="1:20" x14ac:dyDescent="0.25">
      <c r="A422">
        <v>10</v>
      </c>
      <c r="B422" t="s">
        <v>706</v>
      </c>
      <c r="C422">
        <v>1</v>
      </c>
      <c r="D422" t="str">
        <f t="shared" si="24"/>
        <v>Miércoles</v>
      </c>
      <c r="E422" s="6">
        <v>45021</v>
      </c>
      <c r="F422" s="3">
        <v>6.7361111111111108E-2</v>
      </c>
      <c r="G422" s="3">
        <v>0.17152777777777778</v>
      </c>
      <c r="H422" s="3">
        <f t="shared" si="25"/>
        <v>0.11458333333333334</v>
      </c>
      <c r="I422" s="9">
        <v>4.9305555555555561E-2</v>
      </c>
      <c r="J422" s="9">
        <f t="shared" si="26"/>
        <v>6.5277777777777782E-2</v>
      </c>
      <c r="K422" s="9" t="str">
        <f t="shared" si="27"/>
        <v>Cobrada</v>
      </c>
      <c r="L422" t="s">
        <v>14</v>
      </c>
      <c r="M422" t="s">
        <v>10</v>
      </c>
      <c r="N422" t="s">
        <v>1137</v>
      </c>
      <c r="O422" s="4">
        <v>17.57</v>
      </c>
      <c r="P422" t="s">
        <v>35</v>
      </c>
      <c r="Q422">
        <v>421</v>
      </c>
      <c r="R422" t="s">
        <v>64</v>
      </c>
      <c r="S422" t="s">
        <v>707</v>
      </c>
      <c r="T422" s="10">
        <v>85</v>
      </c>
    </row>
    <row r="423" spans="1:20" x14ac:dyDescent="0.25">
      <c r="A423">
        <v>12</v>
      </c>
      <c r="B423" t="s">
        <v>708</v>
      </c>
      <c r="C423">
        <v>6</v>
      </c>
      <c r="D423" t="str">
        <f t="shared" si="24"/>
        <v>Miércoles</v>
      </c>
      <c r="E423" s="6">
        <v>45021</v>
      </c>
      <c r="F423" s="3">
        <v>2.5000000000000001E-2</v>
      </c>
      <c r="G423" s="3">
        <v>0.13125000000000001</v>
      </c>
      <c r="H423" s="3">
        <f t="shared" si="25"/>
        <v>0.10625000000000001</v>
      </c>
      <c r="I423" s="9">
        <v>2.361111111111111E-2</v>
      </c>
      <c r="J423" s="9">
        <f t="shared" si="26"/>
        <v>8.2638888888888901E-2</v>
      </c>
      <c r="K423" s="9" t="str">
        <f t="shared" si="27"/>
        <v>Cobrada</v>
      </c>
      <c r="L423" t="s">
        <v>20</v>
      </c>
      <c r="M423" t="s">
        <v>10</v>
      </c>
      <c r="N423" t="s">
        <v>1137</v>
      </c>
      <c r="O423" s="4">
        <v>39.72</v>
      </c>
      <c r="P423" t="s">
        <v>11</v>
      </c>
      <c r="Q423">
        <v>422</v>
      </c>
      <c r="R423" t="s">
        <v>1139</v>
      </c>
      <c r="S423" t="s">
        <v>709</v>
      </c>
      <c r="T423" s="10">
        <v>88</v>
      </c>
    </row>
    <row r="424" spans="1:20" x14ac:dyDescent="0.25">
      <c r="A424">
        <v>4</v>
      </c>
      <c r="B424" t="s">
        <v>375</v>
      </c>
      <c r="C424">
        <v>2</v>
      </c>
      <c r="D424" t="str">
        <f t="shared" si="24"/>
        <v>Miércoles</v>
      </c>
      <c r="E424" s="6">
        <v>45021</v>
      </c>
      <c r="F424" s="3">
        <v>0.10694444444444444</v>
      </c>
      <c r="G424" s="3">
        <v>0.20624999999999999</v>
      </c>
      <c r="H424" s="3">
        <f t="shared" si="25"/>
        <v>9.930555555555555E-2</v>
      </c>
      <c r="I424" s="9">
        <v>2.1527777777777778E-2</v>
      </c>
      <c r="J424" s="9">
        <f t="shared" si="26"/>
        <v>7.7777777777777779E-2</v>
      </c>
      <c r="K424" s="9" t="str">
        <f t="shared" si="27"/>
        <v>Cobrada</v>
      </c>
      <c r="L424" t="s">
        <v>14</v>
      </c>
      <c r="M424" t="s">
        <v>10</v>
      </c>
      <c r="N424" t="s">
        <v>16</v>
      </c>
      <c r="O424" s="4">
        <v>34.130000000000003</v>
      </c>
      <c r="P424" t="s">
        <v>21</v>
      </c>
      <c r="Q424">
        <v>423</v>
      </c>
      <c r="R424" t="s">
        <v>59</v>
      </c>
      <c r="S424" t="s">
        <v>710</v>
      </c>
      <c r="T424" s="10">
        <v>152</v>
      </c>
    </row>
    <row r="425" spans="1:20" x14ac:dyDescent="0.25">
      <c r="A425">
        <v>13</v>
      </c>
      <c r="B425" t="s">
        <v>711</v>
      </c>
      <c r="C425">
        <v>3</v>
      </c>
      <c r="D425" t="str">
        <f t="shared" si="24"/>
        <v>Miércoles</v>
      </c>
      <c r="E425" s="6">
        <v>45021</v>
      </c>
      <c r="F425" s="3">
        <v>4.7222222222222221E-2</v>
      </c>
      <c r="G425" s="3">
        <v>0.13680555555555557</v>
      </c>
      <c r="H425" s="3">
        <f t="shared" si="25"/>
        <v>8.9583333333333348E-2</v>
      </c>
      <c r="I425" s="9">
        <v>6.1111111111111116E-2</v>
      </c>
      <c r="J425" s="9">
        <f t="shared" si="26"/>
        <v>2.8472222222222232E-2</v>
      </c>
      <c r="K425" s="9" t="str">
        <f t="shared" si="27"/>
        <v>Cobrada</v>
      </c>
      <c r="L425" t="s">
        <v>20</v>
      </c>
      <c r="M425" t="s">
        <v>32</v>
      </c>
      <c r="N425" t="s">
        <v>16</v>
      </c>
      <c r="O425" s="4">
        <v>11.02</v>
      </c>
      <c r="P425" t="s">
        <v>11</v>
      </c>
      <c r="Q425">
        <v>424</v>
      </c>
      <c r="R425" t="s">
        <v>17</v>
      </c>
      <c r="S425" t="s">
        <v>712</v>
      </c>
      <c r="T425" s="10">
        <v>147</v>
      </c>
    </row>
    <row r="426" spans="1:20" x14ac:dyDescent="0.25">
      <c r="A426">
        <v>18</v>
      </c>
      <c r="B426" t="s">
        <v>713</v>
      </c>
      <c r="C426">
        <v>3</v>
      </c>
      <c r="D426" t="str">
        <f t="shared" si="24"/>
        <v>Miércoles</v>
      </c>
      <c r="E426" s="6">
        <v>45021</v>
      </c>
      <c r="F426" s="3">
        <v>5.8333333333333334E-2</v>
      </c>
      <c r="G426" s="3">
        <v>0.15625</v>
      </c>
      <c r="H426" s="3">
        <f t="shared" si="25"/>
        <v>9.7916666666666666E-2</v>
      </c>
      <c r="I426" s="9">
        <v>1.9444444444444445E-2</v>
      </c>
      <c r="J426" s="9">
        <f t="shared" si="26"/>
        <v>7.8472222222222221E-2</v>
      </c>
      <c r="K426" s="9" t="str">
        <f t="shared" si="27"/>
        <v>Cobrada</v>
      </c>
      <c r="L426" t="s">
        <v>20</v>
      </c>
      <c r="M426" t="s">
        <v>10</v>
      </c>
      <c r="N426" t="s">
        <v>1137</v>
      </c>
      <c r="O426" s="4">
        <v>49.43</v>
      </c>
      <c r="P426" t="s">
        <v>11</v>
      </c>
      <c r="Q426">
        <v>425</v>
      </c>
      <c r="R426" t="s">
        <v>1140</v>
      </c>
      <c r="S426" t="s">
        <v>180</v>
      </c>
      <c r="T426" s="10">
        <v>19</v>
      </c>
    </row>
    <row r="427" spans="1:20" x14ac:dyDescent="0.25">
      <c r="A427">
        <v>5</v>
      </c>
      <c r="B427" t="s">
        <v>714</v>
      </c>
      <c r="C427">
        <v>2</v>
      </c>
      <c r="D427" t="str">
        <f t="shared" si="24"/>
        <v>Miércoles</v>
      </c>
      <c r="E427" s="6">
        <v>45021</v>
      </c>
      <c r="F427" s="3">
        <v>0.13263888888888889</v>
      </c>
      <c r="G427" s="3">
        <v>0.20972222222222223</v>
      </c>
      <c r="H427" s="3">
        <f t="shared" si="25"/>
        <v>7.7083333333333337E-2</v>
      </c>
      <c r="I427" s="9">
        <v>8.0555555555555547E-2</v>
      </c>
      <c r="J427" s="9">
        <f t="shared" si="26"/>
        <v>0</v>
      </c>
      <c r="K427" s="9" t="str">
        <f t="shared" si="27"/>
        <v>No cobrada</v>
      </c>
      <c r="L427" t="s">
        <v>29</v>
      </c>
      <c r="M427" t="s">
        <v>10</v>
      </c>
      <c r="N427" t="s">
        <v>1137</v>
      </c>
      <c r="O427" s="4">
        <v>47.8</v>
      </c>
      <c r="P427" t="s">
        <v>11</v>
      </c>
      <c r="Q427">
        <v>426</v>
      </c>
      <c r="R427" t="s">
        <v>22</v>
      </c>
      <c r="S427" t="s">
        <v>715</v>
      </c>
      <c r="T427" s="10">
        <v>247</v>
      </c>
    </row>
    <row r="428" spans="1:20" x14ac:dyDescent="0.25">
      <c r="A428">
        <v>2</v>
      </c>
      <c r="B428" t="s">
        <v>305</v>
      </c>
      <c r="C428">
        <v>4</v>
      </c>
      <c r="D428" t="str">
        <f t="shared" si="24"/>
        <v>Miércoles</v>
      </c>
      <c r="E428" s="6">
        <v>45021</v>
      </c>
      <c r="F428" s="3">
        <v>0.10694444444444444</v>
      </c>
      <c r="G428" s="3">
        <v>0.15486111111111112</v>
      </c>
      <c r="H428" s="3">
        <f t="shared" si="25"/>
        <v>4.7916666666666677E-2</v>
      </c>
      <c r="I428" s="9">
        <v>0.11527777777777777</v>
      </c>
      <c r="J428" s="9">
        <f t="shared" si="26"/>
        <v>0</v>
      </c>
      <c r="K428" s="9" t="str">
        <f t="shared" si="27"/>
        <v>No cobrada</v>
      </c>
      <c r="L428" t="s">
        <v>20</v>
      </c>
      <c r="M428" t="s">
        <v>10</v>
      </c>
      <c r="N428" t="s">
        <v>16</v>
      </c>
      <c r="O428" s="4">
        <v>43.74</v>
      </c>
      <c r="P428" t="s">
        <v>21</v>
      </c>
      <c r="Q428">
        <v>427</v>
      </c>
      <c r="R428" t="s">
        <v>41</v>
      </c>
      <c r="S428" t="s">
        <v>716</v>
      </c>
      <c r="T428" s="10">
        <v>206</v>
      </c>
    </row>
    <row r="429" spans="1:20" x14ac:dyDescent="0.25">
      <c r="A429">
        <v>7</v>
      </c>
      <c r="B429" t="s">
        <v>717</v>
      </c>
      <c r="C429">
        <v>5</v>
      </c>
      <c r="D429" t="str">
        <f t="shared" si="24"/>
        <v>Miércoles</v>
      </c>
      <c r="E429" s="6">
        <v>45021</v>
      </c>
      <c r="F429" s="3">
        <v>0.13750000000000001</v>
      </c>
      <c r="G429" s="3">
        <v>0.25208333333333333</v>
      </c>
      <c r="H429" s="3">
        <f t="shared" si="25"/>
        <v>0.11458333333333331</v>
      </c>
      <c r="I429" s="9">
        <v>0.12430555555555556</v>
      </c>
      <c r="J429" s="9">
        <f t="shared" si="26"/>
        <v>0</v>
      </c>
      <c r="K429" s="9" t="str">
        <f t="shared" si="27"/>
        <v>No cobrada</v>
      </c>
      <c r="L429" t="s">
        <v>29</v>
      </c>
      <c r="M429" t="s">
        <v>15</v>
      </c>
      <c r="N429" t="s">
        <v>1137</v>
      </c>
      <c r="O429" s="4">
        <v>15.6</v>
      </c>
      <c r="P429" t="s">
        <v>11</v>
      </c>
      <c r="Q429">
        <v>428</v>
      </c>
      <c r="R429" t="s">
        <v>59</v>
      </c>
      <c r="S429" t="s">
        <v>718</v>
      </c>
      <c r="T429" s="10">
        <v>175</v>
      </c>
    </row>
    <row r="430" spans="1:20" x14ac:dyDescent="0.25">
      <c r="A430">
        <v>8</v>
      </c>
      <c r="B430" t="s">
        <v>719</v>
      </c>
      <c r="C430">
        <v>1</v>
      </c>
      <c r="D430" t="str">
        <f t="shared" si="24"/>
        <v>Miércoles</v>
      </c>
      <c r="E430" s="6">
        <v>45021</v>
      </c>
      <c r="F430" s="3">
        <v>6.9444444444444441E-3</v>
      </c>
      <c r="G430" s="3">
        <v>0.15694444444444444</v>
      </c>
      <c r="H430" s="3">
        <f t="shared" si="25"/>
        <v>0.15</v>
      </c>
      <c r="I430" s="9">
        <v>1.8749999999999999E-2</v>
      </c>
      <c r="J430" s="9">
        <f t="shared" si="26"/>
        <v>0.13125000000000001</v>
      </c>
      <c r="K430" s="9" t="str">
        <f t="shared" si="27"/>
        <v>Cobrada</v>
      </c>
      <c r="L430" t="s">
        <v>29</v>
      </c>
      <c r="M430" t="s">
        <v>10</v>
      </c>
      <c r="N430" t="s">
        <v>1137</v>
      </c>
      <c r="O430" s="4">
        <v>10.95</v>
      </c>
      <c r="P430" t="s">
        <v>11</v>
      </c>
      <c r="Q430">
        <v>429</v>
      </c>
      <c r="R430" t="s">
        <v>22</v>
      </c>
      <c r="S430" t="s">
        <v>256</v>
      </c>
      <c r="T430" s="10">
        <v>78</v>
      </c>
    </row>
    <row r="431" spans="1:20" x14ac:dyDescent="0.25">
      <c r="A431">
        <v>7</v>
      </c>
      <c r="B431" t="s">
        <v>720</v>
      </c>
      <c r="C431">
        <v>3</v>
      </c>
      <c r="D431" t="str">
        <f t="shared" si="24"/>
        <v>Miércoles</v>
      </c>
      <c r="E431" s="6">
        <v>45021</v>
      </c>
      <c r="F431" s="3">
        <v>9.7916666666666666E-2</v>
      </c>
      <c r="G431" s="3">
        <v>0.16597222222222222</v>
      </c>
      <c r="H431" s="3">
        <f t="shared" si="25"/>
        <v>6.805555555555555E-2</v>
      </c>
      <c r="I431" s="9">
        <v>3.4027777777777775E-2</v>
      </c>
      <c r="J431" s="9">
        <f t="shared" si="26"/>
        <v>3.4027777777777775E-2</v>
      </c>
      <c r="K431" s="9" t="str">
        <f t="shared" si="27"/>
        <v>Cobrada</v>
      </c>
      <c r="L431" t="s">
        <v>29</v>
      </c>
      <c r="M431" t="s">
        <v>10</v>
      </c>
      <c r="N431" t="s">
        <v>1136</v>
      </c>
      <c r="O431" s="4">
        <v>42.09</v>
      </c>
      <c r="P431" t="s">
        <v>11</v>
      </c>
      <c r="Q431">
        <v>430</v>
      </c>
      <c r="R431" t="s">
        <v>36</v>
      </c>
      <c r="S431" t="s">
        <v>195</v>
      </c>
      <c r="T431" s="10">
        <v>25</v>
      </c>
    </row>
    <row r="432" spans="1:20" x14ac:dyDescent="0.25">
      <c r="A432">
        <v>15</v>
      </c>
      <c r="B432" t="s">
        <v>500</v>
      </c>
      <c r="C432">
        <v>5</v>
      </c>
      <c r="D432" t="str">
        <f t="shared" si="24"/>
        <v>Miércoles</v>
      </c>
      <c r="E432" s="6">
        <v>45021</v>
      </c>
      <c r="F432" s="3">
        <v>0.14791666666666667</v>
      </c>
      <c r="G432" s="3">
        <v>0.30902777777777779</v>
      </c>
      <c r="H432" s="3">
        <f t="shared" si="25"/>
        <v>0.16111111111111112</v>
      </c>
      <c r="I432" s="9">
        <v>1.3888888888888888E-2</v>
      </c>
      <c r="J432" s="9">
        <f t="shared" si="26"/>
        <v>0.14722222222222223</v>
      </c>
      <c r="K432" s="9" t="str">
        <f t="shared" si="27"/>
        <v>Cobrada</v>
      </c>
      <c r="L432" t="s">
        <v>25</v>
      </c>
      <c r="M432" t="s">
        <v>10</v>
      </c>
      <c r="N432" t="s">
        <v>1137</v>
      </c>
      <c r="O432" s="4">
        <v>39.82</v>
      </c>
      <c r="P432" t="s">
        <v>21</v>
      </c>
      <c r="Q432">
        <v>431</v>
      </c>
      <c r="R432" t="s">
        <v>83</v>
      </c>
      <c r="S432" t="s">
        <v>100</v>
      </c>
      <c r="T432" s="10">
        <v>60</v>
      </c>
    </row>
    <row r="433" spans="1:20" x14ac:dyDescent="0.25">
      <c r="A433">
        <v>10</v>
      </c>
      <c r="B433" t="s">
        <v>721</v>
      </c>
      <c r="C433">
        <v>2</v>
      </c>
      <c r="D433" t="str">
        <f t="shared" si="24"/>
        <v>Miércoles</v>
      </c>
      <c r="E433" s="6">
        <v>45021</v>
      </c>
      <c r="F433" s="3">
        <v>0.14652777777777778</v>
      </c>
      <c r="G433" s="3">
        <v>0.24583333333333332</v>
      </c>
      <c r="H433" s="3">
        <f t="shared" si="25"/>
        <v>9.9305555555555536E-2</v>
      </c>
      <c r="I433" s="9">
        <v>5.1388888888888887E-2</v>
      </c>
      <c r="J433" s="9">
        <f t="shared" si="26"/>
        <v>4.7916666666666649E-2</v>
      </c>
      <c r="K433" s="9" t="str">
        <f t="shared" si="27"/>
        <v>Cobrada</v>
      </c>
      <c r="L433" t="s">
        <v>29</v>
      </c>
      <c r="M433" t="s">
        <v>32</v>
      </c>
      <c r="N433" t="s">
        <v>1137</v>
      </c>
      <c r="O433" s="4">
        <v>18.71</v>
      </c>
      <c r="P433" t="s">
        <v>21</v>
      </c>
      <c r="Q433">
        <v>432</v>
      </c>
      <c r="R433" t="s">
        <v>17</v>
      </c>
      <c r="S433" t="s">
        <v>722</v>
      </c>
      <c r="T433" s="10">
        <v>109</v>
      </c>
    </row>
    <row r="434" spans="1:20" x14ac:dyDescent="0.25">
      <c r="A434">
        <v>10</v>
      </c>
      <c r="B434" t="s">
        <v>34</v>
      </c>
      <c r="C434">
        <v>4</v>
      </c>
      <c r="D434" t="str">
        <f t="shared" si="24"/>
        <v>Miércoles</v>
      </c>
      <c r="E434" s="6">
        <v>45021</v>
      </c>
      <c r="F434" s="3">
        <v>5.1388888888888887E-2</v>
      </c>
      <c r="G434" s="3">
        <v>0.13125000000000001</v>
      </c>
      <c r="H434" s="3">
        <f t="shared" si="25"/>
        <v>7.9861111111111119E-2</v>
      </c>
      <c r="I434" s="9">
        <v>5.1388888888888887E-2</v>
      </c>
      <c r="J434" s="9">
        <f t="shared" si="26"/>
        <v>2.8472222222222232E-2</v>
      </c>
      <c r="K434" s="9" t="str">
        <f t="shared" si="27"/>
        <v>Cobrada</v>
      </c>
      <c r="L434" t="s">
        <v>29</v>
      </c>
      <c r="M434" t="s">
        <v>10</v>
      </c>
      <c r="N434" t="s">
        <v>1137</v>
      </c>
      <c r="O434" s="4">
        <v>45.77</v>
      </c>
      <c r="P434" t="s">
        <v>11</v>
      </c>
      <c r="Q434">
        <v>433</v>
      </c>
      <c r="R434" t="s">
        <v>41</v>
      </c>
      <c r="S434" t="s">
        <v>723</v>
      </c>
      <c r="T434" s="10">
        <v>102</v>
      </c>
    </row>
    <row r="435" spans="1:20" x14ac:dyDescent="0.25">
      <c r="A435">
        <v>15</v>
      </c>
      <c r="B435" t="s">
        <v>724</v>
      </c>
      <c r="C435">
        <v>4</v>
      </c>
      <c r="D435" t="str">
        <f t="shared" si="24"/>
        <v>Miércoles</v>
      </c>
      <c r="E435" s="6">
        <v>45021</v>
      </c>
      <c r="F435" s="3">
        <v>1.0416666666666666E-2</v>
      </c>
      <c r="G435" s="3">
        <v>0.16319444444444445</v>
      </c>
      <c r="H435" s="3">
        <f t="shared" si="25"/>
        <v>0.15277777777777779</v>
      </c>
      <c r="I435" s="9">
        <v>4.0277777777777773E-2</v>
      </c>
      <c r="J435" s="9">
        <f t="shared" si="26"/>
        <v>0.11250000000000002</v>
      </c>
      <c r="K435" s="9" t="str">
        <f t="shared" si="27"/>
        <v>Cobrada</v>
      </c>
      <c r="L435" t="s">
        <v>29</v>
      </c>
      <c r="M435" t="s">
        <v>10</v>
      </c>
      <c r="N435" t="s">
        <v>1137</v>
      </c>
      <c r="O435" s="4">
        <v>37.15</v>
      </c>
      <c r="P435" t="s">
        <v>11</v>
      </c>
      <c r="Q435">
        <v>434</v>
      </c>
      <c r="R435" t="s">
        <v>41</v>
      </c>
      <c r="S435" t="s">
        <v>725</v>
      </c>
      <c r="T435" s="10">
        <v>96</v>
      </c>
    </row>
    <row r="436" spans="1:20" x14ac:dyDescent="0.25">
      <c r="A436">
        <v>17</v>
      </c>
      <c r="B436" t="s">
        <v>726</v>
      </c>
      <c r="C436">
        <v>6</v>
      </c>
      <c r="D436" t="str">
        <f t="shared" si="24"/>
        <v>Miércoles</v>
      </c>
      <c r="E436" s="6">
        <v>45021</v>
      </c>
      <c r="F436" s="3">
        <v>0.16180555555555556</v>
      </c>
      <c r="G436" s="3">
        <v>0.25069444444444444</v>
      </c>
      <c r="H436" s="3">
        <f t="shared" si="25"/>
        <v>9.930555555555555E-2</v>
      </c>
      <c r="I436" s="9">
        <v>7.7083333333333337E-2</v>
      </c>
      <c r="J436" s="9">
        <f t="shared" si="26"/>
        <v>2.2222222222222213E-2</v>
      </c>
      <c r="K436" s="9" t="str">
        <f t="shared" si="27"/>
        <v>Cobrada</v>
      </c>
      <c r="L436" t="s">
        <v>25</v>
      </c>
      <c r="M436" t="s">
        <v>10</v>
      </c>
      <c r="N436" t="s">
        <v>1137</v>
      </c>
      <c r="O436" s="4">
        <v>30.48</v>
      </c>
      <c r="P436" t="s">
        <v>35</v>
      </c>
      <c r="Q436">
        <v>435</v>
      </c>
      <c r="R436" t="s">
        <v>1139</v>
      </c>
      <c r="S436" t="s">
        <v>727</v>
      </c>
      <c r="T436" s="10">
        <v>154</v>
      </c>
    </row>
    <row r="437" spans="1:20" x14ac:dyDescent="0.25">
      <c r="A437">
        <v>10</v>
      </c>
      <c r="B437" t="s">
        <v>728</v>
      </c>
      <c r="C437">
        <v>3</v>
      </c>
      <c r="D437" t="str">
        <f t="shared" si="24"/>
        <v>Miércoles</v>
      </c>
      <c r="E437" s="6">
        <v>45021</v>
      </c>
      <c r="F437" s="3">
        <v>8.3333333333333332E-3</v>
      </c>
      <c r="G437" s="3">
        <v>0.16944444444444445</v>
      </c>
      <c r="H437" s="3">
        <f t="shared" si="25"/>
        <v>0.17152777777777778</v>
      </c>
      <c r="I437" s="9">
        <v>3.125E-2</v>
      </c>
      <c r="J437" s="9">
        <f t="shared" si="26"/>
        <v>0.14027777777777778</v>
      </c>
      <c r="K437" s="9" t="str">
        <f t="shared" si="27"/>
        <v>Cobrada</v>
      </c>
      <c r="L437" t="s">
        <v>25</v>
      </c>
      <c r="M437" t="s">
        <v>10</v>
      </c>
      <c r="N437" t="s">
        <v>1137</v>
      </c>
      <c r="O437" s="4">
        <v>10.14</v>
      </c>
      <c r="P437" t="s">
        <v>35</v>
      </c>
      <c r="Q437">
        <v>436</v>
      </c>
      <c r="R437" t="s">
        <v>22</v>
      </c>
      <c r="S437" t="s">
        <v>57</v>
      </c>
      <c r="T437" s="10">
        <v>56</v>
      </c>
    </row>
    <row r="438" spans="1:20" x14ac:dyDescent="0.25">
      <c r="A438">
        <v>16</v>
      </c>
      <c r="B438" t="s">
        <v>554</v>
      </c>
      <c r="C438">
        <v>6</v>
      </c>
      <c r="D438" t="str">
        <f t="shared" si="24"/>
        <v>Miércoles</v>
      </c>
      <c r="E438" s="6">
        <v>45021</v>
      </c>
      <c r="F438" s="3">
        <v>0.12638888888888888</v>
      </c>
      <c r="G438" s="3">
        <v>0.22569444444444445</v>
      </c>
      <c r="H438" s="3">
        <f t="shared" si="25"/>
        <v>9.9305555555555564E-2</v>
      </c>
      <c r="I438" s="9">
        <v>3.5416666666666666E-2</v>
      </c>
      <c r="J438" s="9">
        <f t="shared" si="26"/>
        <v>6.3888888888888898E-2</v>
      </c>
      <c r="K438" s="9" t="str">
        <f t="shared" si="27"/>
        <v>Cobrada</v>
      </c>
      <c r="L438" t="s">
        <v>9</v>
      </c>
      <c r="M438" t="s">
        <v>10</v>
      </c>
      <c r="N438" t="s">
        <v>1137</v>
      </c>
      <c r="O438" s="4">
        <v>12.56</v>
      </c>
      <c r="P438" t="s">
        <v>11</v>
      </c>
      <c r="Q438">
        <v>437</v>
      </c>
      <c r="R438" t="s">
        <v>26</v>
      </c>
      <c r="S438" t="s">
        <v>33</v>
      </c>
      <c r="T438" s="10">
        <v>70</v>
      </c>
    </row>
    <row r="439" spans="1:20" x14ac:dyDescent="0.25">
      <c r="A439">
        <v>2</v>
      </c>
      <c r="B439" t="s">
        <v>729</v>
      </c>
      <c r="C439">
        <v>1</v>
      </c>
      <c r="D439" t="str">
        <f t="shared" si="24"/>
        <v>Miércoles</v>
      </c>
      <c r="E439" s="6">
        <v>45021</v>
      </c>
      <c r="F439" s="3">
        <v>0.16527777777777777</v>
      </c>
      <c r="G439" s="3">
        <v>0.31458333333333333</v>
      </c>
      <c r="H439" s="3">
        <f t="shared" si="25"/>
        <v>0.14930555555555555</v>
      </c>
      <c r="I439" s="9">
        <v>3.5416666666666666E-2</v>
      </c>
      <c r="J439" s="9">
        <f t="shared" si="26"/>
        <v>0.11388888888888889</v>
      </c>
      <c r="K439" s="9" t="str">
        <f t="shared" si="27"/>
        <v>Cobrada</v>
      </c>
      <c r="L439" t="s">
        <v>14</v>
      </c>
      <c r="M439" t="s">
        <v>10</v>
      </c>
      <c r="N439" t="s">
        <v>1137</v>
      </c>
      <c r="O439" s="4">
        <v>19.3</v>
      </c>
      <c r="P439" t="s">
        <v>21</v>
      </c>
      <c r="Q439">
        <v>438</v>
      </c>
      <c r="R439" t="s">
        <v>83</v>
      </c>
      <c r="S439" t="s">
        <v>439</v>
      </c>
      <c r="T439" s="10">
        <v>33</v>
      </c>
    </row>
    <row r="440" spans="1:20" x14ac:dyDescent="0.25">
      <c r="A440">
        <v>15</v>
      </c>
      <c r="B440" t="s">
        <v>730</v>
      </c>
      <c r="C440">
        <v>1</v>
      </c>
      <c r="D440" t="str">
        <f t="shared" si="24"/>
        <v>Miércoles</v>
      </c>
      <c r="E440" s="6">
        <v>45021</v>
      </c>
      <c r="F440" s="3">
        <v>0</v>
      </c>
      <c r="G440" s="3">
        <v>5.7638888888888892E-2</v>
      </c>
      <c r="H440" s="3">
        <f t="shared" si="25"/>
        <v>5.7638888888888892E-2</v>
      </c>
      <c r="I440" s="9">
        <v>4.4444444444444446E-2</v>
      </c>
      <c r="J440" s="9">
        <f t="shared" si="26"/>
        <v>1.3194444444444446E-2</v>
      </c>
      <c r="K440" s="9" t="str">
        <f t="shared" si="27"/>
        <v>Cobrada</v>
      </c>
      <c r="L440" t="s">
        <v>9</v>
      </c>
      <c r="M440" t="s">
        <v>32</v>
      </c>
      <c r="N440" t="s">
        <v>1137</v>
      </c>
      <c r="O440" s="4">
        <v>25.56</v>
      </c>
      <c r="P440" t="s">
        <v>21</v>
      </c>
      <c r="Q440">
        <v>439</v>
      </c>
      <c r="R440" t="s">
        <v>41</v>
      </c>
      <c r="S440" t="s">
        <v>731</v>
      </c>
      <c r="T440" s="10">
        <v>177</v>
      </c>
    </row>
    <row r="441" spans="1:20" x14ac:dyDescent="0.25">
      <c r="A441">
        <v>13</v>
      </c>
      <c r="B441" t="s">
        <v>732</v>
      </c>
      <c r="C441">
        <v>1</v>
      </c>
      <c r="D441" t="str">
        <f t="shared" si="24"/>
        <v>Miércoles</v>
      </c>
      <c r="E441" s="6">
        <v>45021</v>
      </c>
      <c r="F441" s="3">
        <v>8.2638888888888887E-2</v>
      </c>
      <c r="G441" s="3">
        <v>0.24166666666666667</v>
      </c>
      <c r="H441" s="3">
        <f t="shared" si="25"/>
        <v>0.16944444444444443</v>
      </c>
      <c r="I441" s="9">
        <v>3.125E-2</v>
      </c>
      <c r="J441" s="9">
        <f t="shared" si="26"/>
        <v>0.13819444444444443</v>
      </c>
      <c r="K441" s="9" t="str">
        <f t="shared" si="27"/>
        <v>Cobrada</v>
      </c>
      <c r="L441" t="s">
        <v>20</v>
      </c>
      <c r="M441" t="s">
        <v>10</v>
      </c>
      <c r="N441" t="s">
        <v>1137</v>
      </c>
      <c r="O441" s="4">
        <v>38.85</v>
      </c>
      <c r="P441" t="s">
        <v>35</v>
      </c>
      <c r="Q441">
        <v>440</v>
      </c>
      <c r="R441" t="s">
        <v>83</v>
      </c>
      <c r="S441" t="s">
        <v>733</v>
      </c>
      <c r="T441" s="10">
        <v>84</v>
      </c>
    </row>
    <row r="442" spans="1:20" x14ac:dyDescent="0.25">
      <c r="A442">
        <v>13</v>
      </c>
      <c r="B442" t="s">
        <v>734</v>
      </c>
      <c r="C442">
        <v>6</v>
      </c>
      <c r="D442" t="str">
        <f t="shared" si="24"/>
        <v>Miércoles</v>
      </c>
      <c r="E442" s="6">
        <v>45021</v>
      </c>
      <c r="F442" s="3">
        <v>4.4444444444444446E-2</v>
      </c>
      <c r="G442" s="3">
        <v>0.14097222222222222</v>
      </c>
      <c r="H442" s="3">
        <f t="shared" si="25"/>
        <v>0.10694444444444444</v>
      </c>
      <c r="I442" s="9">
        <v>6.25E-2</v>
      </c>
      <c r="J442" s="9">
        <f t="shared" si="26"/>
        <v>4.4444444444444439E-2</v>
      </c>
      <c r="K442" s="9" t="str">
        <f t="shared" si="27"/>
        <v>Cobrada</v>
      </c>
      <c r="L442" t="s">
        <v>20</v>
      </c>
      <c r="M442" t="s">
        <v>10</v>
      </c>
      <c r="N442" t="s">
        <v>16</v>
      </c>
      <c r="O442" s="4">
        <v>23.31</v>
      </c>
      <c r="P442" t="s">
        <v>35</v>
      </c>
      <c r="Q442">
        <v>441</v>
      </c>
      <c r="R442" t="s">
        <v>1139</v>
      </c>
      <c r="S442" t="s">
        <v>81</v>
      </c>
      <c r="T442" s="10">
        <v>183</v>
      </c>
    </row>
    <row r="443" spans="1:20" x14ac:dyDescent="0.25">
      <c r="A443">
        <v>15</v>
      </c>
      <c r="B443" t="s">
        <v>735</v>
      </c>
      <c r="C443">
        <v>3</v>
      </c>
      <c r="D443" t="str">
        <f t="shared" si="24"/>
        <v>Miércoles</v>
      </c>
      <c r="E443" s="6">
        <v>45021</v>
      </c>
      <c r="F443" s="3">
        <v>8.611111111111111E-2</v>
      </c>
      <c r="G443" s="3">
        <v>0.13750000000000001</v>
      </c>
      <c r="H443" s="3">
        <f t="shared" si="25"/>
        <v>6.1805555555555565E-2</v>
      </c>
      <c r="I443" s="9">
        <v>9.0972222222222218E-2</v>
      </c>
      <c r="J443" s="9">
        <f t="shared" si="26"/>
        <v>0</v>
      </c>
      <c r="K443" s="9" t="str">
        <f t="shared" si="27"/>
        <v>No cobrada</v>
      </c>
      <c r="L443" t="s">
        <v>29</v>
      </c>
      <c r="M443" t="s">
        <v>32</v>
      </c>
      <c r="N443" t="s">
        <v>1137</v>
      </c>
      <c r="O443" s="4">
        <v>21.07</v>
      </c>
      <c r="P443" t="s">
        <v>35</v>
      </c>
      <c r="Q443">
        <v>442</v>
      </c>
      <c r="R443" t="s">
        <v>44</v>
      </c>
      <c r="S443" t="s">
        <v>736</v>
      </c>
      <c r="T443" s="10">
        <v>235</v>
      </c>
    </row>
    <row r="444" spans="1:20" x14ac:dyDescent="0.25">
      <c r="A444">
        <v>4</v>
      </c>
      <c r="B444" t="s">
        <v>713</v>
      </c>
      <c r="C444">
        <v>2</v>
      </c>
      <c r="D444" t="str">
        <f t="shared" si="24"/>
        <v>Miércoles</v>
      </c>
      <c r="E444" s="6">
        <v>45021</v>
      </c>
      <c r="F444" s="3">
        <v>5.2083333333333336E-2</v>
      </c>
      <c r="G444" s="3">
        <v>0.13472222222222222</v>
      </c>
      <c r="H444" s="3">
        <f t="shared" si="25"/>
        <v>8.2638888888888873E-2</v>
      </c>
      <c r="I444" s="9">
        <v>0.10763888888888888</v>
      </c>
      <c r="J444" s="9">
        <f t="shared" si="26"/>
        <v>0</v>
      </c>
      <c r="K444" s="9" t="str">
        <f t="shared" si="27"/>
        <v>No cobrada</v>
      </c>
      <c r="L444" t="s">
        <v>20</v>
      </c>
      <c r="M444" t="s">
        <v>10</v>
      </c>
      <c r="N444" t="s">
        <v>1136</v>
      </c>
      <c r="O444" s="4">
        <v>14.48</v>
      </c>
      <c r="P444" t="s">
        <v>21</v>
      </c>
      <c r="Q444">
        <v>443</v>
      </c>
      <c r="R444" t="s">
        <v>36</v>
      </c>
      <c r="S444" t="s">
        <v>737</v>
      </c>
      <c r="T444" s="10">
        <v>217</v>
      </c>
    </row>
    <row r="445" spans="1:20" x14ac:dyDescent="0.25">
      <c r="A445">
        <v>8</v>
      </c>
      <c r="B445" t="s">
        <v>130</v>
      </c>
      <c r="C445">
        <v>5</v>
      </c>
      <c r="D445" t="str">
        <f t="shared" si="24"/>
        <v>Miércoles</v>
      </c>
      <c r="E445" s="6">
        <v>45021</v>
      </c>
      <c r="F445" s="3">
        <v>0.14097222222222222</v>
      </c>
      <c r="G445" s="3">
        <v>0.25555555555555554</v>
      </c>
      <c r="H445" s="3">
        <f t="shared" si="25"/>
        <v>0.11458333333333331</v>
      </c>
      <c r="I445" s="9">
        <v>5.6249999999999994E-2</v>
      </c>
      <c r="J445" s="9">
        <f t="shared" si="26"/>
        <v>5.833333333333332E-2</v>
      </c>
      <c r="K445" s="9" t="str">
        <f t="shared" si="27"/>
        <v>Cobrada</v>
      </c>
      <c r="L445" t="s">
        <v>14</v>
      </c>
      <c r="M445" t="s">
        <v>10</v>
      </c>
      <c r="N445" t="s">
        <v>1137</v>
      </c>
      <c r="O445" s="4">
        <v>25.26</v>
      </c>
      <c r="P445" t="s">
        <v>21</v>
      </c>
      <c r="Q445">
        <v>444</v>
      </c>
      <c r="R445" t="s">
        <v>83</v>
      </c>
      <c r="S445" t="s">
        <v>738</v>
      </c>
      <c r="T445" s="10">
        <v>95</v>
      </c>
    </row>
    <row r="446" spans="1:20" x14ac:dyDescent="0.25">
      <c r="A446">
        <v>6</v>
      </c>
      <c r="B446" t="s">
        <v>739</v>
      </c>
      <c r="C446">
        <v>5</v>
      </c>
      <c r="D446" t="str">
        <f t="shared" si="24"/>
        <v>Miércoles</v>
      </c>
      <c r="E446" s="6">
        <v>45021</v>
      </c>
      <c r="F446" s="3">
        <v>4.2361111111111113E-2</v>
      </c>
      <c r="G446" s="3">
        <v>0.13125000000000001</v>
      </c>
      <c r="H446" s="3">
        <f t="shared" si="25"/>
        <v>8.8888888888888892E-2</v>
      </c>
      <c r="I446" s="9">
        <v>1.8055555555555554E-2</v>
      </c>
      <c r="J446" s="9">
        <f t="shared" si="26"/>
        <v>7.0833333333333331E-2</v>
      </c>
      <c r="K446" s="9" t="str">
        <f t="shared" si="27"/>
        <v>Cobrada</v>
      </c>
      <c r="L446" t="s">
        <v>14</v>
      </c>
      <c r="M446" t="s">
        <v>15</v>
      </c>
      <c r="N446" t="s">
        <v>1137</v>
      </c>
      <c r="O446" s="4">
        <v>14.28</v>
      </c>
      <c r="P446" t="s">
        <v>21</v>
      </c>
      <c r="Q446">
        <v>445</v>
      </c>
      <c r="R446" t="s">
        <v>26</v>
      </c>
      <c r="S446" t="s">
        <v>170</v>
      </c>
      <c r="T446" s="10">
        <v>81</v>
      </c>
    </row>
    <row r="447" spans="1:20" x14ac:dyDescent="0.25">
      <c r="A447">
        <v>12</v>
      </c>
      <c r="B447" t="s">
        <v>105</v>
      </c>
      <c r="C447">
        <v>2</v>
      </c>
      <c r="D447" t="str">
        <f t="shared" si="24"/>
        <v>Miércoles</v>
      </c>
      <c r="E447" s="6">
        <v>45021</v>
      </c>
      <c r="F447" s="3">
        <v>0.11666666666666667</v>
      </c>
      <c r="G447" s="3">
        <v>0.2590277777777778</v>
      </c>
      <c r="H447" s="3">
        <f t="shared" si="25"/>
        <v>0.14236111111111113</v>
      </c>
      <c r="I447" s="9">
        <v>5.5555555555555558E-3</v>
      </c>
      <c r="J447" s="9">
        <f t="shared" si="26"/>
        <v>0.13680555555555557</v>
      </c>
      <c r="K447" s="9" t="str">
        <f t="shared" si="27"/>
        <v>Cobrada</v>
      </c>
      <c r="L447" t="s">
        <v>14</v>
      </c>
      <c r="M447" t="s">
        <v>10</v>
      </c>
      <c r="N447" t="s">
        <v>1137</v>
      </c>
      <c r="O447" s="4">
        <v>35.24</v>
      </c>
      <c r="P447" t="s">
        <v>21</v>
      </c>
      <c r="Q447">
        <v>446</v>
      </c>
      <c r="R447" t="s">
        <v>59</v>
      </c>
      <c r="S447" t="s">
        <v>102</v>
      </c>
      <c r="T447" s="10">
        <v>21</v>
      </c>
    </row>
    <row r="448" spans="1:20" x14ac:dyDescent="0.25">
      <c r="A448">
        <v>8</v>
      </c>
      <c r="B448" t="s">
        <v>740</v>
      </c>
      <c r="C448">
        <v>2</v>
      </c>
      <c r="D448" t="str">
        <f t="shared" si="24"/>
        <v>Miércoles</v>
      </c>
      <c r="E448" s="6">
        <v>45021</v>
      </c>
      <c r="F448" s="3">
        <v>0.16180555555555556</v>
      </c>
      <c r="G448" s="3">
        <v>0.30833333333333335</v>
      </c>
      <c r="H448" s="3">
        <f t="shared" si="25"/>
        <v>0.14652777777777778</v>
      </c>
      <c r="I448" s="9">
        <v>5.9722222222222218E-2</v>
      </c>
      <c r="J448" s="9">
        <f t="shared" si="26"/>
        <v>8.6805555555555566E-2</v>
      </c>
      <c r="K448" s="9" t="str">
        <f t="shared" si="27"/>
        <v>Cobrada</v>
      </c>
      <c r="L448" t="s">
        <v>29</v>
      </c>
      <c r="M448" t="s">
        <v>32</v>
      </c>
      <c r="N448" t="s">
        <v>1137</v>
      </c>
      <c r="O448" s="4">
        <v>28.68</v>
      </c>
      <c r="P448" t="s">
        <v>21</v>
      </c>
      <c r="Q448">
        <v>447</v>
      </c>
      <c r="R448" t="s">
        <v>1139</v>
      </c>
      <c r="S448" t="s">
        <v>741</v>
      </c>
      <c r="T448" s="10">
        <v>181</v>
      </c>
    </row>
    <row r="449" spans="1:20" x14ac:dyDescent="0.25">
      <c r="A449">
        <v>4</v>
      </c>
      <c r="B449" t="s">
        <v>586</v>
      </c>
      <c r="C449">
        <v>5</v>
      </c>
      <c r="D449" t="str">
        <f t="shared" si="24"/>
        <v>Miércoles</v>
      </c>
      <c r="E449" s="6">
        <v>45021</v>
      </c>
      <c r="F449" s="3">
        <v>4.8611111111111112E-3</v>
      </c>
      <c r="G449" s="3">
        <v>0.14930555555555555</v>
      </c>
      <c r="H449" s="3">
        <f t="shared" si="25"/>
        <v>0.15486111111111109</v>
      </c>
      <c r="I449" s="9">
        <v>4.583333333333333E-2</v>
      </c>
      <c r="J449" s="9">
        <f t="shared" si="26"/>
        <v>0.10902777777777775</v>
      </c>
      <c r="K449" s="9" t="str">
        <f t="shared" si="27"/>
        <v>Cobrada</v>
      </c>
      <c r="L449" t="s">
        <v>29</v>
      </c>
      <c r="M449" t="s">
        <v>32</v>
      </c>
      <c r="N449" t="s">
        <v>1137</v>
      </c>
      <c r="O449" s="4">
        <v>35.68</v>
      </c>
      <c r="P449" t="s">
        <v>35</v>
      </c>
      <c r="Q449">
        <v>448</v>
      </c>
      <c r="R449" t="s">
        <v>36</v>
      </c>
      <c r="S449" t="s">
        <v>742</v>
      </c>
      <c r="T449" s="10">
        <v>137</v>
      </c>
    </row>
    <row r="450" spans="1:20" x14ac:dyDescent="0.25">
      <c r="A450">
        <v>3</v>
      </c>
      <c r="B450" t="s">
        <v>743</v>
      </c>
      <c r="C450">
        <v>3</v>
      </c>
      <c r="D450" t="str">
        <f t="shared" ref="D450:D513" si="28">CHOOSE(WEEKDAY(E450,2), "Lunes", "Martes", "Miércoles", "Jueves", "Viernes", "Sábado", "Domingo")</f>
        <v>Miércoles</v>
      </c>
      <c r="E450" s="6">
        <v>45021</v>
      </c>
      <c r="F450" s="3">
        <v>0.1423611111111111</v>
      </c>
      <c r="G450" s="3">
        <v>0.20972222222222223</v>
      </c>
      <c r="H450" s="3">
        <f t="shared" ref="H450:H513" si="29">IF(P450="Ocupada",(G450-F450)+15/1440,G450-F450)</f>
        <v>7.7777777777777793E-2</v>
      </c>
      <c r="I450" s="9">
        <v>2.2916666666666665E-2</v>
      </c>
      <c r="J450" s="9">
        <f t="shared" si="26"/>
        <v>5.4861111111111124E-2</v>
      </c>
      <c r="K450" s="9" t="str">
        <f t="shared" si="27"/>
        <v>Cobrada</v>
      </c>
      <c r="L450" t="s">
        <v>9</v>
      </c>
      <c r="M450" t="s">
        <v>10</v>
      </c>
      <c r="N450" t="s">
        <v>16</v>
      </c>
      <c r="O450" s="4">
        <v>42.25</v>
      </c>
      <c r="P450" t="s">
        <v>35</v>
      </c>
      <c r="Q450">
        <v>449</v>
      </c>
      <c r="R450" t="s">
        <v>22</v>
      </c>
      <c r="S450" t="s">
        <v>414</v>
      </c>
      <c r="T450" s="10">
        <v>64</v>
      </c>
    </row>
    <row r="451" spans="1:20" x14ac:dyDescent="0.25">
      <c r="A451">
        <v>9</v>
      </c>
      <c r="B451" t="s">
        <v>744</v>
      </c>
      <c r="C451">
        <v>6</v>
      </c>
      <c r="D451" t="str">
        <f t="shared" si="28"/>
        <v>Miércoles</v>
      </c>
      <c r="E451" s="6">
        <v>45021</v>
      </c>
      <c r="F451" s="3">
        <v>0.16041666666666668</v>
      </c>
      <c r="G451" s="3">
        <v>0.20902777777777778</v>
      </c>
      <c r="H451" s="3">
        <f t="shared" si="29"/>
        <v>5.9027777777777769E-2</v>
      </c>
      <c r="I451" s="9">
        <v>2.361111111111111E-2</v>
      </c>
      <c r="J451" s="9">
        <f t="shared" ref="J451:J514" si="30">IF(I451&gt;H451,0,H451-I451)</f>
        <v>3.5416666666666659E-2</v>
      </c>
      <c r="K451" s="9" t="str">
        <f t="shared" ref="K451:K514" si="31">IF(I451&gt;H451,"No cobrada","Cobrada")</f>
        <v>Cobrada</v>
      </c>
      <c r="L451" t="s">
        <v>9</v>
      </c>
      <c r="M451" t="s">
        <v>10</v>
      </c>
      <c r="N451" t="s">
        <v>1137</v>
      </c>
      <c r="O451" s="4">
        <v>48.9</v>
      </c>
      <c r="P451" t="s">
        <v>35</v>
      </c>
      <c r="Q451">
        <v>450</v>
      </c>
      <c r="R451" t="s">
        <v>41</v>
      </c>
      <c r="S451" t="s">
        <v>745</v>
      </c>
      <c r="T451" s="10">
        <v>72</v>
      </c>
    </row>
    <row r="452" spans="1:20" x14ac:dyDescent="0.25">
      <c r="A452">
        <v>3</v>
      </c>
      <c r="B452" t="s">
        <v>412</v>
      </c>
      <c r="C452">
        <v>1</v>
      </c>
      <c r="D452" t="str">
        <f t="shared" si="28"/>
        <v>Miércoles</v>
      </c>
      <c r="E452" s="6">
        <v>45021</v>
      </c>
      <c r="F452" s="3">
        <v>5.347222222222222E-2</v>
      </c>
      <c r="G452" s="3">
        <v>0.10138888888888889</v>
      </c>
      <c r="H452" s="3">
        <f t="shared" si="29"/>
        <v>4.791666666666667E-2</v>
      </c>
      <c r="I452" s="9">
        <v>7.1527777777777773E-2</v>
      </c>
      <c r="J452" s="9">
        <f t="shared" si="30"/>
        <v>0</v>
      </c>
      <c r="K452" s="9" t="str">
        <f t="shared" si="31"/>
        <v>No cobrada</v>
      </c>
      <c r="L452" t="s">
        <v>25</v>
      </c>
      <c r="M452" t="s">
        <v>15</v>
      </c>
      <c r="N452" t="s">
        <v>1137</v>
      </c>
      <c r="O452" s="4">
        <v>46.37</v>
      </c>
      <c r="P452" t="s">
        <v>21</v>
      </c>
      <c r="Q452">
        <v>451</v>
      </c>
      <c r="R452" t="s">
        <v>41</v>
      </c>
      <c r="S452" t="s">
        <v>746</v>
      </c>
      <c r="T452" s="10">
        <v>92</v>
      </c>
    </row>
    <row r="453" spans="1:20" x14ac:dyDescent="0.25">
      <c r="A453">
        <v>9</v>
      </c>
      <c r="B453" t="s">
        <v>747</v>
      </c>
      <c r="C453">
        <v>1</v>
      </c>
      <c r="D453" t="str">
        <f t="shared" si="28"/>
        <v>Miércoles</v>
      </c>
      <c r="E453" s="6">
        <v>45021</v>
      </c>
      <c r="F453" s="3">
        <v>0.12013888888888889</v>
      </c>
      <c r="G453" s="3">
        <v>0.22152777777777777</v>
      </c>
      <c r="H453" s="3">
        <f t="shared" si="29"/>
        <v>0.10138888888888888</v>
      </c>
      <c r="I453" s="9">
        <v>8.5416666666666669E-2</v>
      </c>
      <c r="J453" s="9">
        <f t="shared" si="30"/>
        <v>1.5972222222222207E-2</v>
      </c>
      <c r="K453" s="9" t="str">
        <f t="shared" si="31"/>
        <v>Cobrada</v>
      </c>
      <c r="L453" t="s">
        <v>29</v>
      </c>
      <c r="M453" t="s">
        <v>10</v>
      </c>
      <c r="N453" t="s">
        <v>1137</v>
      </c>
      <c r="O453" s="4">
        <v>43.48</v>
      </c>
      <c r="P453" t="s">
        <v>11</v>
      </c>
      <c r="Q453">
        <v>452</v>
      </c>
      <c r="R453" t="s">
        <v>44</v>
      </c>
      <c r="S453" t="s">
        <v>748</v>
      </c>
      <c r="T453" s="10">
        <v>158</v>
      </c>
    </row>
    <row r="454" spans="1:20" x14ac:dyDescent="0.25">
      <c r="A454">
        <v>6</v>
      </c>
      <c r="B454" t="s">
        <v>749</v>
      </c>
      <c r="C454">
        <v>1</v>
      </c>
      <c r="D454" t="str">
        <f t="shared" si="28"/>
        <v>Miércoles</v>
      </c>
      <c r="E454" s="6">
        <v>45021</v>
      </c>
      <c r="F454" s="3">
        <v>0.15416666666666667</v>
      </c>
      <c r="G454" s="3">
        <v>0.21319444444444444</v>
      </c>
      <c r="H454" s="3">
        <f t="shared" si="29"/>
        <v>5.9027777777777762E-2</v>
      </c>
      <c r="I454" s="9">
        <v>6.9444444444444448E-2</v>
      </c>
      <c r="J454" s="9">
        <f t="shared" si="30"/>
        <v>0</v>
      </c>
      <c r="K454" s="9" t="str">
        <f t="shared" si="31"/>
        <v>No cobrada</v>
      </c>
      <c r="L454" t="s">
        <v>20</v>
      </c>
      <c r="M454" t="s">
        <v>15</v>
      </c>
      <c r="N454" t="s">
        <v>1137</v>
      </c>
      <c r="O454" s="4">
        <v>36.83</v>
      </c>
      <c r="P454" t="s">
        <v>21</v>
      </c>
      <c r="Q454">
        <v>453</v>
      </c>
      <c r="R454" t="s">
        <v>64</v>
      </c>
      <c r="S454" t="s">
        <v>650</v>
      </c>
      <c r="T454" s="10">
        <v>130</v>
      </c>
    </row>
    <row r="455" spans="1:20" x14ac:dyDescent="0.25">
      <c r="A455">
        <v>1</v>
      </c>
      <c r="B455" t="s">
        <v>711</v>
      </c>
      <c r="C455">
        <v>3</v>
      </c>
      <c r="D455" t="str">
        <f t="shared" si="28"/>
        <v>Miércoles</v>
      </c>
      <c r="E455" s="6">
        <v>45021</v>
      </c>
      <c r="F455" s="3">
        <v>0.14305555555555555</v>
      </c>
      <c r="G455" s="3">
        <v>0.20347222222222222</v>
      </c>
      <c r="H455" s="3">
        <f t="shared" si="29"/>
        <v>6.0416666666666674E-2</v>
      </c>
      <c r="I455" s="9">
        <v>0.10625000000000001</v>
      </c>
      <c r="J455" s="9">
        <f t="shared" si="30"/>
        <v>0</v>
      </c>
      <c r="K455" s="9" t="str">
        <f t="shared" si="31"/>
        <v>No cobrada</v>
      </c>
      <c r="L455" t="s">
        <v>14</v>
      </c>
      <c r="M455" t="s">
        <v>10</v>
      </c>
      <c r="N455" t="s">
        <v>1137</v>
      </c>
      <c r="O455" s="4">
        <v>39.619999999999997</v>
      </c>
      <c r="P455" t="s">
        <v>21</v>
      </c>
      <c r="Q455">
        <v>454</v>
      </c>
      <c r="R455" t="s">
        <v>17</v>
      </c>
      <c r="S455" t="s">
        <v>750</v>
      </c>
      <c r="T455" s="10">
        <v>233</v>
      </c>
    </row>
    <row r="456" spans="1:20" x14ac:dyDescent="0.25">
      <c r="A456">
        <v>12</v>
      </c>
      <c r="B456" t="s">
        <v>467</v>
      </c>
      <c r="C456">
        <v>6</v>
      </c>
      <c r="D456" t="str">
        <f t="shared" si="28"/>
        <v>Miércoles</v>
      </c>
      <c r="E456" s="6">
        <v>45021</v>
      </c>
      <c r="F456" s="3">
        <v>0.16527777777777777</v>
      </c>
      <c r="G456" s="3">
        <v>0.24583333333333332</v>
      </c>
      <c r="H456" s="3">
        <f t="shared" si="29"/>
        <v>8.0555555555555547E-2</v>
      </c>
      <c r="I456" s="9">
        <v>7.6388888888888886E-3</v>
      </c>
      <c r="J456" s="9">
        <f t="shared" si="30"/>
        <v>7.2916666666666657E-2</v>
      </c>
      <c r="K456" s="9" t="str">
        <f t="shared" si="31"/>
        <v>Cobrada</v>
      </c>
      <c r="L456" t="s">
        <v>25</v>
      </c>
      <c r="M456" t="s">
        <v>15</v>
      </c>
      <c r="N456" t="s">
        <v>1136</v>
      </c>
      <c r="O456" s="4">
        <v>19.7</v>
      </c>
      <c r="P456" t="s">
        <v>11</v>
      </c>
      <c r="Q456">
        <v>455</v>
      </c>
      <c r="R456" t="s">
        <v>17</v>
      </c>
      <c r="S456" t="s">
        <v>259</v>
      </c>
      <c r="T456" s="10">
        <v>48</v>
      </c>
    </row>
    <row r="457" spans="1:20" x14ac:dyDescent="0.25">
      <c r="A457">
        <v>13</v>
      </c>
      <c r="B457" t="s">
        <v>751</v>
      </c>
      <c r="C457">
        <v>6</v>
      </c>
      <c r="D457" t="str">
        <f t="shared" si="28"/>
        <v>Miércoles</v>
      </c>
      <c r="E457" s="6">
        <v>45021</v>
      </c>
      <c r="F457" s="3">
        <v>9.166666666666666E-2</v>
      </c>
      <c r="G457" s="3">
        <v>0.21875</v>
      </c>
      <c r="H457" s="3">
        <f t="shared" si="29"/>
        <v>0.12708333333333333</v>
      </c>
      <c r="I457" s="9">
        <v>4.9305555555555561E-2</v>
      </c>
      <c r="J457" s="9">
        <f t="shared" si="30"/>
        <v>7.7777777777777765E-2</v>
      </c>
      <c r="K457" s="9" t="str">
        <f t="shared" si="31"/>
        <v>Cobrada</v>
      </c>
      <c r="L457" t="s">
        <v>29</v>
      </c>
      <c r="M457" t="s">
        <v>10</v>
      </c>
      <c r="N457" t="s">
        <v>1137</v>
      </c>
      <c r="O457" s="4">
        <v>21.94</v>
      </c>
      <c r="P457" t="s">
        <v>21</v>
      </c>
      <c r="Q457">
        <v>456</v>
      </c>
      <c r="R457" t="s">
        <v>83</v>
      </c>
      <c r="S457" t="s">
        <v>752</v>
      </c>
      <c r="T457" s="10">
        <v>148</v>
      </c>
    </row>
    <row r="458" spans="1:20" x14ac:dyDescent="0.25">
      <c r="A458">
        <v>18</v>
      </c>
      <c r="B458" t="s">
        <v>753</v>
      </c>
      <c r="C458">
        <v>6</v>
      </c>
      <c r="D458" t="str">
        <f t="shared" si="28"/>
        <v>Miércoles</v>
      </c>
      <c r="E458" s="6">
        <v>45021</v>
      </c>
      <c r="F458" s="3">
        <v>0.15833333333333333</v>
      </c>
      <c r="G458" s="3">
        <v>0.31388888888888888</v>
      </c>
      <c r="H458" s="3">
        <f t="shared" si="29"/>
        <v>0.15555555555555556</v>
      </c>
      <c r="I458" s="9">
        <v>4.027777777777778E-2</v>
      </c>
      <c r="J458" s="9">
        <f t="shared" si="30"/>
        <v>0.11527777777777778</v>
      </c>
      <c r="K458" s="9" t="str">
        <f t="shared" si="31"/>
        <v>Cobrada</v>
      </c>
      <c r="L458" t="s">
        <v>20</v>
      </c>
      <c r="M458" t="s">
        <v>10</v>
      </c>
      <c r="N458" t="s">
        <v>16</v>
      </c>
      <c r="O458" s="4">
        <v>17.260000000000002</v>
      </c>
      <c r="P458" t="s">
        <v>11</v>
      </c>
      <c r="Q458">
        <v>457</v>
      </c>
      <c r="R458" t="s">
        <v>41</v>
      </c>
      <c r="S458" t="s">
        <v>653</v>
      </c>
      <c r="T458" s="10">
        <v>137</v>
      </c>
    </row>
    <row r="459" spans="1:20" x14ac:dyDescent="0.25">
      <c r="A459">
        <v>4</v>
      </c>
      <c r="B459" t="s">
        <v>754</v>
      </c>
      <c r="C459">
        <v>3</v>
      </c>
      <c r="D459" t="str">
        <f t="shared" si="28"/>
        <v>Miércoles</v>
      </c>
      <c r="E459" s="6">
        <v>45021</v>
      </c>
      <c r="F459" s="3">
        <v>0.11180555555555556</v>
      </c>
      <c r="G459" s="3">
        <v>0.18124999999999999</v>
      </c>
      <c r="H459" s="3">
        <f t="shared" si="29"/>
        <v>7.9861111111111105E-2</v>
      </c>
      <c r="I459" s="9">
        <v>6.1805555555555558E-2</v>
      </c>
      <c r="J459" s="9">
        <f t="shared" si="30"/>
        <v>1.8055555555555547E-2</v>
      </c>
      <c r="K459" s="9" t="str">
        <f t="shared" si="31"/>
        <v>Cobrada</v>
      </c>
      <c r="L459" t="s">
        <v>29</v>
      </c>
      <c r="M459" t="s">
        <v>10</v>
      </c>
      <c r="N459" t="s">
        <v>1137</v>
      </c>
      <c r="O459" s="4">
        <v>15.21</v>
      </c>
      <c r="P459" t="s">
        <v>35</v>
      </c>
      <c r="Q459">
        <v>458</v>
      </c>
      <c r="R459" t="s">
        <v>41</v>
      </c>
      <c r="S459" t="s">
        <v>755</v>
      </c>
      <c r="T459" s="10">
        <v>268</v>
      </c>
    </row>
    <row r="460" spans="1:20" x14ac:dyDescent="0.25">
      <c r="A460">
        <v>20</v>
      </c>
      <c r="B460" t="s">
        <v>756</v>
      </c>
      <c r="C460">
        <v>1</v>
      </c>
      <c r="D460" t="str">
        <f t="shared" si="28"/>
        <v>Miércoles</v>
      </c>
      <c r="E460" s="6">
        <v>45021</v>
      </c>
      <c r="F460" s="3">
        <v>1.6666666666666666E-2</v>
      </c>
      <c r="G460" s="3">
        <v>9.166666666666666E-2</v>
      </c>
      <c r="H460" s="3">
        <f t="shared" si="29"/>
        <v>8.5416666666666669E-2</v>
      </c>
      <c r="I460" s="9">
        <v>2.0833333333333332E-2</v>
      </c>
      <c r="J460" s="9">
        <f t="shared" si="30"/>
        <v>6.458333333333334E-2</v>
      </c>
      <c r="K460" s="9" t="str">
        <f t="shared" si="31"/>
        <v>Cobrada</v>
      </c>
      <c r="L460" t="s">
        <v>14</v>
      </c>
      <c r="M460" t="s">
        <v>10</v>
      </c>
      <c r="N460" t="s">
        <v>1137</v>
      </c>
      <c r="O460" s="4">
        <v>32.770000000000003</v>
      </c>
      <c r="P460" t="s">
        <v>35</v>
      </c>
      <c r="Q460">
        <v>459</v>
      </c>
      <c r="R460" t="s">
        <v>83</v>
      </c>
      <c r="S460" t="s">
        <v>57</v>
      </c>
      <c r="T460" s="10">
        <v>84</v>
      </c>
    </row>
    <row r="461" spans="1:20" x14ac:dyDescent="0.25">
      <c r="A461">
        <v>19</v>
      </c>
      <c r="B461" t="s">
        <v>309</v>
      </c>
      <c r="C461">
        <v>6</v>
      </c>
      <c r="D461" t="str">
        <f t="shared" si="28"/>
        <v>Miércoles</v>
      </c>
      <c r="E461" s="6">
        <v>45021</v>
      </c>
      <c r="F461" s="3">
        <v>0.14374999999999999</v>
      </c>
      <c r="G461" s="3">
        <v>0.28888888888888886</v>
      </c>
      <c r="H461" s="3">
        <f t="shared" si="29"/>
        <v>0.14513888888888887</v>
      </c>
      <c r="I461" s="9">
        <v>8.611111111111111E-2</v>
      </c>
      <c r="J461" s="9">
        <f t="shared" si="30"/>
        <v>5.9027777777777762E-2</v>
      </c>
      <c r="K461" s="9" t="str">
        <f t="shared" si="31"/>
        <v>Cobrada</v>
      </c>
      <c r="L461" t="s">
        <v>29</v>
      </c>
      <c r="M461" t="s">
        <v>32</v>
      </c>
      <c r="N461" t="s">
        <v>1137</v>
      </c>
      <c r="O461" s="4">
        <v>49.6</v>
      </c>
      <c r="P461" t="s">
        <v>21</v>
      </c>
      <c r="Q461">
        <v>460</v>
      </c>
      <c r="R461" t="s">
        <v>59</v>
      </c>
      <c r="S461" t="s">
        <v>757</v>
      </c>
      <c r="T461" s="10">
        <v>176</v>
      </c>
    </row>
    <row r="462" spans="1:20" x14ac:dyDescent="0.25">
      <c r="A462">
        <v>4</v>
      </c>
      <c r="B462" t="s">
        <v>758</v>
      </c>
      <c r="C462">
        <v>3</v>
      </c>
      <c r="D462" t="str">
        <f t="shared" si="28"/>
        <v>Miércoles</v>
      </c>
      <c r="E462" s="6">
        <v>45021</v>
      </c>
      <c r="F462" s="3">
        <v>0.11319444444444444</v>
      </c>
      <c r="G462" s="3">
        <v>0.24652777777777779</v>
      </c>
      <c r="H462" s="3">
        <f t="shared" si="29"/>
        <v>0.13333333333333336</v>
      </c>
      <c r="I462" s="9">
        <v>4.5833333333333337E-2</v>
      </c>
      <c r="J462" s="9">
        <f t="shared" si="30"/>
        <v>8.7500000000000022E-2</v>
      </c>
      <c r="K462" s="9" t="str">
        <f t="shared" si="31"/>
        <v>Cobrada</v>
      </c>
      <c r="L462" t="s">
        <v>25</v>
      </c>
      <c r="M462" t="s">
        <v>32</v>
      </c>
      <c r="N462" t="s">
        <v>16</v>
      </c>
      <c r="O462" s="4">
        <v>21.51</v>
      </c>
      <c r="P462" t="s">
        <v>21</v>
      </c>
      <c r="Q462">
        <v>461</v>
      </c>
      <c r="R462" t="s">
        <v>1140</v>
      </c>
      <c r="S462" t="s">
        <v>759</v>
      </c>
      <c r="T462" s="10">
        <v>99</v>
      </c>
    </row>
    <row r="463" spans="1:20" x14ac:dyDescent="0.25">
      <c r="A463">
        <v>9</v>
      </c>
      <c r="B463" t="s">
        <v>91</v>
      </c>
      <c r="C463">
        <v>2</v>
      </c>
      <c r="D463" t="str">
        <f t="shared" si="28"/>
        <v>Miércoles</v>
      </c>
      <c r="E463" s="6">
        <v>45021</v>
      </c>
      <c r="F463" s="3">
        <v>9.166666666666666E-2</v>
      </c>
      <c r="G463" s="3">
        <v>0.18541666666666667</v>
      </c>
      <c r="H463" s="3">
        <f t="shared" si="29"/>
        <v>9.3750000000000014E-2</v>
      </c>
      <c r="I463" s="9">
        <v>7.6388888888888886E-3</v>
      </c>
      <c r="J463" s="9">
        <f t="shared" si="30"/>
        <v>8.6111111111111124E-2</v>
      </c>
      <c r="K463" s="9" t="str">
        <f t="shared" si="31"/>
        <v>Cobrada</v>
      </c>
      <c r="L463" t="s">
        <v>20</v>
      </c>
      <c r="M463" t="s">
        <v>10</v>
      </c>
      <c r="N463" t="s">
        <v>1137</v>
      </c>
      <c r="O463" s="4">
        <v>21.17</v>
      </c>
      <c r="P463" t="s">
        <v>11</v>
      </c>
      <c r="Q463">
        <v>462</v>
      </c>
      <c r="R463" t="s">
        <v>1139</v>
      </c>
      <c r="S463" t="s">
        <v>439</v>
      </c>
      <c r="T463" s="10">
        <v>99</v>
      </c>
    </row>
    <row r="464" spans="1:20" x14ac:dyDescent="0.25">
      <c r="A464">
        <v>7</v>
      </c>
      <c r="B464" t="s">
        <v>760</v>
      </c>
      <c r="C464">
        <v>2</v>
      </c>
      <c r="D464" t="str">
        <f t="shared" si="28"/>
        <v>Miércoles</v>
      </c>
      <c r="E464" s="6">
        <v>45021</v>
      </c>
      <c r="F464" s="3">
        <v>3.6805555555555557E-2</v>
      </c>
      <c r="G464" s="3">
        <v>0.13402777777777777</v>
      </c>
      <c r="H464" s="3">
        <f t="shared" si="29"/>
        <v>0.10763888888888888</v>
      </c>
      <c r="I464" s="9">
        <v>9.7222222222222224E-3</v>
      </c>
      <c r="J464" s="9">
        <f t="shared" si="30"/>
        <v>9.7916666666666652E-2</v>
      </c>
      <c r="K464" s="9" t="str">
        <f t="shared" si="31"/>
        <v>Cobrada</v>
      </c>
      <c r="L464" t="s">
        <v>20</v>
      </c>
      <c r="M464" t="s">
        <v>10</v>
      </c>
      <c r="N464" t="s">
        <v>1136</v>
      </c>
      <c r="O464" s="4">
        <v>17.07</v>
      </c>
      <c r="P464" t="s">
        <v>35</v>
      </c>
      <c r="Q464">
        <v>463</v>
      </c>
      <c r="R464" t="s">
        <v>26</v>
      </c>
      <c r="S464" t="s">
        <v>186</v>
      </c>
      <c r="T464" s="10">
        <v>93</v>
      </c>
    </row>
    <row r="465" spans="1:20" x14ac:dyDescent="0.25">
      <c r="A465">
        <v>16</v>
      </c>
      <c r="B465" t="s">
        <v>165</v>
      </c>
      <c r="C465">
        <v>1</v>
      </c>
      <c r="D465" t="str">
        <f t="shared" si="28"/>
        <v>Miércoles</v>
      </c>
      <c r="E465" s="6">
        <v>45021</v>
      </c>
      <c r="F465" s="3">
        <v>5.6250000000000001E-2</v>
      </c>
      <c r="G465" s="3">
        <v>0.19375000000000001</v>
      </c>
      <c r="H465" s="3">
        <f t="shared" si="29"/>
        <v>0.13750000000000001</v>
      </c>
      <c r="I465" s="9">
        <v>5.8333333333333334E-2</v>
      </c>
      <c r="J465" s="9">
        <f t="shared" si="30"/>
        <v>7.9166666666666677E-2</v>
      </c>
      <c r="K465" s="9" t="str">
        <f t="shared" si="31"/>
        <v>Cobrada</v>
      </c>
      <c r="L465" t="s">
        <v>29</v>
      </c>
      <c r="M465" t="s">
        <v>10</v>
      </c>
      <c r="N465" t="s">
        <v>1137</v>
      </c>
      <c r="O465" s="4">
        <v>48.5</v>
      </c>
      <c r="P465" t="s">
        <v>11</v>
      </c>
      <c r="Q465">
        <v>464</v>
      </c>
      <c r="R465" t="s">
        <v>64</v>
      </c>
      <c r="S465" t="s">
        <v>761</v>
      </c>
      <c r="T465" s="10">
        <v>154</v>
      </c>
    </row>
    <row r="466" spans="1:20" x14ac:dyDescent="0.25">
      <c r="A466">
        <v>4</v>
      </c>
      <c r="B466" t="s">
        <v>762</v>
      </c>
      <c r="C466">
        <v>2</v>
      </c>
      <c r="D466" t="str">
        <f t="shared" si="28"/>
        <v>Miércoles</v>
      </c>
      <c r="E466" s="6">
        <v>45021</v>
      </c>
      <c r="F466" s="3">
        <v>4.9305555555555554E-2</v>
      </c>
      <c r="G466" s="3">
        <v>0.15138888888888888</v>
      </c>
      <c r="H466" s="3">
        <f t="shared" si="29"/>
        <v>0.1125</v>
      </c>
      <c r="I466" s="9">
        <v>4.1666666666666664E-2</v>
      </c>
      <c r="J466" s="9">
        <f t="shared" si="30"/>
        <v>7.0833333333333331E-2</v>
      </c>
      <c r="K466" s="9" t="str">
        <f t="shared" si="31"/>
        <v>Cobrada</v>
      </c>
      <c r="L466" t="s">
        <v>14</v>
      </c>
      <c r="M466" t="s">
        <v>10</v>
      </c>
      <c r="N466" t="s">
        <v>1137</v>
      </c>
      <c r="O466" s="4">
        <v>44.9</v>
      </c>
      <c r="P466" t="s">
        <v>35</v>
      </c>
      <c r="Q466">
        <v>465</v>
      </c>
      <c r="R466" t="s">
        <v>44</v>
      </c>
      <c r="S466" t="s">
        <v>763</v>
      </c>
      <c r="T466" s="10">
        <v>121</v>
      </c>
    </row>
    <row r="467" spans="1:20" x14ac:dyDescent="0.25">
      <c r="A467">
        <v>4</v>
      </c>
      <c r="B467" t="s">
        <v>764</v>
      </c>
      <c r="C467">
        <v>1</v>
      </c>
      <c r="D467" t="str">
        <f t="shared" si="28"/>
        <v>Miércoles</v>
      </c>
      <c r="E467" s="6">
        <v>45021</v>
      </c>
      <c r="F467" s="3">
        <v>7.9166666666666663E-2</v>
      </c>
      <c r="G467" s="3">
        <v>0.18055555555555555</v>
      </c>
      <c r="H467" s="3">
        <f t="shared" si="29"/>
        <v>0.10138888888888889</v>
      </c>
      <c r="I467" s="9">
        <v>0.10069444444444445</v>
      </c>
      <c r="J467" s="9">
        <f t="shared" si="30"/>
        <v>6.9444444444444198E-4</v>
      </c>
      <c r="K467" s="9" t="str">
        <f t="shared" si="31"/>
        <v>Cobrada</v>
      </c>
      <c r="L467" t="s">
        <v>14</v>
      </c>
      <c r="M467" t="s">
        <v>10</v>
      </c>
      <c r="N467" t="s">
        <v>1137</v>
      </c>
      <c r="O467" s="4">
        <v>26.63</v>
      </c>
      <c r="P467" t="s">
        <v>21</v>
      </c>
      <c r="Q467">
        <v>466</v>
      </c>
      <c r="R467" t="s">
        <v>41</v>
      </c>
      <c r="S467" t="s">
        <v>765</v>
      </c>
      <c r="T467" s="10">
        <v>140</v>
      </c>
    </row>
    <row r="468" spans="1:20" x14ac:dyDescent="0.25">
      <c r="A468">
        <v>15</v>
      </c>
      <c r="B468" t="s">
        <v>766</v>
      </c>
      <c r="C468">
        <v>3</v>
      </c>
      <c r="D468" t="str">
        <f t="shared" si="28"/>
        <v>Miércoles</v>
      </c>
      <c r="E468" s="6">
        <v>45021</v>
      </c>
      <c r="F468" s="3">
        <v>0.1125</v>
      </c>
      <c r="G468" s="3">
        <v>0.1763888888888889</v>
      </c>
      <c r="H468" s="3">
        <f t="shared" si="29"/>
        <v>6.3888888888888898E-2</v>
      </c>
      <c r="I468" s="9">
        <v>0.05</v>
      </c>
      <c r="J468" s="9">
        <f t="shared" si="30"/>
        <v>1.3888888888888895E-2</v>
      </c>
      <c r="K468" s="9" t="str">
        <f t="shared" si="31"/>
        <v>Cobrada</v>
      </c>
      <c r="L468" t="s">
        <v>14</v>
      </c>
      <c r="M468" t="s">
        <v>10</v>
      </c>
      <c r="N468" t="s">
        <v>1136</v>
      </c>
      <c r="O468" s="4">
        <v>42.31</v>
      </c>
      <c r="P468" t="s">
        <v>11</v>
      </c>
      <c r="Q468">
        <v>467</v>
      </c>
      <c r="R468" t="s">
        <v>1140</v>
      </c>
      <c r="S468" t="s">
        <v>767</v>
      </c>
      <c r="T468" s="10">
        <v>143</v>
      </c>
    </row>
    <row r="469" spans="1:20" x14ac:dyDescent="0.25">
      <c r="A469">
        <v>14</v>
      </c>
      <c r="B469" t="s">
        <v>768</v>
      </c>
      <c r="C469">
        <v>6</v>
      </c>
      <c r="D469" t="str">
        <f t="shared" si="28"/>
        <v>Miércoles</v>
      </c>
      <c r="E469" s="6">
        <v>45021</v>
      </c>
      <c r="F469" s="3">
        <v>0.12430555555555556</v>
      </c>
      <c r="G469" s="3">
        <v>0.23958333333333334</v>
      </c>
      <c r="H469" s="3">
        <f t="shared" si="29"/>
        <v>0.11527777777777778</v>
      </c>
      <c r="I469" s="9">
        <v>4.3749999999999997E-2</v>
      </c>
      <c r="J469" s="9">
        <f t="shared" si="30"/>
        <v>7.1527777777777787E-2</v>
      </c>
      <c r="K469" s="9" t="str">
        <f t="shared" si="31"/>
        <v>Cobrada</v>
      </c>
      <c r="L469" t="s">
        <v>20</v>
      </c>
      <c r="M469" t="s">
        <v>15</v>
      </c>
      <c r="N469" t="s">
        <v>1137</v>
      </c>
      <c r="O469" s="4">
        <v>14.28</v>
      </c>
      <c r="P469" t="s">
        <v>11</v>
      </c>
      <c r="Q469">
        <v>468</v>
      </c>
      <c r="R469" t="s">
        <v>83</v>
      </c>
      <c r="S469" t="s">
        <v>769</v>
      </c>
      <c r="T469" s="10">
        <v>106</v>
      </c>
    </row>
    <row r="470" spans="1:20" x14ac:dyDescent="0.25">
      <c r="A470">
        <v>1</v>
      </c>
      <c r="B470" t="s">
        <v>770</v>
      </c>
      <c r="C470">
        <v>2</v>
      </c>
      <c r="D470" t="str">
        <f t="shared" si="28"/>
        <v>Miércoles</v>
      </c>
      <c r="E470" s="6">
        <v>45021</v>
      </c>
      <c r="F470" s="3">
        <v>0.12291666666666666</v>
      </c>
      <c r="G470" s="3">
        <v>0.22361111111111112</v>
      </c>
      <c r="H470" s="3">
        <f t="shared" si="29"/>
        <v>0.10069444444444446</v>
      </c>
      <c r="I470" s="9">
        <v>4.583333333333333E-2</v>
      </c>
      <c r="J470" s="9">
        <f t="shared" si="30"/>
        <v>5.4861111111111131E-2</v>
      </c>
      <c r="K470" s="9" t="str">
        <f t="shared" si="31"/>
        <v>Cobrada</v>
      </c>
      <c r="L470" t="s">
        <v>14</v>
      </c>
      <c r="M470" t="s">
        <v>32</v>
      </c>
      <c r="N470" t="s">
        <v>1137</v>
      </c>
      <c r="O470" s="4">
        <v>25.26</v>
      </c>
      <c r="P470" t="s">
        <v>11</v>
      </c>
      <c r="Q470">
        <v>469</v>
      </c>
      <c r="R470" t="s">
        <v>17</v>
      </c>
      <c r="S470" t="s">
        <v>771</v>
      </c>
      <c r="T470" s="10">
        <v>137</v>
      </c>
    </row>
    <row r="471" spans="1:20" x14ac:dyDescent="0.25">
      <c r="A471">
        <v>17</v>
      </c>
      <c r="B471" t="s">
        <v>772</v>
      </c>
      <c r="C471">
        <v>3</v>
      </c>
      <c r="D471" t="str">
        <f t="shared" si="28"/>
        <v>Miércoles</v>
      </c>
      <c r="E471" s="6">
        <v>45021</v>
      </c>
      <c r="F471" s="3">
        <v>7.013888888888889E-2</v>
      </c>
      <c r="G471" s="3">
        <v>0.17847222222222223</v>
      </c>
      <c r="H471" s="3">
        <f t="shared" si="29"/>
        <v>0.11875000000000001</v>
      </c>
      <c r="I471" s="9">
        <v>0.05</v>
      </c>
      <c r="J471" s="9">
        <f t="shared" si="30"/>
        <v>6.8750000000000006E-2</v>
      </c>
      <c r="K471" s="9" t="str">
        <f t="shared" si="31"/>
        <v>Cobrada</v>
      </c>
      <c r="L471" t="s">
        <v>29</v>
      </c>
      <c r="M471" t="s">
        <v>10</v>
      </c>
      <c r="N471" t="s">
        <v>1137</v>
      </c>
      <c r="O471" s="4">
        <v>47.46</v>
      </c>
      <c r="P471" t="s">
        <v>35</v>
      </c>
      <c r="Q471">
        <v>470</v>
      </c>
      <c r="R471" t="s">
        <v>44</v>
      </c>
      <c r="S471" t="s">
        <v>773</v>
      </c>
      <c r="T471" s="10">
        <v>78</v>
      </c>
    </row>
    <row r="472" spans="1:20" x14ac:dyDescent="0.25">
      <c r="A472">
        <v>7</v>
      </c>
      <c r="B472" t="s">
        <v>774</v>
      </c>
      <c r="C472">
        <v>6</v>
      </c>
      <c r="D472" t="str">
        <f t="shared" si="28"/>
        <v>Miércoles</v>
      </c>
      <c r="E472" s="6">
        <v>45021</v>
      </c>
      <c r="F472" s="3">
        <v>0.15</v>
      </c>
      <c r="G472" s="3">
        <v>0.23472222222222222</v>
      </c>
      <c r="H472" s="3">
        <f t="shared" si="29"/>
        <v>8.4722222222222227E-2</v>
      </c>
      <c r="I472" s="9">
        <v>3.9583333333333331E-2</v>
      </c>
      <c r="J472" s="9">
        <f t="shared" si="30"/>
        <v>4.5138888888888895E-2</v>
      </c>
      <c r="K472" s="9" t="str">
        <f t="shared" si="31"/>
        <v>Cobrada</v>
      </c>
      <c r="L472" t="s">
        <v>29</v>
      </c>
      <c r="M472" t="s">
        <v>15</v>
      </c>
      <c r="N472" t="s">
        <v>1136</v>
      </c>
      <c r="O472" s="4">
        <v>28.49</v>
      </c>
      <c r="P472" t="s">
        <v>11</v>
      </c>
      <c r="Q472">
        <v>471</v>
      </c>
      <c r="R472" t="s">
        <v>1140</v>
      </c>
      <c r="S472" t="s">
        <v>33</v>
      </c>
      <c r="T472" s="10">
        <v>105</v>
      </c>
    </row>
    <row r="473" spans="1:20" x14ac:dyDescent="0.25">
      <c r="A473">
        <v>20</v>
      </c>
      <c r="B473" t="s">
        <v>775</v>
      </c>
      <c r="C473">
        <v>2</v>
      </c>
      <c r="D473" t="str">
        <f t="shared" si="28"/>
        <v>Miércoles</v>
      </c>
      <c r="E473" s="6">
        <v>45021</v>
      </c>
      <c r="F473" s="3">
        <v>0.16458333333333333</v>
      </c>
      <c r="G473" s="3">
        <v>0.28611111111111109</v>
      </c>
      <c r="H473" s="3">
        <f t="shared" si="29"/>
        <v>0.13194444444444442</v>
      </c>
      <c r="I473" s="9">
        <v>5.0694444444444445E-2</v>
      </c>
      <c r="J473" s="9">
        <f t="shared" si="30"/>
        <v>8.1249999999999975E-2</v>
      </c>
      <c r="K473" s="9" t="str">
        <f t="shared" si="31"/>
        <v>Cobrada</v>
      </c>
      <c r="L473" t="s">
        <v>20</v>
      </c>
      <c r="M473" t="s">
        <v>10</v>
      </c>
      <c r="N473" t="s">
        <v>16</v>
      </c>
      <c r="O473" s="4">
        <v>36.79</v>
      </c>
      <c r="P473" t="s">
        <v>35</v>
      </c>
      <c r="Q473">
        <v>472</v>
      </c>
      <c r="R473" t="s">
        <v>44</v>
      </c>
      <c r="S473" t="s">
        <v>776</v>
      </c>
      <c r="T473" s="10">
        <v>114</v>
      </c>
    </row>
    <row r="474" spans="1:20" x14ac:dyDescent="0.25">
      <c r="A474">
        <v>13</v>
      </c>
      <c r="B474" t="s">
        <v>777</v>
      </c>
      <c r="C474">
        <v>4</v>
      </c>
      <c r="D474" t="str">
        <f t="shared" si="28"/>
        <v>Jueves</v>
      </c>
      <c r="E474" s="6">
        <v>45022</v>
      </c>
      <c r="F474" s="3">
        <v>0.15</v>
      </c>
      <c r="G474" s="3">
        <v>0.29444444444444445</v>
      </c>
      <c r="H474" s="3">
        <f t="shared" si="29"/>
        <v>0.15486111111111112</v>
      </c>
      <c r="I474" s="9">
        <v>4.2361111111111113E-2</v>
      </c>
      <c r="J474" s="9">
        <f t="shared" si="30"/>
        <v>0.1125</v>
      </c>
      <c r="K474" s="9" t="str">
        <f t="shared" si="31"/>
        <v>Cobrada</v>
      </c>
      <c r="L474" t="s">
        <v>20</v>
      </c>
      <c r="M474" t="s">
        <v>10</v>
      </c>
      <c r="N474" t="s">
        <v>1136</v>
      </c>
      <c r="O474" s="4">
        <v>15.63</v>
      </c>
      <c r="P474" t="s">
        <v>35</v>
      </c>
      <c r="Q474">
        <v>473</v>
      </c>
      <c r="R474" t="s">
        <v>26</v>
      </c>
      <c r="S474" t="s">
        <v>778</v>
      </c>
      <c r="T474" s="10">
        <v>79</v>
      </c>
    </row>
    <row r="475" spans="1:20" x14ac:dyDescent="0.25">
      <c r="A475">
        <v>2</v>
      </c>
      <c r="B475" t="s">
        <v>779</v>
      </c>
      <c r="C475">
        <v>6</v>
      </c>
      <c r="D475" t="str">
        <f t="shared" si="28"/>
        <v>Jueves</v>
      </c>
      <c r="E475" s="6">
        <v>45022</v>
      </c>
      <c r="F475" s="3">
        <v>7.7777777777777779E-2</v>
      </c>
      <c r="G475" s="3">
        <v>0.14722222222222223</v>
      </c>
      <c r="H475" s="3">
        <f t="shared" si="29"/>
        <v>6.9444444444444448E-2</v>
      </c>
      <c r="I475" s="9">
        <v>0.11180555555555555</v>
      </c>
      <c r="J475" s="9">
        <f t="shared" si="30"/>
        <v>0</v>
      </c>
      <c r="K475" s="9" t="str">
        <f t="shared" si="31"/>
        <v>No cobrada</v>
      </c>
      <c r="L475" t="s">
        <v>29</v>
      </c>
      <c r="M475" t="s">
        <v>10</v>
      </c>
      <c r="N475" t="s">
        <v>1137</v>
      </c>
      <c r="O475" s="4">
        <v>21.66</v>
      </c>
      <c r="P475" t="s">
        <v>21</v>
      </c>
      <c r="Q475">
        <v>474</v>
      </c>
      <c r="R475" t="s">
        <v>1140</v>
      </c>
      <c r="S475" t="s">
        <v>780</v>
      </c>
      <c r="T475" s="10">
        <v>178</v>
      </c>
    </row>
    <row r="476" spans="1:20" x14ac:dyDescent="0.25">
      <c r="A476">
        <v>18</v>
      </c>
      <c r="B476" t="s">
        <v>608</v>
      </c>
      <c r="C476">
        <v>4</v>
      </c>
      <c r="D476" t="str">
        <f t="shared" si="28"/>
        <v>Jueves</v>
      </c>
      <c r="E476" s="6">
        <v>45022</v>
      </c>
      <c r="F476" s="3">
        <v>0.13680555555555557</v>
      </c>
      <c r="G476" s="3">
        <v>0.24305555555555555</v>
      </c>
      <c r="H476" s="3">
        <f t="shared" si="29"/>
        <v>0.11666666666666665</v>
      </c>
      <c r="I476" s="9">
        <v>2.4305555555555556E-2</v>
      </c>
      <c r="J476" s="9">
        <f t="shared" si="30"/>
        <v>9.2361111111111102E-2</v>
      </c>
      <c r="K476" s="9" t="str">
        <f t="shared" si="31"/>
        <v>Cobrada</v>
      </c>
      <c r="L476" t="s">
        <v>25</v>
      </c>
      <c r="M476" t="s">
        <v>32</v>
      </c>
      <c r="N476" t="s">
        <v>1136</v>
      </c>
      <c r="O476" s="4">
        <v>19.55</v>
      </c>
      <c r="P476" t="s">
        <v>35</v>
      </c>
      <c r="Q476">
        <v>475</v>
      </c>
      <c r="R476" t="s">
        <v>26</v>
      </c>
      <c r="S476" t="s">
        <v>781</v>
      </c>
      <c r="T476" s="10">
        <v>174</v>
      </c>
    </row>
    <row r="477" spans="1:20" x14ac:dyDescent="0.25">
      <c r="A477">
        <v>13</v>
      </c>
      <c r="B477" t="s">
        <v>782</v>
      </c>
      <c r="C477">
        <v>2</v>
      </c>
      <c r="D477" t="str">
        <f t="shared" si="28"/>
        <v>Jueves</v>
      </c>
      <c r="E477" s="6">
        <v>45022</v>
      </c>
      <c r="F477" s="3">
        <v>2.0833333333333333E-3</v>
      </c>
      <c r="G477" s="3">
        <v>7.4305555555555555E-2</v>
      </c>
      <c r="H477" s="3">
        <f t="shared" si="29"/>
        <v>8.2638888888888887E-2</v>
      </c>
      <c r="I477" s="9">
        <v>7.9861111111111119E-2</v>
      </c>
      <c r="J477" s="9">
        <f t="shared" si="30"/>
        <v>2.7777777777777679E-3</v>
      </c>
      <c r="K477" s="9" t="str">
        <f t="shared" si="31"/>
        <v>Cobrada</v>
      </c>
      <c r="L477" t="s">
        <v>9</v>
      </c>
      <c r="M477" t="s">
        <v>15</v>
      </c>
      <c r="N477" t="s">
        <v>1136</v>
      </c>
      <c r="O477" s="4">
        <v>43.53</v>
      </c>
      <c r="P477" t="s">
        <v>35</v>
      </c>
      <c r="Q477">
        <v>476</v>
      </c>
      <c r="R477" t="s">
        <v>26</v>
      </c>
      <c r="S477" t="s">
        <v>783</v>
      </c>
      <c r="T477" s="10">
        <v>218</v>
      </c>
    </row>
    <row r="478" spans="1:20" x14ac:dyDescent="0.25">
      <c r="A478">
        <v>8</v>
      </c>
      <c r="B478" t="s">
        <v>784</v>
      </c>
      <c r="C478">
        <v>6</v>
      </c>
      <c r="D478" t="str">
        <f t="shared" si="28"/>
        <v>Jueves</v>
      </c>
      <c r="E478" s="6">
        <v>45022</v>
      </c>
      <c r="F478" s="3">
        <v>6.8750000000000006E-2</v>
      </c>
      <c r="G478" s="3">
        <v>0.12361111111111112</v>
      </c>
      <c r="H478" s="3">
        <f t="shared" si="29"/>
        <v>5.486111111111111E-2</v>
      </c>
      <c r="I478" s="9">
        <v>7.9861111111111105E-2</v>
      </c>
      <c r="J478" s="9">
        <f t="shared" si="30"/>
        <v>0</v>
      </c>
      <c r="K478" s="9" t="str">
        <f t="shared" si="31"/>
        <v>No cobrada</v>
      </c>
      <c r="L478" t="s">
        <v>29</v>
      </c>
      <c r="M478" t="s">
        <v>15</v>
      </c>
      <c r="N478" t="s">
        <v>1137</v>
      </c>
      <c r="O478" s="4">
        <v>33.85</v>
      </c>
      <c r="P478" t="s">
        <v>11</v>
      </c>
      <c r="Q478">
        <v>477</v>
      </c>
      <c r="R478" t="s">
        <v>17</v>
      </c>
      <c r="S478" t="s">
        <v>785</v>
      </c>
      <c r="T478" s="10">
        <v>204</v>
      </c>
    </row>
    <row r="479" spans="1:20" x14ac:dyDescent="0.25">
      <c r="A479">
        <v>7</v>
      </c>
      <c r="B479" t="s">
        <v>215</v>
      </c>
      <c r="C479">
        <v>5</v>
      </c>
      <c r="D479" t="str">
        <f t="shared" si="28"/>
        <v>Jueves</v>
      </c>
      <c r="E479" s="6">
        <v>45022</v>
      </c>
      <c r="F479" s="3">
        <v>6.9444444444444447E-4</v>
      </c>
      <c r="G479" s="3">
        <v>0.14444444444444443</v>
      </c>
      <c r="H479" s="3">
        <f t="shared" si="29"/>
        <v>0.15416666666666665</v>
      </c>
      <c r="I479" s="9">
        <v>6.25E-2</v>
      </c>
      <c r="J479" s="9">
        <f t="shared" si="30"/>
        <v>9.1666666666666646E-2</v>
      </c>
      <c r="K479" s="9" t="str">
        <f t="shared" si="31"/>
        <v>Cobrada</v>
      </c>
      <c r="L479" t="s">
        <v>14</v>
      </c>
      <c r="M479" t="s">
        <v>10</v>
      </c>
      <c r="N479" t="s">
        <v>16</v>
      </c>
      <c r="O479" s="4">
        <v>32.78</v>
      </c>
      <c r="P479" t="s">
        <v>35</v>
      </c>
      <c r="Q479">
        <v>478</v>
      </c>
      <c r="R479" t="s">
        <v>41</v>
      </c>
      <c r="S479" t="s">
        <v>786</v>
      </c>
      <c r="T479" s="10">
        <v>118</v>
      </c>
    </row>
    <row r="480" spans="1:20" x14ac:dyDescent="0.25">
      <c r="A480">
        <v>1</v>
      </c>
      <c r="B480" t="s">
        <v>126</v>
      </c>
      <c r="C480">
        <v>3</v>
      </c>
      <c r="D480" t="str">
        <f t="shared" si="28"/>
        <v>Jueves</v>
      </c>
      <c r="E480" s="6">
        <v>45022</v>
      </c>
      <c r="F480" s="3">
        <v>2.9166666666666667E-2</v>
      </c>
      <c r="G480" s="3">
        <v>0.1875</v>
      </c>
      <c r="H480" s="3">
        <f t="shared" si="29"/>
        <v>0.15833333333333333</v>
      </c>
      <c r="I480" s="9">
        <v>5.7638888888888892E-2</v>
      </c>
      <c r="J480" s="9">
        <f t="shared" si="30"/>
        <v>0.10069444444444443</v>
      </c>
      <c r="K480" s="9" t="str">
        <f t="shared" si="31"/>
        <v>Cobrada</v>
      </c>
      <c r="L480" t="s">
        <v>9</v>
      </c>
      <c r="M480" t="s">
        <v>10</v>
      </c>
      <c r="N480" t="s">
        <v>1136</v>
      </c>
      <c r="O480" s="4">
        <v>39.58</v>
      </c>
      <c r="P480" t="s">
        <v>11</v>
      </c>
      <c r="Q480">
        <v>479</v>
      </c>
      <c r="R480" t="s">
        <v>83</v>
      </c>
      <c r="S480" t="s">
        <v>787</v>
      </c>
      <c r="T480" s="10">
        <v>52</v>
      </c>
    </row>
    <row r="481" spans="1:20" x14ac:dyDescent="0.25">
      <c r="A481">
        <v>1</v>
      </c>
      <c r="B481" t="s">
        <v>788</v>
      </c>
      <c r="C481">
        <v>5</v>
      </c>
      <c r="D481" t="str">
        <f t="shared" si="28"/>
        <v>Jueves</v>
      </c>
      <c r="E481" s="6">
        <v>45022</v>
      </c>
      <c r="F481" s="3">
        <v>0.14305555555555555</v>
      </c>
      <c r="G481" s="3">
        <v>0.30486111111111114</v>
      </c>
      <c r="H481" s="3">
        <f t="shared" si="29"/>
        <v>0.16180555555555559</v>
      </c>
      <c r="I481" s="9">
        <v>4.5138888888888888E-2</v>
      </c>
      <c r="J481" s="9">
        <f t="shared" si="30"/>
        <v>0.1166666666666667</v>
      </c>
      <c r="K481" s="9" t="str">
        <f t="shared" si="31"/>
        <v>Cobrada</v>
      </c>
      <c r="L481" t="s">
        <v>25</v>
      </c>
      <c r="M481" t="s">
        <v>15</v>
      </c>
      <c r="N481" t="s">
        <v>16</v>
      </c>
      <c r="O481" s="4">
        <v>18.63</v>
      </c>
      <c r="P481" t="s">
        <v>11</v>
      </c>
      <c r="Q481">
        <v>480</v>
      </c>
      <c r="R481" t="s">
        <v>44</v>
      </c>
      <c r="S481" t="s">
        <v>789</v>
      </c>
      <c r="T481" s="10">
        <v>159</v>
      </c>
    </row>
    <row r="482" spans="1:20" x14ac:dyDescent="0.25">
      <c r="A482">
        <v>9</v>
      </c>
      <c r="B482" t="s">
        <v>790</v>
      </c>
      <c r="C482">
        <v>4</v>
      </c>
      <c r="D482" t="str">
        <f t="shared" si="28"/>
        <v>Jueves</v>
      </c>
      <c r="E482" s="6">
        <v>45022</v>
      </c>
      <c r="F482" s="3">
        <v>8.1250000000000003E-2</v>
      </c>
      <c r="G482" s="3">
        <v>0.19652777777777777</v>
      </c>
      <c r="H482" s="3">
        <f t="shared" si="29"/>
        <v>0.11527777777777777</v>
      </c>
      <c r="I482" s="9">
        <v>4.027777777777778E-2</v>
      </c>
      <c r="J482" s="9">
        <f t="shared" si="30"/>
        <v>7.4999999999999983E-2</v>
      </c>
      <c r="K482" s="9" t="str">
        <f t="shared" si="31"/>
        <v>Cobrada</v>
      </c>
      <c r="L482" t="s">
        <v>14</v>
      </c>
      <c r="M482" t="s">
        <v>10</v>
      </c>
      <c r="N482" t="s">
        <v>1137</v>
      </c>
      <c r="O482" s="4">
        <v>42.02</v>
      </c>
      <c r="P482" t="s">
        <v>11</v>
      </c>
      <c r="Q482">
        <v>481</v>
      </c>
      <c r="R482" t="s">
        <v>1140</v>
      </c>
      <c r="S482" t="s">
        <v>256</v>
      </c>
      <c r="T482" s="10">
        <v>52</v>
      </c>
    </row>
    <row r="483" spans="1:20" x14ac:dyDescent="0.25">
      <c r="A483">
        <v>9</v>
      </c>
      <c r="B483" t="s">
        <v>316</v>
      </c>
      <c r="C483">
        <v>4</v>
      </c>
      <c r="D483" t="str">
        <f t="shared" si="28"/>
        <v>Jueves</v>
      </c>
      <c r="E483" s="6">
        <v>45022</v>
      </c>
      <c r="F483" s="3">
        <v>2.8472222222222222E-2</v>
      </c>
      <c r="G483" s="3">
        <v>0.12430555555555556</v>
      </c>
      <c r="H483" s="3">
        <f t="shared" si="29"/>
        <v>9.583333333333334E-2</v>
      </c>
      <c r="I483" s="9">
        <v>1.4583333333333334E-2</v>
      </c>
      <c r="J483" s="9">
        <f t="shared" si="30"/>
        <v>8.1250000000000003E-2</v>
      </c>
      <c r="K483" s="9" t="str">
        <f t="shared" si="31"/>
        <v>Cobrada</v>
      </c>
      <c r="L483" t="s">
        <v>9</v>
      </c>
      <c r="M483" t="s">
        <v>15</v>
      </c>
      <c r="N483" t="s">
        <v>1137</v>
      </c>
      <c r="O483" s="4">
        <v>18.84</v>
      </c>
      <c r="P483" t="s">
        <v>21</v>
      </c>
      <c r="Q483">
        <v>482</v>
      </c>
      <c r="R483" t="s">
        <v>17</v>
      </c>
      <c r="S483" t="s">
        <v>102</v>
      </c>
      <c r="T483" s="10">
        <v>63</v>
      </c>
    </row>
    <row r="484" spans="1:20" x14ac:dyDescent="0.25">
      <c r="A484">
        <v>2</v>
      </c>
      <c r="B484" t="s">
        <v>791</v>
      </c>
      <c r="C484">
        <v>4</v>
      </c>
      <c r="D484" t="str">
        <f t="shared" si="28"/>
        <v>Jueves</v>
      </c>
      <c r="E484" s="6">
        <v>45022</v>
      </c>
      <c r="F484" s="3">
        <v>0.15972222222222221</v>
      </c>
      <c r="G484" s="3">
        <v>0.29236111111111113</v>
      </c>
      <c r="H484" s="3">
        <f t="shared" si="29"/>
        <v>0.13263888888888892</v>
      </c>
      <c r="I484" s="9">
        <v>3.6805555555555557E-2</v>
      </c>
      <c r="J484" s="9">
        <f t="shared" si="30"/>
        <v>9.5833333333333354E-2</v>
      </c>
      <c r="K484" s="9" t="str">
        <f t="shared" si="31"/>
        <v>Cobrada</v>
      </c>
      <c r="L484" t="s">
        <v>14</v>
      </c>
      <c r="M484" t="s">
        <v>10</v>
      </c>
      <c r="N484" t="s">
        <v>1137</v>
      </c>
      <c r="O484" s="4">
        <v>12.74</v>
      </c>
      <c r="P484" t="s">
        <v>11</v>
      </c>
      <c r="Q484">
        <v>483</v>
      </c>
      <c r="R484" t="s">
        <v>59</v>
      </c>
      <c r="S484" t="s">
        <v>170</v>
      </c>
      <c r="T484" s="10">
        <v>81</v>
      </c>
    </row>
    <row r="485" spans="1:20" x14ac:dyDescent="0.25">
      <c r="A485">
        <v>18</v>
      </c>
      <c r="B485" t="s">
        <v>792</v>
      </c>
      <c r="C485">
        <v>2</v>
      </c>
      <c r="D485" t="str">
        <f t="shared" si="28"/>
        <v>Jueves</v>
      </c>
      <c r="E485" s="6">
        <v>45022</v>
      </c>
      <c r="F485" s="3">
        <v>6.458333333333334E-2</v>
      </c>
      <c r="G485" s="3">
        <v>0.18819444444444444</v>
      </c>
      <c r="H485" s="3">
        <f t="shared" si="29"/>
        <v>0.1236111111111111</v>
      </c>
      <c r="I485" s="9">
        <v>2.361111111111111E-2</v>
      </c>
      <c r="J485" s="9">
        <f t="shared" si="30"/>
        <v>9.9999999999999992E-2</v>
      </c>
      <c r="K485" s="9" t="str">
        <f t="shared" si="31"/>
        <v>Cobrada</v>
      </c>
      <c r="L485" t="s">
        <v>29</v>
      </c>
      <c r="M485" t="s">
        <v>10</v>
      </c>
      <c r="N485" t="s">
        <v>1137</v>
      </c>
      <c r="O485" s="4">
        <v>22.76</v>
      </c>
      <c r="P485" t="s">
        <v>21</v>
      </c>
      <c r="Q485">
        <v>484</v>
      </c>
      <c r="R485" t="s">
        <v>64</v>
      </c>
      <c r="S485" t="s">
        <v>195</v>
      </c>
      <c r="T485" s="10">
        <v>75</v>
      </c>
    </row>
    <row r="486" spans="1:20" x14ac:dyDescent="0.25">
      <c r="A486">
        <v>6</v>
      </c>
      <c r="B486" t="s">
        <v>590</v>
      </c>
      <c r="C486">
        <v>5</v>
      </c>
      <c r="D486" t="str">
        <f t="shared" si="28"/>
        <v>Jueves</v>
      </c>
      <c r="E486" s="6">
        <v>45022</v>
      </c>
      <c r="F486" s="3">
        <v>4.1666666666666664E-2</v>
      </c>
      <c r="G486" s="3">
        <v>0.11944444444444445</v>
      </c>
      <c r="H486" s="3">
        <f t="shared" si="29"/>
        <v>7.7777777777777779E-2</v>
      </c>
      <c r="I486" s="9">
        <v>5.486111111111111E-2</v>
      </c>
      <c r="J486" s="9">
        <f t="shared" si="30"/>
        <v>2.2916666666666669E-2</v>
      </c>
      <c r="K486" s="9" t="str">
        <f t="shared" si="31"/>
        <v>Cobrada</v>
      </c>
      <c r="L486" t="s">
        <v>25</v>
      </c>
      <c r="M486" t="s">
        <v>32</v>
      </c>
      <c r="N486" t="s">
        <v>1137</v>
      </c>
      <c r="O486" s="4">
        <v>39.07</v>
      </c>
      <c r="P486" t="s">
        <v>11</v>
      </c>
      <c r="Q486">
        <v>485</v>
      </c>
      <c r="R486" t="s">
        <v>41</v>
      </c>
      <c r="S486" t="s">
        <v>793</v>
      </c>
      <c r="T486" s="10">
        <v>144</v>
      </c>
    </row>
    <row r="487" spans="1:20" x14ac:dyDescent="0.25">
      <c r="A487">
        <v>15</v>
      </c>
      <c r="B487" t="s">
        <v>794</v>
      </c>
      <c r="C487">
        <v>3</v>
      </c>
      <c r="D487" t="str">
        <f t="shared" si="28"/>
        <v>Jueves</v>
      </c>
      <c r="E487" s="6">
        <v>45022</v>
      </c>
      <c r="F487" s="3">
        <v>0.11597222222222223</v>
      </c>
      <c r="G487" s="3">
        <v>0.25833333333333336</v>
      </c>
      <c r="H487" s="3">
        <f t="shared" si="29"/>
        <v>0.15277777777777779</v>
      </c>
      <c r="I487" s="9">
        <v>4.0972222222222215E-2</v>
      </c>
      <c r="J487" s="9">
        <f t="shared" si="30"/>
        <v>0.11180555555555557</v>
      </c>
      <c r="K487" s="9" t="str">
        <f t="shared" si="31"/>
        <v>Cobrada</v>
      </c>
      <c r="L487" t="s">
        <v>14</v>
      </c>
      <c r="M487" t="s">
        <v>15</v>
      </c>
      <c r="N487" t="s">
        <v>1136</v>
      </c>
      <c r="O487" s="4">
        <v>12.66</v>
      </c>
      <c r="P487" t="s">
        <v>35</v>
      </c>
      <c r="Q487">
        <v>486</v>
      </c>
      <c r="R487" t="s">
        <v>17</v>
      </c>
      <c r="S487" t="s">
        <v>795</v>
      </c>
      <c r="T487" s="10">
        <v>150</v>
      </c>
    </row>
    <row r="488" spans="1:20" x14ac:dyDescent="0.25">
      <c r="A488">
        <v>17</v>
      </c>
      <c r="B488" t="s">
        <v>153</v>
      </c>
      <c r="C488">
        <v>1</v>
      </c>
      <c r="D488" t="str">
        <f t="shared" si="28"/>
        <v>Jueves</v>
      </c>
      <c r="E488" s="6">
        <v>45022</v>
      </c>
      <c r="F488" s="3">
        <v>6.5277777777777782E-2</v>
      </c>
      <c r="G488" s="3">
        <v>0.15972222222222221</v>
      </c>
      <c r="H488" s="3">
        <f t="shared" si="29"/>
        <v>0.1048611111111111</v>
      </c>
      <c r="I488" s="9">
        <v>6.3888888888888898E-2</v>
      </c>
      <c r="J488" s="9">
        <f t="shared" si="30"/>
        <v>4.0972222222222202E-2</v>
      </c>
      <c r="K488" s="9" t="str">
        <f t="shared" si="31"/>
        <v>Cobrada</v>
      </c>
      <c r="L488" t="s">
        <v>14</v>
      </c>
      <c r="M488" t="s">
        <v>10</v>
      </c>
      <c r="N488" t="s">
        <v>1137</v>
      </c>
      <c r="O488" s="4">
        <v>45.76</v>
      </c>
      <c r="P488" t="s">
        <v>35</v>
      </c>
      <c r="Q488">
        <v>487</v>
      </c>
      <c r="R488" t="s">
        <v>26</v>
      </c>
      <c r="S488" t="s">
        <v>796</v>
      </c>
      <c r="T488" s="10">
        <v>152</v>
      </c>
    </row>
    <row r="489" spans="1:20" x14ac:dyDescent="0.25">
      <c r="A489">
        <v>10</v>
      </c>
      <c r="B489" t="s">
        <v>797</v>
      </c>
      <c r="C489">
        <v>4</v>
      </c>
      <c r="D489" t="str">
        <f t="shared" si="28"/>
        <v>Jueves</v>
      </c>
      <c r="E489" s="6">
        <v>45022</v>
      </c>
      <c r="F489" s="3">
        <v>0</v>
      </c>
      <c r="G489" s="3">
        <v>8.1944444444444445E-2</v>
      </c>
      <c r="H489" s="3">
        <f t="shared" si="29"/>
        <v>8.1944444444444445E-2</v>
      </c>
      <c r="I489" s="9">
        <v>8.6111111111111097E-2</v>
      </c>
      <c r="J489" s="9">
        <f t="shared" si="30"/>
        <v>0</v>
      </c>
      <c r="K489" s="9" t="str">
        <f t="shared" si="31"/>
        <v>No cobrada</v>
      </c>
      <c r="L489" t="s">
        <v>9</v>
      </c>
      <c r="M489" t="s">
        <v>10</v>
      </c>
      <c r="N489" t="s">
        <v>1136</v>
      </c>
      <c r="O489" s="4">
        <v>37.380000000000003</v>
      </c>
      <c r="P489" t="s">
        <v>21</v>
      </c>
      <c r="Q489">
        <v>488</v>
      </c>
      <c r="R489" t="s">
        <v>83</v>
      </c>
      <c r="S489" t="s">
        <v>798</v>
      </c>
      <c r="T489" s="10">
        <v>185</v>
      </c>
    </row>
    <row r="490" spans="1:20" x14ac:dyDescent="0.25">
      <c r="A490">
        <v>3</v>
      </c>
      <c r="B490" t="s">
        <v>799</v>
      </c>
      <c r="C490">
        <v>1</v>
      </c>
      <c r="D490" t="str">
        <f t="shared" si="28"/>
        <v>Jueves</v>
      </c>
      <c r="E490" s="6">
        <v>45022</v>
      </c>
      <c r="F490" s="3">
        <v>0.12291666666666666</v>
      </c>
      <c r="G490" s="3">
        <v>0.22708333333333333</v>
      </c>
      <c r="H490" s="3">
        <f t="shared" si="29"/>
        <v>0.11458333333333334</v>
      </c>
      <c r="I490" s="9">
        <v>2.361111111111111E-2</v>
      </c>
      <c r="J490" s="9">
        <f t="shared" si="30"/>
        <v>9.0972222222222232E-2</v>
      </c>
      <c r="K490" s="9" t="str">
        <f t="shared" si="31"/>
        <v>Cobrada</v>
      </c>
      <c r="L490" t="s">
        <v>9</v>
      </c>
      <c r="M490" t="s">
        <v>15</v>
      </c>
      <c r="N490" t="s">
        <v>1137</v>
      </c>
      <c r="O490" s="4">
        <v>22.27</v>
      </c>
      <c r="P490" t="s">
        <v>35</v>
      </c>
      <c r="Q490">
        <v>489</v>
      </c>
      <c r="R490" t="s">
        <v>83</v>
      </c>
      <c r="S490" t="s">
        <v>174</v>
      </c>
      <c r="T490" s="10">
        <v>149</v>
      </c>
    </row>
    <row r="491" spans="1:20" x14ac:dyDescent="0.25">
      <c r="A491">
        <v>1</v>
      </c>
      <c r="B491" t="s">
        <v>760</v>
      </c>
      <c r="C491">
        <v>2</v>
      </c>
      <c r="D491" t="str">
        <f t="shared" si="28"/>
        <v>Jueves</v>
      </c>
      <c r="E491" s="6">
        <v>45022</v>
      </c>
      <c r="F491" s="3">
        <v>0.1388888888888889</v>
      </c>
      <c r="G491" s="3">
        <v>0.20624999999999999</v>
      </c>
      <c r="H491" s="3">
        <f t="shared" si="29"/>
        <v>6.7361111111111094E-2</v>
      </c>
      <c r="I491" s="9">
        <v>9.0972222222222232E-2</v>
      </c>
      <c r="J491" s="9">
        <f t="shared" si="30"/>
        <v>0</v>
      </c>
      <c r="K491" s="9" t="str">
        <f t="shared" si="31"/>
        <v>No cobrada</v>
      </c>
      <c r="L491" t="s">
        <v>25</v>
      </c>
      <c r="M491" t="s">
        <v>10</v>
      </c>
      <c r="N491" t="s">
        <v>1137</v>
      </c>
      <c r="O491" s="4">
        <v>26.79</v>
      </c>
      <c r="P491" t="s">
        <v>21</v>
      </c>
      <c r="Q491">
        <v>490</v>
      </c>
      <c r="R491" t="s">
        <v>17</v>
      </c>
      <c r="S491" t="s">
        <v>800</v>
      </c>
      <c r="T491" s="10">
        <v>212</v>
      </c>
    </row>
    <row r="492" spans="1:20" x14ac:dyDescent="0.25">
      <c r="A492">
        <v>7</v>
      </c>
      <c r="B492" t="s">
        <v>706</v>
      </c>
      <c r="C492">
        <v>4</v>
      </c>
      <c r="D492" t="str">
        <f t="shared" si="28"/>
        <v>Jueves</v>
      </c>
      <c r="E492" s="6">
        <v>45022</v>
      </c>
      <c r="F492" s="3">
        <v>4.8611111111111112E-3</v>
      </c>
      <c r="G492" s="3">
        <v>0.10902777777777778</v>
      </c>
      <c r="H492" s="3">
        <f t="shared" si="29"/>
        <v>0.11458333333333334</v>
      </c>
      <c r="I492" s="9">
        <v>2.8472222222222222E-2</v>
      </c>
      <c r="J492" s="9">
        <f t="shared" si="30"/>
        <v>8.6111111111111124E-2</v>
      </c>
      <c r="K492" s="9" t="str">
        <f t="shared" si="31"/>
        <v>Cobrada</v>
      </c>
      <c r="L492" t="s">
        <v>29</v>
      </c>
      <c r="M492" t="s">
        <v>15</v>
      </c>
      <c r="N492" t="s">
        <v>1137</v>
      </c>
      <c r="O492" s="4">
        <v>34.68</v>
      </c>
      <c r="P492" t="s">
        <v>35</v>
      </c>
      <c r="Q492">
        <v>491</v>
      </c>
      <c r="R492" t="s">
        <v>1139</v>
      </c>
      <c r="S492" t="s">
        <v>801</v>
      </c>
      <c r="T492" s="10">
        <v>118</v>
      </c>
    </row>
    <row r="493" spans="1:20" x14ac:dyDescent="0.25">
      <c r="A493">
        <v>4</v>
      </c>
      <c r="B493" t="s">
        <v>802</v>
      </c>
      <c r="C493">
        <v>4</v>
      </c>
      <c r="D493" t="str">
        <f t="shared" si="28"/>
        <v>Jueves</v>
      </c>
      <c r="E493" s="6">
        <v>45022</v>
      </c>
      <c r="F493" s="3">
        <v>4.3749999999999997E-2</v>
      </c>
      <c r="G493" s="3">
        <v>0.19166666666666668</v>
      </c>
      <c r="H493" s="3">
        <f t="shared" si="29"/>
        <v>0.1479166666666667</v>
      </c>
      <c r="I493" s="9">
        <v>3.4027777777777775E-2</v>
      </c>
      <c r="J493" s="9">
        <f t="shared" si="30"/>
        <v>0.11388888888888893</v>
      </c>
      <c r="K493" s="9" t="str">
        <f t="shared" si="31"/>
        <v>Cobrada</v>
      </c>
      <c r="L493" t="s">
        <v>14</v>
      </c>
      <c r="M493" t="s">
        <v>10</v>
      </c>
      <c r="N493" t="s">
        <v>1137</v>
      </c>
      <c r="O493" s="4">
        <v>16.62</v>
      </c>
      <c r="P493" t="s">
        <v>11</v>
      </c>
      <c r="Q493">
        <v>492</v>
      </c>
      <c r="R493" t="s">
        <v>17</v>
      </c>
      <c r="S493" t="s">
        <v>803</v>
      </c>
      <c r="T493" s="10">
        <v>210</v>
      </c>
    </row>
    <row r="494" spans="1:20" x14ac:dyDescent="0.25">
      <c r="A494">
        <v>2</v>
      </c>
      <c r="B494" t="s">
        <v>249</v>
      </c>
      <c r="C494">
        <v>2</v>
      </c>
      <c r="D494" t="str">
        <f t="shared" si="28"/>
        <v>Jueves</v>
      </c>
      <c r="E494" s="6">
        <v>45022</v>
      </c>
      <c r="F494" s="3">
        <v>2.1527777777777778E-2</v>
      </c>
      <c r="G494" s="3">
        <v>7.3611111111111113E-2</v>
      </c>
      <c r="H494" s="3">
        <f t="shared" si="29"/>
        <v>6.25E-2</v>
      </c>
      <c r="I494" s="9">
        <v>5.5555555555555558E-3</v>
      </c>
      <c r="J494" s="9">
        <f t="shared" si="30"/>
        <v>5.6944444444444443E-2</v>
      </c>
      <c r="K494" s="9" t="str">
        <f t="shared" si="31"/>
        <v>Cobrada</v>
      </c>
      <c r="L494" t="s">
        <v>25</v>
      </c>
      <c r="M494" t="s">
        <v>10</v>
      </c>
      <c r="N494" t="s">
        <v>1137</v>
      </c>
      <c r="O494" s="4">
        <v>32.67</v>
      </c>
      <c r="P494" t="s">
        <v>35</v>
      </c>
      <c r="Q494">
        <v>493</v>
      </c>
      <c r="R494" t="s">
        <v>1140</v>
      </c>
      <c r="S494" t="s">
        <v>117</v>
      </c>
      <c r="T494" s="10">
        <v>54</v>
      </c>
    </row>
    <row r="495" spans="1:20" x14ac:dyDescent="0.25">
      <c r="A495">
        <v>20</v>
      </c>
      <c r="B495" t="s">
        <v>588</v>
      </c>
      <c r="C495">
        <v>5</v>
      </c>
      <c r="D495" t="str">
        <f t="shared" si="28"/>
        <v>Jueves</v>
      </c>
      <c r="E495" s="6">
        <v>45022</v>
      </c>
      <c r="F495" s="3">
        <v>6.1111111111111109E-2</v>
      </c>
      <c r="G495" s="3">
        <v>0.20069444444444445</v>
      </c>
      <c r="H495" s="3">
        <f t="shared" si="29"/>
        <v>0.13958333333333334</v>
      </c>
      <c r="I495" s="9">
        <v>2.1527777777777778E-2</v>
      </c>
      <c r="J495" s="9">
        <f t="shared" si="30"/>
        <v>0.11805555555555555</v>
      </c>
      <c r="K495" s="9" t="str">
        <f t="shared" si="31"/>
        <v>Cobrada</v>
      </c>
      <c r="L495" t="s">
        <v>14</v>
      </c>
      <c r="M495" t="s">
        <v>15</v>
      </c>
      <c r="N495" t="s">
        <v>1137</v>
      </c>
      <c r="O495" s="4">
        <v>11.85</v>
      </c>
      <c r="P495" t="s">
        <v>11</v>
      </c>
      <c r="Q495">
        <v>494</v>
      </c>
      <c r="R495" t="s">
        <v>26</v>
      </c>
      <c r="S495" t="s">
        <v>37</v>
      </c>
      <c r="T495" s="10">
        <v>172</v>
      </c>
    </row>
    <row r="496" spans="1:20" x14ac:dyDescent="0.25">
      <c r="A496">
        <v>11</v>
      </c>
      <c r="B496" t="s">
        <v>804</v>
      </c>
      <c r="C496">
        <v>6</v>
      </c>
      <c r="D496" t="str">
        <f t="shared" si="28"/>
        <v>Jueves</v>
      </c>
      <c r="E496" s="6">
        <v>45022</v>
      </c>
      <c r="F496" s="3">
        <v>0.12569444444444444</v>
      </c>
      <c r="G496" s="3">
        <v>0.28472222222222221</v>
      </c>
      <c r="H496" s="3">
        <f t="shared" si="29"/>
        <v>0.15902777777777777</v>
      </c>
      <c r="I496" s="9">
        <v>7.0833333333333331E-2</v>
      </c>
      <c r="J496" s="9">
        <f t="shared" si="30"/>
        <v>8.8194444444444436E-2</v>
      </c>
      <c r="K496" s="9" t="str">
        <f t="shared" si="31"/>
        <v>Cobrada</v>
      </c>
      <c r="L496" t="s">
        <v>20</v>
      </c>
      <c r="M496" t="s">
        <v>15</v>
      </c>
      <c r="N496" t="s">
        <v>1137</v>
      </c>
      <c r="O496" s="4">
        <v>33.96</v>
      </c>
      <c r="P496" t="s">
        <v>21</v>
      </c>
      <c r="Q496">
        <v>495</v>
      </c>
      <c r="R496" t="s">
        <v>36</v>
      </c>
      <c r="S496" t="s">
        <v>805</v>
      </c>
      <c r="T496" s="10">
        <v>263</v>
      </c>
    </row>
    <row r="497" spans="1:20" x14ac:dyDescent="0.25">
      <c r="A497">
        <v>1</v>
      </c>
      <c r="B497" t="s">
        <v>299</v>
      </c>
      <c r="C497">
        <v>3</v>
      </c>
      <c r="D497" t="str">
        <f t="shared" si="28"/>
        <v>Jueves</v>
      </c>
      <c r="E497" s="6">
        <v>45022</v>
      </c>
      <c r="F497" s="3">
        <v>0.10694444444444444</v>
      </c>
      <c r="G497" s="3">
        <v>0.26527777777777778</v>
      </c>
      <c r="H497" s="3">
        <f t="shared" si="29"/>
        <v>0.15833333333333333</v>
      </c>
      <c r="I497" s="9">
        <v>9.2361111111111102E-2</v>
      </c>
      <c r="J497" s="9">
        <f t="shared" si="30"/>
        <v>6.5972222222222224E-2</v>
      </c>
      <c r="K497" s="9" t="str">
        <f t="shared" si="31"/>
        <v>Cobrada</v>
      </c>
      <c r="L497" t="s">
        <v>14</v>
      </c>
      <c r="M497" t="s">
        <v>10</v>
      </c>
      <c r="N497" t="s">
        <v>1137</v>
      </c>
      <c r="O497" s="4">
        <v>39.42</v>
      </c>
      <c r="P497" t="s">
        <v>11</v>
      </c>
      <c r="Q497">
        <v>496</v>
      </c>
      <c r="R497" t="s">
        <v>83</v>
      </c>
      <c r="S497" t="s">
        <v>806</v>
      </c>
      <c r="T497" s="10">
        <v>223</v>
      </c>
    </row>
    <row r="498" spans="1:20" x14ac:dyDescent="0.25">
      <c r="A498">
        <v>13</v>
      </c>
      <c r="B498" t="s">
        <v>159</v>
      </c>
      <c r="C498">
        <v>6</v>
      </c>
      <c r="D498" t="str">
        <f t="shared" si="28"/>
        <v>Jueves</v>
      </c>
      <c r="E498" s="6">
        <v>45022</v>
      </c>
      <c r="F498" s="3">
        <v>0.14583333333333334</v>
      </c>
      <c r="G498" s="3">
        <v>0.2902777777777778</v>
      </c>
      <c r="H498" s="3">
        <f t="shared" si="29"/>
        <v>0.14444444444444446</v>
      </c>
      <c r="I498" s="9">
        <v>2.6388888888888889E-2</v>
      </c>
      <c r="J498" s="9">
        <f t="shared" si="30"/>
        <v>0.11805555555555557</v>
      </c>
      <c r="K498" s="9" t="str">
        <f t="shared" si="31"/>
        <v>Cobrada</v>
      </c>
      <c r="L498" t="s">
        <v>9</v>
      </c>
      <c r="M498" t="s">
        <v>10</v>
      </c>
      <c r="N498" t="s">
        <v>1136</v>
      </c>
      <c r="O498" s="4">
        <v>29.93</v>
      </c>
      <c r="P498" t="s">
        <v>11</v>
      </c>
      <c r="Q498">
        <v>497</v>
      </c>
      <c r="R498" t="s">
        <v>83</v>
      </c>
      <c r="S498" t="s">
        <v>807</v>
      </c>
      <c r="T498" s="10">
        <v>150</v>
      </c>
    </row>
    <row r="499" spans="1:20" x14ac:dyDescent="0.25">
      <c r="A499">
        <v>20</v>
      </c>
      <c r="B499" t="s">
        <v>720</v>
      </c>
      <c r="C499">
        <v>3</v>
      </c>
      <c r="D499" t="str">
        <f t="shared" si="28"/>
        <v>Jueves</v>
      </c>
      <c r="E499" s="6">
        <v>45022</v>
      </c>
      <c r="F499" s="3">
        <v>1.1805555555555555E-2</v>
      </c>
      <c r="G499" s="3">
        <v>0.15694444444444444</v>
      </c>
      <c r="H499" s="3">
        <f t="shared" si="29"/>
        <v>0.14513888888888887</v>
      </c>
      <c r="I499" s="9">
        <v>2.2222222222222223E-2</v>
      </c>
      <c r="J499" s="9">
        <f t="shared" si="30"/>
        <v>0.12291666666666665</v>
      </c>
      <c r="K499" s="9" t="str">
        <f t="shared" si="31"/>
        <v>Cobrada</v>
      </c>
      <c r="L499" t="s">
        <v>9</v>
      </c>
      <c r="M499" t="s">
        <v>10</v>
      </c>
      <c r="N499" t="s">
        <v>1137</v>
      </c>
      <c r="O499" s="4">
        <v>21.99</v>
      </c>
      <c r="P499" t="s">
        <v>21</v>
      </c>
      <c r="Q499">
        <v>498</v>
      </c>
      <c r="R499" t="s">
        <v>1139</v>
      </c>
      <c r="S499" t="s">
        <v>180</v>
      </c>
      <c r="T499" s="10">
        <v>19</v>
      </c>
    </row>
    <row r="500" spans="1:20" x14ac:dyDescent="0.25">
      <c r="A500">
        <v>5</v>
      </c>
      <c r="B500" t="s">
        <v>696</v>
      </c>
      <c r="C500">
        <v>5</v>
      </c>
      <c r="D500" t="str">
        <f t="shared" si="28"/>
        <v>Jueves</v>
      </c>
      <c r="E500" s="6">
        <v>45022</v>
      </c>
      <c r="F500" s="3">
        <v>5.6250000000000001E-2</v>
      </c>
      <c r="G500" s="3">
        <v>0.18611111111111112</v>
      </c>
      <c r="H500" s="3">
        <f t="shared" si="29"/>
        <v>0.12986111111111112</v>
      </c>
      <c r="I500" s="9">
        <v>9.0277777777777776E-2</v>
      </c>
      <c r="J500" s="9">
        <f t="shared" si="30"/>
        <v>3.9583333333333345E-2</v>
      </c>
      <c r="K500" s="9" t="str">
        <f t="shared" si="31"/>
        <v>Cobrada</v>
      </c>
      <c r="L500" t="s">
        <v>20</v>
      </c>
      <c r="M500" t="s">
        <v>32</v>
      </c>
      <c r="N500" t="s">
        <v>1136</v>
      </c>
      <c r="O500" s="4">
        <v>22.69</v>
      </c>
      <c r="P500" t="s">
        <v>11</v>
      </c>
      <c r="Q500">
        <v>499</v>
      </c>
      <c r="R500" t="s">
        <v>22</v>
      </c>
      <c r="S500" t="s">
        <v>808</v>
      </c>
      <c r="T500" s="10">
        <v>158</v>
      </c>
    </row>
    <row r="501" spans="1:20" x14ac:dyDescent="0.25">
      <c r="A501">
        <v>4</v>
      </c>
      <c r="B501" t="s">
        <v>799</v>
      </c>
      <c r="C501">
        <v>5</v>
      </c>
      <c r="D501" t="str">
        <f t="shared" si="28"/>
        <v>Jueves</v>
      </c>
      <c r="E501" s="6">
        <v>45022</v>
      </c>
      <c r="F501" s="3">
        <v>5.347222222222222E-2</v>
      </c>
      <c r="G501" s="3">
        <v>0.21875</v>
      </c>
      <c r="H501" s="3">
        <f t="shared" si="29"/>
        <v>0.17569444444444443</v>
      </c>
      <c r="I501" s="9">
        <v>2.9166666666666667E-2</v>
      </c>
      <c r="J501" s="9">
        <f t="shared" si="30"/>
        <v>0.14652777777777776</v>
      </c>
      <c r="K501" s="9" t="str">
        <f t="shared" si="31"/>
        <v>Cobrada</v>
      </c>
      <c r="L501" t="s">
        <v>29</v>
      </c>
      <c r="M501" t="s">
        <v>15</v>
      </c>
      <c r="N501" t="s">
        <v>1136</v>
      </c>
      <c r="O501" s="4">
        <v>37.619999999999997</v>
      </c>
      <c r="P501" t="s">
        <v>35</v>
      </c>
      <c r="Q501">
        <v>500</v>
      </c>
      <c r="R501" t="s">
        <v>83</v>
      </c>
      <c r="S501" t="s">
        <v>809</v>
      </c>
      <c r="T501" s="10">
        <v>93</v>
      </c>
    </row>
    <row r="502" spans="1:20" x14ac:dyDescent="0.25">
      <c r="A502">
        <v>7</v>
      </c>
      <c r="B502" t="s">
        <v>810</v>
      </c>
      <c r="C502">
        <v>1</v>
      </c>
      <c r="D502" t="str">
        <f t="shared" si="28"/>
        <v>Jueves</v>
      </c>
      <c r="E502" s="6">
        <v>45022</v>
      </c>
      <c r="F502" s="3">
        <v>0.15555555555555556</v>
      </c>
      <c r="G502" s="3">
        <v>0.27152777777777776</v>
      </c>
      <c r="H502" s="3">
        <f t="shared" si="29"/>
        <v>0.12638888888888886</v>
      </c>
      <c r="I502" s="9">
        <v>2.7083333333333334E-2</v>
      </c>
      <c r="J502" s="9">
        <f t="shared" si="30"/>
        <v>9.9305555555555522E-2</v>
      </c>
      <c r="K502" s="9" t="str">
        <f t="shared" si="31"/>
        <v>Cobrada</v>
      </c>
      <c r="L502" t="s">
        <v>14</v>
      </c>
      <c r="M502" t="s">
        <v>32</v>
      </c>
      <c r="N502" t="s">
        <v>1137</v>
      </c>
      <c r="O502" s="4">
        <v>28.38</v>
      </c>
      <c r="P502" t="s">
        <v>35</v>
      </c>
      <c r="Q502">
        <v>501</v>
      </c>
      <c r="R502" t="s">
        <v>36</v>
      </c>
      <c r="S502" t="s">
        <v>811</v>
      </c>
      <c r="T502" s="10">
        <v>138</v>
      </c>
    </row>
    <row r="503" spans="1:20" x14ac:dyDescent="0.25">
      <c r="A503">
        <v>5</v>
      </c>
      <c r="B503" t="s">
        <v>415</v>
      </c>
      <c r="C503">
        <v>2</v>
      </c>
      <c r="D503" t="str">
        <f t="shared" si="28"/>
        <v>Jueves</v>
      </c>
      <c r="E503" s="6">
        <v>45022</v>
      </c>
      <c r="F503" s="3">
        <v>3.125E-2</v>
      </c>
      <c r="G503" s="3">
        <v>8.1250000000000003E-2</v>
      </c>
      <c r="H503" s="3">
        <f t="shared" si="29"/>
        <v>0.05</v>
      </c>
      <c r="I503" s="9">
        <v>5.0694444444444445E-2</v>
      </c>
      <c r="J503" s="9">
        <f t="shared" si="30"/>
        <v>0</v>
      </c>
      <c r="K503" s="9" t="str">
        <f t="shared" si="31"/>
        <v>No cobrada</v>
      </c>
      <c r="L503" t="s">
        <v>25</v>
      </c>
      <c r="M503" t="s">
        <v>10</v>
      </c>
      <c r="N503" t="s">
        <v>1137</v>
      </c>
      <c r="O503" s="4">
        <v>32.9</v>
      </c>
      <c r="P503" t="s">
        <v>11</v>
      </c>
      <c r="Q503">
        <v>502</v>
      </c>
      <c r="R503" t="s">
        <v>41</v>
      </c>
      <c r="S503" t="s">
        <v>812</v>
      </c>
      <c r="T503" s="10">
        <v>139</v>
      </c>
    </row>
    <row r="504" spans="1:20" x14ac:dyDescent="0.25">
      <c r="A504">
        <v>3</v>
      </c>
      <c r="B504" t="s">
        <v>813</v>
      </c>
      <c r="C504">
        <v>1</v>
      </c>
      <c r="D504" t="str">
        <f t="shared" si="28"/>
        <v>Jueves</v>
      </c>
      <c r="E504" s="6">
        <v>45022</v>
      </c>
      <c r="F504" s="3">
        <v>9.7222222222222224E-2</v>
      </c>
      <c r="G504" s="3">
        <v>0.16805555555555557</v>
      </c>
      <c r="H504" s="3">
        <f t="shared" si="29"/>
        <v>7.0833333333333345E-2</v>
      </c>
      <c r="I504" s="9">
        <v>5.9027777777777776E-2</v>
      </c>
      <c r="J504" s="9">
        <f t="shared" si="30"/>
        <v>1.1805555555555569E-2</v>
      </c>
      <c r="K504" s="9" t="str">
        <f t="shared" si="31"/>
        <v>Cobrada</v>
      </c>
      <c r="L504" t="s">
        <v>9</v>
      </c>
      <c r="M504" t="s">
        <v>10</v>
      </c>
      <c r="N504" t="s">
        <v>1137</v>
      </c>
      <c r="O504" s="4">
        <v>35.840000000000003</v>
      </c>
      <c r="P504" t="s">
        <v>11</v>
      </c>
      <c r="Q504">
        <v>503</v>
      </c>
      <c r="R504" t="s">
        <v>1139</v>
      </c>
      <c r="S504" t="s">
        <v>452</v>
      </c>
      <c r="T504" s="10">
        <v>137</v>
      </c>
    </row>
    <row r="505" spans="1:20" x14ac:dyDescent="0.25">
      <c r="A505">
        <v>2</v>
      </c>
      <c r="B505" t="s">
        <v>814</v>
      </c>
      <c r="C505">
        <v>5</v>
      </c>
      <c r="D505" t="str">
        <f t="shared" si="28"/>
        <v>Jueves</v>
      </c>
      <c r="E505" s="6">
        <v>45022</v>
      </c>
      <c r="F505" s="3">
        <v>9.0277777777777776E-2</v>
      </c>
      <c r="G505" s="3">
        <v>0.2</v>
      </c>
      <c r="H505" s="3">
        <f t="shared" si="29"/>
        <v>0.10972222222222223</v>
      </c>
      <c r="I505" s="9">
        <v>1.3194444444444444E-2</v>
      </c>
      <c r="J505" s="9">
        <f t="shared" si="30"/>
        <v>9.6527777777777796E-2</v>
      </c>
      <c r="K505" s="9" t="str">
        <f t="shared" si="31"/>
        <v>Cobrada</v>
      </c>
      <c r="L505" t="s">
        <v>25</v>
      </c>
      <c r="M505" t="s">
        <v>32</v>
      </c>
      <c r="N505" t="s">
        <v>16</v>
      </c>
      <c r="O505" s="4">
        <v>31.31</v>
      </c>
      <c r="P505" t="s">
        <v>11</v>
      </c>
      <c r="Q505">
        <v>504</v>
      </c>
      <c r="R505" t="s">
        <v>22</v>
      </c>
      <c r="S505" t="s">
        <v>170</v>
      </c>
      <c r="T505" s="10">
        <v>54</v>
      </c>
    </row>
    <row r="506" spans="1:20" x14ac:dyDescent="0.25">
      <c r="A506">
        <v>5</v>
      </c>
      <c r="B506" t="s">
        <v>815</v>
      </c>
      <c r="C506">
        <v>1</v>
      </c>
      <c r="D506" t="str">
        <f t="shared" si="28"/>
        <v>Jueves</v>
      </c>
      <c r="E506" s="6">
        <v>45022</v>
      </c>
      <c r="F506" s="3">
        <v>0.10972222222222222</v>
      </c>
      <c r="G506" s="3">
        <v>0.25486111111111109</v>
      </c>
      <c r="H506" s="3">
        <f t="shared" si="29"/>
        <v>0.14513888888888887</v>
      </c>
      <c r="I506" s="9">
        <v>7.9861111111111105E-2</v>
      </c>
      <c r="J506" s="9">
        <f t="shared" si="30"/>
        <v>6.5277777777777768E-2</v>
      </c>
      <c r="K506" s="9" t="str">
        <f t="shared" si="31"/>
        <v>Cobrada</v>
      </c>
      <c r="L506" t="s">
        <v>20</v>
      </c>
      <c r="M506" t="s">
        <v>32</v>
      </c>
      <c r="N506" t="s">
        <v>1137</v>
      </c>
      <c r="O506" s="4">
        <v>25.76</v>
      </c>
      <c r="P506" t="s">
        <v>11</v>
      </c>
      <c r="Q506">
        <v>505</v>
      </c>
      <c r="R506" t="s">
        <v>17</v>
      </c>
      <c r="S506" t="s">
        <v>816</v>
      </c>
      <c r="T506" s="10">
        <v>155</v>
      </c>
    </row>
    <row r="507" spans="1:20" x14ac:dyDescent="0.25">
      <c r="A507">
        <v>18</v>
      </c>
      <c r="B507" t="s">
        <v>817</v>
      </c>
      <c r="C507">
        <v>2</v>
      </c>
      <c r="D507" t="str">
        <f t="shared" si="28"/>
        <v>Jueves</v>
      </c>
      <c r="E507" s="6">
        <v>45022</v>
      </c>
      <c r="F507" s="3">
        <v>8.4027777777777785E-2</v>
      </c>
      <c r="G507" s="3">
        <v>0.16805555555555557</v>
      </c>
      <c r="H507" s="3">
        <f t="shared" si="29"/>
        <v>9.4444444444444456E-2</v>
      </c>
      <c r="I507" s="9">
        <v>3.472222222222222E-3</v>
      </c>
      <c r="J507" s="9">
        <f t="shared" si="30"/>
        <v>9.0972222222222232E-2</v>
      </c>
      <c r="K507" s="9" t="str">
        <f t="shared" si="31"/>
        <v>Cobrada</v>
      </c>
      <c r="L507" t="s">
        <v>9</v>
      </c>
      <c r="M507" t="s">
        <v>32</v>
      </c>
      <c r="N507" t="s">
        <v>1137</v>
      </c>
      <c r="O507" s="4">
        <v>11.65</v>
      </c>
      <c r="P507" t="s">
        <v>35</v>
      </c>
      <c r="Q507">
        <v>506</v>
      </c>
      <c r="R507" t="s">
        <v>26</v>
      </c>
      <c r="S507" t="s">
        <v>33</v>
      </c>
      <c r="T507" s="10">
        <v>70</v>
      </c>
    </row>
    <row r="508" spans="1:20" x14ac:dyDescent="0.25">
      <c r="A508">
        <v>18</v>
      </c>
      <c r="B508" t="s">
        <v>756</v>
      </c>
      <c r="C508">
        <v>4</v>
      </c>
      <c r="D508" t="str">
        <f t="shared" si="28"/>
        <v>Jueves</v>
      </c>
      <c r="E508" s="6">
        <v>45022</v>
      </c>
      <c r="F508" s="3">
        <v>0.14305555555555555</v>
      </c>
      <c r="G508" s="3">
        <v>0.1875</v>
      </c>
      <c r="H508" s="3">
        <f t="shared" si="29"/>
        <v>4.4444444444444453E-2</v>
      </c>
      <c r="I508" s="9">
        <v>4.791666666666667E-2</v>
      </c>
      <c r="J508" s="9">
        <f t="shared" si="30"/>
        <v>0</v>
      </c>
      <c r="K508" s="9" t="str">
        <f t="shared" si="31"/>
        <v>No cobrada</v>
      </c>
      <c r="L508" t="s">
        <v>20</v>
      </c>
      <c r="M508" t="s">
        <v>15</v>
      </c>
      <c r="N508" t="s">
        <v>1137</v>
      </c>
      <c r="O508" s="4">
        <v>43.42</v>
      </c>
      <c r="P508" t="s">
        <v>21</v>
      </c>
      <c r="Q508">
        <v>507</v>
      </c>
      <c r="R508" t="s">
        <v>41</v>
      </c>
      <c r="S508" t="s">
        <v>818</v>
      </c>
      <c r="T508" s="10">
        <v>210</v>
      </c>
    </row>
    <row r="509" spans="1:20" x14ac:dyDescent="0.25">
      <c r="A509">
        <v>6</v>
      </c>
      <c r="B509" t="s">
        <v>819</v>
      </c>
      <c r="C509">
        <v>1</v>
      </c>
      <c r="D509" t="str">
        <f t="shared" si="28"/>
        <v>Jueves</v>
      </c>
      <c r="E509" s="6">
        <v>45022</v>
      </c>
      <c r="F509" s="3">
        <v>0.11805555555555555</v>
      </c>
      <c r="G509" s="3">
        <v>0.27430555555555558</v>
      </c>
      <c r="H509" s="3">
        <f t="shared" si="29"/>
        <v>0.15625000000000003</v>
      </c>
      <c r="I509" s="9">
        <v>2.361111111111111E-2</v>
      </c>
      <c r="J509" s="9">
        <f t="shared" si="30"/>
        <v>0.13263888888888892</v>
      </c>
      <c r="K509" s="9" t="str">
        <f t="shared" si="31"/>
        <v>Cobrada</v>
      </c>
      <c r="L509" t="s">
        <v>25</v>
      </c>
      <c r="M509" t="s">
        <v>10</v>
      </c>
      <c r="N509" t="s">
        <v>1137</v>
      </c>
      <c r="O509" s="4">
        <v>42.8</v>
      </c>
      <c r="P509" t="s">
        <v>11</v>
      </c>
      <c r="Q509">
        <v>508</v>
      </c>
      <c r="R509" t="s">
        <v>22</v>
      </c>
      <c r="S509" t="s">
        <v>414</v>
      </c>
      <c r="T509" s="10">
        <v>32</v>
      </c>
    </row>
    <row r="510" spans="1:20" x14ac:dyDescent="0.25">
      <c r="A510">
        <v>5</v>
      </c>
      <c r="B510" t="s">
        <v>144</v>
      </c>
      <c r="C510">
        <v>3</v>
      </c>
      <c r="D510" t="str">
        <f t="shared" si="28"/>
        <v>Jueves</v>
      </c>
      <c r="E510" s="6">
        <v>45022</v>
      </c>
      <c r="F510" s="3">
        <v>0.13333333333333333</v>
      </c>
      <c r="G510" s="3">
        <v>0.25138888888888888</v>
      </c>
      <c r="H510" s="3">
        <f t="shared" si="29"/>
        <v>0.12847222222222221</v>
      </c>
      <c r="I510" s="9">
        <v>3.2638888888888891E-2</v>
      </c>
      <c r="J510" s="9">
        <f t="shared" si="30"/>
        <v>9.5833333333333326E-2</v>
      </c>
      <c r="K510" s="9" t="str">
        <f t="shared" si="31"/>
        <v>Cobrada</v>
      </c>
      <c r="L510" t="s">
        <v>14</v>
      </c>
      <c r="M510" t="s">
        <v>15</v>
      </c>
      <c r="N510" t="s">
        <v>1137</v>
      </c>
      <c r="O510" s="4">
        <v>16.260000000000002</v>
      </c>
      <c r="P510" t="s">
        <v>35</v>
      </c>
      <c r="Q510">
        <v>509</v>
      </c>
      <c r="R510" t="s">
        <v>22</v>
      </c>
      <c r="S510" t="s">
        <v>65</v>
      </c>
      <c r="T510" s="10">
        <v>80</v>
      </c>
    </row>
    <row r="511" spans="1:20" x14ac:dyDescent="0.25">
      <c r="A511">
        <v>6</v>
      </c>
      <c r="B511" t="s">
        <v>820</v>
      </c>
      <c r="C511">
        <v>4</v>
      </c>
      <c r="D511" t="str">
        <f t="shared" si="28"/>
        <v>Jueves</v>
      </c>
      <c r="E511" s="6">
        <v>45022</v>
      </c>
      <c r="F511" s="3">
        <v>0.14722222222222223</v>
      </c>
      <c r="G511" s="3">
        <v>0.18958333333333333</v>
      </c>
      <c r="H511" s="3">
        <f t="shared" si="29"/>
        <v>4.2361111111111099E-2</v>
      </c>
      <c r="I511" s="9">
        <v>3.3333333333333333E-2</v>
      </c>
      <c r="J511" s="9">
        <f t="shared" si="30"/>
        <v>9.0277777777777665E-3</v>
      </c>
      <c r="K511" s="9" t="str">
        <f t="shared" si="31"/>
        <v>Cobrada</v>
      </c>
      <c r="L511" t="s">
        <v>29</v>
      </c>
      <c r="M511" t="s">
        <v>10</v>
      </c>
      <c r="N511" t="s">
        <v>1137</v>
      </c>
      <c r="O511" s="4">
        <v>14.97</v>
      </c>
      <c r="P511" t="s">
        <v>21</v>
      </c>
      <c r="Q511">
        <v>510</v>
      </c>
      <c r="R511" t="s">
        <v>26</v>
      </c>
      <c r="S511" t="s">
        <v>106</v>
      </c>
      <c r="T511" s="10">
        <v>36</v>
      </c>
    </row>
    <row r="512" spans="1:20" x14ac:dyDescent="0.25">
      <c r="A512">
        <v>2</v>
      </c>
      <c r="B512" t="s">
        <v>821</v>
      </c>
      <c r="C512">
        <v>1</v>
      </c>
      <c r="D512" t="str">
        <f t="shared" si="28"/>
        <v>Jueves</v>
      </c>
      <c r="E512" s="6">
        <v>45022</v>
      </c>
      <c r="F512" s="3">
        <v>6.805555555555555E-2</v>
      </c>
      <c r="G512" s="3">
        <v>0.14097222222222222</v>
      </c>
      <c r="H512" s="3">
        <f t="shared" si="29"/>
        <v>7.2916666666666671E-2</v>
      </c>
      <c r="I512" s="9">
        <v>2.6388888888888889E-2</v>
      </c>
      <c r="J512" s="9">
        <f t="shared" si="30"/>
        <v>4.6527777777777779E-2</v>
      </c>
      <c r="K512" s="9" t="str">
        <f t="shared" si="31"/>
        <v>Cobrada</v>
      </c>
      <c r="L512" t="s">
        <v>14</v>
      </c>
      <c r="M512" t="s">
        <v>10</v>
      </c>
      <c r="N512" t="s">
        <v>1137</v>
      </c>
      <c r="O512" s="4">
        <v>35.950000000000003</v>
      </c>
      <c r="P512" t="s">
        <v>21</v>
      </c>
      <c r="Q512">
        <v>511</v>
      </c>
      <c r="R512" t="s">
        <v>83</v>
      </c>
      <c r="S512" t="s">
        <v>822</v>
      </c>
      <c r="T512" s="10">
        <v>137</v>
      </c>
    </row>
    <row r="513" spans="1:20" x14ac:dyDescent="0.25">
      <c r="A513">
        <v>2</v>
      </c>
      <c r="B513" t="s">
        <v>676</v>
      </c>
      <c r="C513">
        <v>1</v>
      </c>
      <c r="D513" t="str">
        <f t="shared" si="28"/>
        <v>Jueves</v>
      </c>
      <c r="E513" s="6">
        <v>45022</v>
      </c>
      <c r="F513" s="3">
        <v>5.486111111111111E-2</v>
      </c>
      <c r="G513" s="3">
        <v>0.10138888888888889</v>
      </c>
      <c r="H513" s="3">
        <f t="shared" si="29"/>
        <v>5.6944444444444443E-2</v>
      </c>
      <c r="I513" s="9">
        <v>4.0972222222222222E-2</v>
      </c>
      <c r="J513" s="9">
        <f t="shared" si="30"/>
        <v>1.5972222222222221E-2</v>
      </c>
      <c r="K513" s="9" t="str">
        <f t="shared" si="31"/>
        <v>Cobrada</v>
      </c>
      <c r="L513" t="s">
        <v>25</v>
      </c>
      <c r="M513" t="s">
        <v>10</v>
      </c>
      <c r="N513" t="s">
        <v>1137</v>
      </c>
      <c r="O513" s="4">
        <v>37.369999999999997</v>
      </c>
      <c r="P513" t="s">
        <v>35</v>
      </c>
      <c r="Q513">
        <v>512</v>
      </c>
      <c r="R513" t="s">
        <v>1139</v>
      </c>
      <c r="S513" t="s">
        <v>691</v>
      </c>
      <c r="T513" s="10">
        <v>128</v>
      </c>
    </row>
    <row r="514" spans="1:20" x14ac:dyDescent="0.25">
      <c r="A514">
        <v>8</v>
      </c>
      <c r="B514" t="s">
        <v>50</v>
      </c>
      <c r="C514">
        <v>6</v>
      </c>
      <c r="D514" t="str">
        <f t="shared" ref="D514:D577" si="32">CHOOSE(WEEKDAY(E514,2), "Lunes", "Martes", "Miércoles", "Jueves", "Viernes", "Sábado", "Domingo")</f>
        <v>Jueves</v>
      </c>
      <c r="E514" s="6">
        <v>45022</v>
      </c>
      <c r="F514" s="3">
        <v>6.1111111111111109E-2</v>
      </c>
      <c r="G514" s="3">
        <v>0.20208333333333334</v>
      </c>
      <c r="H514" s="3">
        <f t="shared" ref="H514:H577" si="33">IF(P514="Ocupada",(G514-F514)+15/1440,G514-F514)</f>
        <v>0.15138888888888888</v>
      </c>
      <c r="I514" s="9">
        <v>3.888888888888889E-2</v>
      </c>
      <c r="J514" s="9">
        <f t="shared" si="30"/>
        <v>0.11249999999999999</v>
      </c>
      <c r="K514" s="9" t="str">
        <f t="shared" si="31"/>
        <v>Cobrada</v>
      </c>
      <c r="L514" t="s">
        <v>9</v>
      </c>
      <c r="M514" t="s">
        <v>15</v>
      </c>
      <c r="N514" t="s">
        <v>1137</v>
      </c>
      <c r="O514" s="4">
        <v>22.74</v>
      </c>
      <c r="P514" t="s">
        <v>35</v>
      </c>
      <c r="Q514">
        <v>513</v>
      </c>
      <c r="R514" t="s">
        <v>41</v>
      </c>
      <c r="S514" t="s">
        <v>117</v>
      </c>
      <c r="T514" s="10">
        <v>54</v>
      </c>
    </row>
    <row r="515" spans="1:20" x14ac:dyDescent="0.25">
      <c r="A515">
        <v>18</v>
      </c>
      <c r="B515" t="s">
        <v>823</v>
      </c>
      <c r="C515">
        <v>5</v>
      </c>
      <c r="D515" t="str">
        <f t="shared" si="32"/>
        <v>Jueves</v>
      </c>
      <c r="E515" s="6">
        <v>45022</v>
      </c>
      <c r="F515" s="3">
        <v>5.486111111111111E-2</v>
      </c>
      <c r="G515" s="3">
        <v>0.19166666666666668</v>
      </c>
      <c r="H515" s="3">
        <f t="shared" si="33"/>
        <v>0.13680555555555557</v>
      </c>
      <c r="I515" s="9">
        <v>7.7777777777777779E-2</v>
      </c>
      <c r="J515" s="9">
        <f t="shared" ref="J515:J578" si="34">IF(I515&gt;H515,0,H515-I515)</f>
        <v>5.902777777777779E-2</v>
      </c>
      <c r="K515" s="9" t="str">
        <f t="shared" ref="K515:K578" si="35">IF(I515&gt;H515,"No cobrada","Cobrada")</f>
        <v>Cobrada</v>
      </c>
      <c r="L515" t="s">
        <v>29</v>
      </c>
      <c r="M515" t="s">
        <v>10</v>
      </c>
      <c r="N515" t="s">
        <v>1137</v>
      </c>
      <c r="O515" s="4">
        <v>38.840000000000003</v>
      </c>
      <c r="P515" t="s">
        <v>21</v>
      </c>
      <c r="Q515">
        <v>514</v>
      </c>
      <c r="R515" t="s">
        <v>64</v>
      </c>
      <c r="S515" t="s">
        <v>824</v>
      </c>
      <c r="T515" s="10">
        <v>174</v>
      </c>
    </row>
    <row r="516" spans="1:20" x14ac:dyDescent="0.25">
      <c r="A516">
        <v>19</v>
      </c>
      <c r="B516" t="s">
        <v>585</v>
      </c>
      <c r="C516">
        <v>2</v>
      </c>
      <c r="D516" t="str">
        <f t="shared" si="32"/>
        <v>Jueves</v>
      </c>
      <c r="E516" s="6">
        <v>45022</v>
      </c>
      <c r="F516" s="3">
        <v>4.027777777777778E-2</v>
      </c>
      <c r="G516" s="3">
        <v>8.5416666666666669E-2</v>
      </c>
      <c r="H516" s="3">
        <f t="shared" si="33"/>
        <v>5.5555555555555552E-2</v>
      </c>
      <c r="I516" s="9">
        <v>9.0277777777777769E-3</v>
      </c>
      <c r="J516" s="9">
        <f t="shared" si="34"/>
        <v>4.6527777777777779E-2</v>
      </c>
      <c r="K516" s="9" t="str">
        <f t="shared" si="35"/>
        <v>Cobrada</v>
      </c>
      <c r="L516" t="s">
        <v>20</v>
      </c>
      <c r="M516" t="s">
        <v>10</v>
      </c>
      <c r="N516" t="s">
        <v>1137</v>
      </c>
      <c r="O516" s="4">
        <v>43.79</v>
      </c>
      <c r="P516" t="s">
        <v>35</v>
      </c>
      <c r="Q516">
        <v>515</v>
      </c>
      <c r="R516" t="s">
        <v>64</v>
      </c>
      <c r="S516" t="s">
        <v>117</v>
      </c>
      <c r="T516" s="10">
        <v>18</v>
      </c>
    </row>
    <row r="517" spans="1:20" x14ac:dyDescent="0.25">
      <c r="A517">
        <v>7</v>
      </c>
      <c r="B517" t="s">
        <v>825</v>
      </c>
      <c r="C517">
        <v>2</v>
      </c>
      <c r="D517" t="str">
        <f t="shared" si="32"/>
        <v>Jueves</v>
      </c>
      <c r="E517" s="6">
        <v>45022</v>
      </c>
      <c r="F517" s="3">
        <v>0.16319444444444445</v>
      </c>
      <c r="G517" s="3">
        <v>0.2076388888888889</v>
      </c>
      <c r="H517" s="3">
        <f t="shared" si="33"/>
        <v>4.4444444444444453E-2</v>
      </c>
      <c r="I517" s="9">
        <v>6.7361111111111122E-2</v>
      </c>
      <c r="J517" s="9">
        <f t="shared" si="34"/>
        <v>0</v>
      </c>
      <c r="K517" s="9" t="str">
        <f t="shared" si="35"/>
        <v>No cobrada</v>
      </c>
      <c r="L517" t="s">
        <v>29</v>
      </c>
      <c r="M517" t="s">
        <v>10</v>
      </c>
      <c r="N517" t="s">
        <v>1137</v>
      </c>
      <c r="O517" s="4">
        <v>20.85</v>
      </c>
      <c r="P517" t="s">
        <v>11</v>
      </c>
      <c r="Q517">
        <v>516</v>
      </c>
      <c r="R517" t="s">
        <v>26</v>
      </c>
      <c r="S517" t="s">
        <v>826</v>
      </c>
      <c r="T517" s="10">
        <v>146</v>
      </c>
    </row>
    <row r="518" spans="1:20" x14ac:dyDescent="0.25">
      <c r="A518">
        <v>4</v>
      </c>
      <c r="B518" t="s">
        <v>659</v>
      </c>
      <c r="C518">
        <v>5</v>
      </c>
      <c r="D518" t="str">
        <f t="shared" si="32"/>
        <v>Jueves</v>
      </c>
      <c r="E518" s="6">
        <v>45022</v>
      </c>
      <c r="F518" s="3">
        <v>6.5972222222222224E-2</v>
      </c>
      <c r="G518" s="3">
        <v>0.22916666666666666</v>
      </c>
      <c r="H518" s="3">
        <f t="shared" si="33"/>
        <v>0.16319444444444442</v>
      </c>
      <c r="I518" s="9">
        <v>4.5138888888888888E-2</v>
      </c>
      <c r="J518" s="9">
        <f t="shared" si="34"/>
        <v>0.11805555555555552</v>
      </c>
      <c r="K518" s="9" t="str">
        <f t="shared" si="35"/>
        <v>Cobrada</v>
      </c>
      <c r="L518" t="s">
        <v>29</v>
      </c>
      <c r="M518" t="s">
        <v>10</v>
      </c>
      <c r="N518" t="s">
        <v>16</v>
      </c>
      <c r="O518" s="4">
        <v>23.92</v>
      </c>
      <c r="P518" t="s">
        <v>11</v>
      </c>
      <c r="Q518">
        <v>517</v>
      </c>
      <c r="R518" t="s">
        <v>59</v>
      </c>
      <c r="S518" t="s">
        <v>827</v>
      </c>
      <c r="T518" s="10">
        <v>103</v>
      </c>
    </row>
    <row r="519" spans="1:20" x14ac:dyDescent="0.25">
      <c r="A519">
        <v>5</v>
      </c>
      <c r="B519" t="s">
        <v>267</v>
      </c>
      <c r="C519">
        <v>6</v>
      </c>
      <c r="D519" t="str">
        <f t="shared" si="32"/>
        <v>Jueves</v>
      </c>
      <c r="E519" s="6">
        <v>45022</v>
      </c>
      <c r="F519" s="3">
        <v>8.8888888888888892E-2</v>
      </c>
      <c r="G519" s="3">
        <v>0.25138888888888888</v>
      </c>
      <c r="H519" s="3">
        <f t="shared" si="33"/>
        <v>0.17291666666666664</v>
      </c>
      <c r="I519" s="9">
        <v>3.6805555555555557E-2</v>
      </c>
      <c r="J519" s="9">
        <f t="shared" si="34"/>
        <v>0.13611111111111107</v>
      </c>
      <c r="K519" s="9" t="str">
        <f t="shared" si="35"/>
        <v>Cobrada</v>
      </c>
      <c r="L519" t="s">
        <v>29</v>
      </c>
      <c r="M519" t="s">
        <v>15</v>
      </c>
      <c r="N519" t="s">
        <v>1137</v>
      </c>
      <c r="O519" s="4">
        <v>18.48</v>
      </c>
      <c r="P519" t="s">
        <v>35</v>
      </c>
      <c r="Q519">
        <v>518</v>
      </c>
      <c r="R519" t="s">
        <v>17</v>
      </c>
      <c r="S519" t="s">
        <v>767</v>
      </c>
      <c r="T519" s="10">
        <v>77</v>
      </c>
    </row>
    <row r="520" spans="1:20" x14ac:dyDescent="0.25">
      <c r="A520">
        <v>6</v>
      </c>
      <c r="B520" t="s">
        <v>828</v>
      </c>
      <c r="C520">
        <v>2</v>
      </c>
      <c r="D520" t="str">
        <f t="shared" si="32"/>
        <v>Jueves</v>
      </c>
      <c r="E520" s="6">
        <v>45022</v>
      </c>
      <c r="F520" s="3">
        <v>3.3333333333333333E-2</v>
      </c>
      <c r="G520" s="3">
        <v>0.15902777777777777</v>
      </c>
      <c r="H520" s="3">
        <f t="shared" si="33"/>
        <v>0.12569444444444444</v>
      </c>
      <c r="I520" s="9">
        <v>0.10833333333333334</v>
      </c>
      <c r="J520" s="9">
        <f t="shared" si="34"/>
        <v>1.7361111111111105E-2</v>
      </c>
      <c r="K520" s="9" t="str">
        <f t="shared" si="35"/>
        <v>Cobrada</v>
      </c>
      <c r="L520" t="s">
        <v>25</v>
      </c>
      <c r="M520" t="s">
        <v>10</v>
      </c>
      <c r="N520" t="s">
        <v>1137</v>
      </c>
      <c r="O520" s="4">
        <v>34.590000000000003</v>
      </c>
      <c r="P520" t="s">
        <v>21</v>
      </c>
      <c r="Q520">
        <v>519</v>
      </c>
      <c r="R520" t="s">
        <v>26</v>
      </c>
      <c r="S520" t="s">
        <v>829</v>
      </c>
      <c r="T520" s="10">
        <v>245</v>
      </c>
    </row>
    <row r="521" spans="1:20" x14ac:dyDescent="0.25">
      <c r="A521">
        <v>4</v>
      </c>
      <c r="B521" t="s">
        <v>830</v>
      </c>
      <c r="C521">
        <v>4</v>
      </c>
      <c r="D521" t="str">
        <f t="shared" si="32"/>
        <v>Jueves</v>
      </c>
      <c r="E521" s="6">
        <v>45022</v>
      </c>
      <c r="F521" s="3">
        <v>0.14930555555555555</v>
      </c>
      <c r="G521" s="3">
        <v>0.26597222222222222</v>
      </c>
      <c r="H521" s="3">
        <f t="shared" si="33"/>
        <v>0.11666666666666667</v>
      </c>
      <c r="I521" s="9">
        <v>8.4027777777777785E-2</v>
      </c>
      <c r="J521" s="9">
        <f t="shared" si="34"/>
        <v>3.2638888888888884E-2</v>
      </c>
      <c r="K521" s="9" t="str">
        <f t="shared" si="35"/>
        <v>Cobrada</v>
      </c>
      <c r="L521" t="s">
        <v>29</v>
      </c>
      <c r="M521" t="s">
        <v>32</v>
      </c>
      <c r="N521" t="s">
        <v>1137</v>
      </c>
      <c r="O521" s="4">
        <v>43.99</v>
      </c>
      <c r="P521" t="s">
        <v>21</v>
      </c>
      <c r="Q521">
        <v>520</v>
      </c>
      <c r="R521" t="s">
        <v>17</v>
      </c>
      <c r="S521" t="s">
        <v>831</v>
      </c>
      <c r="T521" s="10">
        <v>280</v>
      </c>
    </row>
    <row r="522" spans="1:20" x14ac:dyDescent="0.25">
      <c r="A522">
        <v>18</v>
      </c>
      <c r="B522" t="s">
        <v>832</v>
      </c>
      <c r="C522">
        <v>2</v>
      </c>
      <c r="D522" t="str">
        <f t="shared" si="32"/>
        <v>Jueves</v>
      </c>
      <c r="E522" s="6">
        <v>45022</v>
      </c>
      <c r="F522" s="3">
        <v>2.9861111111111113E-2</v>
      </c>
      <c r="G522" s="3">
        <v>0.12083333333333333</v>
      </c>
      <c r="H522" s="3">
        <f t="shared" si="33"/>
        <v>9.0972222222222218E-2</v>
      </c>
      <c r="I522" s="9">
        <v>6.3194444444444442E-2</v>
      </c>
      <c r="J522" s="9">
        <f t="shared" si="34"/>
        <v>2.7777777777777776E-2</v>
      </c>
      <c r="K522" s="9" t="str">
        <f t="shared" si="35"/>
        <v>Cobrada</v>
      </c>
      <c r="L522" t="s">
        <v>29</v>
      </c>
      <c r="M522" t="s">
        <v>10</v>
      </c>
      <c r="N522" t="s">
        <v>1137</v>
      </c>
      <c r="O522" s="4">
        <v>15.18</v>
      </c>
      <c r="P522" t="s">
        <v>21</v>
      </c>
      <c r="Q522">
        <v>521</v>
      </c>
      <c r="R522" t="s">
        <v>41</v>
      </c>
      <c r="S522" t="s">
        <v>833</v>
      </c>
      <c r="T522" s="10">
        <v>210</v>
      </c>
    </row>
    <row r="523" spans="1:20" x14ac:dyDescent="0.25">
      <c r="A523">
        <v>2</v>
      </c>
      <c r="B523" t="s">
        <v>40</v>
      </c>
      <c r="C523">
        <v>5</v>
      </c>
      <c r="D523" t="str">
        <f t="shared" si="32"/>
        <v>Jueves</v>
      </c>
      <c r="E523" s="6">
        <v>45022</v>
      </c>
      <c r="F523" s="3">
        <v>6.805555555555555E-2</v>
      </c>
      <c r="G523" s="3">
        <v>0.18472222222222223</v>
      </c>
      <c r="H523" s="3">
        <f t="shared" si="33"/>
        <v>0.11666666666666668</v>
      </c>
      <c r="I523" s="9">
        <v>3.2638888888888891E-2</v>
      </c>
      <c r="J523" s="9">
        <f t="shared" si="34"/>
        <v>8.4027777777777785E-2</v>
      </c>
      <c r="K523" s="9" t="str">
        <f t="shared" si="35"/>
        <v>Cobrada</v>
      </c>
      <c r="L523" t="s">
        <v>29</v>
      </c>
      <c r="M523" t="s">
        <v>10</v>
      </c>
      <c r="N523" t="s">
        <v>16</v>
      </c>
      <c r="O523" s="4">
        <v>35.35</v>
      </c>
      <c r="P523" t="s">
        <v>21</v>
      </c>
      <c r="Q523">
        <v>522</v>
      </c>
      <c r="R523" t="s">
        <v>44</v>
      </c>
      <c r="S523" t="s">
        <v>57</v>
      </c>
      <c r="T523" s="10">
        <v>84</v>
      </c>
    </row>
    <row r="524" spans="1:20" x14ac:dyDescent="0.25">
      <c r="A524">
        <v>4</v>
      </c>
      <c r="B524" t="s">
        <v>834</v>
      </c>
      <c r="C524">
        <v>3</v>
      </c>
      <c r="D524" t="str">
        <f t="shared" si="32"/>
        <v>Jueves</v>
      </c>
      <c r="E524" s="6">
        <v>45022</v>
      </c>
      <c r="F524" s="3">
        <v>6.8750000000000006E-2</v>
      </c>
      <c r="G524" s="3">
        <v>0.19583333333333333</v>
      </c>
      <c r="H524" s="3">
        <f t="shared" si="33"/>
        <v>0.13749999999999998</v>
      </c>
      <c r="I524" s="9">
        <v>3.5416666666666666E-2</v>
      </c>
      <c r="J524" s="9">
        <f t="shared" si="34"/>
        <v>0.10208333333333332</v>
      </c>
      <c r="K524" s="9" t="str">
        <f t="shared" si="35"/>
        <v>Cobrada</v>
      </c>
      <c r="L524" t="s">
        <v>25</v>
      </c>
      <c r="M524" t="s">
        <v>10</v>
      </c>
      <c r="N524" t="s">
        <v>1137</v>
      </c>
      <c r="O524" s="4">
        <v>45.41</v>
      </c>
      <c r="P524" t="s">
        <v>35</v>
      </c>
      <c r="Q524">
        <v>523</v>
      </c>
      <c r="R524" t="s">
        <v>83</v>
      </c>
      <c r="S524" t="s">
        <v>170</v>
      </c>
      <c r="T524" s="10">
        <v>81</v>
      </c>
    </row>
    <row r="525" spans="1:20" x14ac:dyDescent="0.25">
      <c r="A525">
        <v>16</v>
      </c>
      <c r="B525" t="s">
        <v>835</v>
      </c>
      <c r="C525">
        <v>4</v>
      </c>
      <c r="D525" t="str">
        <f t="shared" si="32"/>
        <v>Jueves</v>
      </c>
      <c r="E525" s="6">
        <v>45022</v>
      </c>
      <c r="F525" s="3">
        <v>2.0833333333333333E-3</v>
      </c>
      <c r="G525" s="3">
        <v>0.10555555555555556</v>
      </c>
      <c r="H525" s="3">
        <f t="shared" si="33"/>
        <v>0.11388888888888889</v>
      </c>
      <c r="I525" s="9">
        <v>4.2361111111111106E-2</v>
      </c>
      <c r="J525" s="9">
        <f t="shared" si="34"/>
        <v>7.1527777777777773E-2</v>
      </c>
      <c r="K525" s="9" t="str">
        <f t="shared" si="35"/>
        <v>Cobrada</v>
      </c>
      <c r="L525" t="s">
        <v>9</v>
      </c>
      <c r="M525" t="s">
        <v>10</v>
      </c>
      <c r="N525" t="s">
        <v>1137</v>
      </c>
      <c r="O525" s="4">
        <v>26.91</v>
      </c>
      <c r="P525" t="s">
        <v>35</v>
      </c>
      <c r="Q525">
        <v>524</v>
      </c>
      <c r="R525" t="s">
        <v>1140</v>
      </c>
      <c r="S525" t="s">
        <v>712</v>
      </c>
      <c r="T525" s="10">
        <v>76</v>
      </c>
    </row>
    <row r="526" spans="1:20" x14ac:dyDescent="0.25">
      <c r="A526">
        <v>16</v>
      </c>
      <c r="B526" t="s">
        <v>377</v>
      </c>
      <c r="C526">
        <v>3</v>
      </c>
      <c r="D526" t="str">
        <f t="shared" si="32"/>
        <v>Jueves</v>
      </c>
      <c r="E526" s="6">
        <v>45022</v>
      </c>
      <c r="F526" s="3">
        <v>0.14374999999999999</v>
      </c>
      <c r="G526" s="3">
        <v>0.30138888888888887</v>
      </c>
      <c r="H526" s="3">
        <f t="shared" si="33"/>
        <v>0.16805555555555554</v>
      </c>
      <c r="I526" s="9">
        <v>5.347222222222222E-2</v>
      </c>
      <c r="J526" s="9">
        <f t="shared" si="34"/>
        <v>0.11458333333333331</v>
      </c>
      <c r="K526" s="9" t="str">
        <f t="shared" si="35"/>
        <v>Cobrada</v>
      </c>
      <c r="L526" t="s">
        <v>9</v>
      </c>
      <c r="M526" t="s">
        <v>10</v>
      </c>
      <c r="N526" t="s">
        <v>1137</v>
      </c>
      <c r="O526" s="4">
        <v>32.869999999999997</v>
      </c>
      <c r="P526" t="s">
        <v>35</v>
      </c>
      <c r="Q526">
        <v>525</v>
      </c>
      <c r="R526" t="s">
        <v>36</v>
      </c>
      <c r="S526" t="s">
        <v>836</v>
      </c>
      <c r="T526" s="10">
        <v>197</v>
      </c>
    </row>
    <row r="527" spans="1:20" x14ac:dyDescent="0.25">
      <c r="A527">
        <v>4</v>
      </c>
      <c r="B527" t="s">
        <v>837</v>
      </c>
      <c r="C527">
        <v>6</v>
      </c>
      <c r="D527" t="str">
        <f t="shared" si="32"/>
        <v>Jueves</v>
      </c>
      <c r="E527" s="6">
        <v>45022</v>
      </c>
      <c r="F527" s="3">
        <v>0.15555555555555556</v>
      </c>
      <c r="G527" s="3">
        <v>0.23680555555555555</v>
      </c>
      <c r="H527" s="3">
        <f t="shared" si="33"/>
        <v>8.1249999999999989E-2</v>
      </c>
      <c r="I527" s="9">
        <v>1.5277777777777777E-2</v>
      </c>
      <c r="J527" s="9">
        <f t="shared" si="34"/>
        <v>6.597222222222221E-2</v>
      </c>
      <c r="K527" s="9" t="str">
        <f t="shared" si="35"/>
        <v>Cobrada</v>
      </c>
      <c r="L527" t="s">
        <v>29</v>
      </c>
      <c r="M527" t="s">
        <v>32</v>
      </c>
      <c r="N527" t="s">
        <v>1136</v>
      </c>
      <c r="O527" s="4">
        <v>43.02</v>
      </c>
      <c r="P527" t="s">
        <v>21</v>
      </c>
      <c r="Q527">
        <v>526</v>
      </c>
      <c r="R527" t="s">
        <v>41</v>
      </c>
      <c r="S527" t="s">
        <v>439</v>
      </c>
      <c r="T527" s="10">
        <v>33</v>
      </c>
    </row>
    <row r="528" spans="1:20" x14ac:dyDescent="0.25">
      <c r="A528">
        <v>19</v>
      </c>
      <c r="B528" t="s">
        <v>838</v>
      </c>
      <c r="C528">
        <v>4</v>
      </c>
      <c r="D528" t="str">
        <f t="shared" si="32"/>
        <v>Jueves</v>
      </c>
      <c r="E528" s="6">
        <v>45022</v>
      </c>
      <c r="F528" s="3">
        <v>0.15347222222222223</v>
      </c>
      <c r="G528" s="3">
        <v>0.24652777777777779</v>
      </c>
      <c r="H528" s="3">
        <f t="shared" si="33"/>
        <v>0.10347222222222223</v>
      </c>
      <c r="I528" s="9">
        <v>2.1527777777777778E-2</v>
      </c>
      <c r="J528" s="9">
        <f t="shared" si="34"/>
        <v>8.1944444444444459E-2</v>
      </c>
      <c r="K528" s="9" t="str">
        <f t="shared" si="35"/>
        <v>Cobrada</v>
      </c>
      <c r="L528" t="s">
        <v>14</v>
      </c>
      <c r="M528" t="s">
        <v>15</v>
      </c>
      <c r="N528" t="s">
        <v>16</v>
      </c>
      <c r="O528" s="4">
        <v>22.95</v>
      </c>
      <c r="P528" t="s">
        <v>35</v>
      </c>
      <c r="Q528">
        <v>527</v>
      </c>
      <c r="R528" t="s">
        <v>1139</v>
      </c>
      <c r="S528" t="s">
        <v>170</v>
      </c>
      <c r="T528" s="10">
        <v>54</v>
      </c>
    </row>
    <row r="529" spans="1:20" x14ac:dyDescent="0.25">
      <c r="A529">
        <v>14</v>
      </c>
      <c r="B529" t="s">
        <v>839</v>
      </c>
      <c r="C529">
        <v>2</v>
      </c>
      <c r="D529" t="str">
        <f t="shared" si="32"/>
        <v>Jueves</v>
      </c>
      <c r="E529" s="6">
        <v>45022</v>
      </c>
      <c r="F529" s="3">
        <v>7.4305555555555555E-2</v>
      </c>
      <c r="G529" s="3">
        <v>0.15833333333333333</v>
      </c>
      <c r="H529" s="3">
        <f t="shared" si="33"/>
        <v>8.4027777777777771E-2</v>
      </c>
      <c r="I529" s="9">
        <v>8.4027777777777785E-2</v>
      </c>
      <c r="J529" s="9">
        <f t="shared" si="34"/>
        <v>-1.3877787807814457E-17</v>
      </c>
      <c r="K529" s="9" t="str">
        <f t="shared" si="35"/>
        <v>Cobrada</v>
      </c>
      <c r="L529" t="s">
        <v>20</v>
      </c>
      <c r="M529" t="s">
        <v>10</v>
      </c>
      <c r="N529" t="s">
        <v>1136</v>
      </c>
      <c r="O529" s="4">
        <v>15.62</v>
      </c>
      <c r="P529" t="s">
        <v>11</v>
      </c>
      <c r="Q529">
        <v>528</v>
      </c>
      <c r="R529" t="s">
        <v>41</v>
      </c>
      <c r="S529" t="s">
        <v>840</v>
      </c>
      <c r="T529" s="10">
        <v>78</v>
      </c>
    </row>
    <row r="530" spans="1:20" x14ac:dyDescent="0.25">
      <c r="A530">
        <v>1</v>
      </c>
      <c r="B530" t="s">
        <v>841</v>
      </c>
      <c r="C530">
        <v>2</v>
      </c>
      <c r="D530" t="str">
        <f t="shared" si="32"/>
        <v>Jueves</v>
      </c>
      <c r="E530" s="6">
        <v>45022</v>
      </c>
      <c r="F530" s="3">
        <v>8.1944444444444445E-2</v>
      </c>
      <c r="G530" s="3">
        <v>0.19583333333333333</v>
      </c>
      <c r="H530" s="3">
        <f t="shared" si="33"/>
        <v>0.12430555555555556</v>
      </c>
      <c r="I530" s="9">
        <v>0.10902777777777778</v>
      </c>
      <c r="J530" s="9">
        <f t="shared" si="34"/>
        <v>1.5277777777777779E-2</v>
      </c>
      <c r="K530" s="9" t="str">
        <f t="shared" si="35"/>
        <v>Cobrada</v>
      </c>
      <c r="L530" t="s">
        <v>9</v>
      </c>
      <c r="M530" t="s">
        <v>10</v>
      </c>
      <c r="N530" t="s">
        <v>1137</v>
      </c>
      <c r="O530" s="4">
        <v>25.91</v>
      </c>
      <c r="P530" t="s">
        <v>35</v>
      </c>
      <c r="Q530">
        <v>529</v>
      </c>
      <c r="R530" t="s">
        <v>1139</v>
      </c>
      <c r="S530" t="s">
        <v>842</v>
      </c>
      <c r="T530" s="10">
        <v>208</v>
      </c>
    </row>
    <row r="531" spans="1:20" x14ac:dyDescent="0.25">
      <c r="A531">
        <v>7</v>
      </c>
      <c r="B531" t="s">
        <v>843</v>
      </c>
      <c r="C531">
        <v>5</v>
      </c>
      <c r="D531" t="str">
        <f t="shared" si="32"/>
        <v>Jueves</v>
      </c>
      <c r="E531" s="6">
        <v>45022</v>
      </c>
      <c r="F531" s="3">
        <v>9.2361111111111116E-2</v>
      </c>
      <c r="G531" s="3">
        <v>0.25486111111111109</v>
      </c>
      <c r="H531" s="3">
        <f t="shared" si="33"/>
        <v>0.17291666666666664</v>
      </c>
      <c r="I531" s="9">
        <v>7.3611111111111113E-2</v>
      </c>
      <c r="J531" s="9">
        <f t="shared" si="34"/>
        <v>9.9305555555555522E-2</v>
      </c>
      <c r="K531" s="9" t="str">
        <f t="shared" si="35"/>
        <v>Cobrada</v>
      </c>
      <c r="L531" t="s">
        <v>25</v>
      </c>
      <c r="M531" t="s">
        <v>10</v>
      </c>
      <c r="N531" t="s">
        <v>1137</v>
      </c>
      <c r="O531" s="4">
        <v>30.19</v>
      </c>
      <c r="P531" t="s">
        <v>35</v>
      </c>
      <c r="Q531">
        <v>530</v>
      </c>
      <c r="R531" t="s">
        <v>26</v>
      </c>
      <c r="S531" t="s">
        <v>844</v>
      </c>
      <c r="T531" s="10">
        <v>160</v>
      </c>
    </row>
    <row r="532" spans="1:20" x14ac:dyDescent="0.25">
      <c r="A532">
        <v>9</v>
      </c>
      <c r="B532" t="s">
        <v>645</v>
      </c>
      <c r="C532">
        <v>6</v>
      </c>
      <c r="D532" t="str">
        <f t="shared" si="32"/>
        <v>Jueves</v>
      </c>
      <c r="E532" s="6">
        <v>45022</v>
      </c>
      <c r="F532" s="3">
        <v>0.12708333333333333</v>
      </c>
      <c r="G532" s="3">
        <v>0.21111111111111111</v>
      </c>
      <c r="H532" s="3">
        <f t="shared" si="33"/>
        <v>8.4027777777777785E-2</v>
      </c>
      <c r="I532" s="9">
        <v>0.13819444444444445</v>
      </c>
      <c r="J532" s="9">
        <f t="shared" si="34"/>
        <v>0</v>
      </c>
      <c r="K532" s="9" t="str">
        <f t="shared" si="35"/>
        <v>No cobrada</v>
      </c>
      <c r="L532" t="s">
        <v>20</v>
      </c>
      <c r="M532" t="s">
        <v>32</v>
      </c>
      <c r="N532" t="s">
        <v>16</v>
      </c>
      <c r="O532" s="4">
        <v>34.39</v>
      </c>
      <c r="P532" t="s">
        <v>21</v>
      </c>
      <c r="Q532">
        <v>531</v>
      </c>
      <c r="R532" t="s">
        <v>26</v>
      </c>
      <c r="S532" t="s">
        <v>845</v>
      </c>
      <c r="T532" s="10">
        <v>244</v>
      </c>
    </row>
    <row r="533" spans="1:20" x14ac:dyDescent="0.25">
      <c r="A533">
        <v>13</v>
      </c>
      <c r="B533" t="s">
        <v>132</v>
      </c>
      <c r="C533">
        <v>3</v>
      </c>
      <c r="D533" t="str">
        <f t="shared" si="32"/>
        <v>Jueves</v>
      </c>
      <c r="E533" s="6">
        <v>45022</v>
      </c>
      <c r="F533" s="3">
        <v>7.4999999999999997E-2</v>
      </c>
      <c r="G533" s="3">
        <v>0.22638888888888889</v>
      </c>
      <c r="H533" s="3">
        <f t="shared" si="33"/>
        <v>0.15138888888888891</v>
      </c>
      <c r="I533" s="9">
        <v>4.0972222222222215E-2</v>
      </c>
      <c r="J533" s="9">
        <f t="shared" si="34"/>
        <v>0.11041666666666669</v>
      </c>
      <c r="K533" s="9" t="str">
        <f t="shared" si="35"/>
        <v>Cobrada</v>
      </c>
      <c r="L533" t="s">
        <v>9</v>
      </c>
      <c r="M533" t="s">
        <v>15</v>
      </c>
      <c r="N533" t="s">
        <v>1136</v>
      </c>
      <c r="O533" s="4">
        <v>17.95</v>
      </c>
      <c r="P533" t="s">
        <v>11</v>
      </c>
      <c r="Q533">
        <v>532</v>
      </c>
      <c r="R533" t="s">
        <v>83</v>
      </c>
      <c r="S533" t="s">
        <v>846</v>
      </c>
      <c r="T533" s="10">
        <v>137</v>
      </c>
    </row>
    <row r="534" spans="1:20" x14ac:dyDescent="0.25">
      <c r="A534">
        <v>1</v>
      </c>
      <c r="B534" t="s">
        <v>379</v>
      </c>
      <c r="C534">
        <v>3</v>
      </c>
      <c r="D534" t="str">
        <f t="shared" si="32"/>
        <v>Jueves</v>
      </c>
      <c r="E534" s="6">
        <v>45022</v>
      </c>
      <c r="F534" s="3">
        <v>0.13472222222222222</v>
      </c>
      <c r="G534" s="3">
        <v>0.22222222222222221</v>
      </c>
      <c r="H534" s="3">
        <f t="shared" si="33"/>
        <v>8.7499999999999994E-2</v>
      </c>
      <c r="I534" s="9">
        <v>3.3333333333333333E-2</v>
      </c>
      <c r="J534" s="9">
        <f t="shared" si="34"/>
        <v>5.4166666666666662E-2</v>
      </c>
      <c r="K534" s="9" t="str">
        <f t="shared" si="35"/>
        <v>Cobrada</v>
      </c>
      <c r="L534" t="s">
        <v>25</v>
      </c>
      <c r="M534" t="s">
        <v>32</v>
      </c>
      <c r="N534" t="s">
        <v>1136</v>
      </c>
      <c r="O534" s="4">
        <v>20.09</v>
      </c>
      <c r="P534" t="s">
        <v>21</v>
      </c>
      <c r="Q534">
        <v>533</v>
      </c>
      <c r="R534" t="s">
        <v>59</v>
      </c>
      <c r="S534" t="s">
        <v>670</v>
      </c>
      <c r="T534" s="10">
        <v>41</v>
      </c>
    </row>
    <row r="535" spans="1:20" x14ac:dyDescent="0.25">
      <c r="A535">
        <v>1</v>
      </c>
      <c r="B535" t="s">
        <v>847</v>
      </c>
      <c r="C535">
        <v>6</v>
      </c>
      <c r="D535" t="str">
        <f t="shared" si="32"/>
        <v>Jueves</v>
      </c>
      <c r="E535" s="6">
        <v>45022</v>
      </c>
      <c r="F535" s="3">
        <v>4.3055555555555555E-2</v>
      </c>
      <c r="G535" s="3">
        <v>0.18680555555555556</v>
      </c>
      <c r="H535" s="3">
        <f t="shared" si="33"/>
        <v>0.14374999999999999</v>
      </c>
      <c r="I535" s="9">
        <v>5.2777777777777785E-2</v>
      </c>
      <c r="J535" s="9">
        <f t="shared" si="34"/>
        <v>9.0972222222222204E-2</v>
      </c>
      <c r="K535" s="9" t="str">
        <f t="shared" si="35"/>
        <v>Cobrada</v>
      </c>
      <c r="L535" t="s">
        <v>29</v>
      </c>
      <c r="M535" t="s">
        <v>32</v>
      </c>
      <c r="N535" t="s">
        <v>1137</v>
      </c>
      <c r="O535" s="4">
        <v>23.59</v>
      </c>
      <c r="P535" t="s">
        <v>11</v>
      </c>
      <c r="Q535">
        <v>534</v>
      </c>
      <c r="R535" t="s">
        <v>22</v>
      </c>
      <c r="S535" t="s">
        <v>848</v>
      </c>
      <c r="T535" s="10">
        <v>147</v>
      </c>
    </row>
    <row r="536" spans="1:20" x14ac:dyDescent="0.25">
      <c r="A536">
        <v>15</v>
      </c>
      <c r="B536" t="s">
        <v>229</v>
      </c>
      <c r="C536">
        <v>3</v>
      </c>
      <c r="D536" t="str">
        <f t="shared" si="32"/>
        <v>Jueves</v>
      </c>
      <c r="E536" s="6">
        <v>45022</v>
      </c>
      <c r="F536" s="3">
        <v>3.9583333333333331E-2</v>
      </c>
      <c r="G536" s="3">
        <v>0.14722222222222223</v>
      </c>
      <c r="H536" s="3">
        <f t="shared" si="33"/>
        <v>0.1076388888888889</v>
      </c>
      <c r="I536" s="9">
        <v>7.8472222222222221E-2</v>
      </c>
      <c r="J536" s="9">
        <f t="shared" si="34"/>
        <v>2.9166666666666674E-2</v>
      </c>
      <c r="K536" s="9" t="str">
        <f t="shared" si="35"/>
        <v>Cobrada</v>
      </c>
      <c r="L536" t="s">
        <v>14</v>
      </c>
      <c r="M536" t="s">
        <v>15</v>
      </c>
      <c r="N536" t="s">
        <v>1137</v>
      </c>
      <c r="O536" s="4">
        <v>39.450000000000003</v>
      </c>
      <c r="P536" t="s">
        <v>21</v>
      </c>
      <c r="Q536">
        <v>535</v>
      </c>
      <c r="R536" t="s">
        <v>64</v>
      </c>
      <c r="S536" t="s">
        <v>849</v>
      </c>
      <c r="T536" s="10">
        <v>276</v>
      </c>
    </row>
    <row r="537" spans="1:20" x14ac:dyDescent="0.25">
      <c r="A537">
        <v>9</v>
      </c>
      <c r="B537" t="s">
        <v>850</v>
      </c>
      <c r="C537">
        <v>2</v>
      </c>
      <c r="D537" t="str">
        <f t="shared" si="32"/>
        <v>Jueves</v>
      </c>
      <c r="E537" s="6">
        <v>45022</v>
      </c>
      <c r="F537" s="3">
        <v>0.10486111111111111</v>
      </c>
      <c r="G537" s="3">
        <v>0.19375000000000001</v>
      </c>
      <c r="H537" s="3">
        <f t="shared" si="33"/>
        <v>8.8888888888888892E-2</v>
      </c>
      <c r="I537" s="9">
        <v>0.10555555555555556</v>
      </c>
      <c r="J537" s="9">
        <f t="shared" si="34"/>
        <v>0</v>
      </c>
      <c r="K537" s="9" t="str">
        <f t="shared" si="35"/>
        <v>No cobrada</v>
      </c>
      <c r="L537" t="s">
        <v>29</v>
      </c>
      <c r="M537" t="s">
        <v>10</v>
      </c>
      <c r="N537" t="s">
        <v>1137</v>
      </c>
      <c r="O537" s="4">
        <v>46</v>
      </c>
      <c r="P537" t="s">
        <v>11</v>
      </c>
      <c r="Q537">
        <v>536</v>
      </c>
      <c r="R537" t="s">
        <v>64</v>
      </c>
      <c r="S537" t="s">
        <v>851</v>
      </c>
      <c r="T537" s="10">
        <v>212</v>
      </c>
    </row>
    <row r="538" spans="1:20" x14ac:dyDescent="0.25">
      <c r="A538">
        <v>18</v>
      </c>
      <c r="B538" t="s">
        <v>271</v>
      </c>
      <c r="C538">
        <v>6</v>
      </c>
      <c r="D538" t="str">
        <f t="shared" si="32"/>
        <v>Jueves</v>
      </c>
      <c r="E538" s="6">
        <v>45022</v>
      </c>
      <c r="F538" s="3">
        <v>1.6666666666666666E-2</v>
      </c>
      <c r="G538" s="3">
        <v>8.9583333333333334E-2</v>
      </c>
      <c r="H538" s="3">
        <f t="shared" si="33"/>
        <v>8.3333333333333343E-2</v>
      </c>
      <c r="I538" s="9">
        <v>1.4583333333333334E-2</v>
      </c>
      <c r="J538" s="9">
        <f t="shared" si="34"/>
        <v>6.8750000000000006E-2</v>
      </c>
      <c r="K538" s="9" t="str">
        <f t="shared" si="35"/>
        <v>Cobrada</v>
      </c>
      <c r="L538" t="s">
        <v>9</v>
      </c>
      <c r="M538" t="s">
        <v>15</v>
      </c>
      <c r="N538" t="s">
        <v>1136</v>
      </c>
      <c r="O538" s="4">
        <v>28.68</v>
      </c>
      <c r="P538" t="s">
        <v>35</v>
      </c>
      <c r="Q538">
        <v>537</v>
      </c>
      <c r="R538" t="s">
        <v>1140</v>
      </c>
      <c r="S538" t="s">
        <v>102</v>
      </c>
      <c r="T538" s="10">
        <v>63</v>
      </c>
    </row>
    <row r="539" spans="1:20" x14ac:dyDescent="0.25">
      <c r="A539">
        <v>14</v>
      </c>
      <c r="B539" t="s">
        <v>485</v>
      </c>
      <c r="C539">
        <v>4</v>
      </c>
      <c r="D539" t="str">
        <f t="shared" si="32"/>
        <v>Jueves</v>
      </c>
      <c r="E539" s="6">
        <v>45022</v>
      </c>
      <c r="F539" s="3">
        <v>0.13819444444444445</v>
      </c>
      <c r="G539" s="3">
        <v>0.23125000000000001</v>
      </c>
      <c r="H539" s="3">
        <f t="shared" si="33"/>
        <v>9.3055555555555558E-2</v>
      </c>
      <c r="I539" s="9">
        <v>0.13750000000000001</v>
      </c>
      <c r="J539" s="9">
        <f t="shared" si="34"/>
        <v>0</v>
      </c>
      <c r="K539" s="9" t="str">
        <f t="shared" si="35"/>
        <v>No cobrada</v>
      </c>
      <c r="L539" t="s">
        <v>29</v>
      </c>
      <c r="M539" t="s">
        <v>32</v>
      </c>
      <c r="N539" t="s">
        <v>1136</v>
      </c>
      <c r="O539" s="4">
        <v>41.35</v>
      </c>
      <c r="P539" t="s">
        <v>21</v>
      </c>
      <c r="Q539">
        <v>538</v>
      </c>
      <c r="R539" t="s">
        <v>17</v>
      </c>
      <c r="S539" t="s">
        <v>852</v>
      </c>
      <c r="T539" s="10">
        <v>142</v>
      </c>
    </row>
    <row r="540" spans="1:20" x14ac:dyDescent="0.25">
      <c r="A540">
        <v>18</v>
      </c>
      <c r="B540" t="s">
        <v>853</v>
      </c>
      <c r="C540">
        <v>3</v>
      </c>
      <c r="D540" t="str">
        <f t="shared" si="32"/>
        <v>Jueves</v>
      </c>
      <c r="E540" s="6">
        <v>45022</v>
      </c>
      <c r="F540" s="3">
        <v>0.16041666666666668</v>
      </c>
      <c r="G540" s="3">
        <v>0.29166666666666669</v>
      </c>
      <c r="H540" s="3">
        <f t="shared" si="33"/>
        <v>0.13125000000000001</v>
      </c>
      <c r="I540" s="9">
        <v>8.9583333333333334E-2</v>
      </c>
      <c r="J540" s="9">
        <f t="shared" si="34"/>
        <v>4.1666666666666671E-2</v>
      </c>
      <c r="K540" s="9" t="str">
        <f t="shared" si="35"/>
        <v>Cobrada</v>
      </c>
      <c r="L540" t="s">
        <v>20</v>
      </c>
      <c r="M540" t="s">
        <v>15</v>
      </c>
      <c r="N540" t="s">
        <v>16</v>
      </c>
      <c r="O540" s="4">
        <v>20.9</v>
      </c>
      <c r="P540" t="s">
        <v>21</v>
      </c>
      <c r="Q540">
        <v>539</v>
      </c>
      <c r="R540" t="s">
        <v>17</v>
      </c>
      <c r="S540" t="s">
        <v>854</v>
      </c>
      <c r="T540" s="10">
        <v>240</v>
      </c>
    </row>
    <row r="541" spans="1:20" x14ac:dyDescent="0.25">
      <c r="A541">
        <v>6</v>
      </c>
      <c r="B541" t="s">
        <v>855</v>
      </c>
      <c r="C541">
        <v>4</v>
      </c>
      <c r="D541" t="str">
        <f t="shared" si="32"/>
        <v>Jueves</v>
      </c>
      <c r="E541" s="6">
        <v>45022</v>
      </c>
      <c r="F541" s="3">
        <v>0.15694444444444444</v>
      </c>
      <c r="G541" s="3">
        <v>0.28888888888888886</v>
      </c>
      <c r="H541" s="3">
        <f t="shared" si="33"/>
        <v>0.13194444444444442</v>
      </c>
      <c r="I541" s="9">
        <v>5.694444444444445E-2</v>
      </c>
      <c r="J541" s="9">
        <f t="shared" si="34"/>
        <v>7.4999999999999969E-2</v>
      </c>
      <c r="K541" s="9" t="str">
        <f t="shared" si="35"/>
        <v>Cobrada</v>
      </c>
      <c r="L541" t="s">
        <v>14</v>
      </c>
      <c r="M541" t="s">
        <v>10</v>
      </c>
      <c r="N541" t="s">
        <v>1137</v>
      </c>
      <c r="O541" s="4">
        <v>47.85</v>
      </c>
      <c r="P541" t="s">
        <v>11</v>
      </c>
      <c r="Q541">
        <v>540</v>
      </c>
      <c r="R541" t="s">
        <v>44</v>
      </c>
      <c r="S541" t="s">
        <v>856</v>
      </c>
      <c r="T541" s="10">
        <v>124</v>
      </c>
    </row>
    <row r="542" spans="1:20" x14ac:dyDescent="0.25">
      <c r="A542">
        <v>19</v>
      </c>
      <c r="B542" t="s">
        <v>72</v>
      </c>
      <c r="C542">
        <v>2</v>
      </c>
      <c r="D542" t="str">
        <f t="shared" si="32"/>
        <v>Jueves</v>
      </c>
      <c r="E542" s="6">
        <v>45022</v>
      </c>
      <c r="F542" s="3">
        <v>2.2916666666666665E-2</v>
      </c>
      <c r="G542" s="3">
        <v>0.18888888888888888</v>
      </c>
      <c r="H542" s="3">
        <f t="shared" si="33"/>
        <v>0.16597222222222222</v>
      </c>
      <c r="I542" s="9">
        <v>8.611111111111111E-2</v>
      </c>
      <c r="J542" s="9">
        <f t="shared" si="34"/>
        <v>7.9861111111111105E-2</v>
      </c>
      <c r="K542" s="9" t="str">
        <f t="shared" si="35"/>
        <v>Cobrada</v>
      </c>
      <c r="L542" t="s">
        <v>14</v>
      </c>
      <c r="M542" t="s">
        <v>15</v>
      </c>
      <c r="N542" t="s">
        <v>1136</v>
      </c>
      <c r="O542" s="4">
        <v>33.700000000000003</v>
      </c>
      <c r="P542" t="s">
        <v>11</v>
      </c>
      <c r="Q542">
        <v>541</v>
      </c>
      <c r="R542" t="s">
        <v>17</v>
      </c>
      <c r="S542" t="s">
        <v>857</v>
      </c>
      <c r="T542" s="10">
        <v>202</v>
      </c>
    </row>
    <row r="543" spans="1:20" x14ac:dyDescent="0.25">
      <c r="A543">
        <v>9</v>
      </c>
      <c r="B543" t="s">
        <v>260</v>
      </c>
      <c r="C543">
        <v>5</v>
      </c>
      <c r="D543" t="str">
        <f t="shared" si="32"/>
        <v>Jueves</v>
      </c>
      <c r="E543" s="6">
        <v>45022</v>
      </c>
      <c r="F543" s="3">
        <v>0.11597222222222223</v>
      </c>
      <c r="G543" s="3">
        <v>0.19652777777777777</v>
      </c>
      <c r="H543" s="3">
        <f t="shared" si="33"/>
        <v>8.0555555555555547E-2</v>
      </c>
      <c r="I543" s="9">
        <v>7.9861111111111105E-2</v>
      </c>
      <c r="J543" s="9">
        <f t="shared" si="34"/>
        <v>6.9444444444444198E-4</v>
      </c>
      <c r="K543" s="9" t="str">
        <f t="shared" si="35"/>
        <v>Cobrada</v>
      </c>
      <c r="L543" t="s">
        <v>9</v>
      </c>
      <c r="M543" t="s">
        <v>15</v>
      </c>
      <c r="N543" t="s">
        <v>1137</v>
      </c>
      <c r="O543" s="4">
        <v>49.05</v>
      </c>
      <c r="P543" t="s">
        <v>11</v>
      </c>
      <c r="Q543">
        <v>542</v>
      </c>
      <c r="R543" t="s">
        <v>64</v>
      </c>
      <c r="S543" t="s">
        <v>858</v>
      </c>
      <c r="T543" s="10">
        <v>148</v>
      </c>
    </row>
    <row r="544" spans="1:20" x14ac:dyDescent="0.25">
      <c r="A544">
        <v>19</v>
      </c>
      <c r="B544" t="s">
        <v>859</v>
      </c>
      <c r="C544">
        <v>5</v>
      </c>
      <c r="D544" t="str">
        <f t="shared" si="32"/>
        <v>Jueves</v>
      </c>
      <c r="E544" s="6">
        <v>45022</v>
      </c>
      <c r="F544" s="3">
        <v>3.2638888888888891E-2</v>
      </c>
      <c r="G544" s="3">
        <v>0.15069444444444444</v>
      </c>
      <c r="H544" s="3">
        <f t="shared" si="33"/>
        <v>0.11805555555555555</v>
      </c>
      <c r="I544" s="9">
        <v>5.1388888888888887E-2</v>
      </c>
      <c r="J544" s="9">
        <f t="shared" si="34"/>
        <v>6.6666666666666666E-2</v>
      </c>
      <c r="K544" s="9" t="str">
        <f t="shared" si="35"/>
        <v>Cobrada</v>
      </c>
      <c r="L544" t="s">
        <v>29</v>
      </c>
      <c r="M544" t="s">
        <v>32</v>
      </c>
      <c r="N544" t="s">
        <v>1137</v>
      </c>
      <c r="O544" s="4">
        <v>49.37</v>
      </c>
      <c r="P544" t="s">
        <v>11</v>
      </c>
      <c r="Q544">
        <v>543</v>
      </c>
      <c r="R544" t="s">
        <v>26</v>
      </c>
      <c r="S544" t="s">
        <v>860</v>
      </c>
      <c r="T544" s="10">
        <v>206</v>
      </c>
    </row>
    <row r="545" spans="1:20" x14ac:dyDescent="0.25">
      <c r="A545">
        <v>7</v>
      </c>
      <c r="B545" t="s">
        <v>861</v>
      </c>
      <c r="C545">
        <v>4</v>
      </c>
      <c r="D545" t="str">
        <f t="shared" si="32"/>
        <v>Jueves</v>
      </c>
      <c r="E545" s="6">
        <v>45022</v>
      </c>
      <c r="F545" s="3">
        <v>0.13680555555555557</v>
      </c>
      <c r="G545" s="3">
        <v>0.19791666666666666</v>
      </c>
      <c r="H545" s="3">
        <f t="shared" si="33"/>
        <v>7.152777777777776E-2</v>
      </c>
      <c r="I545" s="9">
        <v>3.3333333333333333E-2</v>
      </c>
      <c r="J545" s="9">
        <f t="shared" si="34"/>
        <v>3.8194444444444427E-2</v>
      </c>
      <c r="K545" s="9" t="str">
        <f t="shared" si="35"/>
        <v>Cobrada</v>
      </c>
      <c r="L545" t="s">
        <v>25</v>
      </c>
      <c r="M545" t="s">
        <v>10</v>
      </c>
      <c r="N545" t="s">
        <v>1137</v>
      </c>
      <c r="O545" s="4">
        <v>44.91</v>
      </c>
      <c r="P545" t="s">
        <v>35</v>
      </c>
      <c r="Q545">
        <v>544</v>
      </c>
      <c r="R545" t="s">
        <v>59</v>
      </c>
      <c r="S545" t="s">
        <v>33</v>
      </c>
      <c r="T545" s="10">
        <v>70</v>
      </c>
    </row>
    <row r="546" spans="1:20" x14ac:dyDescent="0.25">
      <c r="A546">
        <v>20</v>
      </c>
      <c r="B546" t="s">
        <v>862</v>
      </c>
      <c r="C546">
        <v>5</v>
      </c>
      <c r="D546" t="str">
        <f t="shared" si="32"/>
        <v>Jueves</v>
      </c>
      <c r="E546" s="6">
        <v>45022</v>
      </c>
      <c r="F546" s="3">
        <v>0.11041666666666666</v>
      </c>
      <c r="G546" s="3">
        <v>0.18472222222222223</v>
      </c>
      <c r="H546" s="3">
        <f t="shared" si="33"/>
        <v>8.472222222222224E-2</v>
      </c>
      <c r="I546" s="9">
        <v>6.8750000000000006E-2</v>
      </c>
      <c r="J546" s="9">
        <f t="shared" si="34"/>
        <v>1.5972222222222235E-2</v>
      </c>
      <c r="K546" s="9" t="str">
        <f t="shared" si="35"/>
        <v>Cobrada</v>
      </c>
      <c r="L546" t="s">
        <v>20</v>
      </c>
      <c r="M546" t="s">
        <v>10</v>
      </c>
      <c r="N546" t="s">
        <v>16</v>
      </c>
      <c r="O546" s="4">
        <v>12.18</v>
      </c>
      <c r="P546" t="s">
        <v>35</v>
      </c>
      <c r="Q546">
        <v>545</v>
      </c>
      <c r="R546" t="s">
        <v>64</v>
      </c>
      <c r="S546" t="s">
        <v>863</v>
      </c>
      <c r="T546" s="10">
        <v>130</v>
      </c>
    </row>
    <row r="547" spans="1:20" x14ac:dyDescent="0.25">
      <c r="A547">
        <v>5</v>
      </c>
      <c r="B547" t="s">
        <v>864</v>
      </c>
      <c r="C547">
        <v>2</v>
      </c>
      <c r="D547" t="str">
        <f t="shared" si="32"/>
        <v>Jueves</v>
      </c>
      <c r="E547" s="6">
        <v>45022</v>
      </c>
      <c r="F547" s="3">
        <v>0.13472222222222222</v>
      </c>
      <c r="G547" s="3">
        <v>0.22847222222222222</v>
      </c>
      <c r="H547" s="3">
        <f t="shared" si="33"/>
        <v>9.375E-2</v>
      </c>
      <c r="I547" s="9">
        <v>6.3194444444444442E-2</v>
      </c>
      <c r="J547" s="9">
        <f t="shared" si="34"/>
        <v>3.0555555555555558E-2</v>
      </c>
      <c r="K547" s="9" t="str">
        <f t="shared" si="35"/>
        <v>Cobrada</v>
      </c>
      <c r="L547" t="s">
        <v>29</v>
      </c>
      <c r="M547" t="s">
        <v>10</v>
      </c>
      <c r="N547" t="s">
        <v>1136</v>
      </c>
      <c r="O547" s="4">
        <v>47.81</v>
      </c>
      <c r="P547" t="s">
        <v>11</v>
      </c>
      <c r="Q547">
        <v>546</v>
      </c>
      <c r="R547" t="s">
        <v>41</v>
      </c>
      <c r="S547" t="s">
        <v>865</v>
      </c>
      <c r="T547" s="10">
        <v>92</v>
      </c>
    </row>
    <row r="548" spans="1:20" x14ac:dyDescent="0.25">
      <c r="A548">
        <v>9</v>
      </c>
      <c r="B548" t="s">
        <v>866</v>
      </c>
      <c r="C548">
        <v>3</v>
      </c>
      <c r="D548" t="str">
        <f t="shared" si="32"/>
        <v>Jueves</v>
      </c>
      <c r="E548" s="6">
        <v>45022</v>
      </c>
      <c r="F548" s="3">
        <v>0.11319444444444444</v>
      </c>
      <c r="G548" s="3">
        <v>0.19166666666666668</v>
      </c>
      <c r="H548" s="3">
        <f t="shared" si="33"/>
        <v>8.8888888888888906E-2</v>
      </c>
      <c r="I548" s="9">
        <v>6.7361111111111108E-2</v>
      </c>
      <c r="J548" s="9">
        <f t="shared" si="34"/>
        <v>2.1527777777777798E-2</v>
      </c>
      <c r="K548" s="9" t="str">
        <f t="shared" si="35"/>
        <v>Cobrada</v>
      </c>
      <c r="L548" t="s">
        <v>25</v>
      </c>
      <c r="M548" t="s">
        <v>32</v>
      </c>
      <c r="N548" t="s">
        <v>1137</v>
      </c>
      <c r="O548" s="4">
        <v>20.04</v>
      </c>
      <c r="P548" t="s">
        <v>35</v>
      </c>
      <c r="Q548">
        <v>547</v>
      </c>
      <c r="R548" t="s">
        <v>17</v>
      </c>
      <c r="S548" t="s">
        <v>867</v>
      </c>
      <c r="T548" s="10">
        <v>227</v>
      </c>
    </row>
    <row r="549" spans="1:20" x14ac:dyDescent="0.25">
      <c r="A549">
        <v>4</v>
      </c>
      <c r="B549" t="s">
        <v>868</v>
      </c>
      <c r="C549">
        <v>2</v>
      </c>
      <c r="D549" t="str">
        <f t="shared" si="32"/>
        <v>Jueves</v>
      </c>
      <c r="E549" s="6">
        <v>45022</v>
      </c>
      <c r="F549" s="3">
        <v>3.8194444444444448E-2</v>
      </c>
      <c r="G549" s="3">
        <v>0.16875000000000001</v>
      </c>
      <c r="H549" s="3">
        <f t="shared" si="33"/>
        <v>0.13055555555555556</v>
      </c>
      <c r="I549" s="9">
        <v>7.3611111111111113E-2</v>
      </c>
      <c r="J549" s="9">
        <f t="shared" si="34"/>
        <v>5.694444444444445E-2</v>
      </c>
      <c r="K549" s="9" t="str">
        <f t="shared" si="35"/>
        <v>Cobrada</v>
      </c>
      <c r="L549" t="s">
        <v>20</v>
      </c>
      <c r="M549" t="s">
        <v>10</v>
      </c>
      <c r="N549" t="s">
        <v>1137</v>
      </c>
      <c r="O549" s="4">
        <v>28.88</v>
      </c>
      <c r="P549" t="s">
        <v>21</v>
      </c>
      <c r="Q549">
        <v>548</v>
      </c>
      <c r="R549" t="s">
        <v>64</v>
      </c>
      <c r="S549" t="s">
        <v>869</v>
      </c>
      <c r="T549" s="10">
        <v>96</v>
      </c>
    </row>
    <row r="550" spans="1:20" x14ac:dyDescent="0.25">
      <c r="A550">
        <v>12</v>
      </c>
      <c r="B550" t="s">
        <v>528</v>
      </c>
      <c r="C550">
        <v>2</v>
      </c>
      <c r="D550" t="str">
        <f t="shared" si="32"/>
        <v>Jueves</v>
      </c>
      <c r="E550" s="6">
        <v>45022</v>
      </c>
      <c r="F550" s="3">
        <v>6.458333333333334E-2</v>
      </c>
      <c r="G550" s="3">
        <v>0.22638888888888889</v>
      </c>
      <c r="H550" s="3">
        <f t="shared" si="33"/>
        <v>0.16180555555555554</v>
      </c>
      <c r="I550" s="9">
        <v>6.8055555555555564E-2</v>
      </c>
      <c r="J550" s="9">
        <f t="shared" si="34"/>
        <v>9.3749999999999972E-2</v>
      </c>
      <c r="K550" s="9" t="str">
        <f t="shared" si="35"/>
        <v>Cobrada</v>
      </c>
      <c r="L550" t="s">
        <v>14</v>
      </c>
      <c r="M550" t="s">
        <v>10</v>
      </c>
      <c r="N550" t="s">
        <v>1137</v>
      </c>
      <c r="O550" s="4">
        <v>35.340000000000003</v>
      </c>
      <c r="P550" t="s">
        <v>21</v>
      </c>
      <c r="Q550">
        <v>549</v>
      </c>
      <c r="R550" t="s">
        <v>17</v>
      </c>
      <c r="S550" t="s">
        <v>870</v>
      </c>
      <c r="T550" s="10">
        <v>162</v>
      </c>
    </row>
    <row r="551" spans="1:20" x14ac:dyDescent="0.25">
      <c r="A551">
        <v>1</v>
      </c>
      <c r="B551" t="s">
        <v>732</v>
      </c>
      <c r="C551">
        <v>6</v>
      </c>
      <c r="D551" t="str">
        <f t="shared" si="32"/>
        <v>Jueves</v>
      </c>
      <c r="E551" s="6">
        <v>45022</v>
      </c>
      <c r="F551" s="3">
        <v>4.7222222222222221E-2</v>
      </c>
      <c r="G551" s="3">
        <v>0.11041666666666666</v>
      </c>
      <c r="H551" s="3">
        <f t="shared" si="33"/>
        <v>7.3611111111111113E-2</v>
      </c>
      <c r="I551" s="9">
        <v>3.9583333333333331E-2</v>
      </c>
      <c r="J551" s="9">
        <f t="shared" si="34"/>
        <v>3.4027777777777782E-2</v>
      </c>
      <c r="K551" s="9" t="str">
        <f t="shared" si="35"/>
        <v>Cobrada</v>
      </c>
      <c r="L551" t="s">
        <v>9</v>
      </c>
      <c r="M551" t="s">
        <v>10</v>
      </c>
      <c r="N551" t="s">
        <v>1137</v>
      </c>
      <c r="O551" s="4">
        <v>28.33</v>
      </c>
      <c r="P551" t="s">
        <v>35</v>
      </c>
      <c r="Q551">
        <v>550</v>
      </c>
      <c r="R551" t="s">
        <v>22</v>
      </c>
      <c r="S551" t="s">
        <v>871</v>
      </c>
      <c r="T551" s="10">
        <v>124</v>
      </c>
    </row>
    <row r="552" spans="1:20" x14ac:dyDescent="0.25">
      <c r="A552">
        <v>4</v>
      </c>
      <c r="B552" t="s">
        <v>872</v>
      </c>
      <c r="C552">
        <v>2</v>
      </c>
      <c r="D552" t="str">
        <f t="shared" si="32"/>
        <v>Jueves</v>
      </c>
      <c r="E552" s="6">
        <v>45022</v>
      </c>
      <c r="F552" s="3">
        <v>0.12361111111111112</v>
      </c>
      <c r="G552" s="3">
        <v>0.1736111111111111</v>
      </c>
      <c r="H552" s="3">
        <f t="shared" si="33"/>
        <v>4.9999999999999989E-2</v>
      </c>
      <c r="I552" s="9">
        <v>8.5416666666666669E-2</v>
      </c>
      <c r="J552" s="9">
        <f t="shared" si="34"/>
        <v>0</v>
      </c>
      <c r="K552" s="9" t="str">
        <f t="shared" si="35"/>
        <v>No cobrada</v>
      </c>
      <c r="L552" t="s">
        <v>9</v>
      </c>
      <c r="M552" t="s">
        <v>15</v>
      </c>
      <c r="N552" t="s">
        <v>1137</v>
      </c>
      <c r="O552" s="4">
        <v>17.54</v>
      </c>
      <c r="P552" t="s">
        <v>11</v>
      </c>
      <c r="Q552">
        <v>551</v>
      </c>
      <c r="R552" t="s">
        <v>26</v>
      </c>
      <c r="S552" t="s">
        <v>873</v>
      </c>
      <c r="T552" s="10">
        <v>171</v>
      </c>
    </row>
    <row r="553" spans="1:20" x14ac:dyDescent="0.25">
      <c r="A553">
        <v>11</v>
      </c>
      <c r="B553" t="s">
        <v>874</v>
      </c>
      <c r="C553">
        <v>6</v>
      </c>
      <c r="D553" t="str">
        <f t="shared" si="32"/>
        <v>Jueves</v>
      </c>
      <c r="E553" s="6">
        <v>45022</v>
      </c>
      <c r="F553" s="3">
        <v>1.8055555555555554E-2</v>
      </c>
      <c r="G553" s="3">
        <v>0.16250000000000001</v>
      </c>
      <c r="H553" s="3">
        <f t="shared" si="33"/>
        <v>0.14444444444444446</v>
      </c>
      <c r="I553" s="9">
        <v>7.9861111111111105E-2</v>
      </c>
      <c r="J553" s="9">
        <f t="shared" si="34"/>
        <v>6.4583333333333354E-2</v>
      </c>
      <c r="K553" s="9" t="str">
        <f t="shared" si="35"/>
        <v>Cobrada</v>
      </c>
      <c r="L553" t="s">
        <v>9</v>
      </c>
      <c r="M553" t="s">
        <v>32</v>
      </c>
      <c r="N553" t="s">
        <v>1136</v>
      </c>
      <c r="O553" s="4">
        <v>10.28</v>
      </c>
      <c r="P553" t="s">
        <v>21</v>
      </c>
      <c r="Q553">
        <v>552</v>
      </c>
      <c r="R553" t="s">
        <v>1139</v>
      </c>
      <c r="S553" t="s">
        <v>875</v>
      </c>
      <c r="T553" s="10">
        <v>243</v>
      </c>
    </row>
    <row r="554" spans="1:20" x14ac:dyDescent="0.25">
      <c r="A554">
        <v>14</v>
      </c>
      <c r="B554" t="s">
        <v>876</v>
      </c>
      <c r="C554">
        <v>2</v>
      </c>
      <c r="D554" t="str">
        <f t="shared" si="32"/>
        <v>Jueves</v>
      </c>
      <c r="E554" s="6">
        <v>45022</v>
      </c>
      <c r="F554" s="3">
        <v>0.11458333333333333</v>
      </c>
      <c r="G554" s="3">
        <v>0.22500000000000001</v>
      </c>
      <c r="H554" s="3">
        <f t="shared" si="33"/>
        <v>0.11041666666666668</v>
      </c>
      <c r="I554" s="9">
        <v>0.12361111111111112</v>
      </c>
      <c r="J554" s="9">
        <f t="shared" si="34"/>
        <v>0</v>
      </c>
      <c r="K554" s="9" t="str">
        <f t="shared" si="35"/>
        <v>No cobrada</v>
      </c>
      <c r="L554" t="s">
        <v>9</v>
      </c>
      <c r="M554" t="s">
        <v>10</v>
      </c>
      <c r="N554" t="s">
        <v>1137</v>
      </c>
      <c r="O554" s="4">
        <v>44.38</v>
      </c>
      <c r="P554" t="s">
        <v>21</v>
      </c>
      <c r="Q554">
        <v>553</v>
      </c>
      <c r="R554" t="s">
        <v>22</v>
      </c>
      <c r="S554" t="s">
        <v>877</v>
      </c>
      <c r="T554" s="10">
        <v>203</v>
      </c>
    </row>
    <row r="555" spans="1:20" x14ac:dyDescent="0.25">
      <c r="A555">
        <v>10</v>
      </c>
      <c r="B555" t="s">
        <v>878</v>
      </c>
      <c r="C555">
        <v>6</v>
      </c>
      <c r="D555" t="str">
        <f t="shared" si="32"/>
        <v>Jueves</v>
      </c>
      <c r="E555" s="6">
        <v>45022</v>
      </c>
      <c r="F555" s="3">
        <v>6.25E-2</v>
      </c>
      <c r="G555" s="3">
        <v>0.12152777777777778</v>
      </c>
      <c r="H555" s="3">
        <f t="shared" si="33"/>
        <v>6.9444444444444448E-2</v>
      </c>
      <c r="I555" s="9">
        <v>4.9305555555555561E-2</v>
      </c>
      <c r="J555" s="9">
        <f t="shared" si="34"/>
        <v>2.0138888888888887E-2</v>
      </c>
      <c r="K555" s="9" t="str">
        <f t="shared" si="35"/>
        <v>Cobrada</v>
      </c>
      <c r="L555" t="s">
        <v>9</v>
      </c>
      <c r="M555" t="s">
        <v>10</v>
      </c>
      <c r="N555" t="s">
        <v>1136</v>
      </c>
      <c r="O555" s="4">
        <v>19.600000000000001</v>
      </c>
      <c r="P555" t="s">
        <v>35</v>
      </c>
      <c r="Q555">
        <v>554</v>
      </c>
      <c r="R555" t="s">
        <v>1139</v>
      </c>
      <c r="S555" t="s">
        <v>879</v>
      </c>
      <c r="T555" s="10">
        <v>166</v>
      </c>
    </row>
    <row r="556" spans="1:20" x14ac:dyDescent="0.25">
      <c r="A556">
        <v>20</v>
      </c>
      <c r="B556" t="s">
        <v>880</v>
      </c>
      <c r="C556">
        <v>1</v>
      </c>
      <c r="D556" t="str">
        <f t="shared" si="32"/>
        <v>Jueves</v>
      </c>
      <c r="E556" s="6">
        <v>45022</v>
      </c>
      <c r="F556" s="3">
        <v>8.2638888888888887E-2</v>
      </c>
      <c r="G556" s="3">
        <v>0.20972222222222223</v>
      </c>
      <c r="H556" s="3">
        <f t="shared" si="33"/>
        <v>0.12708333333333333</v>
      </c>
      <c r="I556" s="9">
        <v>3.1944444444444442E-2</v>
      </c>
      <c r="J556" s="9">
        <f t="shared" si="34"/>
        <v>9.5138888888888884E-2</v>
      </c>
      <c r="K556" s="9" t="str">
        <f t="shared" si="35"/>
        <v>Cobrada</v>
      </c>
      <c r="L556" t="s">
        <v>20</v>
      </c>
      <c r="M556" t="s">
        <v>15</v>
      </c>
      <c r="N556" t="s">
        <v>16</v>
      </c>
      <c r="O556" s="4">
        <v>41.08</v>
      </c>
      <c r="P556" t="s">
        <v>21</v>
      </c>
      <c r="Q556">
        <v>555</v>
      </c>
      <c r="R556" t="s">
        <v>22</v>
      </c>
      <c r="S556" t="s">
        <v>100</v>
      </c>
      <c r="T556" s="10">
        <v>30</v>
      </c>
    </row>
    <row r="557" spans="1:20" x14ac:dyDescent="0.25">
      <c r="A557">
        <v>9</v>
      </c>
      <c r="B557" t="s">
        <v>113</v>
      </c>
      <c r="C557">
        <v>6</v>
      </c>
      <c r="D557" t="str">
        <f t="shared" si="32"/>
        <v>Jueves</v>
      </c>
      <c r="E557" s="6">
        <v>45022</v>
      </c>
      <c r="F557" s="3">
        <v>0.16458333333333333</v>
      </c>
      <c r="G557" s="3">
        <v>0.32013888888888886</v>
      </c>
      <c r="H557" s="3">
        <f t="shared" si="33"/>
        <v>0.15555555555555553</v>
      </c>
      <c r="I557" s="9">
        <v>4.5833333333333337E-2</v>
      </c>
      <c r="J557" s="9">
        <f t="shared" si="34"/>
        <v>0.10972222222222219</v>
      </c>
      <c r="K557" s="9" t="str">
        <f t="shared" si="35"/>
        <v>Cobrada</v>
      </c>
      <c r="L557" t="s">
        <v>20</v>
      </c>
      <c r="M557" t="s">
        <v>10</v>
      </c>
      <c r="N557" t="s">
        <v>1136</v>
      </c>
      <c r="O557" s="4">
        <v>14.09</v>
      </c>
      <c r="P557" t="s">
        <v>21</v>
      </c>
      <c r="Q557">
        <v>556</v>
      </c>
      <c r="R557" t="s">
        <v>26</v>
      </c>
      <c r="S557" t="s">
        <v>459</v>
      </c>
      <c r="T557" s="10">
        <v>76</v>
      </c>
    </row>
    <row r="558" spans="1:20" x14ac:dyDescent="0.25">
      <c r="A558">
        <v>7</v>
      </c>
      <c r="B558" t="s">
        <v>258</v>
      </c>
      <c r="C558">
        <v>5</v>
      </c>
      <c r="D558" t="str">
        <f t="shared" si="32"/>
        <v>Jueves</v>
      </c>
      <c r="E558" s="6">
        <v>45022</v>
      </c>
      <c r="F558" s="3">
        <v>0.16111111111111112</v>
      </c>
      <c r="G558" s="3">
        <v>0.31874999999999998</v>
      </c>
      <c r="H558" s="3">
        <f t="shared" si="33"/>
        <v>0.16805555555555551</v>
      </c>
      <c r="I558" s="9">
        <v>7.4305555555555555E-2</v>
      </c>
      <c r="J558" s="9">
        <f t="shared" si="34"/>
        <v>9.3749999999999958E-2</v>
      </c>
      <c r="K558" s="9" t="str">
        <f t="shared" si="35"/>
        <v>Cobrada</v>
      </c>
      <c r="L558" t="s">
        <v>20</v>
      </c>
      <c r="M558" t="s">
        <v>10</v>
      </c>
      <c r="N558" t="s">
        <v>16</v>
      </c>
      <c r="O558" s="4">
        <v>35.880000000000003</v>
      </c>
      <c r="P558" t="s">
        <v>35</v>
      </c>
      <c r="Q558">
        <v>557</v>
      </c>
      <c r="R558" t="s">
        <v>59</v>
      </c>
      <c r="S558" t="s">
        <v>881</v>
      </c>
      <c r="T558" s="10">
        <v>177</v>
      </c>
    </row>
    <row r="559" spans="1:20" x14ac:dyDescent="0.25">
      <c r="A559">
        <v>6</v>
      </c>
      <c r="B559" t="s">
        <v>749</v>
      </c>
      <c r="C559">
        <v>4</v>
      </c>
      <c r="D559" t="str">
        <f t="shared" si="32"/>
        <v>Jueves</v>
      </c>
      <c r="E559" s="6">
        <v>45022</v>
      </c>
      <c r="F559" s="3">
        <v>1.2500000000000001E-2</v>
      </c>
      <c r="G559" s="3">
        <v>0.12916666666666668</v>
      </c>
      <c r="H559" s="3">
        <f t="shared" si="33"/>
        <v>0.11666666666666668</v>
      </c>
      <c r="I559" s="9">
        <v>0.11597222222222223</v>
      </c>
      <c r="J559" s="9">
        <f t="shared" si="34"/>
        <v>6.9444444444445586E-4</v>
      </c>
      <c r="K559" s="9" t="str">
        <f t="shared" si="35"/>
        <v>Cobrada</v>
      </c>
      <c r="L559" t="s">
        <v>14</v>
      </c>
      <c r="M559" t="s">
        <v>10</v>
      </c>
      <c r="N559" t="s">
        <v>1137</v>
      </c>
      <c r="O559" s="4">
        <v>45.26</v>
      </c>
      <c r="P559" t="s">
        <v>11</v>
      </c>
      <c r="Q559">
        <v>558</v>
      </c>
      <c r="R559" t="s">
        <v>26</v>
      </c>
      <c r="S559" t="s">
        <v>882</v>
      </c>
      <c r="T559" s="10">
        <v>179</v>
      </c>
    </row>
    <row r="560" spans="1:20" x14ac:dyDescent="0.25">
      <c r="A560">
        <v>11</v>
      </c>
      <c r="B560" t="s">
        <v>54</v>
      </c>
      <c r="C560">
        <v>1</v>
      </c>
      <c r="D560" t="str">
        <f t="shared" si="32"/>
        <v>Jueves</v>
      </c>
      <c r="E560" s="6">
        <v>45022</v>
      </c>
      <c r="F560" s="3">
        <v>9.7222222222222224E-3</v>
      </c>
      <c r="G560" s="3">
        <v>0.16597222222222222</v>
      </c>
      <c r="H560" s="3">
        <f t="shared" si="33"/>
        <v>0.15625</v>
      </c>
      <c r="I560" s="9">
        <v>2.8472222222222222E-2</v>
      </c>
      <c r="J560" s="9">
        <f t="shared" si="34"/>
        <v>0.12777777777777777</v>
      </c>
      <c r="K560" s="9" t="str">
        <f t="shared" si="35"/>
        <v>Cobrada</v>
      </c>
      <c r="L560" t="s">
        <v>20</v>
      </c>
      <c r="M560" t="s">
        <v>10</v>
      </c>
      <c r="N560" t="s">
        <v>1137</v>
      </c>
      <c r="O560" s="4">
        <v>24.36</v>
      </c>
      <c r="P560" t="s">
        <v>11</v>
      </c>
      <c r="Q560">
        <v>559</v>
      </c>
      <c r="R560" t="s">
        <v>44</v>
      </c>
      <c r="S560" t="s">
        <v>439</v>
      </c>
      <c r="T560" s="10">
        <v>99</v>
      </c>
    </row>
    <row r="561" spans="1:20" x14ac:dyDescent="0.25">
      <c r="A561">
        <v>6</v>
      </c>
      <c r="B561" t="s">
        <v>348</v>
      </c>
      <c r="C561">
        <v>6</v>
      </c>
      <c r="D561" t="str">
        <f t="shared" si="32"/>
        <v>Jueves</v>
      </c>
      <c r="E561" s="6">
        <v>45022</v>
      </c>
      <c r="F561" s="3">
        <v>1.0416666666666666E-2</v>
      </c>
      <c r="G561" s="3">
        <v>0.13680555555555557</v>
      </c>
      <c r="H561" s="3">
        <f t="shared" si="33"/>
        <v>0.12638888888888891</v>
      </c>
      <c r="I561" s="9">
        <v>3.3333333333333333E-2</v>
      </c>
      <c r="J561" s="9">
        <f t="shared" si="34"/>
        <v>9.3055555555555586E-2</v>
      </c>
      <c r="K561" s="9" t="str">
        <f t="shared" si="35"/>
        <v>Cobrada</v>
      </c>
      <c r="L561" t="s">
        <v>25</v>
      </c>
      <c r="M561" t="s">
        <v>32</v>
      </c>
      <c r="N561" t="s">
        <v>1136</v>
      </c>
      <c r="O561" s="4">
        <v>31.53</v>
      </c>
      <c r="P561" t="s">
        <v>11</v>
      </c>
      <c r="Q561">
        <v>560</v>
      </c>
      <c r="R561" t="s">
        <v>83</v>
      </c>
      <c r="S561" t="s">
        <v>883</v>
      </c>
      <c r="T561" s="10">
        <v>111</v>
      </c>
    </row>
    <row r="562" spans="1:20" x14ac:dyDescent="0.25">
      <c r="A562">
        <v>4</v>
      </c>
      <c r="B562" t="s">
        <v>61</v>
      </c>
      <c r="C562">
        <v>2</v>
      </c>
      <c r="D562" t="str">
        <f t="shared" si="32"/>
        <v>Jueves</v>
      </c>
      <c r="E562" s="6">
        <v>45022</v>
      </c>
      <c r="F562" s="3">
        <v>5.0694444444444445E-2</v>
      </c>
      <c r="G562" s="3">
        <v>0.15208333333333332</v>
      </c>
      <c r="H562" s="3">
        <f t="shared" si="33"/>
        <v>0.10138888888888888</v>
      </c>
      <c r="I562" s="9">
        <v>4.4444444444444446E-2</v>
      </c>
      <c r="J562" s="9">
        <f t="shared" si="34"/>
        <v>5.6944444444444429E-2</v>
      </c>
      <c r="K562" s="9" t="str">
        <f t="shared" si="35"/>
        <v>Cobrada</v>
      </c>
      <c r="L562" t="s">
        <v>14</v>
      </c>
      <c r="M562" t="s">
        <v>10</v>
      </c>
      <c r="N562" t="s">
        <v>1137</v>
      </c>
      <c r="O562" s="4">
        <v>44.24</v>
      </c>
      <c r="P562" t="s">
        <v>11</v>
      </c>
      <c r="Q562">
        <v>561</v>
      </c>
      <c r="R562" t="s">
        <v>64</v>
      </c>
      <c r="S562" t="s">
        <v>884</v>
      </c>
      <c r="T562" s="10">
        <v>64</v>
      </c>
    </row>
    <row r="563" spans="1:20" x14ac:dyDescent="0.25">
      <c r="A563">
        <v>20</v>
      </c>
      <c r="B563" t="s">
        <v>885</v>
      </c>
      <c r="C563">
        <v>3</v>
      </c>
      <c r="D563" t="str">
        <f t="shared" si="32"/>
        <v>Jueves</v>
      </c>
      <c r="E563" s="6">
        <v>45022</v>
      </c>
      <c r="F563" s="3">
        <v>0.10833333333333334</v>
      </c>
      <c r="G563" s="3">
        <v>0.2638888888888889</v>
      </c>
      <c r="H563" s="3">
        <f t="shared" si="33"/>
        <v>0.15555555555555556</v>
      </c>
      <c r="I563" s="9">
        <v>7.7777777777777779E-2</v>
      </c>
      <c r="J563" s="9">
        <f t="shared" si="34"/>
        <v>7.7777777777777779E-2</v>
      </c>
      <c r="K563" s="9" t="str">
        <f t="shared" si="35"/>
        <v>Cobrada</v>
      </c>
      <c r="L563" t="s">
        <v>14</v>
      </c>
      <c r="M563" t="s">
        <v>32</v>
      </c>
      <c r="N563" t="s">
        <v>1137</v>
      </c>
      <c r="O563" s="4">
        <v>21.49</v>
      </c>
      <c r="P563" t="s">
        <v>21</v>
      </c>
      <c r="Q563">
        <v>562</v>
      </c>
      <c r="R563" t="s">
        <v>36</v>
      </c>
      <c r="S563" t="s">
        <v>886</v>
      </c>
      <c r="T563" s="10">
        <v>288</v>
      </c>
    </row>
    <row r="564" spans="1:20" x14ac:dyDescent="0.25">
      <c r="A564">
        <v>12</v>
      </c>
      <c r="B564" t="s">
        <v>171</v>
      </c>
      <c r="C564">
        <v>3</v>
      </c>
      <c r="D564" t="str">
        <f t="shared" si="32"/>
        <v>Jueves</v>
      </c>
      <c r="E564" s="6">
        <v>45022</v>
      </c>
      <c r="F564" s="3">
        <v>0.12777777777777777</v>
      </c>
      <c r="G564" s="3">
        <v>0.19652777777777777</v>
      </c>
      <c r="H564" s="3">
        <f t="shared" si="33"/>
        <v>7.9166666666666677E-2</v>
      </c>
      <c r="I564" s="9">
        <v>2.5694444444444443E-2</v>
      </c>
      <c r="J564" s="9">
        <f t="shared" si="34"/>
        <v>5.3472222222222233E-2</v>
      </c>
      <c r="K564" s="9" t="str">
        <f t="shared" si="35"/>
        <v>Cobrada</v>
      </c>
      <c r="L564" t="s">
        <v>25</v>
      </c>
      <c r="M564" t="s">
        <v>15</v>
      </c>
      <c r="N564" t="s">
        <v>16</v>
      </c>
      <c r="O564" s="4">
        <v>20.07</v>
      </c>
      <c r="P564" t="s">
        <v>35</v>
      </c>
      <c r="Q564">
        <v>563</v>
      </c>
      <c r="R564" t="s">
        <v>83</v>
      </c>
      <c r="S564" t="s">
        <v>170</v>
      </c>
      <c r="T564" s="10">
        <v>54</v>
      </c>
    </row>
    <row r="565" spans="1:20" x14ac:dyDescent="0.25">
      <c r="A565">
        <v>9</v>
      </c>
      <c r="B565" t="s">
        <v>887</v>
      </c>
      <c r="C565">
        <v>3</v>
      </c>
      <c r="D565" t="str">
        <f t="shared" si="32"/>
        <v>Jueves</v>
      </c>
      <c r="E565" s="6">
        <v>45022</v>
      </c>
      <c r="F565" s="3">
        <v>2.1527777777777778E-2</v>
      </c>
      <c r="G565" s="3">
        <v>9.930555555555555E-2</v>
      </c>
      <c r="H565" s="3">
        <f t="shared" si="33"/>
        <v>7.7777777777777779E-2</v>
      </c>
      <c r="I565" s="9">
        <v>3.7499999999999999E-2</v>
      </c>
      <c r="J565" s="9">
        <f t="shared" si="34"/>
        <v>4.027777777777778E-2</v>
      </c>
      <c r="K565" s="9" t="str">
        <f t="shared" si="35"/>
        <v>Cobrada</v>
      </c>
      <c r="L565" t="s">
        <v>25</v>
      </c>
      <c r="M565" t="s">
        <v>32</v>
      </c>
      <c r="N565" t="s">
        <v>16</v>
      </c>
      <c r="O565" s="4">
        <v>33.08</v>
      </c>
      <c r="P565" t="s">
        <v>11</v>
      </c>
      <c r="Q565">
        <v>564</v>
      </c>
      <c r="R565" t="s">
        <v>36</v>
      </c>
      <c r="S565" t="s">
        <v>888</v>
      </c>
      <c r="T565" s="10">
        <v>156</v>
      </c>
    </row>
    <row r="566" spans="1:20" x14ac:dyDescent="0.25">
      <c r="A566">
        <v>3</v>
      </c>
      <c r="B566" t="s">
        <v>889</v>
      </c>
      <c r="C566">
        <v>6</v>
      </c>
      <c r="D566" t="str">
        <f t="shared" si="32"/>
        <v>Jueves</v>
      </c>
      <c r="E566" s="6">
        <v>45022</v>
      </c>
      <c r="F566" s="3">
        <v>0.11041666666666666</v>
      </c>
      <c r="G566" s="3">
        <v>0.22847222222222222</v>
      </c>
      <c r="H566" s="3">
        <f t="shared" si="33"/>
        <v>0.11805555555555555</v>
      </c>
      <c r="I566" s="9">
        <v>6.8055555555555564E-2</v>
      </c>
      <c r="J566" s="9">
        <f t="shared" si="34"/>
        <v>4.9999999999999989E-2</v>
      </c>
      <c r="K566" s="9" t="str">
        <f t="shared" si="35"/>
        <v>Cobrada</v>
      </c>
      <c r="L566" t="s">
        <v>14</v>
      </c>
      <c r="M566" t="s">
        <v>10</v>
      </c>
      <c r="N566" t="s">
        <v>1137</v>
      </c>
      <c r="O566" s="4">
        <v>15.11</v>
      </c>
      <c r="P566" t="s">
        <v>21</v>
      </c>
      <c r="Q566">
        <v>565</v>
      </c>
      <c r="R566" t="s">
        <v>36</v>
      </c>
      <c r="S566" t="s">
        <v>890</v>
      </c>
      <c r="T566" s="10">
        <v>251</v>
      </c>
    </row>
    <row r="567" spans="1:20" x14ac:dyDescent="0.25">
      <c r="A567">
        <v>4</v>
      </c>
      <c r="B567" t="s">
        <v>70</v>
      </c>
      <c r="C567">
        <v>3</v>
      </c>
      <c r="D567" t="str">
        <f t="shared" si="32"/>
        <v>Jueves</v>
      </c>
      <c r="E567" s="6">
        <v>45022</v>
      </c>
      <c r="F567" s="3">
        <v>7.2916666666666671E-2</v>
      </c>
      <c r="G567" s="3">
        <v>0.20624999999999999</v>
      </c>
      <c r="H567" s="3">
        <f t="shared" si="33"/>
        <v>0.1333333333333333</v>
      </c>
      <c r="I567" s="9">
        <v>3.888888888888889E-2</v>
      </c>
      <c r="J567" s="9">
        <f t="shared" si="34"/>
        <v>9.4444444444444414E-2</v>
      </c>
      <c r="K567" s="9" t="str">
        <f t="shared" si="35"/>
        <v>Cobrada</v>
      </c>
      <c r="L567" t="s">
        <v>9</v>
      </c>
      <c r="M567" t="s">
        <v>10</v>
      </c>
      <c r="N567" t="s">
        <v>1137</v>
      </c>
      <c r="O567" s="4">
        <v>42.62</v>
      </c>
      <c r="P567" t="s">
        <v>21</v>
      </c>
      <c r="Q567">
        <v>566</v>
      </c>
      <c r="R567" t="s">
        <v>44</v>
      </c>
      <c r="S567" t="s">
        <v>256</v>
      </c>
      <c r="T567" s="10">
        <v>78</v>
      </c>
    </row>
    <row r="568" spans="1:20" x14ac:dyDescent="0.25">
      <c r="A568">
        <v>15</v>
      </c>
      <c r="B568" t="s">
        <v>651</v>
      </c>
      <c r="C568">
        <v>4</v>
      </c>
      <c r="D568" t="str">
        <f t="shared" si="32"/>
        <v>Jueves</v>
      </c>
      <c r="E568" s="6">
        <v>45022</v>
      </c>
      <c r="F568" s="3">
        <v>8.2638888888888887E-2</v>
      </c>
      <c r="G568" s="3">
        <v>0.21944444444444444</v>
      </c>
      <c r="H568" s="3">
        <f t="shared" si="33"/>
        <v>0.14722222222222223</v>
      </c>
      <c r="I568" s="9">
        <v>7.0833333333333331E-2</v>
      </c>
      <c r="J568" s="9">
        <f t="shared" si="34"/>
        <v>7.6388888888888895E-2</v>
      </c>
      <c r="K568" s="9" t="str">
        <f t="shared" si="35"/>
        <v>Cobrada</v>
      </c>
      <c r="L568" t="s">
        <v>29</v>
      </c>
      <c r="M568" t="s">
        <v>10</v>
      </c>
      <c r="N568" t="s">
        <v>1136</v>
      </c>
      <c r="O568" s="4">
        <v>42.83</v>
      </c>
      <c r="P568" t="s">
        <v>35</v>
      </c>
      <c r="Q568">
        <v>567</v>
      </c>
      <c r="R568" t="s">
        <v>64</v>
      </c>
      <c r="S568" t="s">
        <v>891</v>
      </c>
      <c r="T568" s="10">
        <v>253</v>
      </c>
    </row>
    <row r="569" spans="1:20" x14ac:dyDescent="0.25">
      <c r="A569">
        <v>5</v>
      </c>
      <c r="B569" t="s">
        <v>132</v>
      </c>
      <c r="C569">
        <v>1</v>
      </c>
      <c r="D569" t="str">
        <f t="shared" si="32"/>
        <v>Jueves</v>
      </c>
      <c r="E569" s="6">
        <v>45022</v>
      </c>
      <c r="F569" s="3">
        <v>6.8750000000000006E-2</v>
      </c>
      <c r="G569" s="3">
        <v>0.14444444444444443</v>
      </c>
      <c r="H569" s="3">
        <f t="shared" si="33"/>
        <v>8.6111111111111097E-2</v>
      </c>
      <c r="I569" s="9">
        <v>5.8333333333333334E-2</v>
      </c>
      <c r="J569" s="9">
        <f t="shared" si="34"/>
        <v>2.7777777777777762E-2</v>
      </c>
      <c r="K569" s="9" t="str">
        <f t="shared" si="35"/>
        <v>Cobrada</v>
      </c>
      <c r="L569" t="s">
        <v>29</v>
      </c>
      <c r="M569" t="s">
        <v>10</v>
      </c>
      <c r="N569" t="s">
        <v>1136</v>
      </c>
      <c r="O569" s="4">
        <v>21.13</v>
      </c>
      <c r="P569" t="s">
        <v>35</v>
      </c>
      <c r="Q569">
        <v>568</v>
      </c>
      <c r="R569" t="s">
        <v>17</v>
      </c>
      <c r="S569" t="s">
        <v>45</v>
      </c>
      <c r="T569" s="10">
        <v>182</v>
      </c>
    </row>
    <row r="570" spans="1:20" x14ac:dyDescent="0.25">
      <c r="A570">
        <v>12</v>
      </c>
      <c r="B570" t="s">
        <v>892</v>
      </c>
      <c r="C570">
        <v>5</v>
      </c>
      <c r="D570" t="str">
        <f t="shared" si="32"/>
        <v>Jueves</v>
      </c>
      <c r="E570" s="6">
        <v>45022</v>
      </c>
      <c r="F570" s="3">
        <v>6.1111111111111109E-2</v>
      </c>
      <c r="G570" s="3">
        <v>0.12847222222222221</v>
      </c>
      <c r="H570" s="3">
        <f t="shared" si="33"/>
        <v>6.7361111111111094E-2</v>
      </c>
      <c r="I570" s="9">
        <v>4.0277777777777773E-2</v>
      </c>
      <c r="J570" s="9">
        <f t="shared" si="34"/>
        <v>2.708333333333332E-2</v>
      </c>
      <c r="K570" s="9" t="str">
        <f t="shared" si="35"/>
        <v>Cobrada</v>
      </c>
      <c r="L570" t="s">
        <v>14</v>
      </c>
      <c r="M570" t="s">
        <v>10</v>
      </c>
      <c r="N570" t="s">
        <v>1137</v>
      </c>
      <c r="O570" s="4">
        <v>28.52</v>
      </c>
      <c r="P570" t="s">
        <v>11</v>
      </c>
      <c r="Q570">
        <v>569</v>
      </c>
      <c r="R570" t="s">
        <v>41</v>
      </c>
      <c r="S570" t="s">
        <v>893</v>
      </c>
      <c r="T570" s="10">
        <v>131</v>
      </c>
    </row>
    <row r="571" spans="1:20" x14ac:dyDescent="0.25">
      <c r="A571">
        <v>1</v>
      </c>
      <c r="B571" t="s">
        <v>894</v>
      </c>
      <c r="C571">
        <v>6</v>
      </c>
      <c r="D571" t="str">
        <f t="shared" si="32"/>
        <v>Jueves</v>
      </c>
      <c r="E571" s="6">
        <v>45022</v>
      </c>
      <c r="F571" s="3">
        <v>0.1111111111111111</v>
      </c>
      <c r="G571" s="3">
        <v>0.18541666666666667</v>
      </c>
      <c r="H571" s="3">
        <f t="shared" si="33"/>
        <v>7.4305555555555569E-2</v>
      </c>
      <c r="I571" s="9">
        <v>3.1944444444444442E-2</v>
      </c>
      <c r="J571" s="9">
        <f t="shared" si="34"/>
        <v>4.2361111111111127E-2</v>
      </c>
      <c r="K571" s="9" t="str">
        <f t="shared" si="35"/>
        <v>Cobrada</v>
      </c>
      <c r="L571" t="s">
        <v>25</v>
      </c>
      <c r="M571" t="s">
        <v>10</v>
      </c>
      <c r="N571" t="s">
        <v>1137</v>
      </c>
      <c r="O571" s="4">
        <v>38.4</v>
      </c>
      <c r="P571" t="s">
        <v>21</v>
      </c>
      <c r="Q571">
        <v>570</v>
      </c>
      <c r="R571" t="s">
        <v>17</v>
      </c>
      <c r="S571" t="s">
        <v>731</v>
      </c>
      <c r="T571" s="10">
        <v>85</v>
      </c>
    </row>
    <row r="572" spans="1:20" x14ac:dyDescent="0.25">
      <c r="A572">
        <v>15</v>
      </c>
      <c r="B572" t="s">
        <v>107</v>
      </c>
      <c r="C572">
        <v>2</v>
      </c>
      <c r="D572" t="str">
        <f t="shared" si="32"/>
        <v>Jueves</v>
      </c>
      <c r="E572" s="6">
        <v>45022</v>
      </c>
      <c r="F572" s="3">
        <v>5.6250000000000001E-2</v>
      </c>
      <c r="G572" s="3">
        <v>0.12083333333333333</v>
      </c>
      <c r="H572" s="3">
        <f t="shared" si="33"/>
        <v>6.4583333333333326E-2</v>
      </c>
      <c r="I572" s="9">
        <v>1.8055555555555554E-2</v>
      </c>
      <c r="J572" s="9">
        <f t="shared" si="34"/>
        <v>4.6527777777777772E-2</v>
      </c>
      <c r="K572" s="9" t="str">
        <f t="shared" si="35"/>
        <v>Cobrada</v>
      </c>
      <c r="L572" t="s">
        <v>25</v>
      </c>
      <c r="M572" t="s">
        <v>10</v>
      </c>
      <c r="N572" t="s">
        <v>1137</v>
      </c>
      <c r="O572" s="4">
        <v>49.54</v>
      </c>
      <c r="P572" t="s">
        <v>21</v>
      </c>
      <c r="Q572">
        <v>571</v>
      </c>
      <c r="R572" t="s">
        <v>1140</v>
      </c>
      <c r="S572" t="s">
        <v>170</v>
      </c>
      <c r="T572" s="10">
        <v>54</v>
      </c>
    </row>
    <row r="573" spans="1:20" x14ac:dyDescent="0.25">
      <c r="A573">
        <v>19</v>
      </c>
      <c r="B573" t="s">
        <v>895</v>
      </c>
      <c r="C573">
        <v>3</v>
      </c>
      <c r="D573" t="str">
        <f t="shared" si="32"/>
        <v>Jueves</v>
      </c>
      <c r="E573" s="6">
        <v>45022</v>
      </c>
      <c r="F573" s="3">
        <v>0.12013888888888889</v>
      </c>
      <c r="G573" s="3">
        <v>0.26874999999999999</v>
      </c>
      <c r="H573" s="3">
        <f t="shared" si="33"/>
        <v>0.15902777777777774</v>
      </c>
      <c r="I573" s="9">
        <v>3.0555555555555555E-2</v>
      </c>
      <c r="J573" s="9">
        <f t="shared" si="34"/>
        <v>0.12847222222222218</v>
      </c>
      <c r="K573" s="9" t="str">
        <f t="shared" si="35"/>
        <v>Cobrada</v>
      </c>
      <c r="L573" t="s">
        <v>29</v>
      </c>
      <c r="M573" t="s">
        <v>10</v>
      </c>
      <c r="N573" t="s">
        <v>16</v>
      </c>
      <c r="O573" s="4">
        <v>46.21</v>
      </c>
      <c r="P573" t="s">
        <v>35</v>
      </c>
      <c r="Q573">
        <v>572</v>
      </c>
      <c r="R573" t="s">
        <v>22</v>
      </c>
      <c r="S573" t="s">
        <v>896</v>
      </c>
      <c r="T573" s="10">
        <v>74</v>
      </c>
    </row>
    <row r="574" spans="1:20" x14ac:dyDescent="0.25">
      <c r="A574">
        <v>7</v>
      </c>
      <c r="B574" t="s">
        <v>897</v>
      </c>
      <c r="C574">
        <v>3</v>
      </c>
      <c r="D574" t="str">
        <f t="shared" si="32"/>
        <v>Jueves</v>
      </c>
      <c r="E574" s="6">
        <v>45022</v>
      </c>
      <c r="F574" s="3">
        <v>0.13333333333333333</v>
      </c>
      <c r="G574" s="3">
        <v>0.29791666666666666</v>
      </c>
      <c r="H574" s="3">
        <f t="shared" si="33"/>
        <v>0.17499999999999999</v>
      </c>
      <c r="I574" s="9">
        <v>4.7916666666666663E-2</v>
      </c>
      <c r="J574" s="9">
        <f t="shared" si="34"/>
        <v>0.12708333333333333</v>
      </c>
      <c r="K574" s="9" t="str">
        <f t="shared" si="35"/>
        <v>Cobrada</v>
      </c>
      <c r="L574" t="s">
        <v>9</v>
      </c>
      <c r="M574" t="s">
        <v>10</v>
      </c>
      <c r="N574" t="s">
        <v>1137</v>
      </c>
      <c r="O574" s="4">
        <v>47.08</v>
      </c>
      <c r="P574" t="s">
        <v>35</v>
      </c>
      <c r="Q574">
        <v>573</v>
      </c>
      <c r="R574" t="s">
        <v>64</v>
      </c>
      <c r="S574" t="s">
        <v>898</v>
      </c>
      <c r="T574" s="10">
        <v>165</v>
      </c>
    </row>
    <row r="575" spans="1:20" x14ac:dyDescent="0.25">
      <c r="A575">
        <v>20</v>
      </c>
      <c r="B575" t="s">
        <v>899</v>
      </c>
      <c r="C575">
        <v>3</v>
      </c>
      <c r="D575" t="str">
        <f t="shared" si="32"/>
        <v>Jueves</v>
      </c>
      <c r="E575" s="6">
        <v>45022</v>
      </c>
      <c r="F575" s="3">
        <v>2.1527777777777778E-2</v>
      </c>
      <c r="G575" s="3">
        <v>0.13055555555555556</v>
      </c>
      <c r="H575" s="3">
        <f t="shared" si="33"/>
        <v>0.10902777777777778</v>
      </c>
      <c r="I575" s="9">
        <v>0.11666666666666665</v>
      </c>
      <c r="J575" s="9">
        <f t="shared" si="34"/>
        <v>0</v>
      </c>
      <c r="K575" s="9" t="str">
        <f t="shared" si="35"/>
        <v>No cobrada</v>
      </c>
      <c r="L575" t="s">
        <v>25</v>
      </c>
      <c r="M575" t="s">
        <v>10</v>
      </c>
      <c r="N575" t="s">
        <v>1137</v>
      </c>
      <c r="O575" s="4">
        <v>42.57</v>
      </c>
      <c r="P575" t="s">
        <v>21</v>
      </c>
      <c r="Q575">
        <v>574</v>
      </c>
      <c r="R575" t="s">
        <v>22</v>
      </c>
      <c r="S575" t="s">
        <v>900</v>
      </c>
      <c r="T575" s="10">
        <v>207</v>
      </c>
    </row>
    <row r="576" spans="1:20" x14ac:dyDescent="0.25">
      <c r="A576">
        <v>15</v>
      </c>
      <c r="B576" t="s">
        <v>550</v>
      </c>
      <c r="C576">
        <v>4</v>
      </c>
      <c r="D576" t="str">
        <f t="shared" si="32"/>
        <v>Jueves</v>
      </c>
      <c r="E576" s="6">
        <v>45022</v>
      </c>
      <c r="F576" s="3">
        <v>6.6666666666666666E-2</v>
      </c>
      <c r="G576" s="3">
        <v>0.19722222222222222</v>
      </c>
      <c r="H576" s="3">
        <f t="shared" si="33"/>
        <v>0.13055555555555554</v>
      </c>
      <c r="I576" s="9">
        <v>3.0555555555555555E-2</v>
      </c>
      <c r="J576" s="9">
        <f t="shared" si="34"/>
        <v>9.9999999999999978E-2</v>
      </c>
      <c r="K576" s="9" t="str">
        <f t="shared" si="35"/>
        <v>Cobrada</v>
      </c>
      <c r="L576" t="s">
        <v>29</v>
      </c>
      <c r="M576" t="s">
        <v>10</v>
      </c>
      <c r="N576" t="s">
        <v>1137</v>
      </c>
      <c r="O576" s="4">
        <v>33.520000000000003</v>
      </c>
      <c r="P576" t="s">
        <v>21</v>
      </c>
      <c r="Q576">
        <v>575</v>
      </c>
      <c r="R576" t="s">
        <v>26</v>
      </c>
      <c r="S576" t="s">
        <v>117</v>
      </c>
      <c r="T576" s="10">
        <v>18</v>
      </c>
    </row>
    <row r="577" spans="1:20" x14ac:dyDescent="0.25">
      <c r="A577">
        <v>9</v>
      </c>
      <c r="B577" t="s">
        <v>901</v>
      </c>
      <c r="C577">
        <v>1</v>
      </c>
      <c r="D577" t="str">
        <f t="shared" si="32"/>
        <v>Jueves</v>
      </c>
      <c r="E577" s="6">
        <v>45022</v>
      </c>
      <c r="F577" s="3">
        <v>0.16458333333333333</v>
      </c>
      <c r="G577" s="3">
        <v>0.29583333333333334</v>
      </c>
      <c r="H577" s="3">
        <f t="shared" si="33"/>
        <v>0.13125000000000001</v>
      </c>
      <c r="I577" s="9">
        <v>7.9861111111111105E-2</v>
      </c>
      <c r="J577" s="9">
        <f t="shared" si="34"/>
        <v>5.1388888888888901E-2</v>
      </c>
      <c r="K577" s="9" t="str">
        <f t="shared" si="35"/>
        <v>Cobrada</v>
      </c>
      <c r="L577" t="s">
        <v>29</v>
      </c>
      <c r="M577" t="s">
        <v>32</v>
      </c>
      <c r="N577" t="s">
        <v>16</v>
      </c>
      <c r="O577" s="4">
        <v>21.71</v>
      </c>
      <c r="P577" t="s">
        <v>11</v>
      </c>
      <c r="Q577">
        <v>576</v>
      </c>
      <c r="R577" t="s">
        <v>44</v>
      </c>
      <c r="S577" t="s">
        <v>902</v>
      </c>
      <c r="T577" s="10">
        <v>234</v>
      </c>
    </row>
    <row r="578" spans="1:20" x14ac:dyDescent="0.25">
      <c r="A578">
        <v>5</v>
      </c>
      <c r="B578" t="s">
        <v>903</v>
      </c>
      <c r="C578">
        <v>4</v>
      </c>
      <c r="D578" t="str">
        <f t="shared" ref="D578:D641" si="36">CHOOSE(WEEKDAY(E578,2), "Lunes", "Martes", "Miércoles", "Jueves", "Viernes", "Sábado", "Domingo")</f>
        <v>Jueves</v>
      </c>
      <c r="E578" s="6">
        <v>45022</v>
      </c>
      <c r="F578" s="3">
        <v>0.13402777777777777</v>
      </c>
      <c r="G578" s="3">
        <v>0.27777777777777779</v>
      </c>
      <c r="H578" s="3">
        <f t="shared" ref="H578:H641" si="37">IF(P578="Ocupada",(G578-F578)+15/1440,G578-F578)</f>
        <v>0.14375000000000002</v>
      </c>
      <c r="I578" s="9">
        <v>1.7361111111111112E-2</v>
      </c>
      <c r="J578" s="9">
        <f t="shared" si="34"/>
        <v>0.12638888888888891</v>
      </c>
      <c r="K578" s="9" t="str">
        <f t="shared" si="35"/>
        <v>Cobrada</v>
      </c>
      <c r="L578" t="s">
        <v>29</v>
      </c>
      <c r="M578" t="s">
        <v>10</v>
      </c>
      <c r="N578" t="s">
        <v>1137</v>
      </c>
      <c r="O578" s="4">
        <v>34.119999999999997</v>
      </c>
      <c r="P578" t="s">
        <v>21</v>
      </c>
      <c r="Q578">
        <v>577</v>
      </c>
      <c r="R578" t="s">
        <v>1140</v>
      </c>
      <c r="S578" t="s">
        <v>904</v>
      </c>
      <c r="T578" s="10">
        <v>40</v>
      </c>
    </row>
    <row r="579" spans="1:20" x14ac:dyDescent="0.25">
      <c r="A579">
        <v>11</v>
      </c>
      <c r="B579" t="s">
        <v>392</v>
      </c>
      <c r="C579">
        <v>6</v>
      </c>
      <c r="D579" t="str">
        <f t="shared" si="36"/>
        <v>Jueves</v>
      </c>
      <c r="E579" s="6">
        <v>45022</v>
      </c>
      <c r="F579" s="3">
        <v>9.0972222222222218E-2</v>
      </c>
      <c r="G579" s="3">
        <v>0.18333333333333332</v>
      </c>
      <c r="H579" s="3">
        <f t="shared" si="37"/>
        <v>0.10277777777777777</v>
      </c>
      <c r="I579" s="9">
        <v>3.0555555555555555E-2</v>
      </c>
      <c r="J579" s="9">
        <f t="shared" ref="J579:J642" si="38">IF(I579&gt;H579,0,H579-I579)</f>
        <v>7.2222222222222215E-2</v>
      </c>
      <c r="K579" s="9" t="str">
        <f t="shared" ref="K579:K642" si="39">IF(I579&gt;H579,"No cobrada","Cobrada")</f>
        <v>Cobrada</v>
      </c>
      <c r="L579" t="s">
        <v>9</v>
      </c>
      <c r="M579" t="s">
        <v>10</v>
      </c>
      <c r="N579" t="s">
        <v>1137</v>
      </c>
      <c r="O579" s="4">
        <v>32.799999999999997</v>
      </c>
      <c r="P579" t="s">
        <v>35</v>
      </c>
      <c r="Q579">
        <v>578</v>
      </c>
      <c r="R579" t="s">
        <v>1139</v>
      </c>
      <c r="S579" t="s">
        <v>100</v>
      </c>
      <c r="T579" s="10">
        <v>90</v>
      </c>
    </row>
    <row r="580" spans="1:20" x14ac:dyDescent="0.25">
      <c r="A580">
        <v>9</v>
      </c>
      <c r="B580" t="s">
        <v>905</v>
      </c>
      <c r="C580">
        <v>2</v>
      </c>
      <c r="D580" t="str">
        <f t="shared" si="36"/>
        <v>Jueves</v>
      </c>
      <c r="E580" s="6">
        <v>45022</v>
      </c>
      <c r="F580" s="3">
        <v>6.9444444444444441E-3</v>
      </c>
      <c r="G580" s="3">
        <v>9.5138888888888884E-2</v>
      </c>
      <c r="H580" s="3">
        <f t="shared" si="37"/>
        <v>8.8194444444444436E-2</v>
      </c>
      <c r="I580" s="9">
        <v>3.3333333333333333E-2</v>
      </c>
      <c r="J580" s="9">
        <f t="shared" si="38"/>
        <v>5.4861111111111104E-2</v>
      </c>
      <c r="K580" s="9" t="str">
        <f t="shared" si="39"/>
        <v>Cobrada</v>
      </c>
      <c r="L580" t="s">
        <v>9</v>
      </c>
      <c r="M580" t="s">
        <v>10</v>
      </c>
      <c r="N580" t="s">
        <v>1137</v>
      </c>
      <c r="O580" s="4">
        <v>35.96</v>
      </c>
      <c r="P580" t="s">
        <v>21</v>
      </c>
      <c r="Q580">
        <v>579</v>
      </c>
      <c r="R580" t="s">
        <v>26</v>
      </c>
      <c r="S580" t="s">
        <v>195</v>
      </c>
      <c r="T580" s="10">
        <v>50</v>
      </c>
    </row>
    <row r="581" spans="1:20" x14ac:dyDescent="0.25">
      <c r="A581">
        <v>10</v>
      </c>
      <c r="B581" t="s">
        <v>105</v>
      </c>
      <c r="C581">
        <v>5</v>
      </c>
      <c r="D581" t="str">
        <f t="shared" si="36"/>
        <v>Jueves</v>
      </c>
      <c r="E581" s="6">
        <v>45022</v>
      </c>
      <c r="F581" s="3">
        <v>4.1666666666666666E-3</v>
      </c>
      <c r="G581" s="3">
        <v>5.4166666666666669E-2</v>
      </c>
      <c r="H581" s="3">
        <f t="shared" si="37"/>
        <v>0.05</v>
      </c>
      <c r="I581" s="9">
        <v>2.0833333333333332E-2</v>
      </c>
      <c r="J581" s="9">
        <f t="shared" si="38"/>
        <v>2.9166666666666671E-2</v>
      </c>
      <c r="K581" s="9" t="str">
        <f t="shared" si="39"/>
        <v>Cobrada</v>
      </c>
      <c r="L581" t="s">
        <v>29</v>
      </c>
      <c r="M581" t="s">
        <v>10</v>
      </c>
      <c r="N581" t="s">
        <v>1136</v>
      </c>
      <c r="O581" s="4">
        <v>44.54</v>
      </c>
      <c r="P581" t="s">
        <v>21</v>
      </c>
      <c r="Q581">
        <v>580</v>
      </c>
      <c r="R581" t="s">
        <v>44</v>
      </c>
      <c r="S581" t="s">
        <v>439</v>
      </c>
      <c r="T581" s="10">
        <v>33</v>
      </c>
    </row>
    <row r="582" spans="1:20" x14ac:dyDescent="0.25">
      <c r="A582">
        <v>18</v>
      </c>
      <c r="B582" t="s">
        <v>225</v>
      </c>
      <c r="C582">
        <v>5</v>
      </c>
      <c r="D582" t="str">
        <f t="shared" si="36"/>
        <v>Jueves</v>
      </c>
      <c r="E582" s="6">
        <v>45022</v>
      </c>
      <c r="F582" s="3">
        <v>0.14791666666666667</v>
      </c>
      <c r="G582" s="3">
        <v>0.21388888888888888</v>
      </c>
      <c r="H582" s="3">
        <f t="shared" si="37"/>
        <v>7.6388888888888881E-2</v>
      </c>
      <c r="I582" s="9">
        <v>3.8194444444444441E-2</v>
      </c>
      <c r="J582" s="9">
        <f t="shared" si="38"/>
        <v>3.8194444444444441E-2</v>
      </c>
      <c r="K582" s="9" t="str">
        <f t="shared" si="39"/>
        <v>Cobrada</v>
      </c>
      <c r="L582" t="s">
        <v>29</v>
      </c>
      <c r="M582" t="s">
        <v>10</v>
      </c>
      <c r="N582" t="s">
        <v>1137</v>
      </c>
      <c r="O582" s="4">
        <v>13.27</v>
      </c>
      <c r="P582" t="s">
        <v>35</v>
      </c>
      <c r="Q582">
        <v>581</v>
      </c>
      <c r="R582" t="s">
        <v>1140</v>
      </c>
      <c r="S582" t="s">
        <v>376</v>
      </c>
      <c r="T582" s="10">
        <v>123</v>
      </c>
    </row>
    <row r="583" spans="1:20" x14ac:dyDescent="0.25">
      <c r="A583">
        <v>3</v>
      </c>
      <c r="B583" t="s">
        <v>906</v>
      </c>
      <c r="C583">
        <v>1</v>
      </c>
      <c r="D583" t="str">
        <f t="shared" si="36"/>
        <v>Jueves</v>
      </c>
      <c r="E583" s="6">
        <v>45022</v>
      </c>
      <c r="F583" s="3">
        <v>0.15833333333333333</v>
      </c>
      <c r="G583" s="3">
        <v>0.21458333333333332</v>
      </c>
      <c r="H583" s="3">
        <f t="shared" si="37"/>
        <v>5.6249999999999994E-2</v>
      </c>
      <c r="I583" s="9">
        <v>2.9166666666666667E-2</v>
      </c>
      <c r="J583" s="9">
        <f t="shared" si="38"/>
        <v>2.7083333333333327E-2</v>
      </c>
      <c r="K583" s="9" t="str">
        <f t="shared" si="39"/>
        <v>Cobrada</v>
      </c>
      <c r="L583" t="s">
        <v>20</v>
      </c>
      <c r="M583" t="s">
        <v>10</v>
      </c>
      <c r="N583" t="s">
        <v>1137</v>
      </c>
      <c r="O583" s="4">
        <v>20.23</v>
      </c>
      <c r="P583" t="s">
        <v>11</v>
      </c>
      <c r="Q583">
        <v>582</v>
      </c>
      <c r="R583" t="s">
        <v>44</v>
      </c>
      <c r="S583" t="s">
        <v>170</v>
      </c>
      <c r="T583" s="10">
        <v>54</v>
      </c>
    </row>
    <row r="584" spans="1:20" x14ac:dyDescent="0.25">
      <c r="A584">
        <v>9</v>
      </c>
      <c r="B584" t="s">
        <v>471</v>
      </c>
      <c r="C584">
        <v>2</v>
      </c>
      <c r="D584" t="str">
        <f t="shared" si="36"/>
        <v>Jueves</v>
      </c>
      <c r="E584" s="6">
        <v>45022</v>
      </c>
      <c r="F584" s="3">
        <v>7.013888888888889E-2</v>
      </c>
      <c r="G584" s="3">
        <v>0.14861111111111111</v>
      </c>
      <c r="H584" s="3">
        <f t="shared" si="37"/>
        <v>7.8472222222222221E-2</v>
      </c>
      <c r="I584" s="9">
        <v>7.2916666666666671E-2</v>
      </c>
      <c r="J584" s="9">
        <f t="shared" si="38"/>
        <v>5.5555555555555497E-3</v>
      </c>
      <c r="K584" s="9" t="str">
        <f t="shared" si="39"/>
        <v>Cobrada</v>
      </c>
      <c r="L584" t="s">
        <v>20</v>
      </c>
      <c r="M584" t="s">
        <v>32</v>
      </c>
      <c r="N584" t="s">
        <v>1136</v>
      </c>
      <c r="O584" s="4">
        <v>35.99</v>
      </c>
      <c r="P584" t="s">
        <v>21</v>
      </c>
      <c r="Q584">
        <v>583</v>
      </c>
      <c r="R584" t="s">
        <v>22</v>
      </c>
      <c r="S584" t="s">
        <v>907</v>
      </c>
      <c r="T584" s="10">
        <v>243</v>
      </c>
    </row>
    <row r="585" spans="1:20" x14ac:dyDescent="0.25">
      <c r="A585">
        <v>9</v>
      </c>
      <c r="B585" t="s">
        <v>908</v>
      </c>
      <c r="C585">
        <v>4</v>
      </c>
      <c r="D585" t="str">
        <f t="shared" si="36"/>
        <v>Jueves</v>
      </c>
      <c r="E585" s="6">
        <v>45022</v>
      </c>
      <c r="F585" s="3">
        <v>0.14930555555555555</v>
      </c>
      <c r="G585" s="3">
        <v>0.29097222222222224</v>
      </c>
      <c r="H585" s="3">
        <f t="shared" si="37"/>
        <v>0.14166666666666669</v>
      </c>
      <c r="I585" s="9">
        <v>7.9166666666666663E-2</v>
      </c>
      <c r="J585" s="9">
        <f t="shared" si="38"/>
        <v>6.2500000000000028E-2</v>
      </c>
      <c r="K585" s="9" t="str">
        <f t="shared" si="39"/>
        <v>Cobrada</v>
      </c>
      <c r="L585" t="s">
        <v>9</v>
      </c>
      <c r="M585" t="s">
        <v>10</v>
      </c>
      <c r="N585" t="s">
        <v>1136</v>
      </c>
      <c r="O585" s="4">
        <v>36.979999999999997</v>
      </c>
      <c r="P585" t="s">
        <v>11</v>
      </c>
      <c r="Q585">
        <v>584</v>
      </c>
      <c r="R585" t="s">
        <v>64</v>
      </c>
      <c r="S585" t="s">
        <v>909</v>
      </c>
      <c r="T585" s="10">
        <v>139</v>
      </c>
    </row>
    <row r="586" spans="1:20" x14ac:dyDescent="0.25">
      <c r="A586">
        <v>3</v>
      </c>
      <c r="B586" t="s">
        <v>762</v>
      </c>
      <c r="C586">
        <v>5</v>
      </c>
      <c r="D586" t="str">
        <f t="shared" si="36"/>
        <v>Jueves</v>
      </c>
      <c r="E586" s="6">
        <v>45022</v>
      </c>
      <c r="F586" s="3">
        <v>5.7638888888888892E-2</v>
      </c>
      <c r="G586" s="3">
        <v>0.10902777777777778</v>
      </c>
      <c r="H586" s="3">
        <f t="shared" si="37"/>
        <v>5.1388888888888887E-2</v>
      </c>
      <c r="I586" s="9">
        <v>6.5972222222222224E-2</v>
      </c>
      <c r="J586" s="9">
        <f t="shared" si="38"/>
        <v>0</v>
      </c>
      <c r="K586" s="9" t="str">
        <f t="shared" si="39"/>
        <v>No cobrada</v>
      </c>
      <c r="L586" t="s">
        <v>9</v>
      </c>
      <c r="M586" t="s">
        <v>15</v>
      </c>
      <c r="N586" t="s">
        <v>1137</v>
      </c>
      <c r="O586" s="4">
        <v>10.07</v>
      </c>
      <c r="P586" t="s">
        <v>21</v>
      </c>
      <c r="Q586">
        <v>585</v>
      </c>
      <c r="R586" t="s">
        <v>59</v>
      </c>
      <c r="S586" t="s">
        <v>910</v>
      </c>
      <c r="T586" s="10">
        <v>128</v>
      </c>
    </row>
    <row r="587" spans="1:20" x14ac:dyDescent="0.25">
      <c r="A587">
        <v>17</v>
      </c>
      <c r="B587" t="s">
        <v>911</v>
      </c>
      <c r="C587">
        <v>5</v>
      </c>
      <c r="D587" t="str">
        <f t="shared" si="36"/>
        <v>Jueves</v>
      </c>
      <c r="E587" s="6">
        <v>45022</v>
      </c>
      <c r="F587" s="3">
        <v>3.0555555555555555E-2</v>
      </c>
      <c r="G587" s="3">
        <v>0.16319444444444445</v>
      </c>
      <c r="H587" s="3">
        <f t="shared" si="37"/>
        <v>0.14305555555555555</v>
      </c>
      <c r="I587" s="9">
        <v>6.3888888888888884E-2</v>
      </c>
      <c r="J587" s="9">
        <f t="shared" si="38"/>
        <v>7.9166666666666663E-2</v>
      </c>
      <c r="K587" s="9" t="str">
        <f t="shared" si="39"/>
        <v>Cobrada</v>
      </c>
      <c r="L587" t="s">
        <v>9</v>
      </c>
      <c r="M587" t="s">
        <v>32</v>
      </c>
      <c r="N587" t="s">
        <v>16</v>
      </c>
      <c r="O587" s="4">
        <v>32.79</v>
      </c>
      <c r="P587" t="s">
        <v>35</v>
      </c>
      <c r="Q587">
        <v>586</v>
      </c>
      <c r="R587" t="s">
        <v>36</v>
      </c>
      <c r="S587" t="s">
        <v>638</v>
      </c>
      <c r="T587" s="10">
        <v>171</v>
      </c>
    </row>
    <row r="588" spans="1:20" x14ac:dyDescent="0.25">
      <c r="A588">
        <v>7</v>
      </c>
      <c r="B588" t="s">
        <v>912</v>
      </c>
      <c r="C588">
        <v>4</v>
      </c>
      <c r="D588" t="str">
        <f t="shared" si="36"/>
        <v>Jueves</v>
      </c>
      <c r="E588" s="6">
        <v>45022</v>
      </c>
      <c r="F588" s="3">
        <v>0.15138888888888888</v>
      </c>
      <c r="G588" s="3">
        <v>0.19583333333333333</v>
      </c>
      <c r="H588" s="3">
        <f t="shared" si="37"/>
        <v>5.4861111111111117E-2</v>
      </c>
      <c r="I588" s="9">
        <v>2.9861111111111113E-2</v>
      </c>
      <c r="J588" s="9">
        <f t="shared" si="38"/>
        <v>2.5000000000000005E-2</v>
      </c>
      <c r="K588" s="9" t="str">
        <f t="shared" si="39"/>
        <v>Cobrada</v>
      </c>
      <c r="L588" t="s">
        <v>9</v>
      </c>
      <c r="M588" t="s">
        <v>15</v>
      </c>
      <c r="N588" t="s">
        <v>1137</v>
      </c>
      <c r="O588" s="4">
        <v>35.03</v>
      </c>
      <c r="P588" t="s">
        <v>35</v>
      </c>
      <c r="Q588">
        <v>587</v>
      </c>
      <c r="R588" t="s">
        <v>44</v>
      </c>
      <c r="S588" t="s">
        <v>259</v>
      </c>
      <c r="T588" s="10">
        <v>48</v>
      </c>
    </row>
    <row r="589" spans="1:20" x14ac:dyDescent="0.25">
      <c r="A589">
        <v>15</v>
      </c>
      <c r="B589" t="s">
        <v>878</v>
      </c>
      <c r="C589">
        <v>2</v>
      </c>
      <c r="D589" t="str">
        <f t="shared" si="36"/>
        <v>Jueves</v>
      </c>
      <c r="E589" s="6">
        <v>45022</v>
      </c>
      <c r="F589" s="3">
        <v>9.7222222222222224E-2</v>
      </c>
      <c r="G589" s="3">
        <v>0.24861111111111112</v>
      </c>
      <c r="H589" s="3">
        <f t="shared" si="37"/>
        <v>0.15138888888888891</v>
      </c>
      <c r="I589" s="9">
        <v>2.5694444444444443E-2</v>
      </c>
      <c r="J589" s="9">
        <f t="shared" si="38"/>
        <v>0.12569444444444447</v>
      </c>
      <c r="K589" s="9" t="str">
        <f t="shared" si="39"/>
        <v>Cobrada</v>
      </c>
      <c r="L589" t="s">
        <v>9</v>
      </c>
      <c r="M589" t="s">
        <v>32</v>
      </c>
      <c r="N589" t="s">
        <v>16</v>
      </c>
      <c r="O589" s="4">
        <v>33.93</v>
      </c>
      <c r="P589" t="s">
        <v>21</v>
      </c>
      <c r="Q589">
        <v>588</v>
      </c>
      <c r="R589" t="s">
        <v>26</v>
      </c>
      <c r="S589" t="s">
        <v>913</v>
      </c>
      <c r="T589" s="10">
        <v>101</v>
      </c>
    </row>
    <row r="590" spans="1:20" x14ac:dyDescent="0.25">
      <c r="A590">
        <v>10</v>
      </c>
      <c r="B590" t="s">
        <v>914</v>
      </c>
      <c r="C590">
        <v>4</v>
      </c>
      <c r="D590" t="str">
        <f t="shared" si="36"/>
        <v>Jueves</v>
      </c>
      <c r="E590" s="6">
        <v>45022</v>
      </c>
      <c r="F590" s="3">
        <v>0.13472222222222222</v>
      </c>
      <c r="G590" s="3">
        <v>0.24791666666666667</v>
      </c>
      <c r="H590" s="3">
        <f t="shared" si="37"/>
        <v>0.11319444444444446</v>
      </c>
      <c r="I590" s="9">
        <v>8.3333333333333329E-2</v>
      </c>
      <c r="J590" s="9">
        <f t="shared" si="38"/>
        <v>2.986111111111113E-2</v>
      </c>
      <c r="K590" s="9" t="str">
        <f t="shared" si="39"/>
        <v>Cobrada</v>
      </c>
      <c r="L590" t="s">
        <v>29</v>
      </c>
      <c r="M590" t="s">
        <v>10</v>
      </c>
      <c r="N590" t="s">
        <v>1136</v>
      </c>
      <c r="O590" s="4">
        <v>28.96</v>
      </c>
      <c r="P590" t="s">
        <v>21</v>
      </c>
      <c r="Q590">
        <v>589</v>
      </c>
      <c r="R590" t="s">
        <v>44</v>
      </c>
      <c r="S590" t="s">
        <v>915</v>
      </c>
      <c r="T590" s="10">
        <v>284</v>
      </c>
    </row>
    <row r="591" spans="1:20" x14ac:dyDescent="0.25">
      <c r="A591">
        <v>3</v>
      </c>
      <c r="B591" t="s">
        <v>412</v>
      </c>
      <c r="C591">
        <v>6</v>
      </c>
      <c r="D591" t="str">
        <f t="shared" si="36"/>
        <v>Jueves</v>
      </c>
      <c r="E591" s="6">
        <v>45022</v>
      </c>
      <c r="F591" s="3">
        <v>0.11458333333333333</v>
      </c>
      <c r="G591" s="3">
        <v>0.18541666666666667</v>
      </c>
      <c r="H591" s="3">
        <f t="shared" si="37"/>
        <v>8.1250000000000017E-2</v>
      </c>
      <c r="I591" s="9">
        <v>4.4444444444444446E-2</v>
      </c>
      <c r="J591" s="9">
        <f t="shared" si="38"/>
        <v>3.6805555555555571E-2</v>
      </c>
      <c r="K591" s="9" t="str">
        <f t="shared" si="39"/>
        <v>Cobrada</v>
      </c>
      <c r="L591" t="s">
        <v>20</v>
      </c>
      <c r="M591" t="s">
        <v>15</v>
      </c>
      <c r="N591" t="s">
        <v>1137</v>
      </c>
      <c r="O591" s="4">
        <v>40.94</v>
      </c>
      <c r="P591" t="s">
        <v>35</v>
      </c>
      <c r="Q591">
        <v>590</v>
      </c>
      <c r="R591" t="s">
        <v>36</v>
      </c>
      <c r="S591" t="s">
        <v>916</v>
      </c>
      <c r="T591" s="10">
        <v>122</v>
      </c>
    </row>
    <row r="592" spans="1:20" x14ac:dyDescent="0.25">
      <c r="A592">
        <v>11</v>
      </c>
      <c r="B592" t="s">
        <v>917</v>
      </c>
      <c r="C592">
        <v>6</v>
      </c>
      <c r="D592" t="str">
        <f t="shared" si="36"/>
        <v>Jueves</v>
      </c>
      <c r="E592" s="6">
        <v>45022</v>
      </c>
      <c r="F592" s="3">
        <v>0.15555555555555556</v>
      </c>
      <c r="G592" s="3">
        <v>0.26319444444444445</v>
      </c>
      <c r="H592" s="3">
        <f t="shared" si="37"/>
        <v>0.1076388888888889</v>
      </c>
      <c r="I592" s="9">
        <v>3.5416666666666666E-2</v>
      </c>
      <c r="J592" s="9">
        <f t="shared" si="38"/>
        <v>7.2222222222222229E-2</v>
      </c>
      <c r="K592" s="9" t="str">
        <f t="shared" si="39"/>
        <v>Cobrada</v>
      </c>
      <c r="L592" t="s">
        <v>9</v>
      </c>
      <c r="M592" t="s">
        <v>15</v>
      </c>
      <c r="N592" t="s">
        <v>1137</v>
      </c>
      <c r="O592" s="4">
        <v>44.33</v>
      </c>
      <c r="P592" t="s">
        <v>21</v>
      </c>
      <c r="Q592">
        <v>591</v>
      </c>
      <c r="R592" t="s">
        <v>41</v>
      </c>
      <c r="S592" t="s">
        <v>65</v>
      </c>
      <c r="T592" s="10">
        <v>120</v>
      </c>
    </row>
    <row r="593" spans="1:20" x14ac:dyDescent="0.25">
      <c r="A593">
        <v>5</v>
      </c>
      <c r="B593" t="s">
        <v>918</v>
      </c>
      <c r="C593">
        <v>1</v>
      </c>
      <c r="D593" t="str">
        <f t="shared" si="36"/>
        <v>Jueves</v>
      </c>
      <c r="E593" s="6">
        <v>45022</v>
      </c>
      <c r="F593" s="3">
        <v>3.3333333333333333E-2</v>
      </c>
      <c r="G593" s="3">
        <v>0.1111111111111111</v>
      </c>
      <c r="H593" s="3">
        <f t="shared" si="37"/>
        <v>7.7777777777777779E-2</v>
      </c>
      <c r="I593" s="9">
        <v>7.013888888888889E-2</v>
      </c>
      <c r="J593" s="9">
        <f t="shared" si="38"/>
        <v>7.6388888888888895E-3</v>
      </c>
      <c r="K593" s="9" t="str">
        <f t="shared" si="39"/>
        <v>Cobrada</v>
      </c>
      <c r="L593" t="s">
        <v>20</v>
      </c>
      <c r="M593" t="s">
        <v>10</v>
      </c>
      <c r="N593" t="s">
        <v>1137</v>
      </c>
      <c r="O593" s="4">
        <v>35.67</v>
      </c>
      <c r="P593" t="s">
        <v>11</v>
      </c>
      <c r="Q593">
        <v>592</v>
      </c>
      <c r="R593" t="s">
        <v>59</v>
      </c>
      <c r="S593" t="s">
        <v>919</v>
      </c>
      <c r="T593" s="10">
        <v>94</v>
      </c>
    </row>
    <row r="594" spans="1:20" x14ac:dyDescent="0.25">
      <c r="A594">
        <v>17</v>
      </c>
      <c r="B594" t="s">
        <v>920</v>
      </c>
      <c r="C594">
        <v>5</v>
      </c>
      <c r="D594" t="str">
        <f t="shared" si="36"/>
        <v>Jueves</v>
      </c>
      <c r="E594" s="6">
        <v>45022</v>
      </c>
      <c r="F594" s="3">
        <v>1.7361111111111112E-2</v>
      </c>
      <c r="G594" s="3">
        <v>9.5138888888888884E-2</v>
      </c>
      <c r="H594" s="3">
        <f t="shared" si="37"/>
        <v>7.7777777777777779E-2</v>
      </c>
      <c r="I594" s="9">
        <v>3.3333333333333333E-2</v>
      </c>
      <c r="J594" s="9">
        <f t="shared" si="38"/>
        <v>4.4444444444444446E-2</v>
      </c>
      <c r="K594" s="9" t="str">
        <f t="shared" si="39"/>
        <v>Cobrada</v>
      </c>
      <c r="L594" t="s">
        <v>29</v>
      </c>
      <c r="M594" t="s">
        <v>10</v>
      </c>
      <c r="N594" t="s">
        <v>1136</v>
      </c>
      <c r="O594" s="4">
        <v>48.8</v>
      </c>
      <c r="P594" t="s">
        <v>11</v>
      </c>
      <c r="Q594">
        <v>593</v>
      </c>
      <c r="R594" t="s">
        <v>1139</v>
      </c>
      <c r="S594" t="s">
        <v>921</v>
      </c>
      <c r="T594" s="10">
        <v>209</v>
      </c>
    </row>
    <row r="595" spans="1:20" x14ac:dyDescent="0.25">
      <c r="A595">
        <v>17</v>
      </c>
      <c r="B595" t="s">
        <v>922</v>
      </c>
      <c r="C595">
        <v>1</v>
      </c>
      <c r="D595" t="str">
        <f t="shared" si="36"/>
        <v>Jueves</v>
      </c>
      <c r="E595" s="6">
        <v>45022</v>
      </c>
      <c r="F595" s="3">
        <v>0.1388888888888889</v>
      </c>
      <c r="G595" s="3">
        <v>0.20069444444444445</v>
      </c>
      <c r="H595" s="3">
        <f t="shared" si="37"/>
        <v>6.1805555555555558E-2</v>
      </c>
      <c r="I595" s="9">
        <v>6.805555555555555E-2</v>
      </c>
      <c r="J595" s="9">
        <f t="shared" si="38"/>
        <v>0</v>
      </c>
      <c r="K595" s="9" t="str">
        <f t="shared" si="39"/>
        <v>No cobrada</v>
      </c>
      <c r="L595" t="s">
        <v>9</v>
      </c>
      <c r="M595" t="s">
        <v>10</v>
      </c>
      <c r="N595" t="s">
        <v>1136</v>
      </c>
      <c r="O595" s="4">
        <v>46.01</v>
      </c>
      <c r="P595" t="s">
        <v>21</v>
      </c>
      <c r="Q595">
        <v>594</v>
      </c>
      <c r="R595" t="s">
        <v>41</v>
      </c>
      <c r="S595" t="s">
        <v>923</v>
      </c>
      <c r="T595" s="10">
        <v>139</v>
      </c>
    </row>
    <row r="596" spans="1:20" x14ac:dyDescent="0.25">
      <c r="A596">
        <v>9</v>
      </c>
      <c r="B596" t="s">
        <v>63</v>
      </c>
      <c r="C596">
        <v>5</v>
      </c>
      <c r="D596" t="str">
        <f t="shared" si="36"/>
        <v>Jueves</v>
      </c>
      <c r="E596" s="6">
        <v>45022</v>
      </c>
      <c r="F596" s="3">
        <v>0.12708333333333333</v>
      </c>
      <c r="G596" s="3">
        <v>0.22708333333333333</v>
      </c>
      <c r="H596" s="3">
        <f t="shared" si="37"/>
        <v>0.11041666666666668</v>
      </c>
      <c r="I596" s="9">
        <v>3.4027777777777775E-2</v>
      </c>
      <c r="J596" s="9">
        <f t="shared" si="38"/>
        <v>7.6388888888888895E-2</v>
      </c>
      <c r="K596" s="9" t="str">
        <f t="shared" si="39"/>
        <v>Cobrada</v>
      </c>
      <c r="L596" t="s">
        <v>20</v>
      </c>
      <c r="M596" t="s">
        <v>10</v>
      </c>
      <c r="N596" t="s">
        <v>1137</v>
      </c>
      <c r="O596" s="4">
        <v>40.33</v>
      </c>
      <c r="P596" t="s">
        <v>35</v>
      </c>
      <c r="Q596">
        <v>595</v>
      </c>
      <c r="R596" t="s">
        <v>26</v>
      </c>
      <c r="S596" t="s">
        <v>924</v>
      </c>
      <c r="T596" s="10">
        <v>72</v>
      </c>
    </row>
    <row r="597" spans="1:20" x14ac:dyDescent="0.25">
      <c r="A597">
        <v>18</v>
      </c>
      <c r="B597" t="s">
        <v>925</v>
      </c>
      <c r="C597">
        <v>2</v>
      </c>
      <c r="D597" t="str">
        <f t="shared" si="36"/>
        <v>Jueves</v>
      </c>
      <c r="E597" s="6">
        <v>45022</v>
      </c>
      <c r="F597" s="3">
        <v>5.6250000000000001E-2</v>
      </c>
      <c r="G597" s="3">
        <v>0.15208333333333332</v>
      </c>
      <c r="H597" s="3">
        <f t="shared" si="37"/>
        <v>0.10625</v>
      </c>
      <c r="I597" s="9">
        <v>0.10972222222222223</v>
      </c>
      <c r="J597" s="9">
        <f t="shared" si="38"/>
        <v>0</v>
      </c>
      <c r="K597" s="9" t="str">
        <f t="shared" si="39"/>
        <v>No cobrada</v>
      </c>
      <c r="L597" t="s">
        <v>20</v>
      </c>
      <c r="M597" t="s">
        <v>10</v>
      </c>
      <c r="N597" t="s">
        <v>1136</v>
      </c>
      <c r="O597" s="4">
        <v>23.7</v>
      </c>
      <c r="P597" t="s">
        <v>35</v>
      </c>
      <c r="Q597">
        <v>596</v>
      </c>
      <c r="R597" t="s">
        <v>59</v>
      </c>
      <c r="S597" t="s">
        <v>926</v>
      </c>
      <c r="T597" s="10">
        <v>240</v>
      </c>
    </row>
    <row r="598" spans="1:20" x14ac:dyDescent="0.25">
      <c r="A598">
        <v>16</v>
      </c>
      <c r="B598" t="s">
        <v>799</v>
      </c>
      <c r="C598">
        <v>1</v>
      </c>
      <c r="D598" t="str">
        <f t="shared" si="36"/>
        <v>Jueves</v>
      </c>
      <c r="E598" s="6">
        <v>45022</v>
      </c>
      <c r="F598" s="3">
        <v>3.5416666666666666E-2</v>
      </c>
      <c r="G598" s="3">
        <v>0.16041666666666668</v>
      </c>
      <c r="H598" s="3">
        <f t="shared" si="37"/>
        <v>0.13541666666666666</v>
      </c>
      <c r="I598" s="9">
        <v>9.7916666666666666E-2</v>
      </c>
      <c r="J598" s="9">
        <f t="shared" si="38"/>
        <v>3.7499999999999992E-2</v>
      </c>
      <c r="K598" s="9" t="str">
        <f t="shared" si="39"/>
        <v>Cobrada</v>
      </c>
      <c r="L598" t="s">
        <v>14</v>
      </c>
      <c r="M598" t="s">
        <v>10</v>
      </c>
      <c r="N598" t="s">
        <v>1137</v>
      </c>
      <c r="O598" s="4">
        <v>45.46</v>
      </c>
      <c r="P598" t="s">
        <v>35</v>
      </c>
      <c r="Q598">
        <v>597</v>
      </c>
      <c r="R598" t="s">
        <v>41</v>
      </c>
      <c r="S598" t="s">
        <v>927</v>
      </c>
      <c r="T598" s="10">
        <v>150</v>
      </c>
    </row>
    <row r="599" spans="1:20" x14ac:dyDescent="0.25">
      <c r="A599">
        <v>9</v>
      </c>
      <c r="B599" t="s">
        <v>928</v>
      </c>
      <c r="C599">
        <v>6</v>
      </c>
      <c r="D599" t="str">
        <f t="shared" si="36"/>
        <v>Jueves</v>
      </c>
      <c r="E599" s="6">
        <v>45022</v>
      </c>
      <c r="F599" s="3">
        <v>0.1361111111111111</v>
      </c>
      <c r="G599" s="3">
        <v>0.29097222222222224</v>
      </c>
      <c r="H599" s="3">
        <f t="shared" si="37"/>
        <v>0.15486111111111114</v>
      </c>
      <c r="I599" s="9">
        <v>5.6249999999999994E-2</v>
      </c>
      <c r="J599" s="9">
        <f t="shared" si="38"/>
        <v>9.8611111111111149E-2</v>
      </c>
      <c r="K599" s="9" t="str">
        <f t="shared" si="39"/>
        <v>Cobrada</v>
      </c>
      <c r="L599" t="s">
        <v>25</v>
      </c>
      <c r="M599" t="s">
        <v>10</v>
      </c>
      <c r="N599" t="s">
        <v>1137</v>
      </c>
      <c r="O599" s="4">
        <v>11.31</v>
      </c>
      <c r="P599" t="s">
        <v>11</v>
      </c>
      <c r="Q599">
        <v>598</v>
      </c>
      <c r="R599" t="s">
        <v>1139</v>
      </c>
      <c r="S599" t="s">
        <v>929</v>
      </c>
      <c r="T599" s="10">
        <v>209</v>
      </c>
    </row>
    <row r="600" spans="1:20" x14ac:dyDescent="0.25">
      <c r="A600">
        <v>11</v>
      </c>
      <c r="B600" t="s">
        <v>930</v>
      </c>
      <c r="C600">
        <v>3</v>
      </c>
      <c r="D600" t="str">
        <f t="shared" si="36"/>
        <v>Jueves</v>
      </c>
      <c r="E600" s="6">
        <v>45022</v>
      </c>
      <c r="F600" s="3">
        <v>2.361111111111111E-2</v>
      </c>
      <c r="G600" s="3">
        <v>0.18124999999999999</v>
      </c>
      <c r="H600" s="3">
        <f t="shared" si="37"/>
        <v>0.15763888888888888</v>
      </c>
      <c r="I600" s="9">
        <v>7.4999999999999997E-2</v>
      </c>
      <c r="J600" s="9">
        <f t="shared" si="38"/>
        <v>8.2638888888888887E-2</v>
      </c>
      <c r="K600" s="9" t="str">
        <f t="shared" si="39"/>
        <v>Cobrada</v>
      </c>
      <c r="L600" t="s">
        <v>20</v>
      </c>
      <c r="M600" t="s">
        <v>10</v>
      </c>
      <c r="N600" t="s">
        <v>1137</v>
      </c>
      <c r="O600" s="4">
        <v>30.97</v>
      </c>
      <c r="P600" t="s">
        <v>21</v>
      </c>
      <c r="Q600">
        <v>599</v>
      </c>
      <c r="R600" t="s">
        <v>26</v>
      </c>
      <c r="S600" t="s">
        <v>931</v>
      </c>
      <c r="T600" s="10">
        <v>169</v>
      </c>
    </row>
    <row r="601" spans="1:20" x14ac:dyDescent="0.25">
      <c r="A601">
        <v>14</v>
      </c>
      <c r="B601" t="s">
        <v>932</v>
      </c>
      <c r="C601">
        <v>4</v>
      </c>
      <c r="D601" t="str">
        <f t="shared" si="36"/>
        <v>Jueves</v>
      </c>
      <c r="E601" s="6">
        <v>45022</v>
      </c>
      <c r="F601" s="3">
        <v>0.16527777777777777</v>
      </c>
      <c r="G601" s="3">
        <v>0.20902777777777778</v>
      </c>
      <c r="H601" s="3">
        <f t="shared" si="37"/>
        <v>5.4166666666666675E-2</v>
      </c>
      <c r="I601" s="9">
        <v>4.5138888888888888E-2</v>
      </c>
      <c r="J601" s="9">
        <f t="shared" si="38"/>
        <v>9.0277777777777873E-3</v>
      </c>
      <c r="K601" s="9" t="str">
        <f t="shared" si="39"/>
        <v>Cobrada</v>
      </c>
      <c r="L601" t="s">
        <v>9</v>
      </c>
      <c r="M601" t="s">
        <v>10</v>
      </c>
      <c r="N601" t="s">
        <v>1136</v>
      </c>
      <c r="O601" s="4">
        <v>41.35</v>
      </c>
      <c r="P601" t="s">
        <v>35</v>
      </c>
      <c r="Q601">
        <v>600</v>
      </c>
      <c r="R601" t="s">
        <v>64</v>
      </c>
      <c r="S601" t="s">
        <v>47</v>
      </c>
      <c r="T601" s="10">
        <v>144</v>
      </c>
    </row>
    <row r="602" spans="1:20" x14ac:dyDescent="0.25">
      <c r="A602">
        <v>13</v>
      </c>
      <c r="B602" t="s">
        <v>70</v>
      </c>
      <c r="C602">
        <v>1</v>
      </c>
      <c r="D602" t="str">
        <f t="shared" si="36"/>
        <v>Jueves</v>
      </c>
      <c r="E602" s="6">
        <v>45022</v>
      </c>
      <c r="F602" s="3">
        <v>0.11319444444444444</v>
      </c>
      <c r="G602" s="3">
        <v>0.26041666666666669</v>
      </c>
      <c r="H602" s="3">
        <f t="shared" si="37"/>
        <v>0.14722222222222225</v>
      </c>
      <c r="I602" s="9">
        <v>7.9861111111111119E-2</v>
      </c>
      <c r="J602" s="9">
        <f t="shared" si="38"/>
        <v>6.7361111111111135E-2</v>
      </c>
      <c r="K602" s="9" t="str">
        <f t="shared" si="39"/>
        <v>Cobrada</v>
      </c>
      <c r="L602" t="s">
        <v>29</v>
      </c>
      <c r="M602" t="s">
        <v>32</v>
      </c>
      <c r="N602" t="s">
        <v>1137</v>
      </c>
      <c r="O602" s="4">
        <v>16.809999999999999</v>
      </c>
      <c r="P602" t="s">
        <v>21</v>
      </c>
      <c r="Q602">
        <v>601</v>
      </c>
      <c r="R602" t="s">
        <v>1140</v>
      </c>
      <c r="S602" t="s">
        <v>933</v>
      </c>
      <c r="T602" s="10">
        <v>292</v>
      </c>
    </row>
    <row r="603" spans="1:20" x14ac:dyDescent="0.25">
      <c r="A603">
        <v>12</v>
      </c>
      <c r="B603" t="s">
        <v>934</v>
      </c>
      <c r="C603">
        <v>3</v>
      </c>
      <c r="D603" t="str">
        <f t="shared" si="36"/>
        <v>Jueves</v>
      </c>
      <c r="E603" s="6">
        <v>45022</v>
      </c>
      <c r="F603" s="3">
        <v>0.16111111111111112</v>
      </c>
      <c r="G603" s="3">
        <v>0.29166666666666669</v>
      </c>
      <c r="H603" s="3">
        <f t="shared" si="37"/>
        <v>0.13055555555555556</v>
      </c>
      <c r="I603" s="9">
        <v>0.11249999999999999</v>
      </c>
      <c r="J603" s="9">
        <f t="shared" si="38"/>
        <v>1.8055555555555575E-2</v>
      </c>
      <c r="K603" s="9" t="str">
        <f t="shared" si="39"/>
        <v>Cobrada</v>
      </c>
      <c r="L603" t="s">
        <v>20</v>
      </c>
      <c r="M603" t="s">
        <v>10</v>
      </c>
      <c r="N603" t="s">
        <v>16</v>
      </c>
      <c r="O603" s="4">
        <v>16.5</v>
      </c>
      <c r="P603" t="s">
        <v>11</v>
      </c>
      <c r="Q603">
        <v>602</v>
      </c>
      <c r="R603" t="s">
        <v>1139</v>
      </c>
      <c r="S603" t="s">
        <v>935</v>
      </c>
      <c r="T603" s="10">
        <v>266</v>
      </c>
    </row>
    <row r="604" spans="1:20" x14ac:dyDescent="0.25">
      <c r="A604">
        <v>19</v>
      </c>
      <c r="B604" t="s">
        <v>279</v>
      </c>
      <c r="C604">
        <v>6</v>
      </c>
      <c r="D604" t="str">
        <f t="shared" si="36"/>
        <v>Jueves</v>
      </c>
      <c r="E604" s="6">
        <v>45022</v>
      </c>
      <c r="F604" s="3">
        <v>3.5416666666666666E-2</v>
      </c>
      <c r="G604" s="3">
        <v>0.18124999999999999</v>
      </c>
      <c r="H604" s="3">
        <f t="shared" si="37"/>
        <v>0.14583333333333331</v>
      </c>
      <c r="I604" s="9">
        <v>1.1805555555555555E-2</v>
      </c>
      <c r="J604" s="9">
        <f t="shared" si="38"/>
        <v>0.13402777777777775</v>
      </c>
      <c r="K604" s="9" t="str">
        <f t="shared" si="39"/>
        <v>Cobrada</v>
      </c>
      <c r="L604" t="s">
        <v>14</v>
      </c>
      <c r="M604" t="s">
        <v>10</v>
      </c>
      <c r="N604" t="s">
        <v>1137</v>
      </c>
      <c r="O604" s="4">
        <v>24.2</v>
      </c>
      <c r="P604" t="s">
        <v>21</v>
      </c>
      <c r="Q604">
        <v>603</v>
      </c>
      <c r="R604" t="s">
        <v>44</v>
      </c>
      <c r="S604" t="s">
        <v>186</v>
      </c>
      <c r="T604" s="10">
        <v>62</v>
      </c>
    </row>
    <row r="605" spans="1:20" x14ac:dyDescent="0.25">
      <c r="A605">
        <v>14</v>
      </c>
      <c r="B605" t="s">
        <v>417</v>
      </c>
      <c r="C605">
        <v>5</v>
      </c>
      <c r="D605" t="str">
        <f t="shared" si="36"/>
        <v>Jueves</v>
      </c>
      <c r="E605" s="6">
        <v>45022</v>
      </c>
      <c r="F605" s="3">
        <v>5.4166666666666669E-2</v>
      </c>
      <c r="G605" s="3">
        <v>0.21944444444444444</v>
      </c>
      <c r="H605" s="3">
        <f t="shared" si="37"/>
        <v>0.17569444444444443</v>
      </c>
      <c r="I605" s="9">
        <v>2.9166666666666667E-2</v>
      </c>
      <c r="J605" s="9">
        <f t="shared" si="38"/>
        <v>0.14652777777777776</v>
      </c>
      <c r="K605" s="9" t="str">
        <f t="shared" si="39"/>
        <v>Cobrada</v>
      </c>
      <c r="L605" t="s">
        <v>20</v>
      </c>
      <c r="M605" t="s">
        <v>10</v>
      </c>
      <c r="N605" t="s">
        <v>1137</v>
      </c>
      <c r="O605" s="4">
        <v>42.6</v>
      </c>
      <c r="P605" t="s">
        <v>35</v>
      </c>
      <c r="Q605">
        <v>604</v>
      </c>
      <c r="R605" t="s">
        <v>59</v>
      </c>
      <c r="S605" t="s">
        <v>33</v>
      </c>
      <c r="T605" s="10">
        <v>105</v>
      </c>
    </row>
    <row r="606" spans="1:20" x14ac:dyDescent="0.25">
      <c r="A606">
        <v>19</v>
      </c>
      <c r="B606" t="s">
        <v>936</v>
      </c>
      <c r="C606">
        <v>2</v>
      </c>
      <c r="D606" t="str">
        <f t="shared" si="36"/>
        <v>Jueves</v>
      </c>
      <c r="E606" s="6">
        <v>45022</v>
      </c>
      <c r="F606" s="3">
        <v>0.11736111111111111</v>
      </c>
      <c r="G606" s="3">
        <v>0.26666666666666666</v>
      </c>
      <c r="H606" s="3">
        <f t="shared" si="37"/>
        <v>0.15972222222222221</v>
      </c>
      <c r="I606" s="9">
        <v>0.12222222222222223</v>
      </c>
      <c r="J606" s="9">
        <f t="shared" si="38"/>
        <v>3.7499999999999978E-2</v>
      </c>
      <c r="K606" s="9" t="str">
        <f t="shared" si="39"/>
        <v>Cobrada</v>
      </c>
      <c r="L606" t="s">
        <v>9</v>
      </c>
      <c r="M606" t="s">
        <v>10</v>
      </c>
      <c r="N606" t="s">
        <v>16</v>
      </c>
      <c r="O606" s="4">
        <v>24.38</v>
      </c>
      <c r="P606" t="s">
        <v>35</v>
      </c>
      <c r="Q606">
        <v>605</v>
      </c>
      <c r="R606" t="s">
        <v>44</v>
      </c>
      <c r="S606" t="s">
        <v>937</v>
      </c>
      <c r="T606" s="10">
        <v>220</v>
      </c>
    </row>
    <row r="607" spans="1:20" x14ac:dyDescent="0.25">
      <c r="A607">
        <v>1</v>
      </c>
      <c r="B607" t="s">
        <v>782</v>
      </c>
      <c r="C607">
        <v>2</v>
      </c>
      <c r="D607" t="str">
        <f t="shared" si="36"/>
        <v>Jueves</v>
      </c>
      <c r="E607" s="6">
        <v>45022</v>
      </c>
      <c r="F607" s="3">
        <v>0.13472222222222222</v>
      </c>
      <c r="G607" s="3">
        <v>0.25416666666666665</v>
      </c>
      <c r="H607" s="3">
        <f t="shared" si="37"/>
        <v>0.12986111111111109</v>
      </c>
      <c r="I607" s="9">
        <v>0.10069444444444445</v>
      </c>
      <c r="J607" s="9">
        <f t="shared" si="38"/>
        <v>2.9166666666666646E-2</v>
      </c>
      <c r="K607" s="9" t="str">
        <f t="shared" si="39"/>
        <v>Cobrada</v>
      </c>
      <c r="L607" t="s">
        <v>25</v>
      </c>
      <c r="M607" t="s">
        <v>10</v>
      </c>
      <c r="N607" t="s">
        <v>1137</v>
      </c>
      <c r="O607" s="4">
        <v>31.58</v>
      </c>
      <c r="P607" t="s">
        <v>35</v>
      </c>
      <c r="Q607">
        <v>606</v>
      </c>
      <c r="R607" t="s">
        <v>36</v>
      </c>
      <c r="S607" t="s">
        <v>938</v>
      </c>
      <c r="T607" s="10">
        <v>183</v>
      </c>
    </row>
    <row r="608" spans="1:20" x14ac:dyDescent="0.25">
      <c r="A608">
        <v>10</v>
      </c>
      <c r="B608" t="s">
        <v>85</v>
      </c>
      <c r="C608">
        <v>1</v>
      </c>
      <c r="D608" t="str">
        <f t="shared" si="36"/>
        <v>Jueves</v>
      </c>
      <c r="E608" s="6">
        <v>45022</v>
      </c>
      <c r="F608" s="3">
        <v>5.8333333333333334E-2</v>
      </c>
      <c r="G608" s="3">
        <v>0.1451388888888889</v>
      </c>
      <c r="H608" s="3">
        <f t="shared" si="37"/>
        <v>9.7222222222222238E-2</v>
      </c>
      <c r="I608" s="9">
        <v>4.7916666666666663E-2</v>
      </c>
      <c r="J608" s="9">
        <f t="shared" si="38"/>
        <v>4.9305555555555575E-2</v>
      </c>
      <c r="K608" s="9" t="str">
        <f t="shared" si="39"/>
        <v>Cobrada</v>
      </c>
      <c r="L608" t="s">
        <v>25</v>
      </c>
      <c r="M608" t="s">
        <v>10</v>
      </c>
      <c r="N608" t="s">
        <v>1137</v>
      </c>
      <c r="O608" s="4">
        <v>28.9</v>
      </c>
      <c r="P608" t="s">
        <v>35</v>
      </c>
      <c r="Q608">
        <v>607</v>
      </c>
      <c r="R608" t="s">
        <v>26</v>
      </c>
      <c r="S608" t="s">
        <v>599</v>
      </c>
      <c r="T608" s="10">
        <v>68</v>
      </c>
    </row>
    <row r="609" spans="1:20" x14ac:dyDescent="0.25">
      <c r="A609">
        <v>7</v>
      </c>
      <c r="B609" t="s">
        <v>939</v>
      </c>
      <c r="C609">
        <v>6</v>
      </c>
      <c r="D609" t="str">
        <f t="shared" si="36"/>
        <v>Jueves</v>
      </c>
      <c r="E609" s="6">
        <v>45022</v>
      </c>
      <c r="F609" s="3">
        <v>0.16527777777777777</v>
      </c>
      <c r="G609" s="3">
        <v>0.30555555555555558</v>
      </c>
      <c r="H609" s="3">
        <f t="shared" si="37"/>
        <v>0.14027777777777781</v>
      </c>
      <c r="I609" s="9">
        <v>3.125E-2</v>
      </c>
      <c r="J609" s="9">
        <f t="shared" si="38"/>
        <v>0.10902777777777781</v>
      </c>
      <c r="K609" s="9" t="str">
        <f t="shared" si="39"/>
        <v>Cobrada</v>
      </c>
      <c r="L609" t="s">
        <v>9</v>
      </c>
      <c r="M609" t="s">
        <v>10</v>
      </c>
      <c r="N609" t="s">
        <v>1137</v>
      </c>
      <c r="O609" s="4">
        <v>36.549999999999997</v>
      </c>
      <c r="P609" t="s">
        <v>11</v>
      </c>
      <c r="Q609">
        <v>608</v>
      </c>
      <c r="R609" t="s">
        <v>1139</v>
      </c>
      <c r="S609" t="s">
        <v>51</v>
      </c>
      <c r="T609" s="10">
        <v>29</v>
      </c>
    </row>
    <row r="610" spans="1:20" x14ac:dyDescent="0.25">
      <c r="A610">
        <v>1</v>
      </c>
      <c r="B610" t="s">
        <v>391</v>
      </c>
      <c r="C610">
        <v>4</v>
      </c>
      <c r="D610" t="str">
        <f t="shared" si="36"/>
        <v>Jueves</v>
      </c>
      <c r="E610" s="6">
        <v>45022</v>
      </c>
      <c r="F610" s="3">
        <v>0.14097222222222222</v>
      </c>
      <c r="G610" s="3">
        <v>0.29305555555555557</v>
      </c>
      <c r="H610" s="3">
        <f t="shared" si="37"/>
        <v>0.15208333333333335</v>
      </c>
      <c r="I610" s="9">
        <v>1.8749999999999999E-2</v>
      </c>
      <c r="J610" s="9">
        <f t="shared" si="38"/>
        <v>0.13333333333333336</v>
      </c>
      <c r="K610" s="9" t="str">
        <f t="shared" si="39"/>
        <v>Cobrada</v>
      </c>
      <c r="L610" t="s">
        <v>14</v>
      </c>
      <c r="M610" t="s">
        <v>10</v>
      </c>
      <c r="N610" t="s">
        <v>1137</v>
      </c>
      <c r="O610" s="4">
        <v>23.29</v>
      </c>
      <c r="P610" t="s">
        <v>11</v>
      </c>
      <c r="Q610">
        <v>609</v>
      </c>
      <c r="R610" t="s">
        <v>59</v>
      </c>
      <c r="S610" t="s">
        <v>414</v>
      </c>
      <c r="T610" s="10">
        <v>32</v>
      </c>
    </row>
    <row r="611" spans="1:20" x14ac:dyDescent="0.25">
      <c r="A611">
        <v>19</v>
      </c>
      <c r="B611" t="s">
        <v>54</v>
      </c>
      <c r="C611">
        <v>4</v>
      </c>
      <c r="D611" t="str">
        <f t="shared" si="36"/>
        <v>Jueves</v>
      </c>
      <c r="E611" s="6">
        <v>45022</v>
      </c>
      <c r="F611" s="3">
        <v>9.166666666666666E-2</v>
      </c>
      <c r="G611" s="3">
        <v>0.17430555555555555</v>
      </c>
      <c r="H611" s="3">
        <f t="shared" si="37"/>
        <v>9.3055555555555558E-2</v>
      </c>
      <c r="I611" s="9">
        <v>3.2638888888888891E-2</v>
      </c>
      <c r="J611" s="9">
        <f t="shared" si="38"/>
        <v>6.0416666666666667E-2</v>
      </c>
      <c r="K611" s="9" t="str">
        <f t="shared" si="39"/>
        <v>Cobrada</v>
      </c>
      <c r="L611" t="s">
        <v>25</v>
      </c>
      <c r="M611" t="s">
        <v>32</v>
      </c>
      <c r="N611" t="s">
        <v>1137</v>
      </c>
      <c r="O611" s="4">
        <v>37.9</v>
      </c>
      <c r="P611" t="s">
        <v>35</v>
      </c>
      <c r="Q611">
        <v>610</v>
      </c>
      <c r="R611" t="s">
        <v>26</v>
      </c>
      <c r="S611" t="s">
        <v>940</v>
      </c>
      <c r="T611" s="10">
        <v>44</v>
      </c>
    </row>
    <row r="612" spans="1:20" x14ac:dyDescent="0.25">
      <c r="A612">
        <v>13</v>
      </c>
      <c r="B612" t="s">
        <v>941</v>
      </c>
      <c r="C612">
        <v>1</v>
      </c>
      <c r="D612" t="str">
        <f t="shared" si="36"/>
        <v>Jueves</v>
      </c>
      <c r="E612" s="6">
        <v>45022</v>
      </c>
      <c r="F612" s="3">
        <v>0.16319444444444445</v>
      </c>
      <c r="G612" s="3">
        <v>0.3215277777777778</v>
      </c>
      <c r="H612" s="3">
        <f t="shared" si="37"/>
        <v>0.16875000000000001</v>
      </c>
      <c r="I612" s="9">
        <v>5.7638888888888892E-2</v>
      </c>
      <c r="J612" s="9">
        <f t="shared" si="38"/>
        <v>0.11111111111111112</v>
      </c>
      <c r="K612" s="9" t="str">
        <f t="shared" si="39"/>
        <v>Cobrada</v>
      </c>
      <c r="L612" t="s">
        <v>14</v>
      </c>
      <c r="M612" t="s">
        <v>10</v>
      </c>
      <c r="N612" t="s">
        <v>1137</v>
      </c>
      <c r="O612" s="4">
        <v>44.28</v>
      </c>
      <c r="P612" t="s">
        <v>35</v>
      </c>
      <c r="Q612">
        <v>611</v>
      </c>
      <c r="R612" t="s">
        <v>22</v>
      </c>
      <c r="S612" t="s">
        <v>942</v>
      </c>
      <c r="T612" s="10">
        <v>78</v>
      </c>
    </row>
    <row r="613" spans="1:20" x14ac:dyDescent="0.25">
      <c r="A613">
        <v>11</v>
      </c>
      <c r="B613" t="s">
        <v>943</v>
      </c>
      <c r="C613">
        <v>4</v>
      </c>
      <c r="D613" t="str">
        <f t="shared" si="36"/>
        <v>Jueves</v>
      </c>
      <c r="E613" s="6">
        <v>45022</v>
      </c>
      <c r="F613" s="3">
        <v>0.05</v>
      </c>
      <c r="G613" s="3">
        <v>0.20833333333333334</v>
      </c>
      <c r="H613" s="3">
        <f t="shared" si="37"/>
        <v>0.15833333333333333</v>
      </c>
      <c r="I613" s="9">
        <v>8.958333333333332E-2</v>
      </c>
      <c r="J613" s="9">
        <f t="shared" si="38"/>
        <v>6.8750000000000006E-2</v>
      </c>
      <c r="K613" s="9" t="str">
        <f t="shared" si="39"/>
        <v>Cobrada</v>
      </c>
      <c r="L613" t="s">
        <v>25</v>
      </c>
      <c r="M613" t="s">
        <v>10</v>
      </c>
      <c r="N613" t="s">
        <v>1137</v>
      </c>
      <c r="O613" s="4">
        <v>23.54</v>
      </c>
      <c r="P613" t="s">
        <v>11</v>
      </c>
      <c r="Q613">
        <v>612</v>
      </c>
      <c r="R613" t="s">
        <v>26</v>
      </c>
      <c r="S613" t="s">
        <v>944</v>
      </c>
      <c r="T613" s="10">
        <v>231</v>
      </c>
    </row>
    <row r="614" spans="1:20" x14ac:dyDescent="0.25">
      <c r="A614">
        <v>1</v>
      </c>
      <c r="B614" t="s">
        <v>111</v>
      </c>
      <c r="C614">
        <v>5</v>
      </c>
      <c r="D614" t="str">
        <f t="shared" si="36"/>
        <v>Jueves</v>
      </c>
      <c r="E614" s="6">
        <v>45022</v>
      </c>
      <c r="F614" s="3">
        <v>8.1250000000000003E-2</v>
      </c>
      <c r="G614" s="3">
        <v>0.14930555555555555</v>
      </c>
      <c r="H614" s="3">
        <f t="shared" si="37"/>
        <v>6.805555555555555E-2</v>
      </c>
      <c r="I614" s="9">
        <v>0.10555555555555554</v>
      </c>
      <c r="J614" s="9">
        <f t="shared" si="38"/>
        <v>0</v>
      </c>
      <c r="K614" s="9" t="str">
        <f t="shared" si="39"/>
        <v>No cobrada</v>
      </c>
      <c r="L614" t="s">
        <v>20</v>
      </c>
      <c r="M614" t="s">
        <v>15</v>
      </c>
      <c r="N614" t="s">
        <v>16</v>
      </c>
      <c r="O614" s="4">
        <v>23.56</v>
      </c>
      <c r="P614" t="s">
        <v>11</v>
      </c>
      <c r="Q614">
        <v>613</v>
      </c>
      <c r="R614" t="s">
        <v>1139</v>
      </c>
      <c r="S614" t="s">
        <v>945</v>
      </c>
      <c r="T614" s="10">
        <v>285</v>
      </c>
    </row>
    <row r="615" spans="1:20" x14ac:dyDescent="0.25">
      <c r="A615">
        <v>19</v>
      </c>
      <c r="B615" t="s">
        <v>584</v>
      </c>
      <c r="C615">
        <v>6</v>
      </c>
      <c r="D615" t="str">
        <f t="shared" si="36"/>
        <v>Jueves</v>
      </c>
      <c r="E615" s="6">
        <v>45022</v>
      </c>
      <c r="F615" s="3">
        <v>0.10555555555555556</v>
      </c>
      <c r="G615" s="3">
        <v>0.19236111111111112</v>
      </c>
      <c r="H615" s="3">
        <f t="shared" si="37"/>
        <v>8.6805555555555566E-2</v>
      </c>
      <c r="I615" s="9">
        <v>3.4722222222222224E-2</v>
      </c>
      <c r="J615" s="9">
        <f t="shared" si="38"/>
        <v>5.2083333333333343E-2</v>
      </c>
      <c r="K615" s="9" t="str">
        <f t="shared" si="39"/>
        <v>Cobrada</v>
      </c>
      <c r="L615" t="s">
        <v>14</v>
      </c>
      <c r="M615" t="s">
        <v>15</v>
      </c>
      <c r="N615" t="s">
        <v>1136</v>
      </c>
      <c r="O615" s="4">
        <v>26.48</v>
      </c>
      <c r="P615" t="s">
        <v>11</v>
      </c>
      <c r="Q615">
        <v>614</v>
      </c>
      <c r="R615" t="s">
        <v>36</v>
      </c>
      <c r="S615" t="s">
        <v>259</v>
      </c>
      <c r="T615" s="10">
        <v>72</v>
      </c>
    </row>
    <row r="616" spans="1:20" x14ac:dyDescent="0.25">
      <c r="A616">
        <v>7</v>
      </c>
      <c r="B616" t="s">
        <v>946</v>
      </c>
      <c r="C616">
        <v>1</v>
      </c>
      <c r="D616" t="str">
        <f t="shared" si="36"/>
        <v>Jueves</v>
      </c>
      <c r="E616" s="6">
        <v>45022</v>
      </c>
      <c r="F616" s="3">
        <v>3.1944444444444442E-2</v>
      </c>
      <c r="G616" s="3">
        <v>7.8472222222222221E-2</v>
      </c>
      <c r="H616" s="3">
        <f t="shared" si="37"/>
        <v>5.6944444444444443E-2</v>
      </c>
      <c r="I616" s="9">
        <v>0.10833333333333334</v>
      </c>
      <c r="J616" s="9">
        <f t="shared" si="38"/>
        <v>0</v>
      </c>
      <c r="K616" s="9" t="str">
        <f t="shared" si="39"/>
        <v>No cobrada</v>
      </c>
      <c r="L616" t="s">
        <v>25</v>
      </c>
      <c r="M616" t="s">
        <v>32</v>
      </c>
      <c r="N616" t="s">
        <v>1137</v>
      </c>
      <c r="O616" s="4">
        <v>18.420000000000002</v>
      </c>
      <c r="P616" t="s">
        <v>35</v>
      </c>
      <c r="Q616">
        <v>615</v>
      </c>
      <c r="R616" t="s">
        <v>59</v>
      </c>
      <c r="S616" t="s">
        <v>947</v>
      </c>
      <c r="T616" s="10">
        <v>333</v>
      </c>
    </row>
    <row r="617" spans="1:20" x14ac:dyDescent="0.25">
      <c r="A617">
        <v>4</v>
      </c>
      <c r="B617" t="s">
        <v>936</v>
      </c>
      <c r="C617">
        <v>4</v>
      </c>
      <c r="D617" t="str">
        <f t="shared" si="36"/>
        <v>Jueves</v>
      </c>
      <c r="E617" s="6">
        <v>45022</v>
      </c>
      <c r="F617" s="3">
        <v>9.7222222222222224E-3</v>
      </c>
      <c r="G617" s="3">
        <v>0.15</v>
      </c>
      <c r="H617" s="3">
        <f t="shared" si="37"/>
        <v>0.15069444444444444</v>
      </c>
      <c r="I617" s="9">
        <v>3.2638888888888884E-2</v>
      </c>
      <c r="J617" s="9">
        <f t="shared" si="38"/>
        <v>0.11805555555555555</v>
      </c>
      <c r="K617" s="9" t="str">
        <f t="shared" si="39"/>
        <v>Cobrada</v>
      </c>
      <c r="L617" t="s">
        <v>25</v>
      </c>
      <c r="M617" t="s">
        <v>32</v>
      </c>
      <c r="N617" t="s">
        <v>1137</v>
      </c>
      <c r="O617" s="4">
        <v>23.89</v>
      </c>
      <c r="P617" t="s">
        <v>35</v>
      </c>
      <c r="Q617">
        <v>616</v>
      </c>
      <c r="R617" t="s">
        <v>36</v>
      </c>
      <c r="S617" t="s">
        <v>12</v>
      </c>
      <c r="T617" s="10">
        <v>132</v>
      </c>
    </row>
    <row r="618" spans="1:20" x14ac:dyDescent="0.25">
      <c r="A618">
        <v>13</v>
      </c>
      <c r="B618" t="s">
        <v>91</v>
      </c>
      <c r="C618">
        <v>5</v>
      </c>
      <c r="D618" t="str">
        <f t="shared" si="36"/>
        <v>Jueves</v>
      </c>
      <c r="E618" s="6">
        <v>45022</v>
      </c>
      <c r="F618" s="3">
        <v>5.5555555555555552E-2</v>
      </c>
      <c r="G618" s="3">
        <v>0.22013888888888888</v>
      </c>
      <c r="H618" s="3">
        <f t="shared" si="37"/>
        <v>0.16458333333333333</v>
      </c>
      <c r="I618" s="9">
        <v>3.5416666666666666E-2</v>
      </c>
      <c r="J618" s="9">
        <f t="shared" si="38"/>
        <v>0.12916666666666665</v>
      </c>
      <c r="K618" s="9" t="str">
        <f t="shared" si="39"/>
        <v>Cobrada</v>
      </c>
      <c r="L618" t="s">
        <v>20</v>
      </c>
      <c r="M618" t="s">
        <v>10</v>
      </c>
      <c r="N618" t="s">
        <v>1137</v>
      </c>
      <c r="O618" s="4">
        <v>38.18</v>
      </c>
      <c r="P618" t="s">
        <v>21</v>
      </c>
      <c r="Q618">
        <v>617</v>
      </c>
      <c r="R618" t="s">
        <v>44</v>
      </c>
      <c r="S618" t="s">
        <v>547</v>
      </c>
      <c r="T618" s="10">
        <v>142</v>
      </c>
    </row>
    <row r="619" spans="1:20" x14ac:dyDescent="0.25">
      <c r="A619">
        <v>3</v>
      </c>
      <c r="B619" t="s">
        <v>948</v>
      </c>
      <c r="C619">
        <v>5</v>
      </c>
      <c r="D619" t="str">
        <f t="shared" si="36"/>
        <v>Jueves</v>
      </c>
      <c r="E619" s="6">
        <v>45022</v>
      </c>
      <c r="F619" s="3">
        <v>3.888888888888889E-2</v>
      </c>
      <c r="G619" s="3">
        <v>0.13333333333333333</v>
      </c>
      <c r="H619" s="3">
        <f t="shared" si="37"/>
        <v>9.4444444444444442E-2</v>
      </c>
      <c r="I619" s="9">
        <v>8.1944444444444445E-2</v>
      </c>
      <c r="J619" s="9">
        <f t="shared" si="38"/>
        <v>1.2499999999999997E-2</v>
      </c>
      <c r="K619" s="9" t="str">
        <f t="shared" si="39"/>
        <v>Cobrada</v>
      </c>
      <c r="L619" t="s">
        <v>29</v>
      </c>
      <c r="M619" t="s">
        <v>15</v>
      </c>
      <c r="N619" t="s">
        <v>1137</v>
      </c>
      <c r="O619" s="4">
        <v>25.93</v>
      </c>
      <c r="P619" t="s">
        <v>21</v>
      </c>
      <c r="Q619">
        <v>618</v>
      </c>
      <c r="R619" t="s">
        <v>64</v>
      </c>
      <c r="S619" t="s">
        <v>949</v>
      </c>
      <c r="T619" s="10">
        <v>319</v>
      </c>
    </row>
    <row r="620" spans="1:20" x14ac:dyDescent="0.25">
      <c r="A620">
        <v>6</v>
      </c>
      <c r="B620" t="s">
        <v>614</v>
      </c>
      <c r="C620">
        <v>4</v>
      </c>
      <c r="D620" t="str">
        <f t="shared" si="36"/>
        <v>Jueves</v>
      </c>
      <c r="E620" s="6">
        <v>45022</v>
      </c>
      <c r="F620" s="3">
        <v>1.1111111111111112E-2</v>
      </c>
      <c r="G620" s="3">
        <v>0.11180555555555556</v>
      </c>
      <c r="H620" s="3">
        <f t="shared" si="37"/>
        <v>0.10069444444444445</v>
      </c>
      <c r="I620" s="9">
        <v>6.6666666666666666E-2</v>
      </c>
      <c r="J620" s="9">
        <f t="shared" si="38"/>
        <v>3.4027777777777782E-2</v>
      </c>
      <c r="K620" s="9" t="str">
        <f t="shared" si="39"/>
        <v>Cobrada</v>
      </c>
      <c r="L620" t="s">
        <v>25</v>
      </c>
      <c r="M620" t="s">
        <v>32</v>
      </c>
      <c r="N620" t="s">
        <v>1137</v>
      </c>
      <c r="O620" s="4">
        <v>16.440000000000001</v>
      </c>
      <c r="P620" t="s">
        <v>11</v>
      </c>
      <c r="Q620">
        <v>619</v>
      </c>
      <c r="R620" t="s">
        <v>59</v>
      </c>
      <c r="S620" t="s">
        <v>950</v>
      </c>
      <c r="T620" s="10">
        <v>132</v>
      </c>
    </row>
    <row r="621" spans="1:20" x14ac:dyDescent="0.25">
      <c r="A621">
        <v>16</v>
      </c>
      <c r="B621" t="s">
        <v>951</v>
      </c>
      <c r="C621">
        <v>3</v>
      </c>
      <c r="D621" t="str">
        <f t="shared" si="36"/>
        <v>Jueves</v>
      </c>
      <c r="E621" s="6">
        <v>45022</v>
      </c>
      <c r="F621" s="3">
        <v>0.11736111111111111</v>
      </c>
      <c r="G621" s="3">
        <v>0.25486111111111109</v>
      </c>
      <c r="H621" s="3">
        <f t="shared" si="37"/>
        <v>0.13749999999999998</v>
      </c>
      <c r="I621" s="9">
        <v>2.7777777777777776E-2</v>
      </c>
      <c r="J621" s="9">
        <f t="shared" si="38"/>
        <v>0.10972222222222221</v>
      </c>
      <c r="K621" s="9" t="str">
        <f t="shared" si="39"/>
        <v>Cobrada</v>
      </c>
      <c r="L621" t="s">
        <v>29</v>
      </c>
      <c r="M621" t="s">
        <v>10</v>
      </c>
      <c r="N621" t="s">
        <v>1137</v>
      </c>
      <c r="O621" s="4">
        <v>26.64</v>
      </c>
      <c r="P621" t="s">
        <v>11</v>
      </c>
      <c r="Q621">
        <v>620</v>
      </c>
      <c r="R621" t="s">
        <v>26</v>
      </c>
      <c r="S621" t="s">
        <v>180</v>
      </c>
      <c r="T621" s="10">
        <v>57</v>
      </c>
    </row>
    <row r="622" spans="1:20" x14ac:dyDescent="0.25">
      <c r="A622">
        <v>5</v>
      </c>
      <c r="B622" t="s">
        <v>952</v>
      </c>
      <c r="C622">
        <v>2</v>
      </c>
      <c r="D622" t="str">
        <f t="shared" si="36"/>
        <v>Jueves</v>
      </c>
      <c r="E622" s="6">
        <v>45022</v>
      </c>
      <c r="F622" s="3">
        <v>4.7222222222222221E-2</v>
      </c>
      <c r="G622" s="3">
        <v>0.10208333333333333</v>
      </c>
      <c r="H622" s="3">
        <f t="shared" si="37"/>
        <v>6.5277777777777782E-2</v>
      </c>
      <c r="I622" s="9">
        <v>5.5555555555555558E-3</v>
      </c>
      <c r="J622" s="9">
        <f t="shared" si="38"/>
        <v>5.9722222222222225E-2</v>
      </c>
      <c r="K622" s="9" t="str">
        <f t="shared" si="39"/>
        <v>Cobrada</v>
      </c>
      <c r="L622" t="s">
        <v>20</v>
      </c>
      <c r="M622" t="s">
        <v>10</v>
      </c>
      <c r="N622" t="s">
        <v>1137</v>
      </c>
      <c r="O622" s="4">
        <v>42.27</v>
      </c>
      <c r="P622" t="s">
        <v>35</v>
      </c>
      <c r="Q622">
        <v>621</v>
      </c>
      <c r="R622" t="s">
        <v>59</v>
      </c>
      <c r="S622" t="s">
        <v>33</v>
      </c>
      <c r="T622" s="10">
        <v>105</v>
      </c>
    </row>
    <row r="623" spans="1:20" x14ac:dyDescent="0.25">
      <c r="A623">
        <v>7</v>
      </c>
      <c r="B623" t="s">
        <v>903</v>
      </c>
      <c r="C623">
        <v>5</v>
      </c>
      <c r="D623" t="str">
        <f t="shared" si="36"/>
        <v>Jueves</v>
      </c>
      <c r="E623" s="6">
        <v>45022</v>
      </c>
      <c r="F623" s="3">
        <v>8.819444444444445E-2</v>
      </c>
      <c r="G623" s="3">
        <v>0.2298611111111111</v>
      </c>
      <c r="H623" s="3">
        <f t="shared" si="37"/>
        <v>0.14166666666666666</v>
      </c>
      <c r="I623" s="9">
        <v>5.4166666666666669E-2</v>
      </c>
      <c r="J623" s="9">
        <f t="shared" si="38"/>
        <v>8.7499999999999994E-2</v>
      </c>
      <c r="K623" s="9" t="str">
        <f t="shared" si="39"/>
        <v>Cobrada</v>
      </c>
      <c r="L623" t="s">
        <v>9</v>
      </c>
      <c r="M623" t="s">
        <v>32</v>
      </c>
      <c r="N623" t="s">
        <v>1137</v>
      </c>
      <c r="O623" s="4">
        <v>11.47</v>
      </c>
      <c r="P623" t="s">
        <v>11</v>
      </c>
      <c r="Q623">
        <v>622</v>
      </c>
      <c r="R623" t="s">
        <v>83</v>
      </c>
      <c r="S623" t="s">
        <v>953</v>
      </c>
      <c r="T623" s="10">
        <v>121</v>
      </c>
    </row>
    <row r="624" spans="1:20" x14ac:dyDescent="0.25">
      <c r="A624">
        <v>13</v>
      </c>
      <c r="B624" t="s">
        <v>699</v>
      </c>
      <c r="C624">
        <v>1</v>
      </c>
      <c r="D624" t="str">
        <f t="shared" si="36"/>
        <v>Jueves</v>
      </c>
      <c r="E624" s="6">
        <v>45022</v>
      </c>
      <c r="F624" s="3">
        <v>3.125E-2</v>
      </c>
      <c r="G624" s="3">
        <v>0.13194444444444445</v>
      </c>
      <c r="H624" s="3">
        <f t="shared" si="37"/>
        <v>0.10069444444444445</v>
      </c>
      <c r="I624" s="9">
        <v>0.10069444444444445</v>
      </c>
      <c r="J624" s="9">
        <f t="shared" si="38"/>
        <v>0</v>
      </c>
      <c r="K624" s="9" t="str">
        <f t="shared" si="39"/>
        <v>Cobrada</v>
      </c>
      <c r="L624" t="s">
        <v>9</v>
      </c>
      <c r="M624" t="s">
        <v>10</v>
      </c>
      <c r="N624" t="s">
        <v>16</v>
      </c>
      <c r="O624" s="4">
        <v>22.05</v>
      </c>
      <c r="P624" t="s">
        <v>21</v>
      </c>
      <c r="Q624">
        <v>623</v>
      </c>
      <c r="R624" t="s">
        <v>44</v>
      </c>
      <c r="S624" t="s">
        <v>954</v>
      </c>
      <c r="T624" s="10">
        <v>235</v>
      </c>
    </row>
    <row r="625" spans="1:20" x14ac:dyDescent="0.25">
      <c r="A625">
        <v>1</v>
      </c>
      <c r="B625" t="s">
        <v>615</v>
      </c>
      <c r="C625">
        <v>4</v>
      </c>
      <c r="D625" t="str">
        <f t="shared" si="36"/>
        <v>Jueves</v>
      </c>
      <c r="E625" s="6">
        <v>45022</v>
      </c>
      <c r="F625" s="3">
        <v>8.0555555555555561E-2</v>
      </c>
      <c r="G625" s="3">
        <v>0.14305555555555555</v>
      </c>
      <c r="H625" s="3">
        <f t="shared" si="37"/>
        <v>6.2499999999999986E-2</v>
      </c>
      <c r="I625" s="9">
        <v>5.486111111111111E-2</v>
      </c>
      <c r="J625" s="9">
        <f t="shared" si="38"/>
        <v>7.6388888888888756E-3</v>
      </c>
      <c r="K625" s="9" t="str">
        <f t="shared" si="39"/>
        <v>Cobrada</v>
      </c>
      <c r="L625" t="s">
        <v>14</v>
      </c>
      <c r="M625" t="s">
        <v>32</v>
      </c>
      <c r="N625" t="s">
        <v>1137</v>
      </c>
      <c r="O625" s="4">
        <v>38</v>
      </c>
      <c r="P625" t="s">
        <v>11</v>
      </c>
      <c r="Q625">
        <v>624</v>
      </c>
      <c r="R625" t="s">
        <v>83</v>
      </c>
      <c r="S625" t="s">
        <v>955</v>
      </c>
      <c r="T625" s="10">
        <v>102</v>
      </c>
    </row>
    <row r="626" spans="1:20" x14ac:dyDescent="0.25">
      <c r="A626">
        <v>5</v>
      </c>
      <c r="B626" t="s">
        <v>956</v>
      </c>
      <c r="C626">
        <v>4</v>
      </c>
      <c r="D626" t="str">
        <f t="shared" si="36"/>
        <v>Jueves</v>
      </c>
      <c r="E626" s="6">
        <v>45022</v>
      </c>
      <c r="F626" s="3">
        <v>6.2500000000000003E-3</v>
      </c>
      <c r="G626" s="3">
        <v>0.14027777777777778</v>
      </c>
      <c r="H626" s="3">
        <f t="shared" si="37"/>
        <v>0.14444444444444443</v>
      </c>
      <c r="I626" s="9">
        <v>6.7361111111111108E-2</v>
      </c>
      <c r="J626" s="9">
        <f t="shared" si="38"/>
        <v>7.7083333333333323E-2</v>
      </c>
      <c r="K626" s="9" t="str">
        <f t="shared" si="39"/>
        <v>Cobrada</v>
      </c>
      <c r="L626" t="s">
        <v>29</v>
      </c>
      <c r="M626" t="s">
        <v>32</v>
      </c>
      <c r="N626" t="s">
        <v>1137</v>
      </c>
      <c r="O626" s="4">
        <v>41.73</v>
      </c>
      <c r="P626" t="s">
        <v>35</v>
      </c>
      <c r="Q626">
        <v>625</v>
      </c>
      <c r="R626" t="s">
        <v>64</v>
      </c>
      <c r="S626" t="s">
        <v>957</v>
      </c>
      <c r="T626" s="10">
        <v>139</v>
      </c>
    </row>
    <row r="627" spans="1:20" x14ac:dyDescent="0.25">
      <c r="A627">
        <v>14</v>
      </c>
      <c r="B627" t="s">
        <v>958</v>
      </c>
      <c r="C627">
        <v>4</v>
      </c>
      <c r="D627" t="str">
        <f t="shared" si="36"/>
        <v>Jueves</v>
      </c>
      <c r="E627" s="6">
        <v>45022</v>
      </c>
      <c r="F627" s="3">
        <v>0.11458333333333333</v>
      </c>
      <c r="G627" s="3">
        <v>0.1736111111111111</v>
      </c>
      <c r="H627" s="3">
        <f t="shared" si="37"/>
        <v>5.9027777777777776E-2</v>
      </c>
      <c r="I627" s="9">
        <v>4.027777777777778E-2</v>
      </c>
      <c r="J627" s="9">
        <f t="shared" si="38"/>
        <v>1.8749999999999996E-2</v>
      </c>
      <c r="K627" s="9" t="str">
        <f t="shared" si="39"/>
        <v>Cobrada</v>
      </c>
      <c r="L627" t="s">
        <v>29</v>
      </c>
      <c r="M627" t="s">
        <v>15</v>
      </c>
      <c r="N627" t="s">
        <v>1137</v>
      </c>
      <c r="O627" s="4">
        <v>19.239999999999998</v>
      </c>
      <c r="P627" t="s">
        <v>21</v>
      </c>
      <c r="Q627">
        <v>626</v>
      </c>
      <c r="R627" t="s">
        <v>83</v>
      </c>
      <c r="S627" t="s">
        <v>959</v>
      </c>
      <c r="T627" s="10">
        <v>137</v>
      </c>
    </row>
    <row r="628" spans="1:20" x14ac:dyDescent="0.25">
      <c r="A628">
        <v>4</v>
      </c>
      <c r="B628" t="s">
        <v>379</v>
      </c>
      <c r="C628">
        <v>3</v>
      </c>
      <c r="D628" t="str">
        <f t="shared" si="36"/>
        <v>Jueves</v>
      </c>
      <c r="E628" s="6">
        <v>45022</v>
      </c>
      <c r="F628" s="3">
        <v>9.930555555555555E-2</v>
      </c>
      <c r="G628" s="3">
        <v>0.17569444444444443</v>
      </c>
      <c r="H628" s="3">
        <f t="shared" si="37"/>
        <v>8.6805555555555552E-2</v>
      </c>
      <c r="I628" s="9">
        <v>2.5694444444444443E-2</v>
      </c>
      <c r="J628" s="9">
        <f t="shared" si="38"/>
        <v>6.1111111111111109E-2</v>
      </c>
      <c r="K628" s="9" t="str">
        <f t="shared" si="39"/>
        <v>Cobrada</v>
      </c>
      <c r="L628" t="s">
        <v>9</v>
      </c>
      <c r="M628" t="s">
        <v>10</v>
      </c>
      <c r="N628" t="s">
        <v>1137</v>
      </c>
      <c r="O628" s="4">
        <v>44.24</v>
      </c>
      <c r="P628" t="s">
        <v>35</v>
      </c>
      <c r="Q628">
        <v>627</v>
      </c>
      <c r="R628" t="s">
        <v>59</v>
      </c>
      <c r="S628" t="s">
        <v>102</v>
      </c>
      <c r="T628" s="10">
        <v>21</v>
      </c>
    </row>
    <row r="629" spans="1:20" x14ac:dyDescent="0.25">
      <c r="A629">
        <v>2</v>
      </c>
      <c r="B629" t="s">
        <v>345</v>
      </c>
      <c r="C629">
        <v>1</v>
      </c>
      <c r="D629" t="str">
        <f t="shared" si="36"/>
        <v>Jueves</v>
      </c>
      <c r="E629" s="6">
        <v>45022</v>
      </c>
      <c r="F629" s="3">
        <v>6.2500000000000003E-3</v>
      </c>
      <c r="G629" s="3">
        <v>6.7361111111111108E-2</v>
      </c>
      <c r="H629" s="3">
        <f t="shared" si="37"/>
        <v>6.1111111111111109E-2</v>
      </c>
      <c r="I629" s="9">
        <v>2.9861111111111109E-2</v>
      </c>
      <c r="J629" s="9">
        <f t="shared" si="38"/>
        <v>3.125E-2</v>
      </c>
      <c r="K629" s="9" t="str">
        <f t="shared" si="39"/>
        <v>Cobrada</v>
      </c>
      <c r="L629" t="s">
        <v>9</v>
      </c>
      <c r="M629" t="s">
        <v>15</v>
      </c>
      <c r="N629" t="s">
        <v>1137</v>
      </c>
      <c r="O629" s="4">
        <v>15.03</v>
      </c>
      <c r="P629" t="s">
        <v>11</v>
      </c>
      <c r="Q629">
        <v>628</v>
      </c>
      <c r="R629" t="s">
        <v>64</v>
      </c>
      <c r="S629" t="s">
        <v>960</v>
      </c>
      <c r="T629" s="10">
        <v>168</v>
      </c>
    </row>
    <row r="630" spans="1:20" x14ac:dyDescent="0.25">
      <c r="A630">
        <v>17</v>
      </c>
      <c r="B630" t="s">
        <v>97</v>
      </c>
      <c r="C630">
        <v>2</v>
      </c>
      <c r="D630" t="str">
        <f t="shared" si="36"/>
        <v>Jueves</v>
      </c>
      <c r="E630" s="6">
        <v>45022</v>
      </c>
      <c r="F630" s="3">
        <v>8.819444444444445E-2</v>
      </c>
      <c r="G630" s="3">
        <v>0.24652777777777779</v>
      </c>
      <c r="H630" s="3">
        <f t="shared" si="37"/>
        <v>0.16874999999999998</v>
      </c>
      <c r="I630" s="9">
        <v>5.8333333333333334E-2</v>
      </c>
      <c r="J630" s="9">
        <f t="shared" si="38"/>
        <v>0.11041666666666665</v>
      </c>
      <c r="K630" s="9" t="str">
        <f t="shared" si="39"/>
        <v>Cobrada</v>
      </c>
      <c r="L630" t="s">
        <v>29</v>
      </c>
      <c r="M630" t="s">
        <v>32</v>
      </c>
      <c r="N630" t="s">
        <v>1136</v>
      </c>
      <c r="O630" s="4">
        <v>26.07</v>
      </c>
      <c r="P630" t="s">
        <v>35</v>
      </c>
      <c r="Q630">
        <v>629</v>
      </c>
      <c r="R630" t="s">
        <v>83</v>
      </c>
      <c r="S630" t="s">
        <v>961</v>
      </c>
      <c r="T630" s="10">
        <v>130</v>
      </c>
    </row>
    <row r="631" spans="1:20" x14ac:dyDescent="0.25">
      <c r="A631">
        <v>2</v>
      </c>
      <c r="B631" t="s">
        <v>533</v>
      </c>
      <c r="C631">
        <v>2</v>
      </c>
      <c r="D631" t="str">
        <f t="shared" si="36"/>
        <v>Jueves</v>
      </c>
      <c r="E631" s="6">
        <v>45022</v>
      </c>
      <c r="F631" s="3">
        <v>1.3888888888888889E-3</v>
      </c>
      <c r="G631" s="3">
        <v>0.11736111111111111</v>
      </c>
      <c r="H631" s="3">
        <f t="shared" si="37"/>
        <v>0.11597222222222223</v>
      </c>
      <c r="I631" s="9">
        <v>5.2083333333333336E-2</v>
      </c>
      <c r="J631" s="9">
        <f t="shared" si="38"/>
        <v>6.3888888888888884E-2</v>
      </c>
      <c r="K631" s="9" t="str">
        <f t="shared" si="39"/>
        <v>Cobrada</v>
      </c>
      <c r="L631" t="s">
        <v>25</v>
      </c>
      <c r="M631" t="s">
        <v>10</v>
      </c>
      <c r="N631" t="s">
        <v>1136</v>
      </c>
      <c r="O631" s="4">
        <v>36.619999999999997</v>
      </c>
      <c r="P631" t="s">
        <v>21</v>
      </c>
      <c r="Q631">
        <v>630</v>
      </c>
      <c r="R631" t="s">
        <v>41</v>
      </c>
      <c r="S631" t="s">
        <v>962</v>
      </c>
      <c r="T631" s="10">
        <v>182</v>
      </c>
    </row>
    <row r="632" spans="1:20" x14ac:dyDescent="0.25">
      <c r="A632">
        <v>6</v>
      </c>
      <c r="B632" t="s">
        <v>649</v>
      </c>
      <c r="C632">
        <v>1</v>
      </c>
      <c r="D632" t="str">
        <f t="shared" si="36"/>
        <v>Jueves</v>
      </c>
      <c r="E632" s="6">
        <v>45022</v>
      </c>
      <c r="F632" s="3">
        <v>1.4583333333333334E-2</v>
      </c>
      <c r="G632" s="3">
        <v>0.11874999999999999</v>
      </c>
      <c r="H632" s="3">
        <f t="shared" si="37"/>
        <v>0.10416666666666666</v>
      </c>
      <c r="I632" s="9">
        <v>3.1944444444444442E-2</v>
      </c>
      <c r="J632" s="9">
        <f t="shared" si="38"/>
        <v>7.2222222222222215E-2</v>
      </c>
      <c r="K632" s="9" t="str">
        <f t="shared" si="39"/>
        <v>Cobrada</v>
      </c>
      <c r="L632" t="s">
        <v>25</v>
      </c>
      <c r="M632" t="s">
        <v>32</v>
      </c>
      <c r="N632" t="s">
        <v>1137</v>
      </c>
      <c r="O632" s="4">
        <v>39.71</v>
      </c>
      <c r="P632" t="s">
        <v>11</v>
      </c>
      <c r="Q632">
        <v>631</v>
      </c>
      <c r="R632" t="s">
        <v>17</v>
      </c>
      <c r="S632" t="s">
        <v>335</v>
      </c>
      <c r="T632" s="10">
        <v>66</v>
      </c>
    </row>
    <row r="633" spans="1:20" x14ac:dyDescent="0.25">
      <c r="A633">
        <v>16</v>
      </c>
      <c r="B633" t="s">
        <v>963</v>
      </c>
      <c r="C633">
        <v>2</v>
      </c>
      <c r="D633" t="str">
        <f t="shared" si="36"/>
        <v>Jueves</v>
      </c>
      <c r="E633" s="6">
        <v>45022</v>
      </c>
      <c r="F633" s="3">
        <v>1.0416666666666666E-2</v>
      </c>
      <c r="G633" s="3">
        <v>0.12152777777777778</v>
      </c>
      <c r="H633" s="3">
        <f t="shared" si="37"/>
        <v>0.1111111111111111</v>
      </c>
      <c r="I633" s="9">
        <v>6.1111111111111116E-2</v>
      </c>
      <c r="J633" s="9">
        <f t="shared" si="38"/>
        <v>4.9999999999999989E-2</v>
      </c>
      <c r="K633" s="9" t="str">
        <f t="shared" si="39"/>
        <v>Cobrada</v>
      </c>
      <c r="L633" t="s">
        <v>9</v>
      </c>
      <c r="M633" t="s">
        <v>15</v>
      </c>
      <c r="N633" t="s">
        <v>1137</v>
      </c>
      <c r="O633" s="4">
        <v>22.41</v>
      </c>
      <c r="P633" t="s">
        <v>21</v>
      </c>
      <c r="Q633">
        <v>632</v>
      </c>
      <c r="R633" t="s">
        <v>59</v>
      </c>
      <c r="S633" t="s">
        <v>964</v>
      </c>
      <c r="T633" s="10">
        <v>129</v>
      </c>
    </row>
    <row r="634" spans="1:20" x14ac:dyDescent="0.25">
      <c r="A634">
        <v>16</v>
      </c>
      <c r="B634" t="s">
        <v>965</v>
      </c>
      <c r="C634">
        <v>5</v>
      </c>
      <c r="D634" t="str">
        <f t="shared" si="36"/>
        <v>Jueves</v>
      </c>
      <c r="E634" s="6">
        <v>45022</v>
      </c>
      <c r="F634" s="3">
        <v>0.15486111111111112</v>
      </c>
      <c r="G634" s="3">
        <v>0.22777777777777777</v>
      </c>
      <c r="H634" s="3">
        <f t="shared" si="37"/>
        <v>7.2916666666666657E-2</v>
      </c>
      <c r="I634" s="9">
        <v>0.10347222222222222</v>
      </c>
      <c r="J634" s="9">
        <f t="shared" si="38"/>
        <v>0</v>
      </c>
      <c r="K634" s="9" t="str">
        <f t="shared" si="39"/>
        <v>No cobrada</v>
      </c>
      <c r="L634" t="s">
        <v>9</v>
      </c>
      <c r="M634" t="s">
        <v>10</v>
      </c>
      <c r="N634" t="s">
        <v>1137</v>
      </c>
      <c r="O634" s="4">
        <v>11.19</v>
      </c>
      <c r="P634" t="s">
        <v>11</v>
      </c>
      <c r="Q634">
        <v>633</v>
      </c>
      <c r="R634" t="s">
        <v>41</v>
      </c>
      <c r="S634" t="s">
        <v>966</v>
      </c>
      <c r="T634" s="10">
        <v>236</v>
      </c>
    </row>
    <row r="635" spans="1:20" x14ac:dyDescent="0.25">
      <c r="A635">
        <v>2</v>
      </c>
      <c r="B635" t="s">
        <v>676</v>
      </c>
      <c r="C635">
        <v>1</v>
      </c>
      <c r="D635" t="str">
        <f t="shared" si="36"/>
        <v>Jueves</v>
      </c>
      <c r="E635" s="6">
        <v>45022</v>
      </c>
      <c r="F635" s="3">
        <v>2.0833333333333333E-3</v>
      </c>
      <c r="G635" s="3">
        <v>0.15</v>
      </c>
      <c r="H635" s="3">
        <f t="shared" si="37"/>
        <v>0.14791666666666667</v>
      </c>
      <c r="I635" s="9">
        <v>0.10902777777777778</v>
      </c>
      <c r="J635" s="9">
        <f t="shared" si="38"/>
        <v>3.888888888888889E-2</v>
      </c>
      <c r="K635" s="9" t="str">
        <f t="shared" si="39"/>
        <v>Cobrada</v>
      </c>
      <c r="L635" t="s">
        <v>14</v>
      </c>
      <c r="M635" t="s">
        <v>15</v>
      </c>
      <c r="N635" t="s">
        <v>1137</v>
      </c>
      <c r="O635" s="4">
        <v>29.25</v>
      </c>
      <c r="P635" t="s">
        <v>11</v>
      </c>
      <c r="Q635">
        <v>634</v>
      </c>
      <c r="R635" t="s">
        <v>36</v>
      </c>
      <c r="S635" t="s">
        <v>967</v>
      </c>
      <c r="T635" s="10">
        <v>344</v>
      </c>
    </row>
    <row r="636" spans="1:20" x14ac:dyDescent="0.25">
      <c r="A636">
        <v>5</v>
      </c>
      <c r="B636" t="s">
        <v>968</v>
      </c>
      <c r="C636">
        <v>2</v>
      </c>
      <c r="D636" t="str">
        <f t="shared" si="36"/>
        <v>Jueves</v>
      </c>
      <c r="E636" s="6">
        <v>45022</v>
      </c>
      <c r="F636" s="3">
        <v>1.1805555555555555E-2</v>
      </c>
      <c r="G636" s="3">
        <v>0.12777777777777777</v>
      </c>
      <c r="H636" s="3">
        <f t="shared" si="37"/>
        <v>0.11597222222222221</v>
      </c>
      <c r="I636" s="9">
        <v>1.7361111111111112E-2</v>
      </c>
      <c r="J636" s="9">
        <f t="shared" si="38"/>
        <v>9.8611111111111094E-2</v>
      </c>
      <c r="K636" s="9" t="str">
        <f t="shared" si="39"/>
        <v>Cobrada</v>
      </c>
      <c r="L636" t="s">
        <v>20</v>
      </c>
      <c r="M636" t="s">
        <v>10</v>
      </c>
      <c r="N636" t="s">
        <v>1137</v>
      </c>
      <c r="O636" s="4">
        <v>22.15</v>
      </c>
      <c r="P636" t="s">
        <v>21</v>
      </c>
      <c r="Q636">
        <v>635</v>
      </c>
      <c r="R636" t="s">
        <v>1140</v>
      </c>
      <c r="S636" t="s">
        <v>51</v>
      </c>
      <c r="T636" s="10">
        <v>58</v>
      </c>
    </row>
    <row r="637" spans="1:20" x14ac:dyDescent="0.25">
      <c r="A637">
        <v>14</v>
      </c>
      <c r="B637" t="s">
        <v>969</v>
      </c>
      <c r="C637">
        <v>3</v>
      </c>
      <c r="D637" t="str">
        <f t="shared" si="36"/>
        <v>Jueves</v>
      </c>
      <c r="E637" s="6">
        <v>45022</v>
      </c>
      <c r="F637" s="3">
        <v>0.14930555555555555</v>
      </c>
      <c r="G637" s="3">
        <v>0.24166666666666667</v>
      </c>
      <c r="H637" s="3">
        <f t="shared" si="37"/>
        <v>9.2361111111111116E-2</v>
      </c>
      <c r="I637" s="9">
        <v>0.10486111111111111</v>
      </c>
      <c r="J637" s="9">
        <f t="shared" si="38"/>
        <v>0</v>
      </c>
      <c r="K637" s="9" t="str">
        <f t="shared" si="39"/>
        <v>No cobrada</v>
      </c>
      <c r="L637" t="s">
        <v>25</v>
      </c>
      <c r="M637" t="s">
        <v>32</v>
      </c>
      <c r="N637" t="s">
        <v>1136</v>
      </c>
      <c r="O637" s="4">
        <v>32.86</v>
      </c>
      <c r="P637" t="s">
        <v>21</v>
      </c>
      <c r="Q637">
        <v>636</v>
      </c>
      <c r="R637" t="s">
        <v>59</v>
      </c>
      <c r="S637" t="s">
        <v>970</v>
      </c>
      <c r="T637" s="10">
        <v>126</v>
      </c>
    </row>
    <row r="638" spans="1:20" x14ac:dyDescent="0.25">
      <c r="A638">
        <v>6</v>
      </c>
      <c r="B638" t="s">
        <v>971</v>
      </c>
      <c r="C638">
        <v>3</v>
      </c>
      <c r="D638" t="str">
        <f t="shared" si="36"/>
        <v>Jueves</v>
      </c>
      <c r="E638" s="6">
        <v>45022</v>
      </c>
      <c r="F638" s="3">
        <v>7.9861111111111105E-2</v>
      </c>
      <c r="G638" s="3">
        <v>0.18888888888888888</v>
      </c>
      <c r="H638" s="3">
        <f t="shared" si="37"/>
        <v>0.10902777777777778</v>
      </c>
      <c r="I638" s="9">
        <v>4.2361111111111113E-2</v>
      </c>
      <c r="J638" s="9">
        <f t="shared" si="38"/>
        <v>6.6666666666666666E-2</v>
      </c>
      <c r="K638" s="9" t="str">
        <f t="shared" si="39"/>
        <v>Cobrada</v>
      </c>
      <c r="L638" t="s">
        <v>29</v>
      </c>
      <c r="M638" t="s">
        <v>10</v>
      </c>
      <c r="N638" t="s">
        <v>1137</v>
      </c>
      <c r="O638" s="4">
        <v>36.58</v>
      </c>
      <c r="P638" t="s">
        <v>11</v>
      </c>
      <c r="Q638">
        <v>637</v>
      </c>
      <c r="R638" t="s">
        <v>59</v>
      </c>
      <c r="S638" t="s">
        <v>972</v>
      </c>
      <c r="T638" s="10">
        <v>117</v>
      </c>
    </row>
    <row r="639" spans="1:20" x14ac:dyDescent="0.25">
      <c r="A639">
        <v>16</v>
      </c>
      <c r="B639" t="s">
        <v>323</v>
      </c>
      <c r="C639">
        <v>6</v>
      </c>
      <c r="D639" t="str">
        <f t="shared" si="36"/>
        <v>Jueves</v>
      </c>
      <c r="E639" s="6">
        <v>45022</v>
      </c>
      <c r="F639" s="3">
        <v>3.7499999999999999E-2</v>
      </c>
      <c r="G639" s="3">
        <v>9.4444444444444442E-2</v>
      </c>
      <c r="H639" s="3">
        <f t="shared" si="37"/>
        <v>6.7361111111111108E-2</v>
      </c>
      <c r="I639" s="9">
        <v>3.0555555555555555E-2</v>
      </c>
      <c r="J639" s="9">
        <f t="shared" si="38"/>
        <v>3.680555555555555E-2</v>
      </c>
      <c r="K639" s="9" t="str">
        <f t="shared" si="39"/>
        <v>Cobrada</v>
      </c>
      <c r="L639" t="s">
        <v>9</v>
      </c>
      <c r="M639" t="s">
        <v>32</v>
      </c>
      <c r="N639" t="s">
        <v>1137</v>
      </c>
      <c r="O639" s="4">
        <v>30.71</v>
      </c>
      <c r="P639" t="s">
        <v>35</v>
      </c>
      <c r="Q639">
        <v>638</v>
      </c>
      <c r="R639" t="s">
        <v>83</v>
      </c>
      <c r="S639" t="s">
        <v>100</v>
      </c>
      <c r="T639" s="10">
        <v>90</v>
      </c>
    </row>
    <row r="640" spans="1:20" x14ac:dyDescent="0.25">
      <c r="A640">
        <v>8</v>
      </c>
      <c r="B640" t="s">
        <v>973</v>
      </c>
      <c r="C640">
        <v>4</v>
      </c>
      <c r="D640" t="str">
        <f t="shared" si="36"/>
        <v>Jueves</v>
      </c>
      <c r="E640" s="6">
        <v>45022</v>
      </c>
      <c r="F640" s="3">
        <v>9.5138888888888884E-2</v>
      </c>
      <c r="G640" s="3">
        <v>0.22152777777777777</v>
      </c>
      <c r="H640" s="3">
        <f t="shared" si="37"/>
        <v>0.12638888888888888</v>
      </c>
      <c r="I640" s="9">
        <v>9.4444444444444442E-2</v>
      </c>
      <c r="J640" s="9">
        <f t="shared" si="38"/>
        <v>3.1944444444444442E-2</v>
      </c>
      <c r="K640" s="9" t="str">
        <f t="shared" si="39"/>
        <v>Cobrada</v>
      </c>
      <c r="L640" t="s">
        <v>20</v>
      </c>
      <c r="M640" t="s">
        <v>32</v>
      </c>
      <c r="N640" t="s">
        <v>1137</v>
      </c>
      <c r="O640" s="4">
        <v>18.97</v>
      </c>
      <c r="P640" t="s">
        <v>11</v>
      </c>
      <c r="Q640">
        <v>639</v>
      </c>
      <c r="R640" t="s">
        <v>1139</v>
      </c>
      <c r="S640" t="s">
        <v>974</v>
      </c>
      <c r="T640" s="10">
        <v>152</v>
      </c>
    </row>
    <row r="641" spans="1:20" x14ac:dyDescent="0.25">
      <c r="A641">
        <v>14</v>
      </c>
      <c r="B641" t="s">
        <v>975</v>
      </c>
      <c r="C641">
        <v>3</v>
      </c>
      <c r="D641" t="str">
        <f t="shared" si="36"/>
        <v>Jueves</v>
      </c>
      <c r="E641" s="6">
        <v>45022</v>
      </c>
      <c r="F641" s="3">
        <v>2.8472222222222222E-2</v>
      </c>
      <c r="G641" s="3">
        <v>7.6388888888888895E-2</v>
      </c>
      <c r="H641" s="3">
        <f t="shared" si="37"/>
        <v>4.7916666666666677E-2</v>
      </c>
      <c r="I641" s="9">
        <v>5.2083333333333336E-2</v>
      </c>
      <c r="J641" s="9">
        <f t="shared" si="38"/>
        <v>0</v>
      </c>
      <c r="K641" s="9" t="str">
        <f t="shared" si="39"/>
        <v>No cobrada</v>
      </c>
      <c r="L641" t="s">
        <v>9</v>
      </c>
      <c r="M641" t="s">
        <v>10</v>
      </c>
      <c r="N641" t="s">
        <v>1136</v>
      </c>
      <c r="O641" s="4">
        <v>49.29</v>
      </c>
      <c r="P641" t="s">
        <v>21</v>
      </c>
      <c r="Q641">
        <v>640</v>
      </c>
      <c r="R641" t="s">
        <v>36</v>
      </c>
      <c r="S641" t="s">
        <v>976</v>
      </c>
      <c r="T641" s="10">
        <v>219</v>
      </c>
    </row>
    <row r="642" spans="1:20" x14ac:dyDescent="0.25">
      <c r="A642">
        <v>2</v>
      </c>
      <c r="B642" t="s">
        <v>977</v>
      </c>
      <c r="C642">
        <v>4</v>
      </c>
      <c r="D642" t="str">
        <f t="shared" ref="D642:D705" si="40">CHOOSE(WEEKDAY(E642,2), "Lunes", "Martes", "Miércoles", "Jueves", "Viernes", "Sábado", "Domingo")</f>
        <v>Jueves</v>
      </c>
      <c r="E642" s="6">
        <v>45022</v>
      </c>
      <c r="F642" s="3">
        <v>4.7222222222222221E-2</v>
      </c>
      <c r="G642" s="3">
        <v>0.16111111111111112</v>
      </c>
      <c r="H642" s="3">
        <f t="shared" ref="H642:H705" si="41">IF(P642="Ocupada",(G642-F642)+15/1440,G642-F642)</f>
        <v>0.1138888888888889</v>
      </c>
      <c r="I642" s="9">
        <v>5.1388888888888887E-2</v>
      </c>
      <c r="J642" s="9">
        <f t="shared" si="38"/>
        <v>6.2500000000000014E-2</v>
      </c>
      <c r="K642" s="9" t="str">
        <f t="shared" si="39"/>
        <v>Cobrada</v>
      </c>
      <c r="L642" t="s">
        <v>14</v>
      </c>
      <c r="M642" t="s">
        <v>10</v>
      </c>
      <c r="N642" t="s">
        <v>1136</v>
      </c>
      <c r="O642" s="4">
        <v>39.68</v>
      </c>
      <c r="P642" t="s">
        <v>11</v>
      </c>
      <c r="Q642">
        <v>641</v>
      </c>
      <c r="R642" t="s">
        <v>59</v>
      </c>
      <c r="S642" t="s">
        <v>978</v>
      </c>
      <c r="T642" s="10">
        <v>208</v>
      </c>
    </row>
    <row r="643" spans="1:20" x14ac:dyDescent="0.25">
      <c r="A643">
        <v>15</v>
      </c>
      <c r="B643" t="s">
        <v>979</v>
      </c>
      <c r="C643">
        <v>1</v>
      </c>
      <c r="D643" t="str">
        <f t="shared" si="40"/>
        <v>Jueves</v>
      </c>
      <c r="E643" s="6">
        <v>45022</v>
      </c>
      <c r="F643" s="3">
        <v>0.10833333333333334</v>
      </c>
      <c r="G643" s="3">
        <v>0.22500000000000001</v>
      </c>
      <c r="H643" s="3">
        <f t="shared" si="41"/>
        <v>0.12708333333333333</v>
      </c>
      <c r="I643" s="9">
        <v>5.6249999999999994E-2</v>
      </c>
      <c r="J643" s="9">
        <f t="shared" ref="J643:J706" si="42">IF(I643&gt;H643,0,H643-I643)</f>
        <v>7.0833333333333331E-2</v>
      </c>
      <c r="K643" s="9" t="str">
        <f t="shared" ref="K643:K706" si="43">IF(I643&gt;H643,"No cobrada","Cobrada")</f>
        <v>Cobrada</v>
      </c>
      <c r="L643" t="s">
        <v>20</v>
      </c>
      <c r="M643" t="s">
        <v>10</v>
      </c>
      <c r="N643" t="s">
        <v>1137</v>
      </c>
      <c r="O643" s="4">
        <v>11.11</v>
      </c>
      <c r="P643" t="s">
        <v>35</v>
      </c>
      <c r="Q643">
        <v>642</v>
      </c>
      <c r="R643" t="s">
        <v>83</v>
      </c>
      <c r="S643" t="s">
        <v>980</v>
      </c>
      <c r="T643" s="10">
        <v>176</v>
      </c>
    </row>
    <row r="644" spans="1:20" x14ac:dyDescent="0.25">
      <c r="A644">
        <v>17</v>
      </c>
      <c r="B644" t="s">
        <v>981</v>
      </c>
      <c r="C644">
        <v>2</v>
      </c>
      <c r="D644" t="str">
        <f t="shared" si="40"/>
        <v>Jueves</v>
      </c>
      <c r="E644" s="6">
        <v>45022</v>
      </c>
      <c r="F644" s="3">
        <v>1.1805555555555555E-2</v>
      </c>
      <c r="G644" s="3">
        <v>8.0555555555555561E-2</v>
      </c>
      <c r="H644" s="3">
        <f t="shared" si="41"/>
        <v>7.9166666666666677E-2</v>
      </c>
      <c r="I644" s="9">
        <v>1.2500000000000001E-2</v>
      </c>
      <c r="J644" s="9">
        <f t="shared" si="42"/>
        <v>6.666666666666668E-2</v>
      </c>
      <c r="K644" s="9" t="str">
        <f t="shared" si="43"/>
        <v>Cobrada</v>
      </c>
      <c r="L644" t="s">
        <v>20</v>
      </c>
      <c r="M644" t="s">
        <v>15</v>
      </c>
      <c r="N644" t="s">
        <v>1136</v>
      </c>
      <c r="O644" s="4">
        <v>28.81</v>
      </c>
      <c r="P644" t="s">
        <v>35</v>
      </c>
      <c r="Q644">
        <v>643</v>
      </c>
      <c r="R644" t="s">
        <v>44</v>
      </c>
      <c r="S644" t="s">
        <v>439</v>
      </c>
      <c r="T644" s="10">
        <v>33</v>
      </c>
    </row>
    <row r="645" spans="1:20" x14ac:dyDescent="0.25">
      <c r="A645">
        <v>9</v>
      </c>
      <c r="B645" t="s">
        <v>982</v>
      </c>
      <c r="C645">
        <v>6</v>
      </c>
      <c r="D645" t="str">
        <f t="shared" si="40"/>
        <v>Jueves</v>
      </c>
      <c r="E645" s="6">
        <v>45022</v>
      </c>
      <c r="F645" s="3">
        <v>0.15555555555555556</v>
      </c>
      <c r="G645" s="3">
        <v>0.2986111111111111</v>
      </c>
      <c r="H645" s="3">
        <f t="shared" si="41"/>
        <v>0.14305555555555555</v>
      </c>
      <c r="I645" s="9">
        <v>3.5416666666666666E-2</v>
      </c>
      <c r="J645" s="9">
        <f t="shared" si="42"/>
        <v>0.10763888888888888</v>
      </c>
      <c r="K645" s="9" t="str">
        <f t="shared" si="43"/>
        <v>Cobrada</v>
      </c>
      <c r="L645" t="s">
        <v>14</v>
      </c>
      <c r="M645" t="s">
        <v>10</v>
      </c>
      <c r="N645" t="s">
        <v>1136</v>
      </c>
      <c r="O645" s="4">
        <v>13.86</v>
      </c>
      <c r="P645" t="s">
        <v>11</v>
      </c>
      <c r="Q645">
        <v>644</v>
      </c>
      <c r="R645" t="s">
        <v>59</v>
      </c>
      <c r="S645" t="s">
        <v>186</v>
      </c>
      <c r="T645" s="10">
        <v>93</v>
      </c>
    </row>
    <row r="646" spans="1:20" x14ac:dyDescent="0.25">
      <c r="A646">
        <v>6</v>
      </c>
      <c r="B646" t="s">
        <v>666</v>
      </c>
      <c r="C646">
        <v>6</v>
      </c>
      <c r="D646" t="str">
        <f t="shared" si="40"/>
        <v>Jueves</v>
      </c>
      <c r="E646" s="6">
        <v>45022</v>
      </c>
      <c r="F646" s="3">
        <v>0.11805555555555555</v>
      </c>
      <c r="G646" s="3">
        <v>0.2673611111111111</v>
      </c>
      <c r="H646" s="3">
        <f t="shared" si="41"/>
        <v>0.14930555555555555</v>
      </c>
      <c r="I646" s="9">
        <v>6.7361111111111108E-2</v>
      </c>
      <c r="J646" s="9">
        <f t="shared" si="42"/>
        <v>8.1944444444444445E-2</v>
      </c>
      <c r="K646" s="9" t="str">
        <f t="shared" si="43"/>
        <v>Cobrada</v>
      </c>
      <c r="L646" t="s">
        <v>9</v>
      </c>
      <c r="M646" t="s">
        <v>32</v>
      </c>
      <c r="N646" t="s">
        <v>16</v>
      </c>
      <c r="O646" s="4">
        <v>40.03</v>
      </c>
      <c r="P646" t="s">
        <v>21</v>
      </c>
      <c r="Q646">
        <v>645</v>
      </c>
      <c r="R646" t="s">
        <v>41</v>
      </c>
      <c r="S646" t="s">
        <v>983</v>
      </c>
      <c r="T646" s="10">
        <v>180</v>
      </c>
    </row>
    <row r="647" spans="1:20" x14ac:dyDescent="0.25">
      <c r="A647">
        <v>12</v>
      </c>
      <c r="B647" t="s">
        <v>118</v>
      </c>
      <c r="C647">
        <v>2</v>
      </c>
      <c r="D647" t="str">
        <f t="shared" si="40"/>
        <v>Jueves</v>
      </c>
      <c r="E647" s="6">
        <v>45022</v>
      </c>
      <c r="F647" s="3">
        <v>0.16597222222222222</v>
      </c>
      <c r="G647" s="3">
        <v>0.27638888888888891</v>
      </c>
      <c r="H647" s="3">
        <f t="shared" si="41"/>
        <v>0.11041666666666669</v>
      </c>
      <c r="I647" s="9">
        <v>2.5000000000000001E-2</v>
      </c>
      <c r="J647" s="9">
        <f t="shared" si="42"/>
        <v>8.5416666666666696E-2</v>
      </c>
      <c r="K647" s="9" t="str">
        <f t="shared" si="43"/>
        <v>Cobrada</v>
      </c>
      <c r="L647" t="s">
        <v>20</v>
      </c>
      <c r="M647" t="s">
        <v>10</v>
      </c>
      <c r="N647" t="s">
        <v>1136</v>
      </c>
      <c r="O647" s="4">
        <v>12.59</v>
      </c>
      <c r="P647" t="s">
        <v>21</v>
      </c>
      <c r="Q647">
        <v>646</v>
      </c>
      <c r="R647" t="s">
        <v>41</v>
      </c>
      <c r="S647" t="s">
        <v>33</v>
      </c>
      <c r="T647" s="10">
        <v>70</v>
      </c>
    </row>
    <row r="648" spans="1:20" x14ac:dyDescent="0.25">
      <c r="A648">
        <v>12</v>
      </c>
      <c r="B648" t="s">
        <v>984</v>
      </c>
      <c r="C648">
        <v>2</v>
      </c>
      <c r="D648" t="str">
        <f t="shared" si="40"/>
        <v>Jueves</v>
      </c>
      <c r="E648" s="6">
        <v>45022</v>
      </c>
      <c r="F648" s="3">
        <v>0.12152777777777778</v>
      </c>
      <c r="G648" s="3">
        <v>0.2673611111111111</v>
      </c>
      <c r="H648" s="3">
        <f t="shared" si="41"/>
        <v>0.14583333333333331</v>
      </c>
      <c r="I648" s="9">
        <v>2.7083333333333331E-2</v>
      </c>
      <c r="J648" s="9">
        <f t="shared" si="42"/>
        <v>0.11874999999999998</v>
      </c>
      <c r="K648" s="9" t="str">
        <f t="shared" si="43"/>
        <v>Cobrada</v>
      </c>
      <c r="L648" t="s">
        <v>20</v>
      </c>
      <c r="M648" t="s">
        <v>10</v>
      </c>
      <c r="N648" t="s">
        <v>1137</v>
      </c>
      <c r="O648" s="4">
        <v>42.79</v>
      </c>
      <c r="P648" t="s">
        <v>11</v>
      </c>
      <c r="Q648">
        <v>647</v>
      </c>
      <c r="R648" t="s">
        <v>41</v>
      </c>
      <c r="S648" t="s">
        <v>985</v>
      </c>
      <c r="T648" s="10">
        <v>98</v>
      </c>
    </row>
    <row r="649" spans="1:20" x14ac:dyDescent="0.25">
      <c r="A649">
        <v>9</v>
      </c>
      <c r="B649" t="s">
        <v>153</v>
      </c>
      <c r="C649">
        <v>1</v>
      </c>
      <c r="D649" t="str">
        <f t="shared" si="40"/>
        <v>Jueves</v>
      </c>
      <c r="E649" s="6">
        <v>45022</v>
      </c>
      <c r="F649" s="3">
        <v>0.12430555555555556</v>
      </c>
      <c r="G649" s="3">
        <v>0.2048611111111111</v>
      </c>
      <c r="H649" s="3">
        <f t="shared" si="41"/>
        <v>8.0555555555555547E-2</v>
      </c>
      <c r="I649" s="9">
        <v>3.2638888888888891E-2</v>
      </c>
      <c r="J649" s="9">
        <f t="shared" si="42"/>
        <v>4.7916666666666656E-2</v>
      </c>
      <c r="K649" s="9" t="str">
        <f t="shared" si="43"/>
        <v>Cobrada</v>
      </c>
      <c r="L649" t="s">
        <v>20</v>
      </c>
      <c r="M649" t="s">
        <v>32</v>
      </c>
      <c r="N649" t="s">
        <v>1137</v>
      </c>
      <c r="O649" s="4">
        <v>17.43</v>
      </c>
      <c r="P649" t="s">
        <v>21</v>
      </c>
      <c r="Q649">
        <v>648</v>
      </c>
      <c r="R649" t="s">
        <v>22</v>
      </c>
      <c r="S649" t="s">
        <v>57</v>
      </c>
      <c r="T649" s="10">
        <v>56</v>
      </c>
    </row>
    <row r="650" spans="1:20" x14ac:dyDescent="0.25">
      <c r="A650">
        <v>9</v>
      </c>
      <c r="B650" t="s">
        <v>986</v>
      </c>
      <c r="C650">
        <v>1</v>
      </c>
      <c r="D650" t="str">
        <f t="shared" si="40"/>
        <v>Jueves</v>
      </c>
      <c r="E650" s="6">
        <v>45022</v>
      </c>
      <c r="F650" s="3">
        <v>3.8194444444444448E-2</v>
      </c>
      <c r="G650" s="3">
        <v>0.15625</v>
      </c>
      <c r="H650" s="3">
        <f t="shared" si="41"/>
        <v>0.12847222222222221</v>
      </c>
      <c r="I650" s="9">
        <v>7.5694444444444453E-2</v>
      </c>
      <c r="J650" s="9">
        <f t="shared" si="42"/>
        <v>5.2777777777777757E-2</v>
      </c>
      <c r="K650" s="9" t="str">
        <f t="shared" si="43"/>
        <v>Cobrada</v>
      </c>
      <c r="L650" t="s">
        <v>25</v>
      </c>
      <c r="M650" t="s">
        <v>10</v>
      </c>
      <c r="N650" t="s">
        <v>16</v>
      </c>
      <c r="O650" s="4">
        <v>15.98</v>
      </c>
      <c r="P650" t="s">
        <v>35</v>
      </c>
      <c r="Q650">
        <v>649</v>
      </c>
      <c r="R650" t="s">
        <v>26</v>
      </c>
      <c r="S650" t="s">
        <v>987</v>
      </c>
      <c r="T650" s="10">
        <v>256</v>
      </c>
    </row>
    <row r="651" spans="1:20" x14ac:dyDescent="0.25">
      <c r="A651">
        <v>11</v>
      </c>
      <c r="B651" t="s">
        <v>843</v>
      </c>
      <c r="C651">
        <v>3</v>
      </c>
      <c r="D651" t="str">
        <f t="shared" si="40"/>
        <v>Viernes</v>
      </c>
      <c r="E651" s="6">
        <v>45023</v>
      </c>
      <c r="F651" s="3">
        <v>0.14791666666666667</v>
      </c>
      <c r="G651" s="3">
        <v>0.20972222222222223</v>
      </c>
      <c r="H651" s="3">
        <f t="shared" si="41"/>
        <v>6.1805555555555558E-2</v>
      </c>
      <c r="I651" s="9">
        <v>5.2777777777777778E-2</v>
      </c>
      <c r="J651" s="9">
        <f t="shared" si="42"/>
        <v>9.0277777777777804E-3</v>
      </c>
      <c r="K651" s="9" t="str">
        <f t="shared" si="43"/>
        <v>Cobrada</v>
      </c>
      <c r="L651" t="s">
        <v>9</v>
      </c>
      <c r="M651" t="s">
        <v>10</v>
      </c>
      <c r="N651" t="s">
        <v>1136</v>
      </c>
      <c r="O651" s="4">
        <v>38.21</v>
      </c>
      <c r="P651" t="s">
        <v>21</v>
      </c>
      <c r="Q651">
        <v>650</v>
      </c>
      <c r="R651" t="s">
        <v>83</v>
      </c>
      <c r="S651" t="s">
        <v>988</v>
      </c>
      <c r="T651" s="10">
        <v>237</v>
      </c>
    </row>
    <row r="652" spans="1:20" x14ac:dyDescent="0.25">
      <c r="A652">
        <v>16</v>
      </c>
      <c r="B652" t="s">
        <v>989</v>
      </c>
      <c r="C652">
        <v>4</v>
      </c>
      <c r="D652" t="str">
        <f t="shared" si="40"/>
        <v>Viernes</v>
      </c>
      <c r="E652" s="6">
        <v>45023</v>
      </c>
      <c r="F652" s="3">
        <v>8.611111111111111E-2</v>
      </c>
      <c r="G652" s="3">
        <v>0.2388888888888889</v>
      </c>
      <c r="H652" s="3">
        <f t="shared" si="41"/>
        <v>0.15277777777777779</v>
      </c>
      <c r="I652" s="9">
        <v>6.1111111111111116E-2</v>
      </c>
      <c r="J652" s="9">
        <f t="shared" si="42"/>
        <v>9.1666666666666674E-2</v>
      </c>
      <c r="K652" s="9" t="str">
        <f t="shared" si="43"/>
        <v>Cobrada</v>
      </c>
      <c r="L652" t="s">
        <v>29</v>
      </c>
      <c r="M652" t="s">
        <v>32</v>
      </c>
      <c r="N652" t="s">
        <v>1137</v>
      </c>
      <c r="O652" s="4">
        <v>20.27</v>
      </c>
      <c r="P652" t="s">
        <v>21</v>
      </c>
      <c r="Q652">
        <v>651</v>
      </c>
      <c r="R652" t="s">
        <v>83</v>
      </c>
      <c r="S652" t="s">
        <v>990</v>
      </c>
      <c r="T652" s="10">
        <v>209</v>
      </c>
    </row>
    <row r="653" spans="1:20" x14ac:dyDescent="0.25">
      <c r="A653">
        <v>14</v>
      </c>
      <c r="B653" t="s">
        <v>864</v>
      </c>
      <c r="C653">
        <v>5</v>
      </c>
      <c r="D653" t="str">
        <f t="shared" si="40"/>
        <v>Viernes</v>
      </c>
      <c r="E653" s="6">
        <v>45023</v>
      </c>
      <c r="F653" s="3">
        <v>4.1666666666666666E-3</v>
      </c>
      <c r="G653" s="3">
        <v>0.10138888888888889</v>
      </c>
      <c r="H653" s="3">
        <f t="shared" si="41"/>
        <v>0.1076388888888889</v>
      </c>
      <c r="I653" s="9">
        <v>3.4722222222222224E-2</v>
      </c>
      <c r="J653" s="9">
        <f t="shared" si="42"/>
        <v>7.2916666666666671E-2</v>
      </c>
      <c r="K653" s="9" t="str">
        <f t="shared" si="43"/>
        <v>Cobrada</v>
      </c>
      <c r="L653" t="s">
        <v>20</v>
      </c>
      <c r="M653" t="s">
        <v>10</v>
      </c>
      <c r="N653" t="s">
        <v>1136</v>
      </c>
      <c r="O653" s="4">
        <v>23.26</v>
      </c>
      <c r="P653" t="s">
        <v>35</v>
      </c>
      <c r="Q653">
        <v>652</v>
      </c>
      <c r="R653" t="s">
        <v>44</v>
      </c>
      <c r="S653" t="s">
        <v>991</v>
      </c>
      <c r="T653" s="10">
        <v>170</v>
      </c>
    </row>
    <row r="654" spans="1:20" x14ac:dyDescent="0.25">
      <c r="A654">
        <v>13</v>
      </c>
      <c r="B654" t="s">
        <v>992</v>
      </c>
      <c r="C654">
        <v>5</v>
      </c>
      <c r="D654" t="str">
        <f t="shared" si="40"/>
        <v>Viernes</v>
      </c>
      <c r="E654" s="6">
        <v>45023</v>
      </c>
      <c r="F654" s="3">
        <v>0.10486111111111111</v>
      </c>
      <c r="G654" s="3">
        <v>0.18055555555555555</v>
      </c>
      <c r="H654" s="3">
        <f t="shared" si="41"/>
        <v>7.5694444444444439E-2</v>
      </c>
      <c r="I654" s="9">
        <v>0.10416666666666666</v>
      </c>
      <c r="J654" s="9">
        <f t="shared" si="42"/>
        <v>0</v>
      </c>
      <c r="K654" s="9" t="str">
        <f t="shared" si="43"/>
        <v>No cobrada</v>
      </c>
      <c r="L654" t="s">
        <v>14</v>
      </c>
      <c r="M654" t="s">
        <v>10</v>
      </c>
      <c r="N654" t="s">
        <v>1137</v>
      </c>
      <c r="O654" s="4">
        <v>34.33</v>
      </c>
      <c r="P654" t="s">
        <v>21</v>
      </c>
      <c r="Q654">
        <v>653</v>
      </c>
      <c r="R654" t="s">
        <v>36</v>
      </c>
      <c r="S654" t="s">
        <v>993</v>
      </c>
      <c r="T654" s="10">
        <v>244</v>
      </c>
    </row>
    <row r="655" spans="1:20" x14ac:dyDescent="0.25">
      <c r="A655">
        <v>12</v>
      </c>
      <c r="B655" t="s">
        <v>994</v>
      </c>
      <c r="C655">
        <v>5</v>
      </c>
      <c r="D655" t="str">
        <f t="shared" si="40"/>
        <v>Viernes</v>
      </c>
      <c r="E655" s="6">
        <v>45023</v>
      </c>
      <c r="F655" s="3">
        <v>1.3888888888888889E-3</v>
      </c>
      <c r="G655" s="3">
        <v>7.2222222222222215E-2</v>
      </c>
      <c r="H655" s="3">
        <f t="shared" si="41"/>
        <v>8.1250000000000003E-2</v>
      </c>
      <c r="I655" s="9">
        <v>3.0555555555555555E-2</v>
      </c>
      <c r="J655" s="9">
        <f t="shared" si="42"/>
        <v>5.0694444444444445E-2</v>
      </c>
      <c r="K655" s="9" t="str">
        <f t="shared" si="43"/>
        <v>Cobrada</v>
      </c>
      <c r="L655" t="s">
        <v>25</v>
      </c>
      <c r="M655" t="s">
        <v>32</v>
      </c>
      <c r="N655" t="s">
        <v>1137</v>
      </c>
      <c r="O655" s="4">
        <v>23.98</v>
      </c>
      <c r="P655" t="s">
        <v>35</v>
      </c>
      <c r="Q655">
        <v>654</v>
      </c>
      <c r="R655" t="s">
        <v>44</v>
      </c>
      <c r="S655" t="s">
        <v>141</v>
      </c>
      <c r="T655" s="10">
        <v>42</v>
      </c>
    </row>
    <row r="656" spans="1:20" x14ac:dyDescent="0.25">
      <c r="A656">
        <v>5</v>
      </c>
      <c r="B656" t="s">
        <v>995</v>
      </c>
      <c r="C656">
        <v>4</v>
      </c>
      <c r="D656" t="str">
        <f t="shared" si="40"/>
        <v>Viernes</v>
      </c>
      <c r="E656" s="6">
        <v>45023</v>
      </c>
      <c r="F656" s="3">
        <v>5.2083333333333336E-2</v>
      </c>
      <c r="G656" s="3">
        <v>0.20069444444444445</v>
      </c>
      <c r="H656" s="3">
        <f t="shared" si="41"/>
        <v>0.14861111111111111</v>
      </c>
      <c r="I656" s="9">
        <v>2.5000000000000001E-2</v>
      </c>
      <c r="J656" s="9">
        <f t="shared" si="42"/>
        <v>0.12361111111111112</v>
      </c>
      <c r="K656" s="9" t="str">
        <f t="shared" si="43"/>
        <v>Cobrada</v>
      </c>
      <c r="L656" t="s">
        <v>25</v>
      </c>
      <c r="M656" t="s">
        <v>10</v>
      </c>
      <c r="N656" t="s">
        <v>16</v>
      </c>
      <c r="O656" s="4">
        <v>21.7</v>
      </c>
      <c r="P656" t="s">
        <v>11</v>
      </c>
      <c r="Q656">
        <v>655</v>
      </c>
      <c r="R656" t="s">
        <v>22</v>
      </c>
      <c r="S656" t="s">
        <v>186</v>
      </c>
      <c r="T656" s="10">
        <v>93</v>
      </c>
    </row>
    <row r="657" spans="1:20" x14ac:dyDescent="0.25">
      <c r="A657">
        <v>19</v>
      </c>
      <c r="B657" t="s">
        <v>996</v>
      </c>
      <c r="C657">
        <v>6</v>
      </c>
      <c r="D657" t="str">
        <f t="shared" si="40"/>
        <v>Viernes</v>
      </c>
      <c r="E657" s="6">
        <v>45023</v>
      </c>
      <c r="F657" s="3">
        <v>0.15</v>
      </c>
      <c r="G657" s="3">
        <v>0.27777777777777779</v>
      </c>
      <c r="H657" s="3">
        <f t="shared" si="41"/>
        <v>0.1277777777777778</v>
      </c>
      <c r="I657" s="9">
        <v>7.6388888888888895E-2</v>
      </c>
      <c r="J657" s="9">
        <f t="shared" si="42"/>
        <v>5.1388888888888901E-2</v>
      </c>
      <c r="K657" s="9" t="str">
        <f t="shared" si="43"/>
        <v>Cobrada</v>
      </c>
      <c r="L657" t="s">
        <v>14</v>
      </c>
      <c r="M657" t="s">
        <v>32</v>
      </c>
      <c r="N657" t="s">
        <v>1137</v>
      </c>
      <c r="O657" s="4">
        <v>31.23</v>
      </c>
      <c r="P657" t="s">
        <v>11</v>
      </c>
      <c r="Q657">
        <v>656</v>
      </c>
      <c r="R657" t="s">
        <v>83</v>
      </c>
      <c r="S657" t="s">
        <v>997</v>
      </c>
      <c r="T657" s="10">
        <v>157</v>
      </c>
    </row>
    <row r="658" spans="1:20" x14ac:dyDescent="0.25">
      <c r="A658">
        <v>1</v>
      </c>
      <c r="B658" t="s">
        <v>998</v>
      </c>
      <c r="C658">
        <v>2</v>
      </c>
      <c r="D658" t="str">
        <f t="shared" si="40"/>
        <v>Viernes</v>
      </c>
      <c r="E658" s="6">
        <v>45023</v>
      </c>
      <c r="F658" s="3">
        <v>3.5416666666666666E-2</v>
      </c>
      <c r="G658" s="3">
        <v>0.17152777777777778</v>
      </c>
      <c r="H658" s="3">
        <f t="shared" si="41"/>
        <v>0.13611111111111113</v>
      </c>
      <c r="I658" s="9">
        <v>9.3055555555555558E-2</v>
      </c>
      <c r="J658" s="9">
        <f t="shared" si="42"/>
        <v>4.3055555555555569E-2</v>
      </c>
      <c r="K658" s="9" t="str">
        <f t="shared" si="43"/>
        <v>Cobrada</v>
      </c>
      <c r="L658" t="s">
        <v>14</v>
      </c>
      <c r="M658" t="s">
        <v>10</v>
      </c>
      <c r="N658" t="s">
        <v>16</v>
      </c>
      <c r="O658" s="4">
        <v>44.2</v>
      </c>
      <c r="P658" t="s">
        <v>11</v>
      </c>
      <c r="Q658">
        <v>657</v>
      </c>
      <c r="R658" t="s">
        <v>64</v>
      </c>
      <c r="S658" t="s">
        <v>999</v>
      </c>
      <c r="T658" s="10">
        <v>196</v>
      </c>
    </row>
    <row r="659" spans="1:20" x14ac:dyDescent="0.25">
      <c r="A659">
        <v>19</v>
      </c>
      <c r="B659" t="s">
        <v>1000</v>
      </c>
      <c r="C659">
        <v>5</v>
      </c>
      <c r="D659" t="str">
        <f t="shared" si="40"/>
        <v>Viernes</v>
      </c>
      <c r="E659" s="6">
        <v>45023</v>
      </c>
      <c r="F659" s="3">
        <v>7.1527777777777773E-2</v>
      </c>
      <c r="G659" s="3">
        <v>0.20972222222222223</v>
      </c>
      <c r="H659" s="3">
        <f t="shared" si="41"/>
        <v>0.13819444444444445</v>
      </c>
      <c r="I659" s="9">
        <v>3.3333333333333333E-2</v>
      </c>
      <c r="J659" s="9">
        <f t="shared" si="42"/>
        <v>0.10486111111111113</v>
      </c>
      <c r="K659" s="9" t="str">
        <f t="shared" si="43"/>
        <v>Cobrada</v>
      </c>
      <c r="L659" t="s">
        <v>25</v>
      </c>
      <c r="M659" t="s">
        <v>15</v>
      </c>
      <c r="N659" t="s">
        <v>16</v>
      </c>
      <c r="O659" s="4">
        <v>31.27</v>
      </c>
      <c r="P659" t="s">
        <v>11</v>
      </c>
      <c r="Q659">
        <v>658</v>
      </c>
      <c r="R659" t="s">
        <v>22</v>
      </c>
      <c r="S659" t="s">
        <v>1001</v>
      </c>
      <c r="T659" s="10">
        <v>86</v>
      </c>
    </row>
    <row r="660" spans="1:20" x14ac:dyDescent="0.25">
      <c r="A660">
        <v>9</v>
      </c>
      <c r="B660" t="s">
        <v>460</v>
      </c>
      <c r="C660">
        <v>4</v>
      </c>
      <c r="D660" t="str">
        <f t="shared" si="40"/>
        <v>Viernes</v>
      </c>
      <c r="E660" s="6">
        <v>45023</v>
      </c>
      <c r="F660" s="3">
        <v>0.11805555555555555</v>
      </c>
      <c r="G660" s="3">
        <v>0.16875000000000001</v>
      </c>
      <c r="H660" s="3">
        <f t="shared" si="41"/>
        <v>6.1111111111111123E-2</v>
      </c>
      <c r="I660" s="9">
        <v>2.1527777777777778E-2</v>
      </c>
      <c r="J660" s="9">
        <f t="shared" si="42"/>
        <v>3.9583333333333345E-2</v>
      </c>
      <c r="K660" s="9" t="str">
        <f t="shared" si="43"/>
        <v>Cobrada</v>
      </c>
      <c r="L660" t="s">
        <v>29</v>
      </c>
      <c r="M660" t="s">
        <v>10</v>
      </c>
      <c r="N660" t="s">
        <v>1137</v>
      </c>
      <c r="O660" s="4">
        <v>35.24</v>
      </c>
      <c r="P660" t="s">
        <v>35</v>
      </c>
      <c r="Q660">
        <v>659</v>
      </c>
      <c r="R660" t="s">
        <v>1140</v>
      </c>
      <c r="S660" t="s">
        <v>51</v>
      </c>
      <c r="T660" s="10">
        <v>87</v>
      </c>
    </row>
    <row r="661" spans="1:20" x14ac:dyDescent="0.25">
      <c r="A661">
        <v>19</v>
      </c>
      <c r="B661" t="s">
        <v>1002</v>
      </c>
      <c r="C661">
        <v>4</v>
      </c>
      <c r="D661" t="str">
        <f t="shared" si="40"/>
        <v>Viernes</v>
      </c>
      <c r="E661" s="6">
        <v>45023</v>
      </c>
      <c r="F661" s="3">
        <v>8.0555555555555561E-2</v>
      </c>
      <c r="G661" s="3">
        <v>0.24374999999999999</v>
      </c>
      <c r="H661" s="3">
        <f t="shared" si="41"/>
        <v>0.16319444444444442</v>
      </c>
      <c r="I661" s="9">
        <v>3.125E-2</v>
      </c>
      <c r="J661" s="9">
        <f t="shared" si="42"/>
        <v>0.13194444444444442</v>
      </c>
      <c r="K661" s="9" t="str">
        <f t="shared" si="43"/>
        <v>Cobrada</v>
      </c>
      <c r="L661" t="s">
        <v>20</v>
      </c>
      <c r="M661" t="s">
        <v>15</v>
      </c>
      <c r="N661" t="s">
        <v>1137</v>
      </c>
      <c r="O661" s="4">
        <v>15.91</v>
      </c>
      <c r="P661" t="s">
        <v>11</v>
      </c>
      <c r="Q661">
        <v>660</v>
      </c>
      <c r="R661" t="s">
        <v>22</v>
      </c>
      <c r="S661" t="s">
        <v>1003</v>
      </c>
      <c r="T661" s="10">
        <v>208</v>
      </c>
    </row>
    <row r="662" spans="1:20" x14ac:dyDescent="0.25">
      <c r="A662">
        <v>16</v>
      </c>
      <c r="B662" t="s">
        <v>246</v>
      </c>
      <c r="C662">
        <v>4</v>
      </c>
      <c r="D662" t="str">
        <f t="shared" si="40"/>
        <v>Viernes</v>
      </c>
      <c r="E662" s="6">
        <v>45023</v>
      </c>
      <c r="F662" s="3">
        <v>0.14027777777777778</v>
      </c>
      <c r="G662" s="3">
        <v>0.28611111111111109</v>
      </c>
      <c r="H662" s="3">
        <f t="shared" si="41"/>
        <v>0.15624999999999997</v>
      </c>
      <c r="I662" s="9">
        <v>9.375E-2</v>
      </c>
      <c r="J662" s="9">
        <f t="shared" si="42"/>
        <v>6.2499999999999972E-2</v>
      </c>
      <c r="K662" s="9" t="str">
        <f t="shared" si="43"/>
        <v>Cobrada</v>
      </c>
      <c r="L662" t="s">
        <v>29</v>
      </c>
      <c r="M662" t="s">
        <v>32</v>
      </c>
      <c r="N662" t="s">
        <v>1137</v>
      </c>
      <c r="O662" s="4">
        <v>32.54</v>
      </c>
      <c r="P662" t="s">
        <v>35</v>
      </c>
      <c r="Q662">
        <v>661</v>
      </c>
      <c r="R662" t="s">
        <v>83</v>
      </c>
      <c r="S662" t="s">
        <v>1004</v>
      </c>
      <c r="T662" s="10">
        <v>206</v>
      </c>
    </row>
    <row r="663" spans="1:20" x14ac:dyDescent="0.25">
      <c r="A663">
        <v>15</v>
      </c>
      <c r="B663" t="s">
        <v>1005</v>
      </c>
      <c r="C663">
        <v>4</v>
      </c>
      <c r="D663" t="str">
        <f t="shared" si="40"/>
        <v>Viernes</v>
      </c>
      <c r="E663" s="6">
        <v>45023</v>
      </c>
      <c r="F663" s="3">
        <v>8.4027777777777785E-2</v>
      </c>
      <c r="G663" s="3">
        <v>0.20972222222222223</v>
      </c>
      <c r="H663" s="3">
        <f t="shared" si="41"/>
        <v>0.12569444444444444</v>
      </c>
      <c r="I663" s="9">
        <v>5.9027777777777776E-2</v>
      </c>
      <c r="J663" s="9">
        <f t="shared" si="42"/>
        <v>6.6666666666666666E-2</v>
      </c>
      <c r="K663" s="9" t="str">
        <f t="shared" si="43"/>
        <v>Cobrada</v>
      </c>
      <c r="L663" t="s">
        <v>14</v>
      </c>
      <c r="M663" t="s">
        <v>10</v>
      </c>
      <c r="N663" t="s">
        <v>1137</v>
      </c>
      <c r="O663" s="4">
        <v>11.64</v>
      </c>
      <c r="P663" t="s">
        <v>21</v>
      </c>
      <c r="Q663">
        <v>662</v>
      </c>
      <c r="R663" t="s">
        <v>41</v>
      </c>
      <c r="S663" t="s">
        <v>1006</v>
      </c>
      <c r="T663" s="10">
        <v>133</v>
      </c>
    </row>
    <row r="664" spans="1:20" x14ac:dyDescent="0.25">
      <c r="A664">
        <v>3</v>
      </c>
      <c r="B664" t="s">
        <v>1007</v>
      </c>
      <c r="C664">
        <v>1</v>
      </c>
      <c r="D664" t="str">
        <f t="shared" si="40"/>
        <v>Viernes</v>
      </c>
      <c r="E664" s="6">
        <v>45023</v>
      </c>
      <c r="F664" s="3">
        <v>4.791666666666667E-2</v>
      </c>
      <c r="G664" s="3">
        <v>0.15763888888888888</v>
      </c>
      <c r="H664" s="3">
        <f t="shared" si="41"/>
        <v>0.12013888888888889</v>
      </c>
      <c r="I664" s="9">
        <v>6.0416666666666667E-2</v>
      </c>
      <c r="J664" s="9">
        <f t="shared" si="42"/>
        <v>5.9722222222222225E-2</v>
      </c>
      <c r="K664" s="9" t="str">
        <f t="shared" si="43"/>
        <v>Cobrada</v>
      </c>
      <c r="L664" t="s">
        <v>14</v>
      </c>
      <c r="M664" t="s">
        <v>10</v>
      </c>
      <c r="N664" t="s">
        <v>16</v>
      </c>
      <c r="O664" s="4">
        <v>41.8</v>
      </c>
      <c r="P664" t="s">
        <v>35</v>
      </c>
      <c r="Q664">
        <v>663</v>
      </c>
      <c r="R664" t="s">
        <v>1139</v>
      </c>
      <c r="S664" t="s">
        <v>1008</v>
      </c>
      <c r="T664" s="10">
        <v>114</v>
      </c>
    </row>
    <row r="665" spans="1:20" x14ac:dyDescent="0.25">
      <c r="A665">
        <v>20</v>
      </c>
      <c r="B665" t="s">
        <v>1009</v>
      </c>
      <c r="C665">
        <v>6</v>
      </c>
      <c r="D665" t="str">
        <f t="shared" si="40"/>
        <v>Viernes</v>
      </c>
      <c r="E665" s="6">
        <v>45023</v>
      </c>
      <c r="F665" s="3">
        <v>6.5972222222222224E-2</v>
      </c>
      <c r="G665" s="3">
        <v>0.16180555555555556</v>
      </c>
      <c r="H665" s="3">
        <f t="shared" si="41"/>
        <v>9.583333333333334E-2</v>
      </c>
      <c r="I665" s="9">
        <v>6.8750000000000006E-2</v>
      </c>
      <c r="J665" s="9">
        <f t="shared" si="42"/>
        <v>2.7083333333333334E-2</v>
      </c>
      <c r="K665" s="9" t="str">
        <f t="shared" si="43"/>
        <v>Cobrada</v>
      </c>
      <c r="L665" t="s">
        <v>29</v>
      </c>
      <c r="M665" t="s">
        <v>15</v>
      </c>
      <c r="N665" t="s">
        <v>1136</v>
      </c>
      <c r="O665" s="4">
        <v>31.27</v>
      </c>
      <c r="P665" t="s">
        <v>11</v>
      </c>
      <c r="Q665">
        <v>664</v>
      </c>
      <c r="R665" t="s">
        <v>17</v>
      </c>
      <c r="S665" t="s">
        <v>1010</v>
      </c>
      <c r="T665" s="10">
        <v>122</v>
      </c>
    </row>
    <row r="666" spans="1:20" x14ac:dyDescent="0.25">
      <c r="A666">
        <v>6</v>
      </c>
      <c r="B666" t="s">
        <v>463</v>
      </c>
      <c r="C666">
        <v>1</v>
      </c>
      <c r="D666" t="str">
        <f t="shared" si="40"/>
        <v>Viernes</v>
      </c>
      <c r="E666" s="6">
        <v>45023</v>
      </c>
      <c r="F666" s="3">
        <v>8.6805555555555552E-2</v>
      </c>
      <c r="G666" s="3">
        <v>0.24722222222222223</v>
      </c>
      <c r="H666" s="3">
        <f t="shared" si="41"/>
        <v>0.17083333333333334</v>
      </c>
      <c r="I666" s="9">
        <v>2.7777777777777776E-2</v>
      </c>
      <c r="J666" s="9">
        <f t="shared" si="42"/>
        <v>0.14305555555555555</v>
      </c>
      <c r="K666" s="9" t="str">
        <f t="shared" si="43"/>
        <v>Cobrada</v>
      </c>
      <c r="L666" t="s">
        <v>25</v>
      </c>
      <c r="M666" t="s">
        <v>10</v>
      </c>
      <c r="N666" t="s">
        <v>1137</v>
      </c>
      <c r="O666" s="4">
        <v>25.32</v>
      </c>
      <c r="P666" t="s">
        <v>35</v>
      </c>
      <c r="Q666">
        <v>665</v>
      </c>
      <c r="R666" t="s">
        <v>41</v>
      </c>
      <c r="S666" t="s">
        <v>1011</v>
      </c>
      <c r="T666" s="10">
        <v>129</v>
      </c>
    </row>
    <row r="667" spans="1:20" x14ac:dyDescent="0.25">
      <c r="A667">
        <v>8</v>
      </c>
      <c r="B667" t="s">
        <v>1012</v>
      </c>
      <c r="C667">
        <v>4</v>
      </c>
      <c r="D667" t="str">
        <f t="shared" si="40"/>
        <v>Viernes</v>
      </c>
      <c r="E667" s="6">
        <v>45023</v>
      </c>
      <c r="F667" s="3">
        <v>4.4444444444444446E-2</v>
      </c>
      <c r="G667" s="3">
        <v>0.20624999999999999</v>
      </c>
      <c r="H667" s="3">
        <f t="shared" si="41"/>
        <v>0.16180555555555554</v>
      </c>
      <c r="I667" s="9">
        <v>1.8749999999999999E-2</v>
      </c>
      <c r="J667" s="9">
        <f t="shared" si="42"/>
        <v>0.14305555555555555</v>
      </c>
      <c r="K667" s="9" t="str">
        <f t="shared" si="43"/>
        <v>Cobrada</v>
      </c>
      <c r="L667" t="s">
        <v>20</v>
      </c>
      <c r="M667" t="s">
        <v>10</v>
      </c>
      <c r="N667" t="s">
        <v>1137</v>
      </c>
      <c r="O667" s="4">
        <v>11.86</v>
      </c>
      <c r="P667" t="s">
        <v>21</v>
      </c>
      <c r="Q667">
        <v>666</v>
      </c>
      <c r="R667" t="s">
        <v>26</v>
      </c>
      <c r="S667" t="s">
        <v>241</v>
      </c>
      <c r="T667" s="10">
        <v>40</v>
      </c>
    </row>
    <row r="668" spans="1:20" x14ac:dyDescent="0.25">
      <c r="A668">
        <v>6</v>
      </c>
      <c r="B668" t="s">
        <v>1013</v>
      </c>
      <c r="C668">
        <v>5</v>
      </c>
      <c r="D668" t="str">
        <f t="shared" si="40"/>
        <v>Viernes</v>
      </c>
      <c r="E668" s="6">
        <v>45023</v>
      </c>
      <c r="F668" s="3">
        <v>0.15208333333333332</v>
      </c>
      <c r="G668" s="3">
        <v>0.29652777777777778</v>
      </c>
      <c r="H668" s="3">
        <f t="shared" si="41"/>
        <v>0.14444444444444446</v>
      </c>
      <c r="I668" s="9">
        <v>8.3333333333333332E-3</v>
      </c>
      <c r="J668" s="9">
        <f t="shared" si="42"/>
        <v>0.13611111111111113</v>
      </c>
      <c r="K668" s="9" t="str">
        <f t="shared" si="43"/>
        <v>Cobrada</v>
      </c>
      <c r="L668" t="s">
        <v>9</v>
      </c>
      <c r="M668" t="s">
        <v>10</v>
      </c>
      <c r="N668" t="s">
        <v>1137</v>
      </c>
      <c r="O668" s="4">
        <v>20.49</v>
      </c>
      <c r="P668" t="s">
        <v>11</v>
      </c>
      <c r="Q668">
        <v>667</v>
      </c>
      <c r="R668" t="s">
        <v>1140</v>
      </c>
      <c r="S668" t="s">
        <v>106</v>
      </c>
      <c r="T668" s="10">
        <v>36</v>
      </c>
    </row>
    <row r="669" spans="1:20" x14ac:dyDescent="0.25">
      <c r="A669">
        <v>12</v>
      </c>
      <c r="B669" t="s">
        <v>483</v>
      </c>
      <c r="C669">
        <v>4</v>
      </c>
      <c r="D669" t="str">
        <f t="shared" si="40"/>
        <v>Viernes</v>
      </c>
      <c r="E669" s="6">
        <v>45023</v>
      </c>
      <c r="F669" s="3">
        <v>7.1527777777777773E-2</v>
      </c>
      <c r="G669" s="3">
        <v>0.19513888888888889</v>
      </c>
      <c r="H669" s="3">
        <f t="shared" si="41"/>
        <v>0.12361111111111112</v>
      </c>
      <c r="I669" s="9">
        <v>7.9861111111111105E-2</v>
      </c>
      <c r="J669" s="9">
        <f t="shared" si="42"/>
        <v>4.3750000000000011E-2</v>
      </c>
      <c r="K669" s="9" t="str">
        <f t="shared" si="43"/>
        <v>Cobrada</v>
      </c>
      <c r="L669" t="s">
        <v>14</v>
      </c>
      <c r="M669" t="s">
        <v>15</v>
      </c>
      <c r="N669" t="s">
        <v>1137</v>
      </c>
      <c r="O669" s="4">
        <v>18.61</v>
      </c>
      <c r="P669" t="s">
        <v>11</v>
      </c>
      <c r="Q669">
        <v>668</v>
      </c>
      <c r="R669" t="s">
        <v>41</v>
      </c>
      <c r="S669" t="s">
        <v>1014</v>
      </c>
      <c r="T669" s="10">
        <v>201</v>
      </c>
    </row>
    <row r="670" spans="1:20" x14ac:dyDescent="0.25">
      <c r="A670">
        <v>10</v>
      </c>
      <c r="B670" t="s">
        <v>1015</v>
      </c>
      <c r="C670">
        <v>4</v>
      </c>
      <c r="D670" t="str">
        <f t="shared" si="40"/>
        <v>Viernes</v>
      </c>
      <c r="E670" s="6">
        <v>45023</v>
      </c>
      <c r="F670" s="3">
        <v>4.2361111111111113E-2</v>
      </c>
      <c r="G670" s="3">
        <v>0.19027777777777777</v>
      </c>
      <c r="H670" s="3">
        <f t="shared" si="41"/>
        <v>0.14791666666666664</v>
      </c>
      <c r="I670" s="9">
        <v>4.7916666666666663E-2</v>
      </c>
      <c r="J670" s="9">
        <f t="shared" si="42"/>
        <v>9.9999999999999978E-2</v>
      </c>
      <c r="K670" s="9" t="str">
        <f t="shared" si="43"/>
        <v>Cobrada</v>
      </c>
      <c r="L670" t="s">
        <v>9</v>
      </c>
      <c r="M670" t="s">
        <v>10</v>
      </c>
      <c r="N670" t="s">
        <v>1137</v>
      </c>
      <c r="O670" s="4">
        <v>10.68</v>
      </c>
      <c r="P670" t="s">
        <v>21</v>
      </c>
      <c r="Q670">
        <v>669</v>
      </c>
      <c r="R670" t="s">
        <v>36</v>
      </c>
      <c r="S670" t="s">
        <v>1016</v>
      </c>
      <c r="T670" s="10">
        <v>181</v>
      </c>
    </row>
    <row r="671" spans="1:20" x14ac:dyDescent="0.25">
      <c r="A671">
        <v>16</v>
      </c>
      <c r="B671" t="s">
        <v>1017</v>
      </c>
      <c r="C671">
        <v>6</v>
      </c>
      <c r="D671" t="str">
        <f t="shared" si="40"/>
        <v>Viernes</v>
      </c>
      <c r="E671" s="6">
        <v>45023</v>
      </c>
      <c r="F671" s="3">
        <v>7.7777777777777779E-2</v>
      </c>
      <c r="G671" s="3">
        <v>0.13333333333333333</v>
      </c>
      <c r="H671" s="3">
        <f t="shared" si="41"/>
        <v>6.5972222222222224E-2</v>
      </c>
      <c r="I671" s="9">
        <v>5.2083333333333329E-2</v>
      </c>
      <c r="J671" s="9">
        <f t="shared" si="42"/>
        <v>1.3888888888888895E-2</v>
      </c>
      <c r="K671" s="9" t="str">
        <f t="shared" si="43"/>
        <v>Cobrada</v>
      </c>
      <c r="L671" t="s">
        <v>20</v>
      </c>
      <c r="M671" t="s">
        <v>10</v>
      </c>
      <c r="N671" t="s">
        <v>16</v>
      </c>
      <c r="O671" s="4">
        <v>37.93</v>
      </c>
      <c r="P671" t="s">
        <v>35</v>
      </c>
      <c r="Q671">
        <v>670</v>
      </c>
      <c r="R671" t="s">
        <v>41</v>
      </c>
      <c r="S671" t="s">
        <v>1018</v>
      </c>
      <c r="T671" s="10">
        <v>94</v>
      </c>
    </row>
    <row r="672" spans="1:20" x14ac:dyDescent="0.25">
      <c r="A672">
        <v>17</v>
      </c>
      <c r="B672" t="s">
        <v>415</v>
      </c>
      <c r="C672">
        <v>3</v>
      </c>
      <c r="D672" t="str">
        <f t="shared" si="40"/>
        <v>Viernes</v>
      </c>
      <c r="E672" s="6">
        <v>45023</v>
      </c>
      <c r="F672" s="3">
        <v>9.583333333333334E-2</v>
      </c>
      <c r="G672" s="3">
        <v>0.14583333333333334</v>
      </c>
      <c r="H672" s="3">
        <f t="shared" si="41"/>
        <v>0.05</v>
      </c>
      <c r="I672" s="9">
        <v>6.5972222222222224E-2</v>
      </c>
      <c r="J672" s="9">
        <f t="shared" si="42"/>
        <v>0</v>
      </c>
      <c r="K672" s="9" t="str">
        <f t="shared" si="43"/>
        <v>No cobrada</v>
      </c>
      <c r="L672" t="s">
        <v>9</v>
      </c>
      <c r="M672" t="s">
        <v>10</v>
      </c>
      <c r="N672" t="s">
        <v>16</v>
      </c>
      <c r="O672" s="4">
        <v>32.200000000000003</v>
      </c>
      <c r="P672" t="s">
        <v>11</v>
      </c>
      <c r="Q672">
        <v>671</v>
      </c>
      <c r="R672" t="s">
        <v>41</v>
      </c>
      <c r="S672" t="s">
        <v>1019</v>
      </c>
      <c r="T672" s="10">
        <v>184</v>
      </c>
    </row>
    <row r="673" spans="1:20" x14ac:dyDescent="0.25">
      <c r="A673">
        <v>12</v>
      </c>
      <c r="B673" t="s">
        <v>227</v>
      </c>
      <c r="C673">
        <v>6</v>
      </c>
      <c r="D673" t="str">
        <f t="shared" si="40"/>
        <v>Viernes</v>
      </c>
      <c r="E673" s="6">
        <v>45023</v>
      </c>
      <c r="F673" s="3">
        <v>5.8333333333333334E-2</v>
      </c>
      <c r="G673" s="3">
        <v>0.16041666666666668</v>
      </c>
      <c r="H673" s="3">
        <f t="shared" si="41"/>
        <v>0.10208333333333335</v>
      </c>
      <c r="I673" s="9">
        <v>5.4166666666666669E-2</v>
      </c>
      <c r="J673" s="9">
        <f t="shared" si="42"/>
        <v>4.7916666666666677E-2</v>
      </c>
      <c r="K673" s="9" t="str">
        <f t="shared" si="43"/>
        <v>Cobrada</v>
      </c>
      <c r="L673" t="s">
        <v>29</v>
      </c>
      <c r="M673" t="s">
        <v>32</v>
      </c>
      <c r="N673" t="s">
        <v>1137</v>
      </c>
      <c r="O673" s="4">
        <v>29.19</v>
      </c>
      <c r="P673" t="s">
        <v>11</v>
      </c>
      <c r="Q673">
        <v>672</v>
      </c>
      <c r="R673" t="s">
        <v>64</v>
      </c>
      <c r="S673" t="s">
        <v>1020</v>
      </c>
      <c r="T673" s="10">
        <v>157</v>
      </c>
    </row>
    <row r="674" spans="1:20" x14ac:dyDescent="0.25">
      <c r="A674">
        <v>20</v>
      </c>
      <c r="B674" t="s">
        <v>336</v>
      </c>
      <c r="C674">
        <v>6</v>
      </c>
      <c r="D674" t="str">
        <f t="shared" si="40"/>
        <v>Viernes</v>
      </c>
      <c r="E674" s="6">
        <v>45023</v>
      </c>
      <c r="F674" s="3">
        <v>2.5694444444444443E-2</v>
      </c>
      <c r="G674" s="3">
        <v>0.11944444444444445</v>
      </c>
      <c r="H674" s="3">
        <f t="shared" si="41"/>
        <v>9.375E-2</v>
      </c>
      <c r="I674" s="9">
        <v>6.4583333333333326E-2</v>
      </c>
      <c r="J674" s="9">
        <f t="shared" si="42"/>
        <v>2.9166666666666674E-2</v>
      </c>
      <c r="K674" s="9" t="str">
        <f t="shared" si="43"/>
        <v>Cobrada</v>
      </c>
      <c r="L674" t="s">
        <v>25</v>
      </c>
      <c r="M674" t="s">
        <v>10</v>
      </c>
      <c r="N674" t="s">
        <v>1137</v>
      </c>
      <c r="O674" s="4">
        <v>36.5</v>
      </c>
      <c r="P674" t="s">
        <v>11</v>
      </c>
      <c r="Q674">
        <v>673</v>
      </c>
      <c r="R674" t="s">
        <v>36</v>
      </c>
      <c r="S674" t="s">
        <v>1021</v>
      </c>
      <c r="T674" s="10">
        <v>265</v>
      </c>
    </row>
    <row r="675" spans="1:20" x14ac:dyDescent="0.25">
      <c r="A675">
        <v>1</v>
      </c>
      <c r="B675" t="s">
        <v>1022</v>
      </c>
      <c r="C675">
        <v>3</v>
      </c>
      <c r="D675" t="str">
        <f t="shared" si="40"/>
        <v>Viernes</v>
      </c>
      <c r="E675" s="6">
        <v>45023</v>
      </c>
      <c r="F675" s="3">
        <v>2.0833333333333333E-3</v>
      </c>
      <c r="G675" s="3">
        <v>6.25E-2</v>
      </c>
      <c r="H675" s="3">
        <f t="shared" si="41"/>
        <v>6.0416666666666667E-2</v>
      </c>
      <c r="I675" s="9">
        <v>4.5138888888888888E-2</v>
      </c>
      <c r="J675" s="9">
        <f t="shared" si="42"/>
        <v>1.5277777777777779E-2</v>
      </c>
      <c r="K675" s="9" t="str">
        <f t="shared" si="43"/>
        <v>Cobrada</v>
      </c>
      <c r="L675" t="s">
        <v>25</v>
      </c>
      <c r="M675" t="s">
        <v>32</v>
      </c>
      <c r="N675" t="s">
        <v>1137</v>
      </c>
      <c r="O675" s="4">
        <v>41.29</v>
      </c>
      <c r="P675" t="s">
        <v>21</v>
      </c>
      <c r="Q675">
        <v>674</v>
      </c>
      <c r="R675" t="s">
        <v>26</v>
      </c>
      <c r="S675" t="s">
        <v>1023</v>
      </c>
      <c r="T675" s="10">
        <v>207</v>
      </c>
    </row>
    <row r="676" spans="1:20" x14ac:dyDescent="0.25">
      <c r="A676">
        <v>5</v>
      </c>
      <c r="B676" t="s">
        <v>1024</v>
      </c>
      <c r="C676">
        <v>2</v>
      </c>
      <c r="D676" t="str">
        <f t="shared" si="40"/>
        <v>Viernes</v>
      </c>
      <c r="E676" s="6">
        <v>45023</v>
      </c>
      <c r="F676" s="3">
        <v>3.7499999999999999E-2</v>
      </c>
      <c r="G676" s="3">
        <v>0.18958333333333333</v>
      </c>
      <c r="H676" s="3">
        <f t="shared" si="41"/>
        <v>0.15208333333333332</v>
      </c>
      <c r="I676" s="9">
        <v>8.4027777777777785E-2</v>
      </c>
      <c r="J676" s="9">
        <f t="shared" si="42"/>
        <v>6.8055555555555536E-2</v>
      </c>
      <c r="K676" s="9" t="str">
        <f t="shared" si="43"/>
        <v>Cobrada</v>
      </c>
      <c r="L676" t="s">
        <v>20</v>
      </c>
      <c r="M676" t="s">
        <v>32</v>
      </c>
      <c r="N676" t="s">
        <v>16</v>
      </c>
      <c r="O676" s="4">
        <v>30.74</v>
      </c>
      <c r="P676" t="s">
        <v>11</v>
      </c>
      <c r="Q676">
        <v>675</v>
      </c>
      <c r="R676" t="s">
        <v>59</v>
      </c>
      <c r="S676" t="s">
        <v>1025</v>
      </c>
      <c r="T676" s="10">
        <v>193</v>
      </c>
    </row>
    <row r="677" spans="1:20" x14ac:dyDescent="0.25">
      <c r="A677">
        <v>7</v>
      </c>
      <c r="B677" t="s">
        <v>435</v>
      </c>
      <c r="C677">
        <v>6</v>
      </c>
      <c r="D677" t="str">
        <f t="shared" si="40"/>
        <v>Viernes</v>
      </c>
      <c r="E677" s="6">
        <v>45023</v>
      </c>
      <c r="F677" s="3">
        <v>1.9444444444444445E-2</v>
      </c>
      <c r="G677" s="3">
        <v>0.15625</v>
      </c>
      <c r="H677" s="3">
        <f t="shared" si="41"/>
        <v>0.14722222222222223</v>
      </c>
      <c r="I677" s="9">
        <v>8.4027777777777771E-2</v>
      </c>
      <c r="J677" s="9">
        <f t="shared" si="42"/>
        <v>6.3194444444444456E-2</v>
      </c>
      <c r="K677" s="9" t="str">
        <f t="shared" si="43"/>
        <v>Cobrada</v>
      </c>
      <c r="L677" t="s">
        <v>9</v>
      </c>
      <c r="M677" t="s">
        <v>10</v>
      </c>
      <c r="N677" t="s">
        <v>1137</v>
      </c>
      <c r="O677" s="4">
        <v>41.6</v>
      </c>
      <c r="P677" t="s">
        <v>35</v>
      </c>
      <c r="Q677">
        <v>676</v>
      </c>
      <c r="R677" t="s">
        <v>59</v>
      </c>
      <c r="S677" t="s">
        <v>1026</v>
      </c>
      <c r="T677" s="10">
        <v>124</v>
      </c>
    </row>
    <row r="678" spans="1:20" x14ac:dyDescent="0.25">
      <c r="A678">
        <v>14</v>
      </c>
      <c r="B678" t="s">
        <v>391</v>
      </c>
      <c r="C678">
        <v>6</v>
      </c>
      <c r="D678" t="str">
        <f t="shared" si="40"/>
        <v>Viernes</v>
      </c>
      <c r="E678" s="6">
        <v>45023</v>
      </c>
      <c r="F678" s="3">
        <v>2.361111111111111E-2</v>
      </c>
      <c r="G678" s="3">
        <v>0.10902777777777778</v>
      </c>
      <c r="H678" s="3">
        <f t="shared" si="41"/>
        <v>9.583333333333334E-2</v>
      </c>
      <c r="I678" s="9">
        <v>0.10277777777777777</v>
      </c>
      <c r="J678" s="9">
        <f t="shared" si="42"/>
        <v>0</v>
      </c>
      <c r="K678" s="9" t="str">
        <f t="shared" si="43"/>
        <v>No cobrada</v>
      </c>
      <c r="L678" t="s">
        <v>20</v>
      </c>
      <c r="M678" t="s">
        <v>10</v>
      </c>
      <c r="N678" t="s">
        <v>1137</v>
      </c>
      <c r="O678" s="4">
        <v>12.57</v>
      </c>
      <c r="P678" t="s">
        <v>35</v>
      </c>
      <c r="Q678">
        <v>677</v>
      </c>
      <c r="R678" t="s">
        <v>41</v>
      </c>
      <c r="S678" t="s">
        <v>1027</v>
      </c>
      <c r="T678" s="10">
        <v>144</v>
      </c>
    </row>
    <row r="679" spans="1:20" x14ac:dyDescent="0.25">
      <c r="A679">
        <v>19</v>
      </c>
      <c r="B679" t="s">
        <v>1002</v>
      </c>
      <c r="C679">
        <v>1</v>
      </c>
      <c r="D679" t="str">
        <f t="shared" si="40"/>
        <v>Viernes</v>
      </c>
      <c r="E679" s="6">
        <v>45023</v>
      </c>
      <c r="F679" s="3">
        <v>0.12569444444444444</v>
      </c>
      <c r="G679" s="3">
        <v>0.22361111111111112</v>
      </c>
      <c r="H679" s="3">
        <f t="shared" si="41"/>
        <v>0.10833333333333335</v>
      </c>
      <c r="I679" s="9">
        <v>8.4027777777777785E-2</v>
      </c>
      <c r="J679" s="9">
        <f t="shared" si="42"/>
        <v>2.4305555555555566E-2</v>
      </c>
      <c r="K679" s="9" t="str">
        <f t="shared" si="43"/>
        <v>Cobrada</v>
      </c>
      <c r="L679" t="s">
        <v>9</v>
      </c>
      <c r="M679" t="s">
        <v>10</v>
      </c>
      <c r="N679" t="s">
        <v>1137</v>
      </c>
      <c r="O679" s="4">
        <v>26.76</v>
      </c>
      <c r="P679" t="s">
        <v>35</v>
      </c>
      <c r="Q679">
        <v>678</v>
      </c>
      <c r="R679" t="s">
        <v>64</v>
      </c>
      <c r="S679" t="s">
        <v>1028</v>
      </c>
      <c r="T679" s="10">
        <v>204</v>
      </c>
    </row>
    <row r="680" spans="1:20" x14ac:dyDescent="0.25">
      <c r="A680">
        <v>9</v>
      </c>
      <c r="B680" t="s">
        <v>275</v>
      </c>
      <c r="C680">
        <v>4</v>
      </c>
      <c r="D680" t="str">
        <f t="shared" si="40"/>
        <v>Viernes</v>
      </c>
      <c r="E680" s="6">
        <v>45023</v>
      </c>
      <c r="F680" s="3">
        <v>1.3888888888888889E-3</v>
      </c>
      <c r="G680" s="3">
        <v>0.12708333333333333</v>
      </c>
      <c r="H680" s="3">
        <f t="shared" si="41"/>
        <v>0.1361111111111111</v>
      </c>
      <c r="I680" s="9">
        <v>7.3611111111111099E-2</v>
      </c>
      <c r="J680" s="9">
        <f t="shared" si="42"/>
        <v>6.25E-2</v>
      </c>
      <c r="K680" s="9" t="str">
        <f t="shared" si="43"/>
        <v>Cobrada</v>
      </c>
      <c r="L680" t="s">
        <v>20</v>
      </c>
      <c r="M680" t="s">
        <v>10</v>
      </c>
      <c r="N680" t="s">
        <v>1137</v>
      </c>
      <c r="O680" s="4">
        <v>36.43</v>
      </c>
      <c r="P680" t="s">
        <v>35</v>
      </c>
      <c r="Q680">
        <v>679</v>
      </c>
      <c r="R680" t="s">
        <v>64</v>
      </c>
      <c r="S680" t="s">
        <v>1029</v>
      </c>
      <c r="T680" s="10">
        <v>199</v>
      </c>
    </row>
    <row r="681" spans="1:20" x14ac:dyDescent="0.25">
      <c r="A681">
        <v>5</v>
      </c>
      <c r="B681" t="s">
        <v>1030</v>
      </c>
      <c r="C681">
        <v>4</v>
      </c>
      <c r="D681" t="str">
        <f t="shared" si="40"/>
        <v>Viernes</v>
      </c>
      <c r="E681" s="6">
        <v>45023</v>
      </c>
      <c r="F681" s="3">
        <v>5.7638888888888892E-2</v>
      </c>
      <c r="G681" s="3">
        <v>0.22222222222222221</v>
      </c>
      <c r="H681" s="3">
        <f t="shared" si="41"/>
        <v>0.1645833333333333</v>
      </c>
      <c r="I681" s="9">
        <v>7.7083333333333337E-2</v>
      </c>
      <c r="J681" s="9">
        <f t="shared" si="42"/>
        <v>8.7499999999999967E-2</v>
      </c>
      <c r="K681" s="9" t="str">
        <f t="shared" si="43"/>
        <v>Cobrada</v>
      </c>
      <c r="L681" t="s">
        <v>9</v>
      </c>
      <c r="M681" t="s">
        <v>10</v>
      </c>
      <c r="N681" t="s">
        <v>16</v>
      </c>
      <c r="O681" s="4">
        <v>12.06</v>
      </c>
      <c r="P681" t="s">
        <v>11</v>
      </c>
      <c r="Q681">
        <v>680</v>
      </c>
      <c r="R681" t="s">
        <v>26</v>
      </c>
      <c r="S681" t="s">
        <v>1031</v>
      </c>
      <c r="T681" s="10">
        <v>162</v>
      </c>
    </row>
    <row r="682" spans="1:20" x14ac:dyDescent="0.25">
      <c r="A682">
        <v>2</v>
      </c>
      <c r="B682" t="s">
        <v>211</v>
      </c>
      <c r="C682">
        <v>4</v>
      </c>
      <c r="D682" t="str">
        <f t="shared" si="40"/>
        <v>Viernes</v>
      </c>
      <c r="E682" s="6">
        <v>45023</v>
      </c>
      <c r="F682" s="3">
        <v>0.12222222222222222</v>
      </c>
      <c r="G682" s="3">
        <v>0.28472222222222221</v>
      </c>
      <c r="H682" s="3">
        <f t="shared" si="41"/>
        <v>0.16249999999999998</v>
      </c>
      <c r="I682" s="9">
        <v>4.5138888888888888E-2</v>
      </c>
      <c r="J682" s="9">
        <f t="shared" si="42"/>
        <v>0.11736111111111108</v>
      </c>
      <c r="K682" s="9" t="str">
        <f t="shared" si="43"/>
        <v>Cobrada</v>
      </c>
      <c r="L682" t="s">
        <v>29</v>
      </c>
      <c r="M682" t="s">
        <v>10</v>
      </c>
      <c r="N682" t="s">
        <v>1136</v>
      </c>
      <c r="O682" s="4">
        <v>37.07</v>
      </c>
      <c r="P682" t="s">
        <v>21</v>
      </c>
      <c r="Q682">
        <v>681</v>
      </c>
      <c r="R682" t="s">
        <v>26</v>
      </c>
      <c r="S682" t="s">
        <v>1032</v>
      </c>
      <c r="T682" s="10">
        <v>75</v>
      </c>
    </row>
    <row r="683" spans="1:20" x14ac:dyDescent="0.25">
      <c r="A683">
        <v>1</v>
      </c>
      <c r="B683" t="s">
        <v>198</v>
      </c>
      <c r="C683">
        <v>5</v>
      </c>
      <c r="D683" t="str">
        <f t="shared" si="40"/>
        <v>Viernes</v>
      </c>
      <c r="E683" s="6">
        <v>45023</v>
      </c>
      <c r="F683" s="3">
        <v>5.9722222222222225E-2</v>
      </c>
      <c r="G683" s="3">
        <v>0.1701388888888889</v>
      </c>
      <c r="H683" s="3">
        <f t="shared" si="41"/>
        <v>0.12083333333333333</v>
      </c>
      <c r="I683" s="9">
        <v>2.9861111111111113E-2</v>
      </c>
      <c r="J683" s="9">
        <f t="shared" si="42"/>
        <v>9.0972222222222218E-2</v>
      </c>
      <c r="K683" s="9" t="str">
        <f t="shared" si="43"/>
        <v>Cobrada</v>
      </c>
      <c r="L683" t="s">
        <v>25</v>
      </c>
      <c r="M683" t="s">
        <v>15</v>
      </c>
      <c r="N683" t="s">
        <v>1137</v>
      </c>
      <c r="O683" s="4">
        <v>21.04</v>
      </c>
      <c r="P683" t="s">
        <v>35</v>
      </c>
      <c r="Q683">
        <v>682</v>
      </c>
      <c r="R683" t="s">
        <v>36</v>
      </c>
      <c r="S683" t="s">
        <v>331</v>
      </c>
      <c r="T683" s="10">
        <v>23</v>
      </c>
    </row>
    <row r="684" spans="1:20" x14ac:dyDescent="0.25">
      <c r="A684">
        <v>2</v>
      </c>
      <c r="B684" t="s">
        <v>1033</v>
      </c>
      <c r="C684">
        <v>6</v>
      </c>
      <c r="D684" t="str">
        <f t="shared" si="40"/>
        <v>Viernes</v>
      </c>
      <c r="E684" s="6">
        <v>45023</v>
      </c>
      <c r="F684" s="3">
        <v>0.16388888888888889</v>
      </c>
      <c r="G684" s="3">
        <v>0.26527777777777778</v>
      </c>
      <c r="H684" s="3">
        <f t="shared" si="41"/>
        <v>0.11180555555555556</v>
      </c>
      <c r="I684" s="9">
        <v>5.694444444444445E-2</v>
      </c>
      <c r="J684" s="9">
        <f t="shared" si="42"/>
        <v>5.486111111111111E-2</v>
      </c>
      <c r="K684" s="9" t="str">
        <f t="shared" si="43"/>
        <v>Cobrada</v>
      </c>
      <c r="L684" t="s">
        <v>25</v>
      </c>
      <c r="M684" t="s">
        <v>10</v>
      </c>
      <c r="N684" t="s">
        <v>1137</v>
      </c>
      <c r="O684" s="4">
        <v>40.42</v>
      </c>
      <c r="P684" t="s">
        <v>35</v>
      </c>
      <c r="Q684">
        <v>683</v>
      </c>
      <c r="R684" t="s">
        <v>17</v>
      </c>
      <c r="S684" t="s">
        <v>1034</v>
      </c>
      <c r="T684" s="10">
        <v>164</v>
      </c>
    </row>
    <row r="685" spans="1:20" x14ac:dyDescent="0.25">
      <c r="A685">
        <v>10</v>
      </c>
      <c r="B685" t="s">
        <v>1035</v>
      </c>
      <c r="C685">
        <v>6</v>
      </c>
      <c r="D685" t="str">
        <f t="shared" si="40"/>
        <v>Viernes</v>
      </c>
      <c r="E685" s="6">
        <v>45023</v>
      </c>
      <c r="F685" s="3">
        <v>0.1451388888888889</v>
      </c>
      <c r="G685" s="3">
        <v>0.19444444444444445</v>
      </c>
      <c r="H685" s="3">
        <f t="shared" si="41"/>
        <v>5.9722222222222211E-2</v>
      </c>
      <c r="I685" s="9">
        <v>7.6388888888888895E-2</v>
      </c>
      <c r="J685" s="9">
        <f t="shared" si="42"/>
        <v>0</v>
      </c>
      <c r="K685" s="9" t="str">
        <f t="shared" si="43"/>
        <v>No cobrada</v>
      </c>
      <c r="L685" t="s">
        <v>29</v>
      </c>
      <c r="M685" t="s">
        <v>32</v>
      </c>
      <c r="N685" t="s">
        <v>1137</v>
      </c>
      <c r="O685" s="4">
        <v>48.15</v>
      </c>
      <c r="P685" t="s">
        <v>35</v>
      </c>
      <c r="Q685">
        <v>684</v>
      </c>
      <c r="R685" t="s">
        <v>64</v>
      </c>
      <c r="S685" t="s">
        <v>1036</v>
      </c>
      <c r="T685" s="10">
        <v>180</v>
      </c>
    </row>
    <row r="686" spans="1:20" x14ac:dyDescent="0.25">
      <c r="A686">
        <v>5</v>
      </c>
      <c r="B686" t="s">
        <v>336</v>
      </c>
      <c r="C686">
        <v>5</v>
      </c>
      <c r="D686" t="str">
        <f t="shared" si="40"/>
        <v>Viernes</v>
      </c>
      <c r="E686" s="6">
        <v>45023</v>
      </c>
      <c r="F686" s="3">
        <v>1.9444444444444445E-2</v>
      </c>
      <c r="G686" s="3">
        <v>7.1527777777777773E-2</v>
      </c>
      <c r="H686" s="3">
        <f t="shared" si="41"/>
        <v>5.2083333333333329E-2</v>
      </c>
      <c r="I686" s="9">
        <v>1.1805555555555555E-2</v>
      </c>
      <c r="J686" s="9">
        <f t="shared" si="42"/>
        <v>4.0277777777777773E-2</v>
      </c>
      <c r="K686" s="9" t="str">
        <f t="shared" si="43"/>
        <v>Cobrada</v>
      </c>
      <c r="L686" t="s">
        <v>20</v>
      </c>
      <c r="M686" t="s">
        <v>10</v>
      </c>
      <c r="N686" t="s">
        <v>1136</v>
      </c>
      <c r="O686" s="4">
        <v>19.89</v>
      </c>
      <c r="P686" t="s">
        <v>21</v>
      </c>
      <c r="Q686">
        <v>685</v>
      </c>
      <c r="R686" t="s">
        <v>1139</v>
      </c>
      <c r="S686" t="s">
        <v>170</v>
      </c>
      <c r="T686" s="10">
        <v>54</v>
      </c>
    </row>
    <row r="687" spans="1:20" x14ac:dyDescent="0.25">
      <c r="A687">
        <v>10</v>
      </c>
      <c r="B687" t="s">
        <v>920</v>
      </c>
      <c r="C687">
        <v>6</v>
      </c>
      <c r="D687" t="str">
        <f t="shared" si="40"/>
        <v>Viernes</v>
      </c>
      <c r="E687" s="6">
        <v>45023</v>
      </c>
      <c r="F687" s="3">
        <v>0.05</v>
      </c>
      <c r="G687" s="3">
        <v>0.15208333333333332</v>
      </c>
      <c r="H687" s="3">
        <f t="shared" si="41"/>
        <v>0.10208333333333332</v>
      </c>
      <c r="I687" s="9">
        <v>4.0277777777777773E-2</v>
      </c>
      <c r="J687" s="9">
        <f t="shared" si="42"/>
        <v>6.1805555555555544E-2</v>
      </c>
      <c r="K687" s="9" t="str">
        <f t="shared" si="43"/>
        <v>Cobrada</v>
      </c>
      <c r="L687" t="s">
        <v>14</v>
      </c>
      <c r="M687" t="s">
        <v>10</v>
      </c>
      <c r="N687" t="s">
        <v>16</v>
      </c>
      <c r="O687" s="4">
        <v>15.83</v>
      </c>
      <c r="P687" t="s">
        <v>11</v>
      </c>
      <c r="Q687">
        <v>686</v>
      </c>
      <c r="R687" t="s">
        <v>26</v>
      </c>
      <c r="S687" t="s">
        <v>1037</v>
      </c>
      <c r="T687" s="10">
        <v>102</v>
      </c>
    </row>
    <row r="688" spans="1:20" x14ac:dyDescent="0.25">
      <c r="A688">
        <v>2</v>
      </c>
      <c r="B688" t="s">
        <v>804</v>
      </c>
      <c r="C688">
        <v>6</v>
      </c>
      <c r="D688" t="str">
        <f t="shared" si="40"/>
        <v>Viernes</v>
      </c>
      <c r="E688" s="6">
        <v>45023</v>
      </c>
      <c r="F688" s="3">
        <v>7.9166666666666663E-2</v>
      </c>
      <c r="G688" s="3">
        <v>0.23541666666666666</v>
      </c>
      <c r="H688" s="3">
        <f t="shared" si="41"/>
        <v>0.15625</v>
      </c>
      <c r="I688" s="9">
        <v>2.013888888888889E-2</v>
      </c>
      <c r="J688" s="9">
        <f t="shared" si="42"/>
        <v>0.1361111111111111</v>
      </c>
      <c r="K688" s="9" t="str">
        <f t="shared" si="43"/>
        <v>Cobrada</v>
      </c>
      <c r="L688" t="s">
        <v>29</v>
      </c>
      <c r="M688" t="s">
        <v>10</v>
      </c>
      <c r="N688" t="s">
        <v>16</v>
      </c>
      <c r="O688" s="4">
        <v>10.53</v>
      </c>
      <c r="P688" t="s">
        <v>21</v>
      </c>
      <c r="Q688">
        <v>687</v>
      </c>
      <c r="R688" t="s">
        <v>1139</v>
      </c>
      <c r="S688" t="s">
        <v>106</v>
      </c>
      <c r="T688" s="10">
        <v>72</v>
      </c>
    </row>
    <row r="689" spans="1:20" x14ac:dyDescent="0.25">
      <c r="A689">
        <v>3</v>
      </c>
      <c r="B689" t="s">
        <v>1038</v>
      </c>
      <c r="C689">
        <v>1</v>
      </c>
      <c r="D689" t="str">
        <f t="shared" si="40"/>
        <v>Viernes</v>
      </c>
      <c r="E689" s="6">
        <v>45023</v>
      </c>
      <c r="F689" s="3">
        <v>0.14305555555555555</v>
      </c>
      <c r="G689" s="3">
        <v>0.21041666666666667</v>
      </c>
      <c r="H689" s="3">
        <f t="shared" si="41"/>
        <v>7.7777777777777793E-2</v>
      </c>
      <c r="I689" s="9">
        <v>9.7222222222222224E-3</v>
      </c>
      <c r="J689" s="9">
        <f t="shared" si="42"/>
        <v>6.8055555555555564E-2</v>
      </c>
      <c r="K689" s="9" t="str">
        <f t="shared" si="43"/>
        <v>Cobrada</v>
      </c>
      <c r="L689" t="s">
        <v>14</v>
      </c>
      <c r="M689" t="s">
        <v>10</v>
      </c>
      <c r="N689" t="s">
        <v>1137</v>
      </c>
      <c r="O689" s="4">
        <v>48.7</v>
      </c>
      <c r="P689" t="s">
        <v>35</v>
      </c>
      <c r="Q689">
        <v>688</v>
      </c>
      <c r="R689" t="s">
        <v>83</v>
      </c>
      <c r="S689" t="s">
        <v>51</v>
      </c>
      <c r="T689" s="10">
        <v>29</v>
      </c>
    </row>
    <row r="690" spans="1:20" x14ac:dyDescent="0.25">
      <c r="A690">
        <v>14</v>
      </c>
      <c r="B690" t="s">
        <v>1039</v>
      </c>
      <c r="C690">
        <v>1</v>
      </c>
      <c r="D690" t="str">
        <f t="shared" si="40"/>
        <v>Viernes</v>
      </c>
      <c r="E690" s="6">
        <v>45023</v>
      </c>
      <c r="F690" s="3">
        <v>2.5000000000000001E-2</v>
      </c>
      <c r="G690" s="3">
        <v>9.8611111111111108E-2</v>
      </c>
      <c r="H690" s="3">
        <f t="shared" si="41"/>
        <v>8.4027777777777771E-2</v>
      </c>
      <c r="I690" s="9">
        <v>2.0138888888888887E-2</v>
      </c>
      <c r="J690" s="9">
        <f t="shared" si="42"/>
        <v>6.3888888888888884E-2</v>
      </c>
      <c r="K690" s="9" t="str">
        <f t="shared" si="43"/>
        <v>Cobrada</v>
      </c>
      <c r="L690" t="s">
        <v>14</v>
      </c>
      <c r="M690" t="s">
        <v>10</v>
      </c>
      <c r="N690" t="s">
        <v>1137</v>
      </c>
      <c r="O690" s="4">
        <v>10.25</v>
      </c>
      <c r="P690" t="s">
        <v>35</v>
      </c>
      <c r="Q690">
        <v>689</v>
      </c>
      <c r="R690" t="s">
        <v>26</v>
      </c>
      <c r="S690" t="s">
        <v>1040</v>
      </c>
      <c r="T690" s="10">
        <v>165</v>
      </c>
    </row>
    <row r="691" spans="1:20" x14ac:dyDescent="0.25">
      <c r="A691">
        <v>15</v>
      </c>
      <c r="B691" t="s">
        <v>839</v>
      </c>
      <c r="C691">
        <v>4</v>
      </c>
      <c r="D691" t="str">
        <f t="shared" si="40"/>
        <v>Viernes</v>
      </c>
      <c r="E691" s="6">
        <v>45023</v>
      </c>
      <c r="F691" s="3">
        <v>0.11319444444444444</v>
      </c>
      <c r="G691" s="3">
        <v>0.23819444444444443</v>
      </c>
      <c r="H691" s="3">
        <f t="shared" si="41"/>
        <v>0.12499999999999999</v>
      </c>
      <c r="I691" s="9">
        <v>9.930555555555555E-2</v>
      </c>
      <c r="J691" s="9">
        <f t="shared" si="42"/>
        <v>2.5694444444444436E-2</v>
      </c>
      <c r="K691" s="9" t="str">
        <f t="shared" si="43"/>
        <v>Cobrada</v>
      </c>
      <c r="L691" t="s">
        <v>25</v>
      </c>
      <c r="M691" t="s">
        <v>32</v>
      </c>
      <c r="N691" t="s">
        <v>1136</v>
      </c>
      <c r="O691" s="4">
        <v>37.22</v>
      </c>
      <c r="P691" t="s">
        <v>11</v>
      </c>
      <c r="Q691">
        <v>690</v>
      </c>
      <c r="R691" t="s">
        <v>1139</v>
      </c>
      <c r="S691" t="s">
        <v>1041</v>
      </c>
      <c r="T691" s="10">
        <v>191</v>
      </c>
    </row>
    <row r="692" spans="1:20" x14ac:dyDescent="0.25">
      <c r="A692">
        <v>19</v>
      </c>
      <c r="B692" t="s">
        <v>93</v>
      </c>
      <c r="C692">
        <v>4</v>
      </c>
      <c r="D692" t="str">
        <f t="shared" si="40"/>
        <v>Viernes</v>
      </c>
      <c r="E692" s="6">
        <v>45023</v>
      </c>
      <c r="F692" s="3">
        <v>7.1527777777777773E-2</v>
      </c>
      <c r="G692" s="3">
        <v>0.22013888888888888</v>
      </c>
      <c r="H692" s="3">
        <f t="shared" si="41"/>
        <v>0.15902777777777777</v>
      </c>
      <c r="I692" s="9">
        <v>2.361111111111111E-2</v>
      </c>
      <c r="J692" s="9">
        <f t="shared" si="42"/>
        <v>0.13541666666666666</v>
      </c>
      <c r="K692" s="9" t="str">
        <f t="shared" si="43"/>
        <v>Cobrada</v>
      </c>
      <c r="L692" t="s">
        <v>9</v>
      </c>
      <c r="M692" t="s">
        <v>32</v>
      </c>
      <c r="N692" t="s">
        <v>1136</v>
      </c>
      <c r="O692" s="4">
        <v>13.9</v>
      </c>
      <c r="P692" t="s">
        <v>35</v>
      </c>
      <c r="Q692">
        <v>691</v>
      </c>
      <c r="R692" t="s">
        <v>17</v>
      </c>
      <c r="S692" t="s">
        <v>335</v>
      </c>
      <c r="T692" s="10">
        <v>66</v>
      </c>
    </row>
    <row r="693" spans="1:20" x14ac:dyDescent="0.25">
      <c r="A693">
        <v>9</v>
      </c>
      <c r="B693" t="s">
        <v>370</v>
      </c>
      <c r="C693">
        <v>2</v>
      </c>
      <c r="D693" t="str">
        <f t="shared" si="40"/>
        <v>Viernes</v>
      </c>
      <c r="E693" s="6">
        <v>45023</v>
      </c>
      <c r="F693" s="3">
        <v>3.6805555555555557E-2</v>
      </c>
      <c r="G693" s="3">
        <v>0.18472222222222223</v>
      </c>
      <c r="H693" s="3">
        <f t="shared" si="41"/>
        <v>0.14791666666666667</v>
      </c>
      <c r="I693" s="9">
        <v>6.9444444444444434E-2</v>
      </c>
      <c r="J693" s="9">
        <f t="shared" si="42"/>
        <v>7.8472222222222235E-2</v>
      </c>
      <c r="K693" s="9" t="str">
        <f t="shared" si="43"/>
        <v>Cobrada</v>
      </c>
      <c r="L693" t="s">
        <v>14</v>
      </c>
      <c r="M693" t="s">
        <v>32</v>
      </c>
      <c r="N693" t="s">
        <v>1137</v>
      </c>
      <c r="O693" s="4">
        <v>25.92</v>
      </c>
      <c r="P693" t="s">
        <v>11</v>
      </c>
      <c r="Q693">
        <v>692</v>
      </c>
      <c r="R693" t="s">
        <v>83</v>
      </c>
      <c r="S693" t="s">
        <v>1042</v>
      </c>
      <c r="T693" s="10">
        <v>173</v>
      </c>
    </row>
    <row r="694" spans="1:20" x14ac:dyDescent="0.25">
      <c r="A694">
        <v>15</v>
      </c>
      <c r="B694" t="s">
        <v>672</v>
      </c>
      <c r="C694">
        <v>4</v>
      </c>
      <c r="D694" t="str">
        <f t="shared" si="40"/>
        <v>Viernes</v>
      </c>
      <c r="E694" s="6">
        <v>45023</v>
      </c>
      <c r="F694" s="3">
        <v>0.15555555555555556</v>
      </c>
      <c r="G694" s="3">
        <v>0.31319444444444444</v>
      </c>
      <c r="H694" s="3">
        <f t="shared" si="41"/>
        <v>0.15763888888888888</v>
      </c>
      <c r="I694" s="9">
        <v>3.0555555555555555E-2</v>
      </c>
      <c r="J694" s="9">
        <f t="shared" si="42"/>
        <v>0.12708333333333333</v>
      </c>
      <c r="K694" s="9" t="str">
        <f t="shared" si="43"/>
        <v>Cobrada</v>
      </c>
      <c r="L694" t="s">
        <v>9</v>
      </c>
      <c r="M694" t="s">
        <v>10</v>
      </c>
      <c r="N694" t="s">
        <v>1137</v>
      </c>
      <c r="O694" s="4">
        <v>28.31</v>
      </c>
      <c r="P694" t="s">
        <v>21</v>
      </c>
      <c r="Q694">
        <v>693</v>
      </c>
      <c r="R694" t="s">
        <v>59</v>
      </c>
      <c r="S694" t="s">
        <v>1043</v>
      </c>
      <c r="T694" s="10">
        <v>78</v>
      </c>
    </row>
    <row r="695" spans="1:20" x14ac:dyDescent="0.25">
      <c r="A695">
        <v>5</v>
      </c>
      <c r="B695" t="s">
        <v>70</v>
      </c>
      <c r="C695">
        <v>4</v>
      </c>
      <c r="D695" t="str">
        <f t="shared" si="40"/>
        <v>Viernes</v>
      </c>
      <c r="E695" s="6">
        <v>45023</v>
      </c>
      <c r="F695" s="3">
        <v>7.7083333333333337E-2</v>
      </c>
      <c r="G695" s="3">
        <v>0.21736111111111112</v>
      </c>
      <c r="H695" s="3">
        <f t="shared" si="41"/>
        <v>0.14027777777777778</v>
      </c>
      <c r="I695" s="9">
        <v>8.8888888888888878E-2</v>
      </c>
      <c r="J695" s="9">
        <f t="shared" si="42"/>
        <v>5.1388888888888901E-2</v>
      </c>
      <c r="K695" s="9" t="str">
        <f t="shared" si="43"/>
        <v>Cobrada</v>
      </c>
      <c r="L695" t="s">
        <v>20</v>
      </c>
      <c r="M695" t="s">
        <v>10</v>
      </c>
      <c r="N695" t="s">
        <v>1137</v>
      </c>
      <c r="O695" s="4">
        <v>23.66</v>
      </c>
      <c r="P695" t="s">
        <v>21</v>
      </c>
      <c r="Q695">
        <v>694</v>
      </c>
      <c r="R695" t="s">
        <v>36</v>
      </c>
      <c r="S695" t="s">
        <v>1044</v>
      </c>
      <c r="T695" s="10">
        <v>157</v>
      </c>
    </row>
    <row r="696" spans="1:20" x14ac:dyDescent="0.25">
      <c r="A696">
        <v>9</v>
      </c>
      <c r="B696" t="s">
        <v>530</v>
      </c>
      <c r="C696">
        <v>1</v>
      </c>
      <c r="D696" t="str">
        <f t="shared" si="40"/>
        <v>Viernes</v>
      </c>
      <c r="E696" s="6">
        <v>45023</v>
      </c>
      <c r="F696" s="3">
        <v>8.4722222222222227E-2</v>
      </c>
      <c r="G696" s="3">
        <v>0.23055555555555557</v>
      </c>
      <c r="H696" s="3">
        <f t="shared" si="41"/>
        <v>0.15625</v>
      </c>
      <c r="I696" s="9">
        <v>2.5694444444444443E-2</v>
      </c>
      <c r="J696" s="9">
        <f t="shared" si="42"/>
        <v>0.13055555555555556</v>
      </c>
      <c r="K696" s="9" t="str">
        <f t="shared" si="43"/>
        <v>Cobrada</v>
      </c>
      <c r="L696" t="s">
        <v>9</v>
      </c>
      <c r="M696" t="s">
        <v>10</v>
      </c>
      <c r="N696" t="s">
        <v>1137</v>
      </c>
      <c r="O696" s="4">
        <v>18.23</v>
      </c>
      <c r="P696" t="s">
        <v>35</v>
      </c>
      <c r="Q696">
        <v>695</v>
      </c>
      <c r="R696" t="s">
        <v>36</v>
      </c>
      <c r="S696" t="s">
        <v>47</v>
      </c>
      <c r="T696" s="10">
        <v>116</v>
      </c>
    </row>
    <row r="697" spans="1:20" x14ac:dyDescent="0.25">
      <c r="A697">
        <v>2</v>
      </c>
      <c r="B697" t="s">
        <v>340</v>
      </c>
      <c r="C697">
        <v>6</v>
      </c>
      <c r="D697" t="str">
        <f t="shared" si="40"/>
        <v>Viernes</v>
      </c>
      <c r="E697" s="6">
        <v>45023</v>
      </c>
      <c r="F697" s="3">
        <v>9.4444444444444442E-2</v>
      </c>
      <c r="G697" s="3">
        <v>0.25763888888888886</v>
      </c>
      <c r="H697" s="3">
        <f t="shared" si="41"/>
        <v>0.17361111111111108</v>
      </c>
      <c r="I697" s="9">
        <v>1.5972222222222221E-2</v>
      </c>
      <c r="J697" s="9">
        <f t="shared" si="42"/>
        <v>0.15763888888888886</v>
      </c>
      <c r="K697" s="9" t="str">
        <f t="shared" si="43"/>
        <v>Cobrada</v>
      </c>
      <c r="L697" t="s">
        <v>14</v>
      </c>
      <c r="M697" t="s">
        <v>32</v>
      </c>
      <c r="N697" t="s">
        <v>1137</v>
      </c>
      <c r="O697" s="4">
        <v>18.760000000000002</v>
      </c>
      <c r="P697" t="s">
        <v>35</v>
      </c>
      <c r="Q697">
        <v>696</v>
      </c>
      <c r="R697" t="s">
        <v>1140</v>
      </c>
      <c r="S697" t="s">
        <v>331</v>
      </c>
      <c r="T697" s="10">
        <v>46</v>
      </c>
    </row>
    <row r="698" spans="1:20" x14ac:dyDescent="0.25">
      <c r="A698">
        <v>4</v>
      </c>
      <c r="B698" t="s">
        <v>1045</v>
      </c>
      <c r="C698">
        <v>1</v>
      </c>
      <c r="D698" t="str">
        <f t="shared" si="40"/>
        <v>Viernes</v>
      </c>
      <c r="E698" s="6">
        <v>45023</v>
      </c>
      <c r="F698" s="3">
        <v>0.15833333333333333</v>
      </c>
      <c r="G698" s="3">
        <v>0.27916666666666667</v>
      </c>
      <c r="H698" s="3">
        <f t="shared" si="41"/>
        <v>0.12083333333333335</v>
      </c>
      <c r="I698" s="9">
        <v>7.4305555555555555E-2</v>
      </c>
      <c r="J698" s="9">
        <f t="shared" si="42"/>
        <v>4.6527777777777793E-2</v>
      </c>
      <c r="K698" s="9" t="str">
        <f t="shared" si="43"/>
        <v>Cobrada</v>
      </c>
      <c r="L698" t="s">
        <v>20</v>
      </c>
      <c r="M698" t="s">
        <v>10</v>
      </c>
      <c r="N698" t="s">
        <v>1137</v>
      </c>
      <c r="O698" s="4">
        <v>34.35</v>
      </c>
      <c r="P698" t="s">
        <v>11</v>
      </c>
      <c r="Q698">
        <v>697</v>
      </c>
      <c r="R698" t="s">
        <v>44</v>
      </c>
      <c r="S698" t="s">
        <v>1046</v>
      </c>
      <c r="T698" s="10">
        <v>199</v>
      </c>
    </row>
    <row r="699" spans="1:20" x14ac:dyDescent="0.25">
      <c r="A699">
        <v>19</v>
      </c>
      <c r="B699" t="s">
        <v>316</v>
      </c>
      <c r="C699">
        <v>4</v>
      </c>
      <c r="D699" t="str">
        <f t="shared" si="40"/>
        <v>Viernes</v>
      </c>
      <c r="E699" s="6">
        <v>45023</v>
      </c>
      <c r="F699" s="3">
        <v>0.10416666666666667</v>
      </c>
      <c r="G699" s="3">
        <v>0.2673611111111111</v>
      </c>
      <c r="H699" s="3">
        <f t="shared" si="41"/>
        <v>0.16319444444444442</v>
      </c>
      <c r="I699" s="9">
        <v>7.013888888888889E-2</v>
      </c>
      <c r="J699" s="9">
        <f t="shared" si="42"/>
        <v>9.305555555555553E-2</v>
      </c>
      <c r="K699" s="9" t="str">
        <f t="shared" si="43"/>
        <v>Cobrada</v>
      </c>
      <c r="L699" t="s">
        <v>14</v>
      </c>
      <c r="M699" t="s">
        <v>32</v>
      </c>
      <c r="N699" t="s">
        <v>1137</v>
      </c>
      <c r="O699" s="4">
        <v>39.89</v>
      </c>
      <c r="P699" t="s">
        <v>21</v>
      </c>
      <c r="Q699">
        <v>698</v>
      </c>
      <c r="R699" t="s">
        <v>41</v>
      </c>
      <c r="S699" t="s">
        <v>1047</v>
      </c>
      <c r="T699" s="10">
        <v>185</v>
      </c>
    </row>
    <row r="700" spans="1:20" x14ac:dyDescent="0.25">
      <c r="A700">
        <v>8</v>
      </c>
      <c r="B700" t="s">
        <v>734</v>
      </c>
      <c r="C700">
        <v>6</v>
      </c>
      <c r="D700" t="str">
        <f t="shared" si="40"/>
        <v>Viernes</v>
      </c>
      <c r="E700" s="6">
        <v>45023</v>
      </c>
      <c r="F700" s="3">
        <v>6.5972222222222224E-2</v>
      </c>
      <c r="G700" s="3">
        <v>0.12222222222222222</v>
      </c>
      <c r="H700" s="3">
        <f t="shared" si="41"/>
        <v>5.6249999999999994E-2</v>
      </c>
      <c r="I700" s="9">
        <v>7.6388888888888886E-3</v>
      </c>
      <c r="J700" s="9">
        <f t="shared" si="42"/>
        <v>4.8611111111111105E-2</v>
      </c>
      <c r="K700" s="9" t="str">
        <f t="shared" si="43"/>
        <v>Cobrada</v>
      </c>
      <c r="L700" t="s">
        <v>20</v>
      </c>
      <c r="M700" t="s">
        <v>10</v>
      </c>
      <c r="N700" t="s">
        <v>1137</v>
      </c>
      <c r="O700" s="4">
        <v>38.44</v>
      </c>
      <c r="P700" t="s">
        <v>11</v>
      </c>
      <c r="Q700">
        <v>699</v>
      </c>
      <c r="R700" t="s">
        <v>1139</v>
      </c>
      <c r="S700" t="s">
        <v>51</v>
      </c>
      <c r="T700" s="10">
        <v>58</v>
      </c>
    </row>
    <row r="701" spans="1:20" x14ac:dyDescent="0.25">
      <c r="A701">
        <v>8</v>
      </c>
      <c r="B701" t="s">
        <v>1048</v>
      </c>
      <c r="C701">
        <v>2</v>
      </c>
      <c r="D701" t="str">
        <f t="shared" si="40"/>
        <v>Viernes</v>
      </c>
      <c r="E701" s="6">
        <v>45023</v>
      </c>
      <c r="F701" s="3">
        <v>1.5972222222222221E-2</v>
      </c>
      <c r="G701" s="3">
        <v>0.11805555555555555</v>
      </c>
      <c r="H701" s="3">
        <f t="shared" si="41"/>
        <v>0.10208333333333333</v>
      </c>
      <c r="I701" s="9">
        <v>5.9722222222222225E-2</v>
      </c>
      <c r="J701" s="9">
        <f t="shared" si="42"/>
        <v>4.2361111111111106E-2</v>
      </c>
      <c r="K701" s="9" t="str">
        <f t="shared" si="43"/>
        <v>Cobrada</v>
      </c>
      <c r="L701" t="s">
        <v>20</v>
      </c>
      <c r="M701" t="s">
        <v>10</v>
      </c>
      <c r="N701" t="s">
        <v>1137</v>
      </c>
      <c r="O701" s="4">
        <v>21.66</v>
      </c>
      <c r="P701" t="s">
        <v>11</v>
      </c>
      <c r="Q701">
        <v>700</v>
      </c>
      <c r="R701" t="s">
        <v>83</v>
      </c>
      <c r="S701" t="s">
        <v>858</v>
      </c>
      <c r="T701" s="10">
        <v>234</v>
      </c>
    </row>
    <row r="702" spans="1:20" x14ac:dyDescent="0.25">
      <c r="A702">
        <v>19</v>
      </c>
      <c r="B702" t="s">
        <v>1049</v>
      </c>
      <c r="C702">
        <v>5</v>
      </c>
      <c r="D702" t="str">
        <f t="shared" si="40"/>
        <v>Viernes</v>
      </c>
      <c r="E702" s="6">
        <v>45023</v>
      </c>
      <c r="F702" s="3">
        <v>0.1388888888888889</v>
      </c>
      <c r="G702" s="3">
        <v>0.23958333333333334</v>
      </c>
      <c r="H702" s="3">
        <f t="shared" si="41"/>
        <v>0.10069444444444445</v>
      </c>
      <c r="I702" s="9">
        <v>6.7361111111111122E-2</v>
      </c>
      <c r="J702" s="9">
        <f t="shared" si="42"/>
        <v>3.3333333333333326E-2</v>
      </c>
      <c r="K702" s="9" t="str">
        <f t="shared" si="43"/>
        <v>Cobrada</v>
      </c>
      <c r="L702" t="s">
        <v>29</v>
      </c>
      <c r="M702" t="s">
        <v>10</v>
      </c>
      <c r="N702" t="s">
        <v>1137</v>
      </c>
      <c r="O702" s="4">
        <v>39.83</v>
      </c>
      <c r="P702" t="s">
        <v>21</v>
      </c>
      <c r="Q702">
        <v>701</v>
      </c>
      <c r="R702" t="s">
        <v>41</v>
      </c>
      <c r="S702" t="s">
        <v>1050</v>
      </c>
      <c r="T702" s="10">
        <v>102</v>
      </c>
    </row>
    <row r="703" spans="1:20" x14ac:dyDescent="0.25">
      <c r="A703">
        <v>13</v>
      </c>
      <c r="B703" t="s">
        <v>1051</v>
      </c>
      <c r="C703">
        <v>2</v>
      </c>
      <c r="D703" t="str">
        <f t="shared" si="40"/>
        <v>Viernes</v>
      </c>
      <c r="E703" s="6">
        <v>45023</v>
      </c>
      <c r="F703" s="3">
        <v>0.10416666666666667</v>
      </c>
      <c r="G703" s="3">
        <v>0.21875</v>
      </c>
      <c r="H703" s="3">
        <f t="shared" si="41"/>
        <v>0.11458333333333333</v>
      </c>
      <c r="I703" s="9">
        <v>0.1076388888888889</v>
      </c>
      <c r="J703" s="9">
        <f t="shared" si="42"/>
        <v>6.9444444444444337E-3</v>
      </c>
      <c r="K703" s="9" t="str">
        <f t="shared" si="43"/>
        <v>Cobrada</v>
      </c>
      <c r="L703" t="s">
        <v>9</v>
      </c>
      <c r="M703" t="s">
        <v>32</v>
      </c>
      <c r="N703" t="s">
        <v>1137</v>
      </c>
      <c r="O703" s="4">
        <v>47.07</v>
      </c>
      <c r="P703" t="s">
        <v>21</v>
      </c>
      <c r="Q703">
        <v>702</v>
      </c>
      <c r="R703" t="s">
        <v>22</v>
      </c>
      <c r="S703" t="s">
        <v>1052</v>
      </c>
      <c r="T703" s="10">
        <v>195</v>
      </c>
    </row>
    <row r="704" spans="1:20" x14ac:dyDescent="0.25">
      <c r="A704">
        <v>9</v>
      </c>
      <c r="B704" t="s">
        <v>1053</v>
      </c>
      <c r="C704">
        <v>5</v>
      </c>
      <c r="D704" t="str">
        <f t="shared" si="40"/>
        <v>Viernes</v>
      </c>
      <c r="E704" s="6">
        <v>45023</v>
      </c>
      <c r="F704" s="3">
        <v>1.1805555555555555E-2</v>
      </c>
      <c r="G704" s="3">
        <v>9.6527777777777782E-2</v>
      </c>
      <c r="H704" s="3">
        <f t="shared" si="41"/>
        <v>9.5138888888888898E-2</v>
      </c>
      <c r="I704" s="9">
        <v>2.013888888888889E-2</v>
      </c>
      <c r="J704" s="9">
        <f t="shared" si="42"/>
        <v>7.5000000000000011E-2</v>
      </c>
      <c r="K704" s="9" t="str">
        <f t="shared" si="43"/>
        <v>Cobrada</v>
      </c>
      <c r="L704" t="s">
        <v>14</v>
      </c>
      <c r="M704" t="s">
        <v>10</v>
      </c>
      <c r="N704" t="s">
        <v>1137</v>
      </c>
      <c r="O704" s="4">
        <v>22.24</v>
      </c>
      <c r="P704" t="s">
        <v>35</v>
      </c>
      <c r="Q704">
        <v>703</v>
      </c>
      <c r="R704" t="s">
        <v>36</v>
      </c>
      <c r="S704" t="s">
        <v>102</v>
      </c>
      <c r="T704" s="10">
        <v>63</v>
      </c>
    </row>
    <row r="705" spans="1:20" x14ac:dyDescent="0.25">
      <c r="A705">
        <v>13</v>
      </c>
      <c r="B705" t="s">
        <v>1054</v>
      </c>
      <c r="C705">
        <v>6</v>
      </c>
      <c r="D705" t="str">
        <f t="shared" si="40"/>
        <v>Viernes</v>
      </c>
      <c r="E705" s="6">
        <v>45023</v>
      </c>
      <c r="F705" s="3">
        <v>6.9444444444444448E-2</v>
      </c>
      <c r="G705" s="3">
        <v>0.18680555555555556</v>
      </c>
      <c r="H705" s="3">
        <f t="shared" si="41"/>
        <v>0.11736111111111111</v>
      </c>
      <c r="I705" s="9">
        <v>2.6388888888888889E-2</v>
      </c>
      <c r="J705" s="9">
        <f t="shared" si="42"/>
        <v>9.0972222222222218E-2</v>
      </c>
      <c r="K705" s="9" t="str">
        <f t="shared" si="43"/>
        <v>Cobrada</v>
      </c>
      <c r="L705" t="s">
        <v>20</v>
      </c>
      <c r="M705" t="s">
        <v>32</v>
      </c>
      <c r="N705" t="s">
        <v>1137</v>
      </c>
      <c r="O705" s="4">
        <v>33.29</v>
      </c>
      <c r="P705" t="s">
        <v>11</v>
      </c>
      <c r="Q705">
        <v>704</v>
      </c>
      <c r="R705" t="s">
        <v>41</v>
      </c>
      <c r="S705" t="s">
        <v>117</v>
      </c>
      <c r="T705" s="10">
        <v>18</v>
      </c>
    </row>
    <row r="706" spans="1:20" x14ac:dyDescent="0.25">
      <c r="A706">
        <v>12</v>
      </c>
      <c r="B706" t="s">
        <v>906</v>
      </c>
      <c r="C706">
        <v>3</v>
      </c>
      <c r="D706" t="str">
        <f t="shared" ref="D706:D768" si="44">CHOOSE(WEEKDAY(E706,2), "Lunes", "Martes", "Miércoles", "Jueves", "Viernes", "Sábado", "Domingo")</f>
        <v>Viernes</v>
      </c>
      <c r="E706" s="6">
        <v>45023</v>
      </c>
      <c r="F706" s="3">
        <v>7.4999999999999997E-2</v>
      </c>
      <c r="G706" s="3">
        <v>0.12013888888888889</v>
      </c>
      <c r="H706" s="3">
        <f t="shared" ref="H706:H768" si="45">IF(P706="Ocupada",(G706-F706)+15/1440,G706-F706)</f>
        <v>4.5138888888888895E-2</v>
      </c>
      <c r="I706" s="9">
        <v>2.2916666666666669E-2</v>
      </c>
      <c r="J706" s="9">
        <f t="shared" si="42"/>
        <v>2.2222222222222227E-2</v>
      </c>
      <c r="K706" s="9" t="str">
        <f t="shared" si="43"/>
        <v>Cobrada</v>
      </c>
      <c r="L706" t="s">
        <v>20</v>
      </c>
      <c r="M706" t="s">
        <v>10</v>
      </c>
      <c r="N706" t="s">
        <v>1137</v>
      </c>
      <c r="O706" s="4">
        <v>43.07</v>
      </c>
      <c r="P706" t="s">
        <v>21</v>
      </c>
      <c r="Q706">
        <v>705</v>
      </c>
      <c r="R706" t="s">
        <v>36</v>
      </c>
      <c r="S706" t="s">
        <v>516</v>
      </c>
      <c r="T706" s="10">
        <v>112</v>
      </c>
    </row>
    <row r="707" spans="1:20" x14ac:dyDescent="0.25">
      <c r="A707">
        <v>20</v>
      </c>
      <c r="B707" t="s">
        <v>1055</v>
      </c>
      <c r="C707">
        <v>6</v>
      </c>
      <c r="D707" t="str">
        <f t="shared" si="44"/>
        <v>Viernes</v>
      </c>
      <c r="E707" s="6">
        <v>45023</v>
      </c>
      <c r="F707" s="3">
        <v>5.1388888888888887E-2</v>
      </c>
      <c r="G707" s="3">
        <v>0.20416666666666666</v>
      </c>
      <c r="H707" s="3">
        <f t="shared" si="45"/>
        <v>0.16319444444444445</v>
      </c>
      <c r="I707" s="9">
        <v>2.2916666666666665E-2</v>
      </c>
      <c r="J707" s="9">
        <f t="shared" ref="J707:J768" si="46">IF(I707&gt;H707,0,H707-I707)</f>
        <v>0.14027777777777778</v>
      </c>
      <c r="K707" s="9" t="str">
        <f t="shared" ref="K707:K768" si="47">IF(I707&gt;H707,"No cobrada","Cobrada")</f>
        <v>Cobrada</v>
      </c>
      <c r="L707" t="s">
        <v>14</v>
      </c>
      <c r="M707" t="s">
        <v>10</v>
      </c>
      <c r="N707" t="s">
        <v>1137</v>
      </c>
      <c r="O707" s="4">
        <v>44.45</v>
      </c>
      <c r="P707" t="s">
        <v>35</v>
      </c>
      <c r="Q707">
        <v>706</v>
      </c>
      <c r="R707" t="s">
        <v>83</v>
      </c>
      <c r="S707" t="s">
        <v>117</v>
      </c>
      <c r="T707" s="10">
        <v>54</v>
      </c>
    </row>
    <row r="708" spans="1:20" x14ac:dyDescent="0.25">
      <c r="A708">
        <v>15</v>
      </c>
      <c r="B708" t="s">
        <v>1056</v>
      </c>
      <c r="C708">
        <v>1</v>
      </c>
      <c r="D708" t="str">
        <f t="shared" si="44"/>
        <v>Viernes</v>
      </c>
      <c r="E708" s="6">
        <v>45023</v>
      </c>
      <c r="F708" s="3">
        <v>0.12847222222222221</v>
      </c>
      <c r="G708" s="3">
        <v>0.22430555555555556</v>
      </c>
      <c r="H708" s="3">
        <f t="shared" si="45"/>
        <v>9.5833333333333354E-2</v>
      </c>
      <c r="I708" s="9">
        <v>9.5138888888888884E-2</v>
      </c>
      <c r="J708" s="9">
        <f t="shared" si="46"/>
        <v>6.9444444444446973E-4</v>
      </c>
      <c r="K708" s="9" t="str">
        <f t="shared" si="47"/>
        <v>Cobrada</v>
      </c>
      <c r="L708" t="s">
        <v>20</v>
      </c>
      <c r="M708" t="s">
        <v>15</v>
      </c>
      <c r="N708" t="s">
        <v>1137</v>
      </c>
      <c r="O708" s="4">
        <v>40.39</v>
      </c>
      <c r="P708" t="s">
        <v>11</v>
      </c>
      <c r="Q708">
        <v>707</v>
      </c>
      <c r="R708" t="s">
        <v>44</v>
      </c>
      <c r="S708" t="s">
        <v>1057</v>
      </c>
      <c r="T708" s="10">
        <v>185</v>
      </c>
    </row>
    <row r="709" spans="1:20" x14ac:dyDescent="0.25">
      <c r="A709">
        <v>5</v>
      </c>
      <c r="B709" t="s">
        <v>1058</v>
      </c>
      <c r="C709">
        <v>2</v>
      </c>
      <c r="D709" t="str">
        <f t="shared" si="44"/>
        <v>Viernes</v>
      </c>
      <c r="E709" s="6">
        <v>45023</v>
      </c>
      <c r="F709" s="3">
        <v>0.15</v>
      </c>
      <c r="G709" s="3">
        <v>0.30833333333333335</v>
      </c>
      <c r="H709" s="3">
        <f t="shared" si="45"/>
        <v>0.16875000000000001</v>
      </c>
      <c r="I709" s="9">
        <v>1.6666666666666666E-2</v>
      </c>
      <c r="J709" s="9">
        <f t="shared" si="46"/>
        <v>0.15208333333333335</v>
      </c>
      <c r="K709" s="9" t="str">
        <f t="shared" si="47"/>
        <v>Cobrada</v>
      </c>
      <c r="L709" t="s">
        <v>9</v>
      </c>
      <c r="M709" t="s">
        <v>32</v>
      </c>
      <c r="N709" t="s">
        <v>1137</v>
      </c>
      <c r="O709" s="4">
        <v>41.8</v>
      </c>
      <c r="P709" t="s">
        <v>35</v>
      </c>
      <c r="Q709">
        <v>708</v>
      </c>
      <c r="R709" t="s">
        <v>1139</v>
      </c>
      <c r="S709" t="s">
        <v>170</v>
      </c>
      <c r="T709" s="10">
        <v>54</v>
      </c>
    </row>
    <row r="710" spans="1:20" x14ac:dyDescent="0.25">
      <c r="A710">
        <v>8</v>
      </c>
      <c r="B710" t="s">
        <v>912</v>
      </c>
      <c r="C710">
        <v>4</v>
      </c>
      <c r="D710" t="str">
        <f t="shared" si="44"/>
        <v>Viernes</v>
      </c>
      <c r="E710" s="6">
        <v>45023</v>
      </c>
      <c r="F710" s="3">
        <v>7.9861111111111105E-2</v>
      </c>
      <c r="G710" s="3">
        <v>0.15277777777777779</v>
      </c>
      <c r="H710" s="3">
        <f t="shared" si="45"/>
        <v>8.3333333333333356E-2</v>
      </c>
      <c r="I710" s="9">
        <v>6.8055555555555564E-2</v>
      </c>
      <c r="J710" s="9">
        <f t="shared" si="46"/>
        <v>1.5277777777777793E-2</v>
      </c>
      <c r="K710" s="9" t="str">
        <f t="shared" si="47"/>
        <v>Cobrada</v>
      </c>
      <c r="L710" t="s">
        <v>20</v>
      </c>
      <c r="M710" t="s">
        <v>10</v>
      </c>
      <c r="N710" t="s">
        <v>16</v>
      </c>
      <c r="O710" s="4">
        <v>26.15</v>
      </c>
      <c r="P710" t="s">
        <v>35</v>
      </c>
      <c r="Q710">
        <v>709</v>
      </c>
      <c r="R710" t="s">
        <v>59</v>
      </c>
      <c r="S710" t="s">
        <v>1059</v>
      </c>
      <c r="T710" s="10">
        <v>193</v>
      </c>
    </row>
    <row r="711" spans="1:20" x14ac:dyDescent="0.25">
      <c r="A711">
        <v>18</v>
      </c>
      <c r="B711" t="s">
        <v>1060</v>
      </c>
      <c r="C711">
        <v>1</v>
      </c>
      <c r="D711" t="str">
        <f t="shared" si="44"/>
        <v>Viernes</v>
      </c>
      <c r="E711" s="6">
        <v>45023</v>
      </c>
      <c r="F711" s="3">
        <v>0.10277777777777777</v>
      </c>
      <c r="G711" s="3">
        <v>0.15138888888888888</v>
      </c>
      <c r="H711" s="3">
        <f t="shared" si="45"/>
        <v>5.9027777777777769E-2</v>
      </c>
      <c r="I711" s="9">
        <v>9.7222222222222238E-2</v>
      </c>
      <c r="J711" s="9">
        <f t="shared" si="46"/>
        <v>0</v>
      </c>
      <c r="K711" s="9" t="str">
        <f t="shared" si="47"/>
        <v>No cobrada</v>
      </c>
      <c r="L711" t="s">
        <v>25</v>
      </c>
      <c r="M711" t="s">
        <v>10</v>
      </c>
      <c r="N711" t="s">
        <v>1137</v>
      </c>
      <c r="O711" s="4">
        <v>28.43</v>
      </c>
      <c r="P711" t="s">
        <v>35</v>
      </c>
      <c r="Q711">
        <v>710</v>
      </c>
      <c r="R711" t="s">
        <v>1139</v>
      </c>
      <c r="S711" t="s">
        <v>1061</v>
      </c>
      <c r="T711" s="10">
        <v>138</v>
      </c>
    </row>
    <row r="712" spans="1:20" x14ac:dyDescent="0.25">
      <c r="A712">
        <v>20</v>
      </c>
      <c r="B712" t="s">
        <v>91</v>
      </c>
      <c r="C712">
        <v>6</v>
      </c>
      <c r="D712" t="str">
        <f t="shared" si="44"/>
        <v>Viernes</v>
      </c>
      <c r="E712" s="6">
        <v>45023</v>
      </c>
      <c r="F712" s="3">
        <v>7.7083333333333337E-2</v>
      </c>
      <c r="G712" s="3">
        <v>0.22083333333333333</v>
      </c>
      <c r="H712" s="3">
        <f t="shared" si="45"/>
        <v>0.15416666666666665</v>
      </c>
      <c r="I712" s="9">
        <v>4.0972222222222222E-2</v>
      </c>
      <c r="J712" s="9">
        <f t="shared" si="46"/>
        <v>0.11319444444444443</v>
      </c>
      <c r="K712" s="9" t="str">
        <f t="shared" si="47"/>
        <v>Cobrada</v>
      </c>
      <c r="L712" t="s">
        <v>14</v>
      </c>
      <c r="M712" t="s">
        <v>10</v>
      </c>
      <c r="N712" t="s">
        <v>1136</v>
      </c>
      <c r="O712" s="4">
        <v>49.74</v>
      </c>
      <c r="P712" t="s">
        <v>35</v>
      </c>
      <c r="Q712">
        <v>711</v>
      </c>
      <c r="R712" t="s">
        <v>44</v>
      </c>
      <c r="S712" t="s">
        <v>650</v>
      </c>
      <c r="T712" s="10">
        <v>166</v>
      </c>
    </row>
    <row r="713" spans="1:20" x14ac:dyDescent="0.25">
      <c r="A713">
        <v>10</v>
      </c>
      <c r="B713" t="s">
        <v>1062</v>
      </c>
      <c r="C713">
        <v>5</v>
      </c>
      <c r="D713" t="str">
        <f t="shared" si="44"/>
        <v>Viernes</v>
      </c>
      <c r="E713" s="6">
        <v>45023</v>
      </c>
      <c r="F713" s="3">
        <v>4.1666666666666666E-3</v>
      </c>
      <c r="G713" s="3">
        <v>0.10208333333333333</v>
      </c>
      <c r="H713" s="3">
        <f t="shared" si="45"/>
        <v>9.7916666666666666E-2</v>
      </c>
      <c r="I713" s="9">
        <v>3.4027777777777775E-2</v>
      </c>
      <c r="J713" s="9">
        <f t="shared" si="46"/>
        <v>6.3888888888888884E-2</v>
      </c>
      <c r="K713" s="9" t="str">
        <f t="shared" si="47"/>
        <v>Cobrada</v>
      </c>
      <c r="L713" t="s">
        <v>20</v>
      </c>
      <c r="M713" t="s">
        <v>15</v>
      </c>
      <c r="N713" t="s">
        <v>16</v>
      </c>
      <c r="O713" s="4">
        <v>42.21</v>
      </c>
      <c r="P713" t="s">
        <v>11</v>
      </c>
      <c r="Q713">
        <v>712</v>
      </c>
      <c r="R713" t="s">
        <v>1140</v>
      </c>
      <c r="S713" t="s">
        <v>259</v>
      </c>
      <c r="T713" s="10">
        <v>48</v>
      </c>
    </row>
    <row r="714" spans="1:20" x14ac:dyDescent="0.25">
      <c r="A714">
        <v>6</v>
      </c>
      <c r="B714" t="s">
        <v>1063</v>
      </c>
      <c r="C714">
        <v>4</v>
      </c>
      <c r="D714" t="str">
        <f t="shared" si="44"/>
        <v>Viernes</v>
      </c>
      <c r="E714" s="6">
        <v>45023</v>
      </c>
      <c r="F714" s="3">
        <v>1.0416666666666666E-2</v>
      </c>
      <c r="G714" s="3">
        <v>0.11944444444444445</v>
      </c>
      <c r="H714" s="3">
        <f t="shared" si="45"/>
        <v>0.10902777777777778</v>
      </c>
      <c r="I714" s="9">
        <v>8.6805555555555552E-2</v>
      </c>
      <c r="J714" s="9">
        <f t="shared" si="46"/>
        <v>2.2222222222222227E-2</v>
      </c>
      <c r="K714" s="9" t="str">
        <f t="shared" si="47"/>
        <v>Cobrada</v>
      </c>
      <c r="L714" t="s">
        <v>14</v>
      </c>
      <c r="M714" t="s">
        <v>32</v>
      </c>
      <c r="N714" t="s">
        <v>1137</v>
      </c>
      <c r="O714" s="4">
        <v>35.11</v>
      </c>
      <c r="P714" t="s">
        <v>21</v>
      </c>
      <c r="Q714">
        <v>713</v>
      </c>
      <c r="R714" t="s">
        <v>44</v>
      </c>
      <c r="S714" t="s">
        <v>1064</v>
      </c>
      <c r="T714" s="10">
        <v>360</v>
      </c>
    </row>
    <row r="715" spans="1:20" x14ac:dyDescent="0.25">
      <c r="A715">
        <v>19</v>
      </c>
      <c r="B715" t="s">
        <v>479</v>
      </c>
      <c r="C715">
        <v>2</v>
      </c>
      <c r="D715" t="str">
        <f t="shared" si="44"/>
        <v>Viernes</v>
      </c>
      <c r="E715" s="6">
        <v>45023</v>
      </c>
      <c r="F715" s="3">
        <v>9.7916666666666666E-2</v>
      </c>
      <c r="G715" s="3">
        <v>0.1701388888888889</v>
      </c>
      <c r="H715" s="3">
        <f t="shared" si="45"/>
        <v>7.2222222222222229E-2</v>
      </c>
      <c r="I715" s="9">
        <v>4.3749999999999997E-2</v>
      </c>
      <c r="J715" s="9">
        <f t="shared" si="46"/>
        <v>2.8472222222222232E-2</v>
      </c>
      <c r="K715" s="9" t="str">
        <f t="shared" si="47"/>
        <v>Cobrada</v>
      </c>
      <c r="L715" t="s">
        <v>25</v>
      </c>
      <c r="M715" t="s">
        <v>10</v>
      </c>
      <c r="N715" t="s">
        <v>1137</v>
      </c>
      <c r="O715" s="4">
        <v>10.69</v>
      </c>
      <c r="P715" t="s">
        <v>21</v>
      </c>
      <c r="Q715">
        <v>714</v>
      </c>
      <c r="R715" t="s">
        <v>17</v>
      </c>
      <c r="S715" t="s">
        <v>1065</v>
      </c>
      <c r="T715" s="10">
        <v>225</v>
      </c>
    </row>
    <row r="716" spans="1:20" x14ac:dyDescent="0.25">
      <c r="A716">
        <v>12</v>
      </c>
      <c r="B716" t="s">
        <v>1066</v>
      </c>
      <c r="C716">
        <v>6</v>
      </c>
      <c r="D716" t="str">
        <f t="shared" si="44"/>
        <v>Viernes</v>
      </c>
      <c r="E716" s="6">
        <v>45023</v>
      </c>
      <c r="F716" s="3">
        <v>7.2916666666666671E-2</v>
      </c>
      <c r="G716" s="3">
        <v>0.17708333333333334</v>
      </c>
      <c r="H716" s="3">
        <f t="shared" si="45"/>
        <v>0.11458333333333334</v>
      </c>
      <c r="I716" s="9">
        <v>9.4444444444444442E-2</v>
      </c>
      <c r="J716" s="9">
        <f t="shared" si="46"/>
        <v>2.0138888888888901E-2</v>
      </c>
      <c r="K716" s="9" t="str">
        <f t="shared" si="47"/>
        <v>Cobrada</v>
      </c>
      <c r="L716" t="s">
        <v>9</v>
      </c>
      <c r="M716" t="s">
        <v>10</v>
      </c>
      <c r="N716" t="s">
        <v>1136</v>
      </c>
      <c r="O716" s="4">
        <v>39.909999999999997</v>
      </c>
      <c r="P716" t="s">
        <v>35</v>
      </c>
      <c r="Q716">
        <v>715</v>
      </c>
      <c r="R716" t="s">
        <v>1140</v>
      </c>
      <c r="S716" t="s">
        <v>1067</v>
      </c>
      <c r="T716" s="10">
        <v>246</v>
      </c>
    </row>
    <row r="717" spans="1:20" x14ac:dyDescent="0.25">
      <c r="A717">
        <v>12</v>
      </c>
      <c r="B717" t="s">
        <v>611</v>
      </c>
      <c r="C717">
        <v>4</v>
      </c>
      <c r="D717" t="str">
        <f t="shared" si="44"/>
        <v>Viernes</v>
      </c>
      <c r="E717" s="6">
        <v>45023</v>
      </c>
      <c r="F717" s="3">
        <v>7.4305555555555555E-2</v>
      </c>
      <c r="G717" s="3">
        <v>0.19722222222222222</v>
      </c>
      <c r="H717" s="3">
        <f t="shared" si="45"/>
        <v>0.13333333333333333</v>
      </c>
      <c r="I717" s="9">
        <v>6.25E-2</v>
      </c>
      <c r="J717" s="9">
        <f t="shared" si="46"/>
        <v>7.0833333333333331E-2</v>
      </c>
      <c r="K717" s="9" t="str">
        <f t="shared" si="47"/>
        <v>Cobrada</v>
      </c>
      <c r="L717" t="s">
        <v>20</v>
      </c>
      <c r="M717" t="s">
        <v>32</v>
      </c>
      <c r="N717" t="s">
        <v>1137</v>
      </c>
      <c r="O717" s="4">
        <v>44.73</v>
      </c>
      <c r="P717" t="s">
        <v>35</v>
      </c>
      <c r="Q717">
        <v>716</v>
      </c>
      <c r="R717" t="s">
        <v>22</v>
      </c>
      <c r="S717" t="s">
        <v>1068</v>
      </c>
      <c r="T717" s="10">
        <v>231</v>
      </c>
    </row>
    <row r="718" spans="1:20" x14ac:dyDescent="0.25">
      <c r="A718">
        <v>8</v>
      </c>
      <c r="B718" t="s">
        <v>861</v>
      </c>
      <c r="C718">
        <v>5</v>
      </c>
      <c r="D718" t="str">
        <f t="shared" si="44"/>
        <v>Viernes</v>
      </c>
      <c r="E718" s="6">
        <v>45023</v>
      </c>
      <c r="F718" s="3">
        <v>0.16388888888888889</v>
      </c>
      <c r="G718" s="3">
        <v>0.25208333333333333</v>
      </c>
      <c r="H718" s="3">
        <f t="shared" si="45"/>
        <v>8.8194444444444436E-2</v>
      </c>
      <c r="I718" s="9">
        <v>0.05</v>
      </c>
      <c r="J718" s="9">
        <f t="shared" si="46"/>
        <v>3.8194444444444434E-2</v>
      </c>
      <c r="K718" s="9" t="str">
        <f t="shared" si="47"/>
        <v>Cobrada</v>
      </c>
      <c r="L718" t="s">
        <v>14</v>
      </c>
      <c r="M718" t="s">
        <v>10</v>
      </c>
      <c r="N718" t="s">
        <v>1137</v>
      </c>
      <c r="O718" s="4">
        <v>23.67</v>
      </c>
      <c r="P718" t="s">
        <v>21</v>
      </c>
      <c r="Q718">
        <v>717</v>
      </c>
      <c r="R718" t="s">
        <v>41</v>
      </c>
      <c r="S718" t="s">
        <v>1069</v>
      </c>
      <c r="T718" s="10">
        <v>155</v>
      </c>
    </row>
    <row r="719" spans="1:20" x14ac:dyDescent="0.25">
      <c r="A719">
        <v>7</v>
      </c>
      <c r="B719" t="s">
        <v>574</v>
      </c>
      <c r="C719">
        <v>6</v>
      </c>
      <c r="D719" t="str">
        <f t="shared" si="44"/>
        <v>Viernes</v>
      </c>
      <c r="E719" s="6">
        <v>45023</v>
      </c>
      <c r="F719" s="3">
        <v>0.13750000000000001</v>
      </c>
      <c r="G719" s="3">
        <v>0.29583333333333334</v>
      </c>
      <c r="H719" s="3">
        <f t="shared" si="45"/>
        <v>0.15833333333333333</v>
      </c>
      <c r="I719" s="9">
        <v>4.027777777777778E-2</v>
      </c>
      <c r="J719" s="9">
        <f t="shared" si="46"/>
        <v>0.11805555555555555</v>
      </c>
      <c r="K719" s="9" t="str">
        <f t="shared" si="47"/>
        <v>Cobrada</v>
      </c>
      <c r="L719" t="s">
        <v>20</v>
      </c>
      <c r="M719" t="s">
        <v>15</v>
      </c>
      <c r="N719" t="s">
        <v>1137</v>
      </c>
      <c r="O719" s="4">
        <v>37.21</v>
      </c>
      <c r="P719" t="s">
        <v>21</v>
      </c>
      <c r="Q719">
        <v>718</v>
      </c>
      <c r="R719" t="s">
        <v>36</v>
      </c>
      <c r="S719" t="s">
        <v>241</v>
      </c>
      <c r="T719" s="10">
        <v>20</v>
      </c>
    </row>
    <row r="720" spans="1:20" x14ac:dyDescent="0.25">
      <c r="A720">
        <v>16</v>
      </c>
      <c r="B720" t="s">
        <v>1070</v>
      </c>
      <c r="C720">
        <v>3</v>
      </c>
      <c r="D720" t="str">
        <f t="shared" si="44"/>
        <v>Viernes</v>
      </c>
      <c r="E720" s="6">
        <v>45023</v>
      </c>
      <c r="F720" s="3">
        <v>5.4166666666666669E-2</v>
      </c>
      <c r="G720" s="3">
        <v>0.11736111111111111</v>
      </c>
      <c r="H720" s="3">
        <f t="shared" si="45"/>
        <v>6.3194444444444442E-2</v>
      </c>
      <c r="I720" s="9">
        <v>4.8611111111111105E-2</v>
      </c>
      <c r="J720" s="9">
        <f t="shared" si="46"/>
        <v>1.4583333333333337E-2</v>
      </c>
      <c r="K720" s="9" t="str">
        <f t="shared" si="47"/>
        <v>Cobrada</v>
      </c>
      <c r="L720" t="s">
        <v>14</v>
      </c>
      <c r="M720" t="s">
        <v>10</v>
      </c>
      <c r="N720" t="s">
        <v>1136</v>
      </c>
      <c r="O720" s="4">
        <v>17.23</v>
      </c>
      <c r="P720" t="s">
        <v>21</v>
      </c>
      <c r="Q720">
        <v>719</v>
      </c>
      <c r="R720" t="s">
        <v>17</v>
      </c>
      <c r="S720" t="s">
        <v>1071</v>
      </c>
      <c r="T720" s="10">
        <v>107</v>
      </c>
    </row>
    <row r="721" spans="1:20" x14ac:dyDescent="0.25">
      <c r="A721">
        <v>4</v>
      </c>
      <c r="B721" t="s">
        <v>1072</v>
      </c>
      <c r="C721">
        <v>5</v>
      </c>
      <c r="D721" t="str">
        <f t="shared" si="44"/>
        <v>Viernes</v>
      </c>
      <c r="E721" s="6">
        <v>45023</v>
      </c>
      <c r="F721" s="3">
        <v>9.2361111111111116E-2</v>
      </c>
      <c r="G721" s="3">
        <v>0.24027777777777778</v>
      </c>
      <c r="H721" s="3">
        <f t="shared" si="45"/>
        <v>0.14791666666666667</v>
      </c>
      <c r="I721" s="9">
        <v>9.2361111111111116E-2</v>
      </c>
      <c r="J721" s="9">
        <f t="shared" si="46"/>
        <v>5.5555555555555552E-2</v>
      </c>
      <c r="K721" s="9" t="str">
        <f t="shared" si="47"/>
        <v>Cobrada</v>
      </c>
      <c r="L721" t="s">
        <v>9</v>
      </c>
      <c r="M721" t="s">
        <v>10</v>
      </c>
      <c r="N721" t="s">
        <v>1137</v>
      </c>
      <c r="O721" s="4">
        <v>40.28</v>
      </c>
      <c r="P721" t="s">
        <v>11</v>
      </c>
      <c r="Q721">
        <v>720</v>
      </c>
      <c r="R721" t="s">
        <v>26</v>
      </c>
      <c r="S721" t="s">
        <v>1073</v>
      </c>
      <c r="T721" s="10">
        <v>168</v>
      </c>
    </row>
    <row r="722" spans="1:20" x14ac:dyDescent="0.25">
      <c r="A722">
        <v>6</v>
      </c>
      <c r="B722" t="s">
        <v>196</v>
      </c>
      <c r="C722">
        <v>2</v>
      </c>
      <c r="D722" t="str">
        <f t="shared" si="44"/>
        <v>Viernes</v>
      </c>
      <c r="E722" s="6">
        <v>45023</v>
      </c>
      <c r="F722" s="3">
        <v>0.16180555555555556</v>
      </c>
      <c r="G722" s="3">
        <v>0.29236111111111113</v>
      </c>
      <c r="H722" s="3">
        <f t="shared" si="45"/>
        <v>0.13055555555555556</v>
      </c>
      <c r="I722" s="9">
        <v>9.2361111111111116E-2</v>
      </c>
      <c r="J722" s="9">
        <f t="shared" si="46"/>
        <v>3.8194444444444448E-2</v>
      </c>
      <c r="K722" s="9" t="str">
        <f t="shared" si="47"/>
        <v>Cobrada</v>
      </c>
      <c r="L722" t="s">
        <v>20</v>
      </c>
      <c r="M722" t="s">
        <v>15</v>
      </c>
      <c r="N722" t="s">
        <v>1137</v>
      </c>
      <c r="O722" s="4">
        <v>47.13</v>
      </c>
      <c r="P722" t="s">
        <v>21</v>
      </c>
      <c r="Q722">
        <v>721</v>
      </c>
      <c r="R722" t="s">
        <v>26</v>
      </c>
      <c r="S722" t="s">
        <v>1074</v>
      </c>
      <c r="T722" s="10">
        <v>218</v>
      </c>
    </row>
    <row r="723" spans="1:20" x14ac:dyDescent="0.25">
      <c r="A723">
        <v>13</v>
      </c>
      <c r="B723" t="s">
        <v>1075</v>
      </c>
      <c r="C723">
        <v>5</v>
      </c>
      <c r="D723" t="str">
        <f t="shared" si="44"/>
        <v>Viernes</v>
      </c>
      <c r="E723" s="6">
        <v>45023</v>
      </c>
      <c r="F723" s="3">
        <v>0.11874999999999999</v>
      </c>
      <c r="G723" s="3">
        <v>0.17222222222222222</v>
      </c>
      <c r="H723" s="3">
        <f t="shared" si="45"/>
        <v>5.3472222222222227E-2</v>
      </c>
      <c r="I723" s="9">
        <v>4.0972222222222222E-2</v>
      </c>
      <c r="J723" s="9">
        <f t="shared" si="46"/>
        <v>1.2500000000000004E-2</v>
      </c>
      <c r="K723" s="9" t="str">
        <f t="shared" si="47"/>
        <v>Cobrada</v>
      </c>
      <c r="L723" t="s">
        <v>20</v>
      </c>
      <c r="M723" t="s">
        <v>10</v>
      </c>
      <c r="N723" t="s">
        <v>1137</v>
      </c>
      <c r="O723" s="4">
        <v>20.62</v>
      </c>
      <c r="P723" t="s">
        <v>21</v>
      </c>
      <c r="Q723">
        <v>722</v>
      </c>
      <c r="R723" t="s">
        <v>59</v>
      </c>
      <c r="S723" t="s">
        <v>1076</v>
      </c>
      <c r="T723" s="10">
        <v>85</v>
      </c>
    </row>
    <row r="724" spans="1:20" x14ac:dyDescent="0.25">
      <c r="A724">
        <v>12</v>
      </c>
      <c r="B724" t="s">
        <v>234</v>
      </c>
      <c r="C724">
        <v>2</v>
      </c>
      <c r="D724" t="str">
        <f t="shared" si="44"/>
        <v>Viernes</v>
      </c>
      <c r="E724" s="6">
        <v>45023</v>
      </c>
      <c r="F724" s="3">
        <v>6.5972222222222224E-2</v>
      </c>
      <c r="G724" s="3">
        <v>0.20069444444444445</v>
      </c>
      <c r="H724" s="3">
        <f t="shared" si="45"/>
        <v>0.13472222222222224</v>
      </c>
      <c r="I724" s="9">
        <v>2.1527777777777778E-2</v>
      </c>
      <c r="J724" s="9">
        <f t="shared" si="46"/>
        <v>0.11319444444444446</v>
      </c>
      <c r="K724" s="9" t="str">
        <f t="shared" si="47"/>
        <v>Cobrada</v>
      </c>
      <c r="L724" t="s">
        <v>29</v>
      </c>
      <c r="M724" t="s">
        <v>15</v>
      </c>
      <c r="N724" t="s">
        <v>16</v>
      </c>
      <c r="O724" s="4">
        <v>27.79</v>
      </c>
      <c r="P724" t="s">
        <v>21</v>
      </c>
      <c r="Q724">
        <v>723</v>
      </c>
      <c r="R724" t="s">
        <v>64</v>
      </c>
      <c r="S724" t="s">
        <v>1077</v>
      </c>
      <c r="T724" s="10">
        <v>126</v>
      </c>
    </row>
    <row r="725" spans="1:20" x14ac:dyDescent="0.25">
      <c r="A725">
        <v>8</v>
      </c>
      <c r="B725" t="s">
        <v>124</v>
      </c>
      <c r="C725">
        <v>6</v>
      </c>
      <c r="D725" t="str">
        <f t="shared" si="44"/>
        <v>Viernes</v>
      </c>
      <c r="E725" s="6">
        <v>45023</v>
      </c>
      <c r="F725" s="3">
        <v>0.12222222222222222</v>
      </c>
      <c r="G725" s="3">
        <v>0.17708333333333334</v>
      </c>
      <c r="H725" s="3">
        <f t="shared" si="45"/>
        <v>5.4861111111111124E-2</v>
      </c>
      <c r="I725" s="9">
        <v>3.888888888888889E-2</v>
      </c>
      <c r="J725" s="9">
        <f t="shared" si="46"/>
        <v>1.5972222222222235E-2</v>
      </c>
      <c r="K725" s="9" t="str">
        <f t="shared" si="47"/>
        <v>Cobrada</v>
      </c>
      <c r="L725" t="s">
        <v>25</v>
      </c>
      <c r="M725" t="s">
        <v>32</v>
      </c>
      <c r="N725" t="s">
        <v>16</v>
      </c>
      <c r="O725" s="4">
        <v>14.12</v>
      </c>
      <c r="P725" t="s">
        <v>21</v>
      </c>
      <c r="Q725">
        <v>724</v>
      </c>
      <c r="R725" t="s">
        <v>36</v>
      </c>
      <c r="S725" t="s">
        <v>335</v>
      </c>
      <c r="T725" s="10">
        <v>66</v>
      </c>
    </row>
    <row r="726" spans="1:20" x14ac:dyDescent="0.25">
      <c r="A726">
        <v>10</v>
      </c>
      <c r="B726" t="s">
        <v>1078</v>
      </c>
      <c r="C726">
        <v>4</v>
      </c>
      <c r="D726" t="str">
        <f t="shared" si="44"/>
        <v>Viernes</v>
      </c>
      <c r="E726" s="6">
        <v>45023</v>
      </c>
      <c r="F726" s="3">
        <v>7.4999999999999997E-2</v>
      </c>
      <c r="G726" s="3">
        <v>0.1388888888888889</v>
      </c>
      <c r="H726" s="3">
        <f t="shared" si="45"/>
        <v>7.4305555555555569E-2</v>
      </c>
      <c r="I726" s="9">
        <v>5.9027777777777776E-2</v>
      </c>
      <c r="J726" s="9">
        <f t="shared" si="46"/>
        <v>1.5277777777777793E-2</v>
      </c>
      <c r="K726" s="9" t="str">
        <f t="shared" si="47"/>
        <v>Cobrada</v>
      </c>
      <c r="L726" t="s">
        <v>29</v>
      </c>
      <c r="M726" t="s">
        <v>10</v>
      </c>
      <c r="N726" t="s">
        <v>16</v>
      </c>
      <c r="O726" s="4">
        <v>18.66</v>
      </c>
      <c r="P726" t="s">
        <v>35</v>
      </c>
      <c r="Q726">
        <v>725</v>
      </c>
      <c r="R726" t="s">
        <v>64</v>
      </c>
      <c r="S726" t="s">
        <v>1079</v>
      </c>
      <c r="T726" s="10">
        <v>168</v>
      </c>
    </row>
    <row r="727" spans="1:20" x14ac:dyDescent="0.25">
      <c r="A727">
        <v>11</v>
      </c>
      <c r="B727" t="s">
        <v>357</v>
      </c>
      <c r="C727">
        <v>2</v>
      </c>
      <c r="D727" t="str">
        <f t="shared" si="44"/>
        <v>Viernes</v>
      </c>
      <c r="E727" s="6">
        <v>45023</v>
      </c>
      <c r="F727" s="3">
        <v>0.10277777777777777</v>
      </c>
      <c r="G727" s="3">
        <v>0.23819444444444443</v>
      </c>
      <c r="H727" s="3">
        <f t="shared" si="45"/>
        <v>0.13541666666666666</v>
      </c>
      <c r="I727" s="9">
        <v>5.1388888888888887E-2</v>
      </c>
      <c r="J727" s="9">
        <f t="shared" si="46"/>
        <v>8.4027777777777771E-2</v>
      </c>
      <c r="K727" s="9" t="str">
        <f t="shared" si="47"/>
        <v>Cobrada</v>
      </c>
      <c r="L727" t="s">
        <v>25</v>
      </c>
      <c r="M727" t="s">
        <v>15</v>
      </c>
      <c r="N727" t="s">
        <v>1137</v>
      </c>
      <c r="O727" s="4">
        <v>41.38</v>
      </c>
      <c r="P727" t="s">
        <v>11</v>
      </c>
      <c r="Q727">
        <v>726</v>
      </c>
      <c r="R727" t="s">
        <v>1139</v>
      </c>
      <c r="S727" t="s">
        <v>1080</v>
      </c>
      <c r="T727" s="10">
        <v>126</v>
      </c>
    </row>
    <row r="728" spans="1:20" x14ac:dyDescent="0.25">
      <c r="A728">
        <v>17</v>
      </c>
      <c r="B728" t="s">
        <v>903</v>
      </c>
      <c r="C728">
        <v>6</v>
      </c>
      <c r="D728" t="str">
        <f t="shared" si="44"/>
        <v>Viernes</v>
      </c>
      <c r="E728" s="6">
        <v>45023</v>
      </c>
      <c r="F728" s="3">
        <v>2.1527777777777778E-2</v>
      </c>
      <c r="G728" s="3">
        <v>0.12638888888888888</v>
      </c>
      <c r="H728" s="3">
        <f t="shared" si="45"/>
        <v>0.1048611111111111</v>
      </c>
      <c r="I728" s="9">
        <v>1.4583333333333334E-2</v>
      </c>
      <c r="J728" s="9">
        <f t="shared" si="46"/>
        <v>9.0277777777777762E-2</v>
      </c>
      <c r="K728" s="9" t="str">
        <f t="shared" si="47"/>
        <v>Cobrada</v>
      </c>
      <c r="L728" t="s">
        <v>20</v>
      </c>
      <c r="M728" t="s">
        <v>32</v>
      </c>
      <c r="N728" t="s">
        <v>1136</v>
      </c>
      <c r="O728" s="4">
        <v>13.24</v>
      </c>
      <c r="P728" t="s">
        <v>11</v>
      </c>
      <c r="Q728">
        <v>727</v>
      </c>
      <c r="R728" t="s">
        <v>17</v>
      </c>
      <c r="S728" t="s">
        <v>241</v>
      </c>
      <c r="T728" s="10">
        <v>40</v>
      </c>
    </row>
    <row r="729" spans="1:20" x14ac:dyDescent="0.25">
      <c r="A729">
        <v>9</v>
      </c>
      <c r="B729" t="s">
        <v>556</v>
      </c>
      <c r="C729">
        <v>6</v>
      </c>
      <c r="D729" t="str">
        <f t="shared" si="44"/>
        <v>Viernes</v>
      </c>
      <c r="E729" s="6">
        <v>45023</v>
      </c>
      <c r="F729" s="3">
        <v>8.7499999999999994E-2</v>
      </c>
      <c r="G729" s="3">
        <v>0.18680555555555556</v>
      </c>
      <c r="H729" s="3">
        <f t="shared" si="45"/>
        <v>0.10972222222222223</v>
      </c>
      <c r="I729" s="9">
        <v>0.05</v>
      </c>
      <c r="J729" s="9">
        <f t="shared" si="46"/>
        <v>5.9722222222222232E-2</v>
      </c>
      <c r="K729" s="9" t="str">
        <f t="shared" si="47"/>
        <v>Cobrada</v>
      </c>
      <c r="L729" t="s">
        <v>14</v>
      </c>
      <c r="M729" t="s">
        <v>15</v>
      </c>
      <c r="N729" t="s">
        <v>1136</v>
      </c>
      <c r="O729" s="4">
        <v>34.28</v>
      </c>
      <c r="P729" t="s">
        <v>35</v>
      </c>
      <c r="Q729">
        <v>728</v>
      </c>
      <c r="R729" t="s">
        <v>83</v>
      </c>
      <c r="S729" t="s">
        <v>1081</v>
      </c>
      <c r="T729" s="10">
        <v>195</v>
      </c>
    </row>
    <row r="730" spans="1:20" x14ac:dyDescent="0.25">
      <c r="A730">
        <v>20</v>
      </c>
      <c r="B730" t="s">
        <v>437</v>
      </c>
      <c r="C730">
        <v>2</v>
      </c>
      <c r="D730" t="str">
        <f t="shared" si="44"/>
        <v>Viernes</v>
      </c>
      <c r="E730" s="6">
        <v>45023</v>
      </c>
      <c r="F730" s="3">
        <v>0.11736111111111111</v>
      </c>
      <c r="G730" s="3">
        <v>0.25347222222222221</v>
      </c>
      <c r="H730" s="3">
        <f t="shared" si="45"/>
        <v>0.14652777777777776</v>
      </c>
      <c r="I730" s="9">
        <v>4.5138888888888888E-2</v>
      </c>
      <c r="J730" s="9">
        <f t="shared" si="46"/>
        <v>0.10138888888888886</v>
      </c>
      <c r="K730" s="9" t="str">
        <f t="shared" si="47"/>
        <v>Cobrada</v>
      </c>
      <c r="L730" t="s">
        <v>25</v>
      </c>
      <c r="M730" t="s">
        <v>15</v>
      </c>
      <c r="N730" t="s">
        <v>1137</v>
      </c>
      <c r="O730" s="4">
        <v>18.97</v>
      </c>
      <c r="P730" t="s">
        <v>35</v>
      </c>
      <c r="Q730">
        <v>729</v>
      </c>
      <c r="R730" t="s">
        <v>44</v>
      </c>
      <c r="S730" t="s">
        <v>916</v>
      </c>
      <c r="T730" s="10">
        <v>128</v>
      </c>
    </row>
    <row r="731" spans="1:20" x14ac:dyDescent="0.25">
      <c r="A731">
        <v>8</v>
      </c>
      <c r="B731" t="s">
        <v>914</v>
      </c>
      <c r="C731">
        <v>3</v>
      </c>
      <c r="D731" t="str">
        <f t="shared" si="44"/>
        <v>Viernes</v>
      </c>
      <c r="E731" s="6">
        <v>45023</v>
      </c>
      <c r="F731" s="3">
        <v>2.013888888888889E-2</v>
      </c>
      <c r="G731" s="3">
        <v>0.10625</v>
      </c>
      <c r="H731" s="3">
        <f t="shared" si="45"/>
        <v>9.6527777777777782E-2</v>
      </c>
      <c r="I731" s="9">
        <v>5.486111111111111E-2</v>
      </c>
      <c r="J731" s="9">
        <f t="shared" si="46"/>
        <v>4.1666666666666671E-2</v>
      </c>
      <c r="K731" s="9" t="str">
        <f t="shared" si="47"/>
        <v>Cobrada</v>
      </c>
      <c r="L731" t="s">
        <v>9</v>
      </c>
      <c r="M731" t="s">
        <v>10</v>
      </c>
      <c r="N731" t="s">
        <v>1137</v>
      </c>
      <c r="O731" s="4">
        <v>15.02</v>
      </c>
      <c r="P731" t="s">
        <v>35</v>
      </c>
      <c r="Q731">
        <v>730</v>
      </c>
      <c r="R731" t="s">
        <v>1139</v>
      </c>
      <c r="S731" t="s">
        <v>723</v>
      </c>
      <c r="T731" s="10">
        <v>114</v>
      </c>
    </row>
    <row r="732" spans="1:20" x14ac:dyDescent="0.25">
      <c r="A732">
        <v>17</v>
      </c>
      <c r="B732" t="s">
        <v>683</v>
      </c>
      <c r="C732">
        <v>3</v>
      </c>
      <c r="D732" t="str">
        <f t="shared" si="44"/>
        <v>Viernes</v>
      </c>
      <c r="E732" s="6">
        <v>45023</v>
      </c>
      <c r="F732" s="3">
        <v>0.1361111111111111</v>
      </c>
      <c r="G732" s="3">
        <v>0.2673611111111111</v>
      </c>
      <c r="H732" s="3">
        <f t="shared" si="45"/>
        <v>0.13125000000000001</v>
      </c>
      <c r="I732" s="9">
        <v>3.2638888888888891E-2</v>
      </c>
      <c r="J732" s="9">
        <f t="shared" si="46"/>
        <v>9.8611111111111122E-2</v>
      </c>
      <c r="K732" s="9" t="str">
        <f t="shared" si="47"/>
        <v>Cobrada</v>
      </c>
      <c r="L732" t="s">
        <v>20</v>
      </c>
      <c r="M732" t="s">
        <v>10</v>
      </c>
      <c r="N732" t="s">
        <v>1137</v>
      </c>
      <c r="O732" s="4">
        <v>14.35</v>
      </c>
      <c r="P732" t="s">
        <v>11</v>
      </c>
      <c r="Q732">
        <v>731</v>
      </c>
      <c r="R732" t="s">
        <v>64</v>
      </c>
      <c r="S732" t="s">
        <v>414</v>
      </c>
      <c r="T732" s="10">
        <v>64</v>
      </c>
    </row>
    <row r="733" spans="1:20" x14ac:dyDescent="0.25">
      <c r="A733">
        <v>12</v>
      </c>
      <c r="B733" t="s">
        <v>1082</v>
      </c>
      <c r="C733">
        <v>3</v>
      </c>
      <c r="D733" t="str">
        <f t="shared" si="44"/>
        <v>Viernes</v>
      </c>
      <c r="E733" s="6">
        <v>45023</v>
      </c>
      <c r="F733" s="3">
        <v>0.13680555555555557</v>
      </c>
      <c r="G733" s="3">
        <v>0.30069444444444443</v>
      </c>
      <c r="H733" s="3">
        <f t="shared" si="45"/>
        <v>0.16388888888888886</v>
      </c>
      <c r="I733" s="9">
        <v>8.4027777777777785E-2</v>
      </c>
      <c r="J733" s="9">
        <f t="shared" si="46"/>
        <v>7.9861111111111077E-2</v>
      </c>
      <c r="K733" s="9" t="str">
        <f t="shared" si="47"/>
        <v>Cobrada</v>
      </c>
      <c r="L733" t="s">
        <v>29</v>
      </c>
      <c r="M733" t="s">
        <v>10</v>
      </c>
      <c r="N733" t="s">
        <v>1137</v>
      </c>
      <c r="O733" s="4">
        <v>43.35</v>
      </c>
      <c r="P733" t="s">
        <v>11</v>
      </c>
      <c r="Q733">
        <v>732</v>
      </c>
      <c r="R733" t="s">
        <v>22</v>
      </c>
      <c r="S733" t="s">
        <v>1083</v>
      </c>
      <c r="T733" s="10">
        <v>306</v>
      </c>
    </row>
    <row r="734" spans="1:20" x14ac:dyDescent="0.25">
      <c r="A734">
        <v>14</v>
      </c>
      <c r="B734" t="s">
        <v>332</v>
      </c>
      <c r="C734">
        <v>6</v>
      </c>
      <c r="D734" t="str">
        <f t="shared" si="44"/>
        <v>Viernes</v>
      </c>
      <c r="E734" s="6">
        <v>45023</v>
      </c>
      <c r="F734" s="3">
        <v>0.15277777777777779</v>
      </c>
      <c r="G734" s="3">
        <v>0.22777777777777777</v>
      </c>
      <c r="H734" s="3">
        <f t="shared" si="45"/>
        <v>7.4999999999999983E-2</v>
      </c>
      <c r="I734" s="9">
        <v>5.1388888888888887E-2</v>
      </c>
      <c r="J734" s="9">
        <f t="shared" si="46"/>
        <v>2.3611111111111097E-2</v>
      </c>
      <c r="K734" s="9" t="str">
        <f t="shared" si="47"/>
        <v>Cobrada</v>
      </c>
      <c r="L734" t="s">
        <v>29</v>
      </c>
      <c r="M734" t="s">
        <v>32</v>
      </c>
      <c r="N734" t="s">
        <v>1137</v>
      </c>
      <c r="O734" s="4">
        <v>35.090000000000003</v>
      </c>
      <c r="P734" t="s">
        <v>21</v>
      </c>
      <c r="Q734">
        <v>733</v>
      </c>
      <c r="R734" t="s">
        <v>83</v>
      </c>
      <c r="S734" t="s">
        <v>1084</v>
      </c>
      <c r="T734" s="10">
        <v>186</v>
      </c>
    </row>
    <row r="735" spans="1:20" x14ac:dyDescent="0.25">
      <c r="A735">
        <v>14</v>
      </c>
      <c r="B735" t="s">
        <v>1085</v>
      </c>
      <c r="C735">
        <v>2</v>
      </c>
      <c r="D735" t="str">
        <f t="shared" si="44"/>
        <v>Viernes</v>
      </c>
      <c r="E735" s="6">
        <v>45023</v>
      </c>
      <c r="F735" s="3">
        <v>0.10208333333333333</v>
      </c>
      <c r="G735" s="3">
        <v>0.20624999999999999</v>
      </c>
      <c r="H735" s="3">
        <f t="shared" si="45"/>
        <v>0.10416666666666666</v>
      </c>
      <c r="I735" s="9">
        <v>3.6111111111111108E-2</v>
      </c>
      <c r="J735" s="9">
        <f t="shared" si="46"/>
        <v>6.805555555555555E-2</v>
      </c>
      <c r="K735" s="9" t="str">
        <f t="shared" si="47"/>
        <v>Cobrada</v>
      </c>
      <c r="L735" t="s">
        <v>20</v>
      </c>
      <c r="M735" t="s">
        <v>10</v>
      </c>
      <c r="N735" t="s">
        <v>16</v>
      </c>
      <c r="O735" s="4">
        <v>46.82</v>
      </c>
      <c r="P735" t="s">
        <v>21</v>
      </c>
      <c r="Q735">
        <v>734</v>
      </c>
      <c r="R735" t="s">
        <v>36</v>
      </c>
      <c r="S735" t="s">
        <v>1086</v>
      </c>
      <c r="T735" s="10">
        <v>139</v>
      </c>
    </row>
    <row r="736" spans="1:20" x14ac:dyDescent="0.25">
      <c r="A736">
        <v>20</v>
      </c>
      <c r="B736" t="s">
        <v>572</v>
      </c>
      <c r="C736">
        <v>4</v>
      </c>
      <c r="D736" t="str">
        <f t="shared" si="44"/>
        <v>Viernes</v>
      </c>
      <c r="E736" s="6">
        <v>45023</v>
      </c>
      <c r="F736" s="3">
        <v>7.7777777777777779E-2</v>
      </c>
      <c r="G736" s="3">
        <v>0.15763888888888888</v>
      </c>
      <c r="H736" s="3">
        <f t="shared" si="45"/>
        <v>7.9861111111111105E-2</v>
      </c>
      <c r="I736" s="9">
        <v>6.041666666666666E-2</v>
      </c>
      <c r="J736" s="9">
        <f t="shared" si="46"/>
        <v>1.9444444444444445E-2</v>
      </c>
      <c r="K736" s="9" t="str">
        <f t="shared" si="47"/>
        <v>Cobrada</v>
      </c>
      <c r="L736" t="s">
        <v>9</v>
      </c>
      <c r="M736" t="s">
        <v>15</v>
      </c>
      <c r="N736" t="s">
        <v>1137</v>
      </c>
      <c r="O736" s="4">
        <v>38.43</v>
      </c>
      <c r="P736" t="s">
        <v>21</v>
      </c>
      <c r="Q736">
        <v>735</v>
      </c>
      <c r="R736" t="s">
        <v>1139</v>
      </c>
      <c r="S736" t="s">
        <v>1087</v>
      </c>
      <c r="T736" s="10">
        <v>142</v>
      </c>
    </row>
    <row r="737" spans="1:20" x14ac:dyDescent="0.25">
      <c r="A737">
        <v>17</v>
      </c>
      <c r="B737" t="s">
        <v>343</v>
      </c>
      <c r="C737">
        <v>2</v>
      </c>
      <c r="D737" t="str">
        <f t="shared" si="44"/>
        <v>Viernes</v>
      </c>
      <c r="E737" s="6">
        <v>45023</v>
      </c>
      <c r="F737" s="3">
        <v>4.7222222222222221E-2</v>
      </c>
      <c r="G737" s="3">
        <v>0.14166666666666666</v>
      </c>
      <c r="H737" s="3">
        <f t="shared" si="45"/>
        <v>0.10486111111111111</v>
      </c>
      <c r="I737" s="9">
        <v>6.3888888888888884E-2</v>
      </c>
      <c r="J737" s="9">
        <f t="shared" si="46"/>
        <v>4.0972222222222229E-2</v>
      </c>
      <c r="K737" s="9" t="str">
        <f t="shared" si="47"/>
        <v>Cobrada</v>
      </c>
      <c r="L737" t="s">
        <v>29</v>
      </c>
      <c r="M737" t="s">
        <v>15</v>
      </c>
      <c r="N737" t="s">
        <v>1137</v>
      </c>
      <c r="O737" s="4">
        <v>25.91</v>
      </c>
      <c r="P737" t="s">
        <v>35</v>
      </c>
      <c r="Q737">
        <v>736</v>
      </c>
      <c r="R737" t="s">
        <v>1139</v>
      </c>
      <c r="S737" t="s">
        <v>1088</v>
      </c>
      <c r="T737" s="10">
        <v>215</v>
      </c>
    </row>
    <row r="738" spans="1:20" x14ac:dyDescent="0.25">
      <c r="A738">
        <v>6</v>
      </c>
      <c r="B738" t="s">
        <v>1089</v>
      </c>
      <c r="C738">
        <v>1</v>
      </c>
      <c r="D738" t="str">
        <f t="shared" si="44"/>
        <v>Viernes</v>
      </c>
      <c r="E738" s="6">
        <v>45023</v>
      </c>
      <c r="F738" s="3">
        <v>2.7083333333333334E-2</v>
      </c>
      <c r="G738" s="3">
        <v>0.12916666666666668</v>
      </c>
      <c r="H738" s="3">
        <f t="shared" si="45"/>
        <v>0.10208333333333335</v>
      </c>
      <c r="I738" s="9">
        <v>1.5277777777777777E-2</v>
      </c>
      <c r="J738" s="9">
        <f t="shared" si="46"/>
        <v>8.6805555555555566E-2</v>
      </c>
      <c r="K738" s="9" t="str">
        <f t="shared" si="47"/>
        <v>Cobrada</v>
      </c>
      <c r="L738" t="s">
        <v>20</v>
      </c>
      <c r="M738" t="s">
        <v>15</v>
      </c>
      <c r="N738" t="s">
        <v>1136</v>
      </c>
      <c r="O738" s="4">
        <v>24.09</v>
      </c>
      <c r="P738" t="s">
        <v>11</v>
      </c>
      <c r="Q738">
        <v>737</v>
      </c>
      <c r="R738" t="s">
        <v>26</v>
      </c>
      <c r="S738" t="s">
        <v>801</v>
      </c>
      <c r="T738" s="10">
        <v>118</v>
      </c>
    </row>
    <row r="739" spans="1:20" x14ac:dyDescent="0.25">
      <c r="A739">
        <v>15</v>
      </c>
      <c r="B739" t="s">
        <v>815</v>
      </c>
      <c r="C739">
        <v>1</v>
      </c>
      <c r="D739" t="str">
        <f t="shared" si="44"/>
        <v>Viernes</v>
      </c>
      <c r="E739" s="6">
        <v>45023</v>
      </c>
      <c r="F739" s="3">
        <v>3.5416666666666666E-2</v>
      </c>
      <c r="G739" s="3">
        <v>8.611111111111111E-2</v>
      </c>
      <c r="H739" s="3">
        <f t="shared" si="45"/>
        <v>6.1111111111111109E-2</v>
      </c>
      <c r="I739" s="9">
        <v>6.5277777777777768E-2</v>
      </c>
      <c r="J739" s="9">
        <f t="shared" si="46"/>
        <v>0</v>
      </c>
      <c r="K739" s="9" t="str">
        <f t="shared" si="47"/>
        <v>No cobrada</v>
      </c>
      <c r="L739" t="s">
        <v>9</v>
      </c>
      <c r="M739" t="s">
        <v>10</v>
      </c>
      <c r="N739" t="s">
        <v>1137</v>
      </c>
      <c r="O739" s="4">
        <v>17.37</v>
      </c>
      <c r="P739" t="s">
        <v>35</v>
      </c>
      <c r="Q739">
        <v>738</v>
      </c>
      <c r="R739" t="s">
        <v>1139</v>
      </c>
      <c r="S739" t="s">
        <v>1090</v>
      </c>
      <c r="T739" s="10">
        <v>134</v>
      </c>
    </row>
    <row r="740" spans="1:20" x14ac:dyDescent="0.25">
      <c r="A740">
        <v>10</v>
      </c>
      <c r="B740" t="s">
        <v>1091</v>
      </c>
      <c r="C740">
        <v>5</v>
      </c>
      <c r="D740" t="str">
        <f t="shared" si="44"/>
        <v>Viernes</v>
      </c>
      <c r="E740" s="6">
        <v>45023</v>
      </c>
      <c r="F740" s="3">
        <v>0.16180555555555556</v>
      </c>
      <c r="G740" s="3">
        <v>0.25694444444444442</v>
      </c>
      <c r="H740" s="3">
        <f t="shared" si="45"/>
        <v>9.5138888888888856E-2</v>
      </c>
      <c r="I740" s="9">
        <v>3.7499999999999999E-2</v>
      </c>
      <c r="J740" s="9">
        <f t="shared" si="46"/>
        <v>5.7638888888888858E-2</v>
      </c>
      <c r="K740" s="9" t="str">
        <f t="shared" si="47"/>
        <v>Cobrada</v>
      </c>
      <c r="L740" t="s">
        <v>20</v>
      </c>
      <c r="M740" t="s">
        <v>10</v>
      </c>
      <c r="N740" t="s">
        <v>1136</v>
      </c>
      <c r="O740" s="4">
        <v>33.69</v>
      </c>
      <c r="P740" t="s">
        <v>11</v>
      </c>
      <c r="Q740">
        <v>739</v>
      </c>
      <c r="R740" t="s">
        <v>17</v>
      </c>
      <c r="S740" t="s">
        <v>331</v>
      </c>
      <c r="T740" s="10">
        <v>46</v>
      </c>
    </row>
    <row r="741" spans="1:20" x14ac:dyDescent="0.25">
      <c r="A741">
        <v>16</v>
      </c>
      <c r="B741" t="s">
        <v>1092</v>
      </c>
      <c r="C741">
        <v>6</v>
      </c>
      <c r="D741" t="str">
        <f t="shared" si="44"/>
        <v>Viernes</v>
      </c>
      <c r="E741" s="6">
        <v>45023</v>
      </c>
      <c r="F741" s="3">
        <v>0.15902777777777777</v>
      </c>
      <c r="G741" s="3">
        <v>0.26666666666666666</v>
      </c>
      <c r="H741" s="3">
        <f t="shared" si="45"/>
        <v>0.1076388888888889</v>
      </c>
      <c r="I741" s="9">
        <v>7.8472222222222221E-2</v>
      </c>
      <c r="J741" s="9">
        <f t="shared" si="46"/>
        <v>2.9166666666666674E-2</v>
      </c>
      <c r="K741" s="9" t="str">
        <f t="shared" si="47"/>
        <v>Cobrada</v>
      </c>
      <c r="L741" t="s">
        <v>14</v>
      </c>
      <c r="M741" t="s">
        <v>10</v>
      </c>
      <c r="N741" t="s">
        <v>1136</v>
      </c>
      <c r="O741" s="4">
        <v>16.05</v>
      </c>
      <c r="P741" t="s">
        <v>11</v>
      </c>
      <c r="Q741">
        <v>740</v>
      </c>
      <c r="R741" t="s">
        <v>59</v>
      </c>
      <c r="S741" t="s">
        <v>1093</v>
      </c>
      <c r="T741" s="10">
        <v>293</v>
      </c>
    </row>
    <row r="742" spans="1:20" x14ac:dyDescent="0.25">
      <c r="A742">
        <v>14</v>
      </c>
      <c r="B742" t="s">
        <v>666</v>
      </c>
      <c r="C742">
        <v>4</v>
      </c>
      <c r="D742" t="str">
        <f t="shared" si="44"/>
        <v>Viernes</v>
      </c>
      <c r="E742" s="6">
        <v>45023</v>
      </c>
      <c r="F742" s="3">
        <v>2.013888888888889E-2</v>
      </c>
      <c r="G742" s="3">
        <v>0.18263888888888888</v>
      </c>
      <c r="H742" s="3">
        <f t="shared" si="45"/>
        <v>0.17291666666666664</v>
      </c>
      <c r="I742" s="9">
        <v>0.11458333333333333</v>
      </c>
      <c r="J742" s="9">
        <f t="shared" si="46"/>
        <v>5.8333333333333307E-2</v>
      </c>
      <c r="K742" s="9" t="str">
        <f t="shared" si="47"/>
        <v>Cobrada</v>
      </c>
      <c r="L742" t="s">
        <v>20</v>
      </c>
      <c r="M742" t="s">
        <v>10</v>
      </c>
      <c r="N742" t="s">
        <v>1136</v>
      </c>
      <c r="O742" s="4">
        <v>40.31</v>
      </c>
      <c r="P742" t="s">
        <v>35</v>
      </c>
      <c r="Q742">
        <v>741</v>
      </c>
      <c r="R742" t="s">
        <v>44</v>
      </c>
      <c r="S742" t="s">
        <v>1094</v>
      </c>
      <c r="T742" s="10">
        <v>285</v>
      </c>
    </row>
    <row r="743" spans="1:20" x14ac:dyDescent="0.25">
      <c r="A743">
        <v>20</v>
      </c>
      <c r="B743" t="s">
        <v>855</v>
      </c>
      <c r="C743">
        <v>4</v>
      </c>
      <c r="D743" t="str">
        <f t="shared" si="44"/>
        <v>Viernes</v>
      </c>
      <c r="E743" s="6">
        <v>45023</v>
      </c>
      <c r="F743" s="3">
        <v>2.5000000000000001E-2</v>
      </c>
      <c r="G743" s="3">
        <v>9.8611111111111108E-2</v>
      </c>
      <c r="H743" s="3">
        <f t="shared" si="45"/>
        <v>7.3611111111111099E-2</v>
      </c>
      <c r="I743" s="9">
        <v>0.10069444444444445</v>
      </c>
      <c r="J743" s="9">
        <f t="shared" si="46"/>
        <v>0</v>
      </c>
      <c r="K743" s="9" t="str">
        <f t="shared" si="47"/>
        <v>No cobrada</v>
      </c>
      <c r="L743" t="s">
        <v>20</v>
      </c>
      <c r="M743" t="s">
        <v>15</v>
      </c>
      <c r="N743" t="s">
        <v>1137</v>
      </c>
      <c r="O743" s="4">
        <v>10.51</v>
      </c>
      <c r="P743" t="s">
        <v>11</v>
      </c>
      <c r="Q743">
        <v>742</v>
      </c>
      <c r="R743" t="s">
        <v>17</v>
      </c>
      <c r="S743" t="s">
        <v>1095</v>
      </c>
      <c r="T743" s="10">
        <v>166</v>
      </c>
    </row>
    <row r="744" spans="1:20" x14ac:dyDescent="0.25">
      <c r="A744">
        <v>19</v>
      </c>
      <c r="B744" t="s">
        <v>582</v>
      </c>
      <c r="C744">
        <v>2</v>
      </c>
      <c r="D744" t="str">
        <f t="shared" si="44"/>
        <v>Viernes</v>
      </c>
      <c r="E744" s="6">
        <v>45023</v>
      </c>
      <c r="F744" s="3">
        <v>0.15763888888888888</v>
      </c>
      <c r="G744" s="3">
        <v>0.32222222222222224</v>
      </c>
      <c r="H744" s="3">
        <f t="shared" si="45"/>
        <v>0.17500000000000002</v>
      </c>
      <c r="I744" s="9">
        <v>9.9305555555555564E-2</v>
      </c>
      <c r="J744" s="9">
        <f t="shared" si="46"/>
        <v>7.5694444444444453E-2</v>
      </c>
      <c r="K744" s="9" t="str">
        <f t="shared" si="47"/>
        <v>Cobrada</v>
      </c>
      <c r="L744" t="s">
        <v>9</v>
      </c>
      <c r="M744" t="s">
        <v>10</v>
      </c>
      <c r="N744" t="s">
        <v>1136</v>
      </c>
      <c r="O744" s="4">
        <v>25.7</v>
      </c>
      <c r="P744" t="s">
        <v>35</v>
      </c>
      <c r="Q744">
        <v>743</v>
      </c>
      <c r="R744" t="s">
        <v>22</v>
      </c>
      <c r="S744" t="s">
        <v>1096</v>
      </c>
      <c r="T744" s="10">
        <v>134</v>
      </c>
    </row>
    <row r="745" spans="1:20" x14ac:dyDescent="0.25">
      <c r="A745">
        <v>11</v>
      </c>
      <c r="B745" t="s">
        <v>38</v>
      </c>
      <c r="C745">
        <v>1</v>
      </c>
      <c r="D745" t="str">
        <f t="shared" si="44"/>
        <v>Viernes</v>
      </c>
      <c r="E745" s="6">
        <v>45023</v>
      </c>
      <c r="F745" s="3">
        <v>8.2638888888888887E-2</v>
      </c>
      <c r="G745" s="3">
        <v>0.24236111111111111</v>
      </c>
      <c r="H745" s="3">
        <f t="shared" si="45"/>
        <v>0.15972222222222221</v>
      </c>
      <c r="I745" s="9">
        <v>4.6527777777777779E-2</v>
      </c>
      <c r="J745" s="9">
        <f t="shared" si="46"/>
        <v>0.11319444444444443</v>
      </c>
      <c r="K745" s="9" t="str">
        <f t="shared" si="47"/>
        <v>Cobrada</v>
      </c>
      <c r="L745" t="s">
        <v>14</v>
      </c>
      <c r="M745" t="s">
        <v>10</v>
      </c>
      <c r="N745" t="s">
        <v>1137</v>
      </c>
      <c r="O745" s="4">
        <v>26.5</v>
      </c>
      <c r="P745" t="s">
        <v>21</v>
      </c>
      <c r="Q745">
        <v>744</v>
      </c>
      <c r="R745" t="s">
        <v>1139</v>
      </c>
      <c r="S745" t="s">
        <v>84</v>
      </c>
      <c r="T745" s="10">
        <v>76</v>
      </c>
    </row>
    <row r="746" spans="1:20" x14ac:dyDescent="0.25">
      <c r="A746">
        <v>3</v>
      </c>
      <c r="B746" t="s">
        <v>1045</v>
      </c>
      <c r="C746">
        <v>1</v>
      </c>
      <c r="D746" t="str">
        <f t="shared" si="44"/>
        <v>Viernes</v>
      </c>
      <c r="E746" s="6">
        <v>45023</v>
      </c>
      <c r="F746" s="3">
        <v>0.10694444444444444</v>
      </c>
      <c r="G746" s="3">
        <v>0.20277777777777778</v>
      </c>
      <c r="H746" s="3">
        <f t="shared" si="45"/>
        <v>9.583333333333334E-2</v>
      </c>
      <c r="I746" s="9">
        <v>5.0694444444444445E-2</v>
      </c>
      <c r="J746" s="9">
        <f t="shared" si="46"/>
        <v>4.5138888888888895E-2</v>
      </c>
      <c r="K746" s="9" t="str">
        <f t="shared" si="47"/>
        <v>Cobrada</v>
      </c>
      <c r="L746" t="s">
        <v>25</v>
      </c>
      <c r="M746" t="s">
        <v>10</v>
      </c>
      <c r="N746" t="s">
        <v>16</v>
      </c>
      <c r="O746" s="4">
        <v>18.75</v>
      </c>
      <c r="P746" t="s">
        <v>21</v>
      </c>
      <c r="Q746">
        <v>745</v>
      </c>
      <c r="R746" t="s">
        <v>41</v>
      </c>
      <c r="S746" t="s">
        <v>1097</v>
      </c>
      <c r="T746" s="10">
        <v>284</v>
      </c>
    </row>
    <row r="747" spans="1:20" x14ac:dyDescent="0.25">
      <c r="A747">
        <v>13</v>
      </c>
      <c r="B747" t="s">
        <v>1054</v>
      </c>
      <c r="C747">
        <v>2</v>
      </c>
      <c r="D747" t="str">
        <f t="shared" si="44"/>
        <v>Viernes</v>
      </c>
      <c r="E747" s="6">
        <v>45023</v>
      </c>
      <c r="F747" s="3">
        <v>0.13194444444444445</v>
      </c>
      <c r="G747" s="3">
        <v>0.26874999999999999</v>
      </c>
      <c r="H747" s="3">
        <f t="shared" si="45"/>
        <v>0.1472222222222222</v>
      </c>
      <c r="I747" s="9">
        <v>5.3472222222222227E-2</v>
      </c>
      <c r="J747" s="9">
        <f t="shared" si="46"/>
        <v>9.3749999999999972E-2</v>
      </c>
      <c r="K747" s="9" t="str">
        <f t="shared" si="47"/>
        <v>Cobrada</v>
      </c>
      <c r="L747" t="s">
        <v>14</v>
      </c>
      <c r="M747" t="s">
        <v>10</v>
      </c>
      <c r="N747" t="s">
        <v>1137</v>
      </c>
      <c r="O747" s="4">
        <v>44.9</v>
      </c>
      <c r="P747" t="s">
        <v>35</v>
      </c>
      <c r="Q747">
        <v>746</v>
      </c>
      <c r="R747" t="s">
        <v>64</v>
      </c>
      <c r="S747" t="s">
        <v>771</v>
      </c>
      <c r="T747" s="10">
        <v>201</v>
      </c>
    </row>
    <row r="748" spans="1:20" x14ac:dyDescent="0.25">
      <c r="A748">
        <v>16</v>
      </c>
      <c r="B748" t="s">
        <v>1098</v>
      </c>
      <c r="C748">
        <v>3</v>
      </c>
      <c r="D748" t="str">
        <f t="shared" si="44"/>
        <v>Viernes</v>
      </c>
      <c r="E748" s="6">
        <v>45023</v>
      </c>
      <c r="F748" s="3">
        <v>0.12013888888888889</v>
      </c>
      <c r="G748" s="3">
        <v>0.20069444444444445</v>
      </c>
      <c r="H748" s="3">
        <f t="shared" si="45"/>
        <v>8.0555555555555561E-2</v>
      </c>
      <c r="I748" s="9">
        <v>1.9444444444444445E-2</v>
      </c>
      <c r="J748" s="9">
        <f t="shared" si="46"/>
        <v>6.1111111111111116E-2</v>
      </c>
      <c r="K748" s="9" t="str">
        <f t="shared" si="47"/>
        <v>Cobrada</v>
      </c>
      <c r="L748" t="s">
        <v>14</v>
      </c>
      <c r="M748" t="s">
        <v>15</v>
      </c>
      <c r="N748" t="s">
        <v>1136</v>
      </c>
      <c r="O748" s="4">
        <v>37.229999999999997</v>
      </c>
      <c r="P748" t="s">
        <v>11</v>
      </c>
      <c r="Q748">
        <v>747</v>
      </c>
      <c r="R748" t="s">
        <v>44</v>
      </c>
      <c r="S748" t="s">
        <v>195</v>
      </c>
      <c r="T748" s="10">
        <v>25</v>
      </c>
    </row>
    <row r="749" spans="1:20" x14ac:dyDescent="0.25">
      <c r="A749">
        <v>2</v>
      </c>
      <c r="B749" t="s">
        <v>1099</v>
      </c>
      <c r="C749">
        <v>4</v>
      </c>
      <c r="D749" t="str">
        <f t="shared" si="44"/>
        <v>Viernes</v>
      </c>
      <c r="E749" s="6">
        <v>45023</v>
      </c>
      <c r="F749" s="3">
        <v>0.10555555555555556</v>
      </c>
      <c r="G749" s="3">
        <v>0.24861111111111112</v>
      </c>
      <c r="H749" s="3">
        <f t="shared" si="45"/>
        <v>0.14305555555555555</v>
      </c>
      <c r="I749" s="9">
        <v>2.5694444444444443E-2</v>
      </c>
      <c r="J749" s="9">
        <f t="shared" si="46"/>
        <v>0.11736111111111111</v>
      </c>
      <c r="K749" s="9" t="str">
        <f t="shared" si="47"/>
        <v>Cobrada</v>
      </c>
      <c r="L749" t="s">
        <v>20</v>
      </c>
      <c r="M749" t="s">
        <v>10</v>
      </c>
      <c r="N749" t="s">
        <v>1137</v>
      </c>
      <c r="O749" s="4">
        <v>12.55</v>
      </c>
      <c r="P749" t="s">
        <v>11</v>
      </c>
      <c r="Q749">
        <v>748</v>
      </c>
      <c r="R749" t="s">
        <v>36</v>
      </c>
      <c r="S749" t="s">
        <v>1100</v>
      </c>
      <c r="T749" s="10">
        <v>110</v>
      </c>
    </row>
    <row r="750" spans="1:20" x14ac:dyDescent="0.25">
      <c r="A750">
        <v>1</v>
      </c>
      <c r="B750" t="s">
        <v>1098</v>
      </c>
      <c r="C750">
        <v>2</v>
      </c>
      <c r="D750" t="str">
        <f t="shared" si="44"/>
        <v>Viernes</v>
      </c>
      <c r="E750" s="6">
        <v>45023</v>
      </c>
      <c r="F750" s="3">
        <v>5.6250000000000001E-2</v>
      </c>
      <c r="G750" s="3">
        <v>0.11944444444444445</v>
      </c>
      <c r="H750" s="3">
        <f t="shared" si="45"/>
        <v>7.3611111111111113E-2</v>
      </c>
      <c r="I750" s="9">
        <v>5.5555555555555558E-3</v>
      </c>
      <c r="J750" s="9">
        <f t="shared" si="46"/>
        <v>6.8055555555555564E-2</v>
      </c>
      <c r="K750" s="9" t="str">
        <f t="shared" si="47"/>
        <v>Cobrada</v>
      </c>
      <c r="L750" t="s">
        <v>29</v>
      </c>
      <c r="M750" t="s">
        <v>10</v>
      </c>
      <c r="N750" t="s">
        <v>1136</v>
      </c>
      <c r="O750" s="4">
        <v>24.12</v>
      </c>
      <c r="P750" t="s">
        <v>35</v>
      </c>
      <c r="Q750">
        <v>749</v>
      </c>
      <c r="R750" t="s">
        <v>1140</v>
      </c>
      <c r="S750" t="s">
        <v>33</v>
      </c>
      <c r="T750" s="10">
        <v>70</v>
      </c>
    </row>
    <row r="751" spans="1:20" x14ac:dyDescent="0.25">
      <c r="A751">
        <v>6</v>
      </c>
      <c r="B751" t="s">
        <v>1101</v>
      </c>
      <c r="C751">
        <v>4</v>
      </c>
      <c r="D751" t="str">
        <f t="shared" si="44"/>
        <v>Viernes</v>
      </c>
      <c r="E751" s="6">
        <v>45023</v>
      </c>
      <c r="F751" s="3">
        <v>7.3611111111111113E-2</v>
      </c>
      <c r="G751" s="3">
        <v>0.125</v>
      </c>
      <c r="H751" s="3">
        <f t="shared" si="45"/>
        <v>5.1388888888888887E-2</v>
      </c>
      <c r="I751" s="9">
        <v>5.9722222222222225E-2</v>
      </c>
      <c r="J751" s="9">
        <f t="shared" si="46"/>
        <v>0</v>
      </c>
      <c r="K751" s="9" t="str">
        <f t="shared" si="47"/>
        <v>No cobrada</v>
      </c>
      <c r="L751" t="s">
        <v>14</v>
      </c>
      <c r="M751" t="s">
        <v>10</v>
      </c>
      <c r="N751" t="s">
        <v>1137</v>
      </c>
      <c r="O751" s="4">
        <v>21.82</v>
      </c>
      <c r="P751" t="s">
        <v>21</v>
      </c>
      <c r="Q751">
        <v>750</v>
      </c>
      <c r="R751" t="s">
        <v>41</v>
      </c>
      <c r="S751" t="s">
        <v>254</v>
      </c>
      <c r="T751" s="10">
        <v>119</v>
      </c>
    </row>
    <row r="752" spans="1:20" x14ac:dyDescent="0.25">
      <c r="A752">
        <v>17</v>
      </c>
      <c r="B752" t="s">
        <v>690</v>
      </c>
      <c r="C752">
        <v>6</v>
      </c>
      <c r="D752" t="str">
        <f t="shared" si="44"/>
        <v>Viernes</v>
      </c>
      <c r="E752" s="6">
        <v>45023</v>
      </c>
      <c r="F752" s="3">
        <v>6.3888888888888884E-2</v>
      </c>
      <c r="G752" s="3">
        <v>0.13194444444444445</v>
      </c>
      <c r="H752" s="3">
        <f t="shared" si="45"/>
        <v>6.8055555555555564E-2</v>
      </c>
      <c r="I752" s="9">
        <v>6.0416666666666667E-2</v>
      </c>
      <c r="J752" s="9">
        <f t="shared" si="46"/>
        <v>7.6388888888888964E-3</v>
      </c>
      <c r="K752" s="9" t="str">
        <f t="shared" si="47"/>
        <v>Cobrada</v>
      </c>
      <c r="L752" t="s">
        <v>20</v>
      </c>
      <c r="M752" t="s">
        <v>15</v>
      </c>
      <c r="N752" t="s">
        <v>1137</v>
      </c>
      <c r="O752" s="4">
        <v>49.35</v>
      </c>
      <c r="P752" t="s">
        <v>21</v>
      </c>
      <c r="Q752">
        <v>751</v>
      </c>
      <c r="R752" t="s">
        <v>22</v>
      </c>
      <c r="S752" t="s">
        <v>1102</v>
      </c>
      <c r="T752" s="10">
        <v>170</v>
      </c>
    </row>
    <row r="753" spans="1:20" x14ac:dyDescent="0.25">
      <c r="A753">
        <v>3</v>
      </c>
      <c r="B753" t="s">
        <v>694</v>
      </c>
      <c r="C753">
        <v>5</v>
      </c>
      <c r="D753" t="str">
        <f t="shared" si="44"/>
        <v>Viernes</v>
      </c>
      <c r="E753" s="6">
        <v>45023</v>
      </c>
      <c r="F753" s="3">
        <v>8.6805555555555552E-2</v>
      </c>
      <c r="G753" s="3">
        <v>0.18263888888888888</v>
      </c>
      <c r="H753" s="3">
        <f t="shared" si="45"/>
        <v>9.5833333333333326E-2</v>
      </c>
      <c r="I753" s="9">
        <v>2.0833333333333332E-2</v>
      </c>
      <c r="J753" s="9">
        <f t="shared" si="46"/>
        <v>7.4999999999999997E-2</v>
      </c>
      <c r="K753" s="9" t="str">
        <f t="shared" si="47"/>
        <v>Cobrada</v>
      </c>
      <c r="L753" t="s">
        <v>9</v>
      </c>
      <c r="M753" t="s">
        <v>10</v>
      </c>
      <c r="N753" t="s">
        <v>1137</v>
      </c>
      <c r="O753" s="4">
        <v>46.27</v>
      </c>
      <c r="P753" t="s">
        <v>21</v>
      </c>
      <c r="Q753">
        <v>752</v>
      </c>
      <c r="R753" t="s">
        <v>1140</v>
      </c>
      <c r="S753" t="s">
        <v>100</v>
      </c>
      <c r="T753" s="10">
        <v>60</v>
      </c>
    </row>
    <row r="754" spans="1:20" x14ac:dyDescent="0.25">
      <c r="A754">
        <v>11</v>
      </c>
      <c r="B754" t="s">
        <v>506</v>
      </c>
      <c r="C754">
        <v>4</v>
      </c>
      <c r="D754" t="str">
        <f t="shared" si="44"/>
        <v>Viernes</v>
      </c>
      <c r="E754" s="6">
        <v>45023</v>
      </c>
      <c r="F754" s="3">
        <v>0.10208333333333333</v>
      </c>
      <c r="G754" s="3">
        <v>0.19305555555555556</v>
      </c>
      <c r="H754" s="3">
        <f t="shared" si="45"/>
        <v>9.0972222222222232E-2</v>
      </c>
      <c r="I754" s="9">
        <v>8.8888888888888878E-2</v>
      </c>
      <c r="J754" s="9">
        <f t="shared" si="46"/>
        <v>2.0833333333333537E-3</v>
      </c>
      <c r="K754" s="9" t="str">
        <f t="shared" si="47"/>
        <v>Cobrada</v>
      </c>
      <c r="L754" t="s">
        <v>29</v>
      </c>
      <c r="M754" t="s">
        <v>10</v>
      </c>
      <c r="N754" t="s">
        <v>1136</v>
      </c>
      <c r="O754" s="4">
        <v>26.24</v>
      </c>
      <c r="P754" t="s">
        <v>21</v>
      </c>
      <c r="Q754">
        <v>753</v>
      </c>
      <c r="R754" t="s">
        <v>64</v>
      </c>
      <c r="S754" t="s">
        <v>1103</v>
      </c>
      <c r="T754" s="10">
        <v>163</v>
      </c>
    </row>
    <row r="755" spans="1:20" x14ac:dyDescent="0.25">
      <c r="A755">
        <v>8</v>
      </c>
      <c r="B755" t="s">
        <v>648</v>
      </c>
      <c r="C755">
        <v>3</v>
      </c>
      <c r="D755" t="str">
        <f t="shared" si="44"/>
        <v>Viernes</v>
      </c>
      <c r="E755" s="6">
        <v>45023</v>
      </c>
      <c r="F755" s="3">
        <v>0.13958333333333334</v>
      </c>
      <c r="G755" s="3">
        <v>0.19166666666666668</v>
      </c>
      <c r="H755" s="3">
        <f t="shared" si="45"/>
        <v>5.2083333333333343E-2</v>
      </c>
      <c r="I755" s="9">
        <v>6.1805555555555551E-2</v>
      </c>
      <c r="J755" s="9">
        <f t="shared" si="46"/>
        <v>0</v>
      </c>
      <c r="K755" s="9" t="str">
        <f t="shared" si="47"/>
        <v>No cobrada</v>
      </c>
      <c r="L755" t="s">
        <v>9</v>
      </c>
      <c r="M755" t="s">
        <v>10</v>
      </c>
      <c r="N755" t="s">
        <v>1137</v>
      </c>
      <c r="O755" s="4">
        <v>42.74</v>
      </c>
      <c r="P755" t="s">
        <v>11</v>
      </c>
      <c r="Q755">
        <v>754</v>
      </c>
      <c r="R755" t="s">
        <v>1139</v>
      </c>
      <c r="S755" t="s">
        <v>1104</v>
      </c>
      <c r="T755" s="10">
        <v>237</v>
      </c>
    </row>
    <row r="756" spans="1:20" x14ac:dyDescent="0.25">
      <c r="A756">
        <v>12</v>
      </c>
      <c r="B756" t="s">
        <v>1105</v>
      </c>
      <c r="C756">
        <v>3</v>
      </c>
      <c r="D756" t="str">
        <f t="shared" si="44"/>
        <v>Viernes</v>
      </c>
      <c r="E756" s="6">
        <v>45023</v>
      </c>
      <c r="F756" s="3">
        <v>8.4027777777777785E-2</v>
      </c>
      <c r="G756" s="3">
        <v>0.18541666666666667</v>
      </c>
      <c r="H756" s="3">
        <f t="shared" si="45"/>
        <v>0.11180555555555556</v>
      </c>
      <c r="I756" s="9">
        <v>7.5694444444444439E-2</v>
      </c>
      <c r="J756" s="9">
        <f t="shared" si="46"/>
        <v>3.6111111111111122E-2</v>
      </c>
      <c r="K756" s="9" t="str">
        <f t="shared" si="47"/>
        <v>Cobrada</v>
      </c>
      <c r="L756" t="s">
        <v>20</v>
      </c>
      <c r="M756" t="s">
        <v>10</v>
      </c>
      <c r="N756" t="s">
        <v>1137</v>
      </c>
      <c r="O756" s="4">
        <v>26.65</v>
      </c>
      <c r="P756" t="s">
        <v>35</v>
      </c>
      <c r="Q756">
        <v>755</v>
      </c>
      <c r="R756" t="s">
        <v>22</v>
      </c>
      <c r="S756" t="s">
        <v>1106</v>
      </c>
      <c r="T756" s="10">
        <v>211</v>
      </c>
    </row>
    <row r="757" spans="1:20" x14ac:dyDescent="0.25">
      <c r="A757">
        <v>11</v>
      </c>
      <c r="B757" t="s">
        <v>1107</v>
      </c>
      <c r="C757">
        <v>1</v>
      </c>
      <c r="D757" t="str">
        <f t="shared" si="44"/>
        <v>Viernes</v>
      </c>
      <c r="E757" s="6">
        <v>45023</v>
      </c>
      <c r="F757" s="3">
        <v>0.16180555555555556</v>
      </c>
      <c r="G757" s="3">
        <v>0.32708333333333334</v>
      </c>
      <c r="H757" s="3">
        <f t="shared" si="45"/>
        <v>0.16527777777777777</v>
      </c>
      <c r="I757" s="9">
        <v>2.361111111111111E-2</v>
      </c>
      <c r="J757" s="9">
        <f t="shared" si="46"/>
        <v>0.14166666666666666</v>
      </c>
      <c r="K757" s="9" t="str">
        <f t="shared" si="47"/>
        <v>Cobrada</v>
      </c>
      <c r="L757" t="s">
        <v>14</v>
      </c>
      <c r="M757" t="s">
        <v>32</v>
      </c>
      <c r="N757" t="s">
        <v>1137</v>
      </c>
      <c r="O757" s="4">
        <v>31.75</v>
      </c>
      <c r="P757" t="s">
        <v>21</v>
      </c>
      <c r="Q757">
        <v>756</v>
      </c>
      <c r="R757" t="s">
        <v>1140</v>
      </c>
      <c r="S757" t="s">
        <v>1108</v>
      </c>
      <c r="T757" s="10">
        <v>50</v>
      </c>
    </row>
    <row r="758" spans="1:20" x14ac:dyDescent="0.25">
      <c r="A758">
        <v>3</v>
      </c>
      <c r="B758" t="s">
        <v>1109</v>
      </c>
      <c r="C758">
        <v>6</v>
      </c>
      <c r="D758" t="str">
        <f t="shared" si="44"/>
        <v>Viernes</v>
      </c>
      <c r="E758" s="6">
        <v>45023</v>
      </c>
      <c r="F758" s="3">
        <v>7.4305555555555555E-2</v>
      </c>
      <c r="G758" s="3">
        <v>0.19583333333333333</v>
      </c>
      <c r="H758" s="3">
        <f t="shared" si="45"/>
        <v>0.12152777777777778</v>
      </c>
      <c r="I758" s="9">
        <v>2.7777777777777776E-2</v>
      </c>
      <c r="J758" s="9">
        <f t="shared" si="46"/>
        <v>9.375E-2</v>
      </c>
      <c r="K758" s="9" t="str">
        <f t="shared" si="47"/>
        <v>Cobrada</v>
      </c>
      <c r="L758" t="s">
        <v>20</v>
      </c>
      <c r="M758" t="s">
        <v>10</v>
      </c>
      <c r="N758" t="s">
        <v>1136</v>
      </c>
      <c r="O758" s="4">
        <v>10.029999999999999</v>
      </c>
      <c r="P758" t="s">
        <v>11</v>
      </c>
      <c r="Q758">
        <v>757</v>
      </c>
      <c r="R758" t="s">
        <v>22</v>
      </c>
      <c r="S758" t="s">
        <v>100</v>
      </c>
      <c r="T758" s="10">
        <v>60</v>
      </c>
    </row>
    <row r="759" spans="1:20" x14ac:dyDescent="0.25">
      <c r="A759">
        <v>18</v>
      </c>
      <c r="B759" t="s">
        <v>1110</v>
      </c>
      <c r="C759">
        <v>4</v>
      </c>
      <c r="D759" t="str">
        <f t="shared" si="44"/>
        <v>Viernes</v>
      </c>
      <c r="E759" s="6">
        <v>45023</v>
      </c>
      <c r="F759" s="3">
        <v>1.1805555555555555E-2</v>
      </c>
      <c r="G759" s="3">
        <v>9.0277777777777776E-2</v>
      </c>
      <c r="H759" s="3">
        <f t="shared" si="45"/>
        <v>7.8472222222222221E-2</v>
      </c>
      <c r="I759" s="9">
        <v>2.8472222222222225E-2</v>
      </c>
      <c r="J759" s="9">
        <f t="shared" si="46"/>
        <v>4.9999999999999996E-2</v>
      </c>
      <c r="K759" s="9" t="str">
        <f t="shared" si="47"/>
        <v>Cobrada</v>
      </c>
      <c r="L759" t="s">
        <v>9</v>
      </c>
      <c r="M759" t="s">
        <v>15</v>
      </c>
      <c r="N759" t="s">
        <v>16</v>
      </c>
      <c r="O759" s="4">
        <v>27.04</v>
      </c>
      <c r="P759" t="s">
        <v>11</v>
      </c>
      <c r="Q759">
        <v>758</v>
      </c>
      <c r="R759" t="s">
        <v>1140</v>
      </c>
      <c r="S759" t="s">
        <v>896</v>
      </c>
      <c r="T759" s="10">
        <v>52</v>
      </c>
    </row>
    <row r="760" spans="1:20" x14ac:dyDescent="0.25">
      <c r="A760">
        <v>20</v>
      </c>
      <c r="B760" t="s">
        <v>1111</v>
      </c>
      <c r="C760">
        <v>5</v>
      </c>
      <c r="D760" t="str">
        <f t="shared" si="44"/>
        <v>Viernes</v>
      </c>
      <c r="E760" s="6">
        <v>45023</v>
      </c>
      <c r="F760" s="3">
        <v>2.7777777777777776E-2</v>
      </c>
      <c r="G760" s="3">
        <v>0.15625</v>
      </c>
      <c r="H760" s="3">
        <f t="shared" si="45"/>
        <v>0.12847222222222221</v>
      </c>
      <c r="I760" s="9">
        <v>0.13611111111111113</v>
      </c>
      <c r="J760" s="9">
        <f t="shared" si="46"/>
        <v>0</v>
      </c>
      <c r="K760" s="9" t="str">
        <f t="shared" si="47"/>
        <v>No cobrada</v>
      </c>
      <c r="L760" t="s">
        <v>14</v>
      </c>
      <c r="M760" t="s">
        <v>10</v>
      </c>
      <c r="N760" t="s">
        <v>1137</v>
      </c>
      <c r="O760" s="4">
        <v>13.7</v>
      </c>
      <c r="P760" t="s">
        <v>11</v>
      </c>
      <c r="Q760">
        <v>759</v>
      </c>
      <c r="R760" t="s">
        <v>83</v>
      </c>
      <c r="S760" t="s">
        <v>1112</v>
      </c>
      <c r="T760" s="10">
        <v>342</v>
      </c>
    </row>
    <row r="761" spans="1:20" x14ac:dyDescent="0.25">
      <c r="A761">
        <v>5</v>
      </c>
      <c r="B761" t="s">
        <v>1113</v>
      </c>
      <c r="C761">
        <v>6</v>
      </c>
      <c r="D761" t="str">
        <f t="shared" si="44"/>
        <v>Viernes</v>
      </c>
      <c r="E761" s="6">
        <v>45023</v>
      </c>
      <c r="F761" s="3">
        <v>1.7361111111111112E-2</v>
      </c>
      <c r="G761" s="3">
        <v>6.9444444444444448E-2</v>
      </c>
      <c r="H761" s="3">
        <f t="shared" si="45"/>
        <v>5.2083333333333336E-2</v>
      </c>
      <c r="I761" s="9">
        <v>1.3888888888888888E-2</v>
      </c>
      <c r="J761" s="9">
        <f t="shared" si="46"/>
        <v>3.8194444444444448E-2</v>
      </c>
      <c r="K761" s="9" t="str">
        <f t="shared" si="47"/>
        <v>Cobrada</v>
      </c>
      <c r="L761" t="s">
        <v>29</v>
      </c>
      <c r="M761" t="s">
        <v>10</v>
      </c>
      <c r="N761" t="s">
        <v>1137</v>
      </c>
      <c r="O761" s="4">
        <v>39.42</v>
      </c>
      <c r="P761" t="s">
        <v>21</v>
      </c>
      <c r="Q761">
        <v>760</v>
      </c>
      <c r="R761" t="s">
        <v>83</v>
      </c>
      <c r="S761" t="s">
        <v>33</v>
      </c>
      <c r="T761" s="10">
        <v>105</v>
      </c>
    </row>
    <row r="762" spans="1:20" x14ac:dyDescent="0.25">
      <c r="A762">
        <v>4</v>
      </c>
      <c r="B762" t="s">
        <v>932</v>
      </c>
      <c r="C762">
        <v>4</v>
      </c>
      <c r="D762" t="str">
        <f t="shared" si="44"/>
        <v>Viernes</v>
      </c>
      <c r="E762" s="6">
        <v>45023</v>
      </c>
      <c r="F762" s="3">
        <v>0.11041666666666666</v>
      </c>
      <c r="G762" s="3">
        <v>0.15416666666666667</v>
      </c>
      <c r="H762" s="3">
        <f t="shared" si="45"/>
        <v>4.3750000000000011E-2</v>
      </c>
      <c r="I762" s="9">
        <v>7.0833333333333331E-2</v>
      </c>
      <c r="J762" s="9">
        <f t="shared" si="46"/>
        <v>0</v>
      </c>
      <c r="K762" s="9" t="str">
        <f t="shared" si="47"/>
        <v>No cobrada</v>
      </c>
      <c r="L762" t="s">
        <v>9</v>
      </c>
      <c r="M762" t="s">
        <v>15</v>
      </c>
      <c r="N762" t="s">
        <v>1137</v>
      </c>
      <c r="O762" s="4">
        <v>16.850000000000001</v>
      </c>
      <c r="P762" t="s">
        <v>21</v>
      </c>
      <c r="Q762">
        <v>761</v>
      </c>
      <c r="R762" t="s">
        <v>1139</v>
      </c>
      <c r="S762" t="s">
        <v>1114</v>
      </c>
      <c r="T762" s="10">
        <v>174</v>
      </c>
    </row>
    <row r="763" spans="1:20" x14ac:dyDescent="0.25">
      <c r="A763">
        <v>4</v>
      </c>
      <c r="B763" t="s">
        <v>523</v>
      </c>
      <c r="C763">
        <v>3</v>
      </c>
      <c r="D763" t="str">
        <f t="shared" si="44"/>
        <v>Viernes</v>
      </c>
      <c r="E763" s="6">
        <v>45023</v>
      </c>
      <c r="F763" s="3">
        <v>5.4166666666666669E-2</v>
      </c>
      <c r="G763" s="3">
        <v>0.1423611111111111</v>
      </c>
      <c r="H763" s="3">
        <f t="shared" si="45"/>
        <v>8.8194444444444436E-2</v>
      </c>
      <c r="I763" s="9">
        <v>2.0138888888888887E-2</v>
      </c>
      <c r="J763" s="9">
        <f t="shared" si="46"/>
        <v>6.805555555555555E-2</v>
      </c>
      <c r="K763" s="9" t="str">
        <f t="shared" si="47"/>
        <v>Cobrada</v>
      </c>
      <c r="L763" t="s">
        <v>25</v>
      </c>
      <c r="M763" t="s">
        <v>15</v>
      </c>
      <c r="N763" t="s">
        <v>1137</v>
      </c>
      <c r="O763" s="4">
        <v>49.45</v>
      </c>
      <c r="P763" t="s">
        <v>11</v>
      </c>
      <c r="Q763">
        <v>762</v>
      </c>
      <c r="R763" t="s">
        <v>44</v>
      </c>
      <c r="S763" t="s">
        <v>1115</v>
      </c>
      <c r="T763" s="10">
        <v>99</v>
      </c>
    </row>
    <row r="764" spans="1:20" x14ac:dyDescent="0.25">
      <c r="A764">
        <v>18</v>
      </c>
      <c r="B764" t="s">
        <v>925</v>
      </c>
      <c r="C764">
        <v>3</v>
      </c>
      <c r="D764" t="str">
        <f t="shared" si="44"/>
        <v>Viernes</v>
      </c>
      <c r="E764" s="6">
        <v>45023</v>
      </c>
      <c r="F764" s="3">
        <v>0.15902777777777777</v>
      </c>
      <c r="G764" s="3">
        <v>0.21666666666666667</v>
      </c>
      <c r="H764" s="3">
        <f t="shared" si="45"/>
        <v>5.7638888888888906E-2</v>
      </c>
      <c r="I764" s="9">
        <v>2.2222222222222223E-2</v>
      </c>
      <c r="J764" s="9">
        <f t="shared" si="46"/>
        <v>3.541666666666668E-2</v>
      </c>
      <c r="K764" s="9" t="str">
        <f t="shared" si="47"/>
        <v>Cobrada</v>
      </c>
      <c r="L764" t="s">
        <v>29</v>
      </c>
      <c r="M764" t="s">
        <v>10</v>
      </c>
      <c r="N764" t="s">
        <v>1137</v>
      </c>
      <c r="O764" s="4">
        <v>22.88</v>
      </c>
      <c r="P764" t="s">
        <v>11</v>
      </c>
      <c r="Q764">
        <v>763</v>
      </c>
      <c r="R764" t="s">
        <v>83</v>
      </c>
      <c r="S764" t="s">
        <v>653</v>
      </c>
      <c r="T764" s="10">
        <v>104</v>
      </c>
    </row>
    <row r="765" spans="1:20" x14ac:dyDescent="0.25">
      <c r="A765">
        <v>20</v>
      </c>
      <c r="B765" t="s">
        <v>1116</v>
      </c>
      <c r="C765">
        <v>1</v>
      </c>
      <c r="D765" t="str">
        <f t="shared" si="44"/>
        <v>Viernes</v>
      </c>
      <c r="E765" s="6">
        <v>45023</v>
      </c>
      <c r="F765" s="3">
        <v>0.14583333333333334</v>
      </c>
      <c r="G765" s="3">
        <v>0.24027777777777778</v>
      </c>
      <c r="H765" s="3">
        <f t="shared" si="45"/>
        <v>0.10486111111111111</v>
      </c>
      <c r="I765" s="9">
        <v>7.7777777777777779E-2</v>
      </c>
      <c r="J765" s="9">
        <f t="shared" si="46"/>
        <v>2.7083333333333334E-2</v>
      </c>
      <c r="K765" s="9" t="str">
        <f t="shared" si="47"/>
        <v>Cobrada</v>
      </c>
      <c r="L765" t="s">
        <v>29</v>
      </c>
      <c r="M765" t="s">
        <v>32</v>
      </c>
      <c r="N765" t="s">
        <v>1137</v>
      </c>
      <c r="O765" s="4">
        <v>20.41</v>
      </c>
      <c r="P765" t="s">
        <v>35</v>
      </c>
      <c r="Q765">
        <v>764</v>
      </c>
      <c r="R765" t="s">
        <v>17</v>
      </c>
      <c r="S765" t="s">
        <v>1117</v>
      </c>
      <c r="T765" s="10">
        <v>85</v>
      </c>
    </row>
    <row r="766" spans="1:20" x14ac:dyDescent="0.25">
      <c r="A766">
        <v>20</v>
      </c>
      <c r="B766" t="s">
        <v>887</v>
      </c>
      <c r="C766">
        <v>4</v>
      </c>
      <c r="D766" t="str">
        <f t="shared" si="44"/>
        <v>Viernes</v>
      </c>
      <c r="E766" s="6">
        <v>45023</v>
      </c>
      <c r="F766" s="3">
        <v>1.6666666666666666E-2</v>
      </c>
      <c r="G766" s="3">
        <v>6.7361111111111108E-2</v>
      </c>
      <c r="H766" s="3">
        <f t="shared" si="45"/>
        <v>5.0694444444444445E-2</v>
      </c>
      <c r="I766" s="9">
        <v>0.1138888888888889</v>
      </c>
      <c r="J766" s="9">
        <f t="shared" si="46"/>
        <v>0</v>
      </c>
      <c r="K766" s="9" t="str">
        <f t="shared" si="47"/>
        <v>No cobrada</v>
      </c>
      <c r="L766" t="s">
        <v>9</v>
      </c>
      <c r="M766" t="s">
        <v>32</v>
      </c>
      <c r="N766" t="s">
        <v>1137</v>
      </c>
      <c r="O766" s="4">
        <v>30.77</v>
      </c>
      <c r="P766" t="s">
        <v>21</v>
      </c>
      <c r="Q766">
        <v>765</v>
      </c>
      <c r="R766" t="s">
        <v>64</v>
      </c>
      <c r="S766" t="s">
        <v>1118</v>
      </c>
      <c r="T766" s="10">
        <v>233</v>
      </c>
    </row>
    <row r="767" spans="1:20" x14ac:dyDescent="0.25">
      <c r="A767">
        <v>17</v>
      </c>
      <c r="B767" t="s">
        <v>56</v>
      </c>
      <c r="C767">
        <v>6</v>
      </c>
      <c r="D767" t="str">
        <f t="shared" si="44"/>
        <v>Viernes</v>
      </c>
      <c r="E767" s="6">
        <v>45023</v>
      </c>
      <c r="F767" s="3">
        <v>6.5277777777777782E-2</v>
      </c>
      <c r="G767" s="3">
        <v>0.2013888888888889</v>
      </c>
      <c r="H767" s="3">
        <f t="shared" si="45"/>
        <v>0.13611111111111113</v>
      </c>
      <c r="I767" s="9">
        <v>9.3055555555555558E-2</v>
      </c>
      <c r="J767" s="9">
        <f t="shared" si="46"/>
        <v>4.3055555555555569E-2</v>
      </c>
      <c r="K767" s="9" t="str">
        <f t="shared" si="47"/>
        <v>Cobrada</v>
      </c>
      <c r="L767" t="s">
        <v>20</v>
      </c>
      <c r="M767" t="s">
        <v>32</v>
      </c>
      <c r="N767" t="s">
        <v>1137</v>
      </c>
      <c r="O767" s="4">
        <v>12.57</v>
      </c>
      <c r="P767" t="s">
        <v>11</v>
      </c>
      <c r="Q767">
        <v>766</v>
      </c>
      <c r="R767" t="s">
        <v>83</v>
      </c>
      <c r="S767" t="s">
        <v>1119</v>
      </c>
      <c r="T767" s="10">
        <v>185</v>
      </c>
    </row>
    <row r="768" spans="1:20" x14ac:dyDescent="0.25">
      <c r="A768">
        <v>10</v>
      </c>
      <c r="B768" t="s">
        <v>1120</v>
      </c>
      <c r="C768">
        <v>3</v>
      </c>
      <c r="D768" t="str">
        <f t="shared" si="44"/>
        <v>Viernes</v>
      </c>
      <c r="E768" s="6">
        <v>45023</v>
      </c>
      <c r="F768" s="3">
        <v>4.7222222222222221E-2</v>
      </c>
      <c r="G768" s="3">
        <v>0.16458333333333333</v>
      </c>
      <c r="H768" s="3">
        <f t="shared" si="45"/>
        <v>0.11736111111111111</v>
      </c>
      <c r="I768" s="9">
        <v>5.9027777777777776E-2</v>
      </c>
      <c r="J768" s="9">
        <f t="shared" si="46"/>
        <v>5.8333333333333334E-2</v>
      </c>
      <c r="K768" s="9" t="str">
        <f t="shared" si="47"/>
        <v>Cobrada</v>
      </c>
      <c r="L768" t="s">
        <v>20</v>
      </c>
      <c r="M768" t="s">
        <v>15</v>
      </c>
      <c r="N768" t="s">
        <v>1137</v>
      </c>
      <c r="O768" s="4">
        <v>15.98</v>
      </c>
      <c r="P768" t="s">
        <v>11</v>
      </c>
      <c r="Q768">
        <v>767</v>
      </c>
      <c r="R768" t="s">
        <v>59</v>
      </c>
      <c r="S768" t="s">
        <v>1121</v>
      </c>
      <c r="T768" s="10">
        <v>169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94D5-E291-4795-A4AB-B8FCCB9FE82F}">
  <dimension ref="A1:L1903"/>
  <sheetViews>
    <sheetView workbookViewId="0">
      <selection activeCell="J4" sqref="J4"/>
    </sheetView>
  </sheetViews>
  <sheetFormatPr baseColWidth="10" defaultRowHeight="15" x14ac:dyDescent="0.25"/>
  <cols>
    <col min="1" max="1" width="19.140625" customWidth="1"/>
    <col min="2" max="2" width="18.28515625" customWidth="1"/>
    <col min="3" max="3" width="18.7109375" customWidth="1"/>
    <col min="4" max="4" width="17" customWidth="1"/>
    <col min="5" max="5" width="17.28515625" customWidth="1"/>
    <col min="6" max="6" width="20.42578125" customWidth="1"/>
    <col min="7" max="7" width="17.42578125" customWidth="1"/>
    <col min="8" max="8" width="14.140625" bestFit="1" customWidth="1"/>
    <col min="9" max="9" width="14.140625" customWidth="1"/>
    <col min="10" max="10" width="23.85546875" customWidth="1"/>
    <col min="11" max="11" width="23.7109375" customWidth="1"/>
    <col min="12" max="12" width="16.5703125" customWidth="1"/>
  </cols>
  <sheetData>
    <row r="1" spans="1:12" x14ac:dyDescent="0.25">
      <c r="A1" t="s">
        <v>1122</v>
      </c>
      <c r="B1" t="s">
        <v>1123</v>
      </c>
      <c r="C1" t="s">
        <v>1124</v>
      </c>
      <c r="D1" t="s">
        <v>1125</v>
      </c>
      <c r="E1" t="s">
        <v>1126</v>
      </c>
      <c r="F1" t="s">
        <v>1127</v>
      </c>
      <c r="G1" t="s">
        <v>1128</v>
      </c>
      <c r="H1" t="s">
        <v>1173</v>
      </c>
      <c r="I1" t="s">
        <v>1172</v>
      </c>
      <c r="J1" t="s">
        <v>1129</v>
      </c>
      <c r="K1" t="s">
        <v>1130</v>
      </c>
      <c r="L1" t="s">
        <v>1131</v>
      </c>
    </row>
    <row r="2" spans="1:12" x14ac:dyDescent="0.25">
      <c r="A2">
        <v>1</v>
      </c>
      <c r="B2">
        <v>10</v>
      </c>
      <c r="C2" t="s">
        <v>259</v>
      </c>
      <c r="D2" s="1">
        <v>14</v>
      </c>
      <c r="E2" s="1">
        <v>24</v>
      </c>
      <c r="F2">
        <v>2</v>
      </c>
      <c r="G2" s="1">
        <v>48</v>
      </c>
      <c r="H2" s="1">
        <v>28</v>
      </c>
      <c r="I2" s="1">
        <f>G2-H2</f>
        <v>20</v>
      </c>
      <c r="J2" s="2">
        <f>I2/G2</f>
        <v>0.41666666666666669</v>
      </c>
      <c r="K2" s="3">
        <v>1.7361111111111112E-2</v>
      </c>
      <c r="L2" t="s">
        <v>1132</v>
      </c>
    </row>
    <row r="3" spans="1:12" x14ac:dyDescent="0.25">
      <c r="A3">
        <v>1</v>
      </c>
      <c r="B3">
        <v>10</v>
      </c>
      <c r="C3" t="s">
        <v>100</v>
      </c>
      <c r="D3" s="1">
        <v>18</v>
      </c>
      <c r="E3" s="1">
        <v>30</v>
      </c>
      <c r="F3">
        <v>3</v>
      </c>
      <c r="G3" s="1">
        <v>90</v>
      </c>
      <c r="H3" s="1">
        <v>54</v>
      </c>
      <c r="I3" s="1">
        <f t="shared" ref="I3:I66" si="0">G3-H3</f>
        <v>36</v>
      </c>
      <c r="J3" s="2">
        <f t="shared" ref="J3:J66" si="1">I3/G3</f>
        <v>0.4</v>
      </c>
      <c r="K3" s="3">
        <v>2.2222222222222223E-2</v>
      </c>
      <c r="L3" t="s">
        <v>1133</v>
      </c>
    </row>
    <row r="4" spans="1:12" x14ac:dyDescent="0.25">
      <c r="A4">
        <v>2</v>
      </c>
      <c r="B4">
        <v>6</v>
      </c>
      <c r="C4" t="s">
        <v>186</v>
      </c>
      <c r="D4" s="1">
        <v>19</v>
      </c>
      <c r="E4" s="1">
        <v>31</v>
      </c>
      <c r="F4">
        <v>1</v>
      </c>
      <c r="G4" s="1">
        <v>31</v>
      </c>
      <c r="H4" s="1">
        <v>19</v>
      </c>
      <c r="I4" s="1">
        <f t="shared" si="0"/>
        <v>12</v>
      </c>
      <c r="J4" s="2">
        <f t="shared" si="1"/>
        <v>0.38709677419354838</v>
      </c>
      <c r="K4" s="3">
        <v>3.5416666666666666E-2</v>
      </c>
      <c r="L4" t="s">
        <v>1132</v>
      </c>
    </row>
    <row r="5" spans="1:12" x14ac:dyDescent="0.25">
      <c r="A5">
        <v>2</v>
      </c>
      <c r="B5">
        <v>6</v>
      </c>
      <c r="C5" t="s">
        <v>170</v>
      </c>
      <c r="D5" s="1">
        <v>16</v>
      </c>
      <c r="E5" s="1">
        <v>27</v>
      </c>
      <c r="F5">
        <v>1</v>
      </c>
      <c r="G5" s="1">
        <v>27</v>
      </c>
      <c r="H5" s="1">
        <v>16</v>
      </c>
      <c r="I5" s="1">
        <f t="shared" si="0"/>
        <v>11</v>
      </c>
      <c r="J5" s="2">
        <f t="shared" si="1"/>
        <v>0.40740740740740738</v>
      </c>
      <c r="K5" s="3">
        <v>2.361111111111111E-2</v>
      </c>
      <c r="L5" t="s">
        <v>1133</v>
      </c>
    </row>
    <row r="6" spans="1:12" x14ac:dyDescent="0.25">
      <c r="A6">
        <v>3</v>
      </c>
      <c r="B6">
        <v>20</v>
      </c>
      <c r="C6" t="s">
        <v>65</v>
      </c>
      <c r="D6" s="1">
        <v>25</v>
      </c>
      <c r="E6" s="1">
        <v>40</v>
      </c>
      <c r="F6">
        <v>1</v>
      </c>
      <c r="G6" s="1">
        <v>40</v>
      </c>
      <c r="H6" s="1">
        <v>25</v>
      </c>
      <c r="I6" s="1">
        <f t="shared" si="0"/>
        <v>15</v>
      </c>
      <c r="J6" s="2">
        <f t="shared" si="1"/>
        <v>0.375</v>
      </c>
      <c r="K6" s="3">
        <v>6.2500000000000003E-3</v>
      </c>
      <c r="L6" t="s">
        <v>1133</v>
      </c>
    </row>
    <row r="7" spans="1:12" x14ac:dyDescent="0.25">
      <c r="A7">
        <v>3</v>
      </c>
      <c r="B7">
        <v>20</v>
      </c>
      <c r="C7" t="s">
        <v>186</v>
      </c>
      <c r="D7" s="1">
        <v>19</v>
      </c>
      <c r="E7" s="1">
        <v>31</v>
      </c>
      <c r="F7">
        <v>1</v>
      </c>
      <c r="G7" s="1">
        <v>31</v>
      </c>
      <c r="H7" s="1">
        <v>19</v>
      </c>
      <c r="I7" s="1">
        <f t="shared" si="0"/>
        <v>12</v>
      </c>
      <c r="J7" s="2">
        <f t="shared" si="1"/>
        <v>0.38709677419354838</v>
      </c>
      <c r="K7" s="3">
        <v>1.8749999999999999E-2</v>
      </c>
      <c r="L7" t="s">
        <v>1132</v>
      </c>
    </row>
    <row r="8" spans="1:12" x14ac:dyDescent="0.25">
      <c r="A8">
        <v>3</v>
      </c>
      <c r="B8">
        <v>20</v>
      </c>
      <c r="C8" t="s">
        <v>106</v>
      </c>
      <c r="D8" s="1">
        <v>22</v>
      </c>
      <c r="E8" s="1">
        <v>36</v>
      </c>
      <c r="F8">
        <v>1</v>
      </c>
      <c r="G8" s="1">
        <v>36</v>
      </c>
      <c r="H8" s="1">
        <v>22</v>
      </c>
      <c r="I8" s="1">
        <f t="shared" si="0"/>
        <v>14</v>
      </c>
      <c r="J8" s="2">
        <f t="shared" si="1"/>
        <v>0.3888888888888889</v>
      </c>
      <c r="K8" s="3">
        <v>2.5000000000000001E-2</v>
      </c>
      <c r="L8" t="s">
        <v>1132</v>
      </c>
    </row>
    <row r="9" spans="1:12" x14ac:dyDescent="0.25">
      <c r="A9">
        <v>3</v>
      </c>
      <c r="B9">
        <v>20</v>
      </c>
      <c r="C9" t="s">
        <v>51</v>
      </c>
      <c r="D9" s="1">
        <v>17</v>
      </c>
      <c r="E9" s="1">
        <v>29</v>
      </c>
      <c r="F9">
        <v>2</v>
      </c>
      <c r="G9" s="1">
        <v>58</v>
      </c>
      <c r="H9" s="1">
        <v>34</v>
      </c>
      <c r="I9" s="1">
        <f t="shared" si="0"/>
        <v>24</v>
      </c>
      <c r="J9" s="2">
        <f t="shared" si="1"/>
        <v>0.41379310344827586</v>
      </c>
      <c r="K9" s="3">
        <v>3.7499999999999999E-2</v>
      </c>
      <c r="L9" t="s">
        <v>1133</v>
      </c>
    </row>
    <row r="10" spans="1:12" x14ac:dyDescent="0.25">
      <c r="A10">
        <v>4</v>
      </c>
      <c r="B10">
        <v>3</v>
      </c>
      <c r="C10" t="s">
        <v>439</v>
      </c>
      <c r="D10" s="1">
        <v>20</v>
      </c>
      <c r="E10" s="1">
        <v>33</v>
      </c>
      <c r="F10">
        <v>3</v>
      </c>
      <c r="G10" s="1">
        <v>99</v>
      </c>
      <c r="H10" s="1">
        <v>60</v>
      </c>
      <c r="I10" s="1">
        <f t="shared" si="0"/>
        <v>39</v>
      </c>
      <c r="J10" s="2">
        <f t="shared" si="1"/>
        <v>0.39393939393939392</v>
      </c>
      <c r="K10" s="3">
        <v>1.5972222222222221E-2</v>
      </c>
      <c r="L10" t="s">
        <v>1133</v>
      </c>
    </row>
    <row r="11" spans="1:12" x14ac:dyDescent="0.25">
      <c r="A11">
        <v>4</v>
      </c>
      <c r="B11">
        <v>3</v>
      </c>
      <c r="C11" t="s">
        <v>57</v>
      </c>
      <c r="D11" s="1">
        <v>16</v>
      </c>
      <c r="E11" s="1">
        <v>28</v>
      </c>
      <c r="F11">
        <v>3</v>
      </c>
      <c r="G11" s="1">
        <v>84</v>
      </c>
      <c r="H11" s="1">
        <v>48</v>
      </c>
      <c r="I11" s="1">
        <f t="shared" si="0"/>
        <v>36</v>
      </c>
      <c r="J11" s="2">
        <f t="shared" si="1"/>
        <v>0.42857142857142855</v>
      </c>
      <c r="K11" s="3">
        <v>1.1805555555555555E-2</v>
      </c>
      <c r="L11" t="s">
        <v>1132</v>
      </c>
    </row>
    <row r="12" spans="1:12" x14ac:dyDescent="0.25">
      <c r="A12">
        <v>5</v>
      </c>
      <c r="B12">
        <v>8</v>
      </c>
      <c r="C12" t="s">
        <v>180</v>
      </c>
      <c r="D12" s="1">
        <v>11</v>
      </c>
      <c r="E12" s="1">
        <v>19</v>
      </c>
      <c r="F12">
        <v>1</v>
      </c>
      <c r="G12" s="1">
        <v>19</v>
      </c>
      <c r="H12" s="1">
        <v>11</v>
      </c>
      <c r="I12" s="1">
        <f t="shared" si="0"/>
        <v>8</v>
      </c>
      <c r="J12" s="2">
        <f t="shared" si="1"/>
        <v>0.42105263157894735</v>
      </c>
      <c r="K12" s="3">
        <v>5.5555555555555558E-3</v>
      </c>
      <c r="L12" t="s">
        <v>1132</v>
      </c>
    </row>
    <row r="13" spans="1:12" x14ac:dyDescent="0.25">
      <c r="A13">
        <v>5</v>
      </c>
      <c r="B13">
        <v>8</v>
      </c>
      <c r="C13" t="s">
        <v>259</v>
      </c>
      <c r="D13" s="1">
        <v>14</v>
      </c>
      <c r="E13" s="1">
        <v>24</v>
      </c>
      <c r="F13">
        <v>2</v>
      </c>
      <c r="G13" s="1">
        <v>48</v>
      </c>
      <c r="H13" s="1">
        <v>28</v>
      </c>
      <c r="I13" s="1">
        <f t="shared" si="0"/>
        <v>20</v>
      </c>
      <c r="J13" s="2">
        <f t="shared" si="1"/>
        <v>0.41666666666666669</v>
      </c>
      <c r="K13" s="3">
        <v>6.2500000000000003E-3</v>
      </c>
      <c r="L13" t="s">
        <v>1133</v>
      </c>
    </row>
    <row r="14" spans="1:12" x14ac:dyDescent="0.25">
      <c r="A14">
        <v>6</v>
      </c>
      <c r="B14">
        <v>7</v>
      </c>
      <c r="C14" t="s">
        <v>33</v>
      </c>
      <c r="D14" s="1">
        <v>21</v>
      </c>
      <c r="E14" s="1">
        <v>35</v>
      </c>
      <c r="F14">
        <v>2</v>
      </c>
      <c r="G14" s="1">
        <v>70</v>
      </c>
      <c r="H14" s="1">
        <v>42</v>
      </c>
      <c r="I14" s="1">
        <f t="shared" si="0"/>
        <v>28</v>
      </c>
      <c r="J14" s="2">
        <f t="shared" si="1"/>
        <v>0.4</v>
      </c>
      <c r="K14" s="3">
        <v>7.6388888888888886E-3</v>
      </c>
      <c r="L14" t="s">
        <v>1133</v>
      </c>
    </row>
    <row r="15" spans="1:12" x14ac:dyDescent="0.25">
      <c r="A15">
        <v>7</v>
      </c>
      <c r="B15">
        <v>17</v>
      </c>
      <c r="C15" t="s">
        <v>414</v>
      </c>
      <c r="D15" s="1">
        <v>19</v>
      </c>
      <c r="E15" s="1">
        <v>32</v>
      </c>
      <c r="F15">
        <v>2</v>
      </c>
      <c r="G15" s="1">
        <v>64</v>
      </c>
      <c r="H15" s="1">
        <v>38</v>
      </c>
      <c r="I15" s="1">
        <f t="shared" si="0"/>
        <v>26</v>
      </c>
      <c r="J15" s="2">
        <f t="shared" si="1"/>
        <v>0.40625</v>
      </c>
      <c r="K15" s="3">
        <v>1.0416666666666666E-2</v>
      </c>
      <c r="L15" t="s">
        <v>1133</v>
      </c>
    </row>
    <row r="16" spans="1:12" x14ac:dyDescent="0.25">
      <c r="A16">
        <v>7</v>
      </c>
      <c r="B16">
        <v>17</v>
      </c>
      <c r="C16" t="s">
        <v>106</v>
      </c>
      <c r="D16" s="1">
        <v>22</v>
      </c>
      <c r="E16" s="1">
        <v>36</v>
      </c>
      <c r="F16">
        <v>3</v>
      </c>
      <c r="G16" s="1">
        <v>108</v>
      </c>
      <c r="H16" s="1">
        <v>66</v>
      </c>
      <c r="I16" s="1">
        <f t="shared" si="0"/>
        <v>42</v>
      </c>
      <c r="J16" s="2">
        <f t="shared" si="1"/>
        <v>0.3888888888888889</v>
      </c>
      <c r="K16" s="3">
        <v>1.8055555555555554E-2</v>
      </c>
      <c r="L16" t="s">
        <v>1132</v>
      </c>
    </row>
    <row r="17" spans="1:12" x14ac:dyDescent="0.25">
      <c r="A17">
        <v>8</v>
      </c>
      <c r="B17">
        <v>11</v>
      </c>
      <c r="C17" t="s">
        <v>335</v>
      </c>
      <c r="D17" s="1">
        <v>13</v>
      </c>
      <c r="E17" s="1">
        <v>22</v>
      </c>
      <c r="F17">
        <v>3</v>
      </c>
      <c r="G17" s="1">
        <v>66</v>
      </c>
      <c r="H17" s="1">
        <v>39</v>
      </c>
      <c r="I17" s="1">
        <f t="shared" si="0"/>
        <v>27</v>
      </c>
      <c r="J17" s="2">
        <f t="shared" si="1"/>
        <v>0.40909090909090912</v>
      </c>
      <c r="K17" s="3">
        <v>7.6388888888888886E-3</v>
      </c>
      <c r="L17" t="s">
        <v>1132</v>
      </c>
    </row>
    <row r="18" spans="1:12" x14ac:dyDescent="0.25">
      <c r="A18">
        <v>8</v>
      </c>
      <c r="B18">
        <v>11</v>
      </c>
      <c r="C18" t="s">
        <v>57</v>
      </c>
      <c r="D18" s="1">
        <v>16</v>
      </c>
      <c r="E18" s="1">
        <v>28</v>
      </c>
      <c r="F18">
        <v>2</v>
      </c>
      <c r="G18" s="1">
        <v>56</v>
      </c>
      <c r="H18" s="1">
        <v>32</v>
      </c>
      <c r="I18" s="1">
        <f t="shared" si="0"/>
        <v>24</v>
      </c>
      <c r="J18" s="2">
        <f t="shared" si="1"/>
        <v>0.42857142857142855</v>
      </c>
      <c r="K18" s="3">
        <v>5.5555555555555558E-3</v>
      </c>
      <c r="L18" t="s">
        <v>1132</v>
      </c>
    </row>
    <row r="19" spans="1:12" x14ac:dyDescent="0.25">
      <c r="A19">
        <v>8</v>
      </c>
      <c r="B19">
        <v>11</v>
      </c>
      <c r="C19" t="s">
        <v>65</v>
      </c>
      <c r="D19" s="1">
        <v>25</v>
      </c>
      <c r="E19" s="1">
        <v>40</v>
      </c>
      <c r="F19">
        <v>3</v>
      </c>
      <c r="G19" s="1">
        <v>120</v>
      </c>
      <c r="H19" s="1">
        <v>75</v>
      </c>
      <c r="I19" s="1">
        <f t="shared" si="0"/>
        <v>45</v>
      </c>
      <c r="J19" s="2">
        <f t="shared" si="1"/>
        <v>0.375</v>
      </c>
      <c r="K19" s="3">
        <v>2.5000000000000001E-2</v>
      </c>
      <c r="L19" t="s">
        <v>1132</v>
      </c>
    </row>
    <row r="20" spans="1:12" x14ac:dyDescent="0.25">
      <c r="A20">
        <v>9</v>
      </c>
      <c r="B20">
        <v>15</v>
      </c>
      <c r="C20" t="s">
        <v>100</v>
      </c>
      <c r="D20" s="1">
        <v>18</v>
      </c>
      <c r="E20" s="1">
        <v>30</v>
      </c>
      <c r="F20">
        <v>1</v>
      </c>
      <c r="G20" s="1">
        <v>30</v>
      </c>
      <c r="H20" s="1">
        <v>18</v>
      </c>
      <c r="I20" s="1">
        <f t="shared" si="0"/>
        <v>12</v>
      </c>
      <c r="J20" s="2">
        <f t="shared" si="1"/>
        <v>0.4</v>
      </c>
      <c r="K20" s="3">
        <v>3.5416666666666666E-2</v>
      </c>
      <c r="L20" t="s">
        <v>1132</v>
      </c>
    </row>
    <row r="21" spans="1:12" x14ac:dyDescent="0.25">
      <c r="A21">
        <v>9</v>
      </c>
      <c r="B21">
        <v>15</v>
      </c>
      <c r="C21" t="s">
        <v>259</v>
      </c>
      <c r="D21" s="1">
        <v>14</v>
      </c>
      <c r="E21" s="1">
        <v>24</v>
      </c>
      <c r="F21">
        <v>1</v>
      </c>
      <c r="G21" s="1">
        <v>24</v>
      </c>
      <c r="H21" s="1">
        <v>14</v>
      </c>
      <c r="I21" s="1">
        <f t="shared" si="0"/>
        <v>10</v>
      </c>
      <c r="J21" s="2">
        <f t="shared" si="1"/>
        <v>0.41666666666666669</v>
      </c>
      <c r="K21" s="3">
        <v>3.4027777777777775E-2</v>
      </c>
      <c r="L21" t="s">
        <v>1133</v>
      </c>
    </row>
    <row r="22" spans="1:12" x14ac:dyDescent="0.25">
      <c r="A22">
        <v>9</v>
      </c>
      <c r="B22">
        <v>15</v>
      </c>
      <c r="C22" t="s">
        <v>180</v>
      </c>
      <c r="D22" s="1">
        <v>11</v>
      </c>
      <c r="E22" s="1">
        <v>19</v>
      </c>
      <c r="F22">
        <v>1</v>
      </c>
      <c r="G22" s="1">
        <v>19</v>
      </c>
      <c r="H22" s="1">
        <v>11</v>
      </c>
      <c r="I22" s="1">
        <f t="shared" si="0"/>
        <v>8</v>
      </c>
      <c r="J22" s="2">
        <f t="shared" si="1"/>
        <v>0.42105263157894735</v>
      </c>
      <c r="K22" s="3">
        <v>1.0416666666666666E-2</v>
      </c>
      <c r="L22" t="s">
        <v>1132</v>
      </c>
    </row>
    <row r="23" spans="1:12" x14ac:dyDescent="0.25">
      <c r="A23">
        <v>9</v>
      </c>
      <c r="B23">
        <v>15</v>
      </c>
      <c r="C23" t="s">
        <v>414</v>
      </c>
      <c r="D23" s="1">
        <v>19</v>
      </c>
      <c r="E23" s="1">
        <v>32</v>
      </c>
      <c r="F23">
        <v>3</v>
      </c>
      <c r="G23" s="1">
        <v>96</v>
      </c>
      <c r="H23" s="1">
        <v>57</v>
      </c>
      <c r="I23" s="1">
        <f t="shared" si="0"/>
        <v>39</v>
      </c>
      <c r="J23" s="2">
        <f t="shared" si="1"/>
        <v>0.40625</v>
      </c>
      <c r="K23" s="3">
        <v>2.1527777777777778E-2</v>
      </c>
      <c r="L23" t="s">
        <v>1132</v>
      </c>
    </row>
    <row r="24" spans="1:12" x14ac:dyDescent="0.25">
      <c r="A24">
        <v>10</v>
      </c>
      <c r="B24">
        <v>17</v>
      </c>
      <c r="C24" t="s">
        <v>77</v>
      </c>
      <c r="D24" s="1">
        <v>20</v>
      </c>
      <c r="E24" s="1">
        <v>34</v>
      </c>
      <c r="F24">
        <v>2</v>
      </c>
      <c r="G24" s="1">
        <v>68</v>
      </c>
      <c r="H24" s="1">
        <v>40</v>
      </c>
      <c r="I24" s="1">
        <f t="shared" si="0"/>
        <v>28</v>
      </c>
      <c r="J24" s="2">
        <f t="shared" si="1"/>
        <v>0.41176470588235292</v>
      </c>
      <c r="K24" s="3">
        <v>6.9444444444444441E-3</v>
      </c>
      <c r="L24" t="s">
        <v>1133</v>
      </c>
    </row>
    <row r="25" spans="1:12" x14ac:dyDescent="0.25">
      <c r="A25">
        <v>10</v>
      </c>
      <c r="B25">
        <v>17</v>
      </c>
      <c r="C25" t="s">
        <v>65</v>
      </c>
      <c r="D25" s="1">
        <v>25</v>
      </c>
      <c r="E25" s="1">
        <v>40</v>
      </c>
      <c r="F25">
        <v>2</v>
      </c>
      <c r="G25" s="1">
        <v>80</v>
      </c>
      <c r="H25" s="1">
        <v>50</v>
      </c>
      <c r="I25" s="1">
        <f t="shared" si="0"/>
        <v>30</v>
      </c>
      <c r="J25" s="2">
        <f t="shared" si="1"/>
        <v>0.375</v>
      </c>
      <c r="K25" s="3">
        <v>1.3194444444444444E-2</v>
      </c>
      <c r="L25" t="s">
        <v>1132</v>
      </c>
    </row>
    <row r="26" spans="1:12" x14ac:dyDescent="0.25">
      <c r="A26">
        <v>11</v>
      </c>
      <c r="B26">
        <v>14</v>
      </c>
      <c r="C26" t="s">
        <v>57</v>
      </c>
      <c r="D26" s="1">
        <v>16</v>
      </c>
      <c r="E26" s="1">
        <v>28</v>
      </c>
      <c r="F26">
        <v>1</v>
      </c>
      <c r="G26" s="1">
        <v>28</v>
      </c>
      <c r="H26" s="1">
        <v>16</v>
      </c>
      <c r="I26" s="1">
        <f t="shared" si="0"/>
        <v>12</v>
      </c>
      <c r="J26" s="2">
        <f t="shared" si="1"/>
        <v>0.42857142857142855</v>
      </c>
      <c r="K26" s="3">
        <v>2.2222222222222223E-2</v>
      </c>
      <c r="L26" t="s">
        <v>1133</v>
      </c>
    </row>
    <row r="27" spans="1:12" x14ac:dyDescent="0.25">
      <c r="A27">
        <v>11</v>
      </c>
      <c r="B27">
        <v>14</v>
      </c>
      <c r="C27" t="s">
        <v>100</v>
      </c>
      <c r="D27" s="1">
        <v>18</v>
      </c>
      <c r="E27" s="1">
        <v>30</v>
      </c>
      <c r="F27">
        <v>2</v>
      </c>
      <c r="G27" s="1">
        <v>60</v>
      </c>
      <c r="H27" s="1">
        <v>36</v>
      </c>
      <c r="I27" s="1">
        <f t="shared" si="0"/>
        <v>24</v>
      </c>
      <c r="J27" s="2">
        <f t="shared" si="1"/>
        <v>0.4</v>
      </c>
      <c r="K27" s="3">
        <v>1.6666666666666666E-2</v>
      </c>
      <c r="L27" t="s">
        <v>1133</v>
      </c>
    </row>
    <row r="28" spans="1:12" x14ac:dyDescent="0.25">
      <c r="A28">
        <v>12</v>
      </c>
      <c r="B28">
        <v>14</v>
      </c>
      <c r="C28" t="s">
        <v>57</v>
      </c>
      <c r="D28" s="1">
        <v>16</v>
      </c>
      <c r="E28" s="1">
        <v>28</v>
      </c>
      <c r="F28">
        <v>1</v>
      </c>
      <c r="G28" s="1">
        <v>28</v>
      </c>
      <c r="H28" s="1">
        <v>16</v>
      </c>
      <c r="I28" s="1">
        <f t="shared" si="0"/>
        <v>12</v>
      </c>
      <c r="J28" s="2">
        <f t="shared" si="1"/>
        <v>0.42857142857142855</v>
      </c>
      <c r="K28" s="3">
        <v>3.472222222222222E-3</v>
      </c>
      <c r="L28" t="s">
        <v>1133</v>
      </c>
    </row>
    <row r="29" spans="1:12" x14ac:dyDescent="0.25">
      <c r="A29">
        <v>12</v>
      </c>
      <c r="B29">
        <v>14</v>
      </c>
      <c r="C29" t="s">
        <v>106</v>
      </c>
      <c r="D29" s="1">
        <v>22</v>
      </c>
      <c r="E29" s="1">
        <v>36</v>
      </c>
      <c r="F29">
        <v>3</v>
      </c>
      <c r="G29" s="1">
        <v>108</v>
      </c>
      <c r="H29" s="1">
        <v>66</v>
      </c>
      <c r="I29" s="1">
        <f t="shared" si="0"/>
        <v>42</v>
      </c>
      <c r="J29" s="2">
        <f t="shared" si="1"/>
        <v>0.3888888888888889</v>
      </c>
      <c r="K29" s="3">
        <v>3.0555555555555555E-2</v>
      </c>
      <c r="L29" t="s">
        <v>1132</v>
      </c>
    </row>
    <row r="30" spans="1:12" x14ac:dyDescent="0.25">
      <c r="A30">
        <v>12</v>
      </c>
      <c r="B30">
        <v>14</v>
      </c>
      <c r="C30" t="s">
        <v>33</v>
      </c>
      <c r="D30" s="1">
        <v>21</v>
      </c>
      <c r="E30" s="1">
        <v>35</v>
      </c>
      <c r="F30">
        <v>2</v>
      </c>
      <c r="G30" s="1">
        <v>70</v>
      </c>
      <c r="H30" s="1">
        <v>42</v>
      </c>
      <c r="I30" s="1">
        <f t="shared" si="0"/>
        <v>28</v>
      </c>
      <c r="J30" s="2">
        <f t="shared" si="1"/>
        <v>0.4</v>
      </c>
      <c r="K30" s="3">
        <v>4.1666666666666666E-3</v>
      </c>
      <c r="L30" t="s">
        <v>1132</v>
      </c>
    </row>
    <row r="31" spans="1:12" x14ac:dyDescent="0.25">
      <c r="A31">
        <v>12</v>
      </c>
      <c r="B31">
        <v>14</v>
      </c>
      <c r="C31" t="s">
        <v>65</v>
      </c>
      <c r="D31" s="1">
        <v>25</v>
      </c>
      <c r="E31" s="1">
        <v>40</v>
      </c>
      <c r="F31">
        <v>3</v>
      </c>
      <c r="G31" s="1">
        <v>120</v>
      </c>
      <c r="H31" s="1">
        <v>75</v>
      </c>
      <c r="I31" s="1">
        <f t="shared" si="0"/>
        <v>45</v>
      </c>
      <c r="J31" s="2">
        <f t="shared" si="1"/>
        <v>0.375</v>
      </c>
      <c r="K31" s="3">
        <v>2.7777777777777776E-2</v>
      </c>
      <c r="L31" t="s">
        <v>1132</v>
      </c>
    </row>
    <row r="32" spans="1:12" x14ac:dyDescent="0.25">
      <c r="A32">
        <v>13</v>
      </c>
      <c r="B32">
        <v>2</v>
      </c>
      <c r="C32" t="s">
        <v>51</v>
      </c>
      <c r="D32" s="1">
        <v>17</v>
      </c>
      <c r="E32" s="1">
        <v>29</v>
      </c>
      <c r="F32">
        <v>3</v>
      </c>
      <c r="G32" s="1">
        <v>87</v>
      </c>
      <c r="H32" s="1">
        <v>51</v>
      </c>
      <c r="I32" s="1">
        <f t="shared" si="0"/>
        <v>36</v>
      </c>
      <c r="J32" s="2">
        <f t="shared" si="1"/>
        <v>0.41379310344827586</v>
      </c>
      <c r="K32" s="3">
        <v>4.0972222222222222E-2</v>
      </c>
      <c r="L32" t="s">
        <v>1133</v>
      </c>
    </row>
    <row r="33" spans="1:12" x14ac:dyDescent="0.25">
      <c r="A33">
        <v>14</v>
      </c>
      <c r="B33">
        <v>16</v>
      </c>
      <c r="C33" t="s">
        <v>241</v>
      </c>
      <c r="D33" s="1">
        <v>12</v>
      </c>
      <c r="E33" s="1">
        <v>20</v>
      </c>
      <c r="F33">
        <v>1</v>
      </c>
      <c r="G33" s="1">
        <v>20</v>
      </c>
      <c r="H33" s="1">
        <v>12</v>
      </c>
      <c r="I33" s="1">
        <f t="shared" si="0"/>
        <v>8</v>
      </c>
      <c r="J33" s="2">
        <f t="shared" si="1"/>
        <v>0.4</v>
      </c>
      <c r="K33" s="3">
        <v>2.5000000000000001E-2</v>
      </c>
      <c r="L33" t="s">
        <v>1132</v>
      </c>
    </row>
    <row r="34" spans="1:12" x14ac:dyDescent="0.25">
      <c r="A34">
        <v>14</v>
      </c>
      <c r="B34">
        <v>16</v>
      </c>
      <c r="C34" t="s">
        <v>439</v>
      </c>
      <c r="D34" s="1">
        <v>20</v>
      </c>
      <c r="E34" s="1">
        <v>33</v>
      </c>
      <c r="F34">
        <v>1</v>
      </c>
      <c r="G34" s="1">
        <v>33</v>
      </c>
      <c r="H34" s="1">
        <v>20</v>
      </c>
      <c r="I34" s="1">
        <f t="shared" si="0"/>
        <v>13</v>
      </c>
      <c r="J34" s="2">
        <f t="shared" si="1"/>
        <v>0.39393939393939392</v>
      </c>
      <c r="K34" s="3">
        <v>1.8055555555555554E-2</v>
      </c>
      <c r="L34" t="s">
        <v>1132</v>
      </c>
    </row>
    <row r="35" spans="1:12" x14ac:dyDescent="0.25">
      <c r="A35">
        <v>14</v>
      </c>
      <c r="B35">
        <v>16</v>
      </c>
      <c r="C35" t="s">
        <v>331</v>
      </c>
      <c r="D35" s="1">
        <v>14</v>
      </c>
      <c r="E35" s="1">
        <v>23</v>
      </c>
      <c r="F35">
        <v>2</v>
      </c>
      <c r="G35" s="1">
        <v>46</v>
      </c>
      <c r="H35" s="1">
        <v>28</v>
      </c>
      <c r="I35" s="1">
        <f t="shared" si="0"/>
        <v>18</v>
      </c>
      <c r="J35" s="2">
        <f t="shared" si="1"/>
        <v>0.39130434782608697</v>
      </c>
      <c r="K35" s="3">
        <v>3.0555555555555555E-2</v>
      </c>
      <c r="L35" t="s">
        <v>1133</v>
      </c>
    </row>
    <row r="36" spans="1:12" x14ac:dyDescent="0.25">
      <c r="A36">
        <v>14</v>
      </c>
      <c r="B36">
        <v>16</v>
      </c>
      <c r="C36" t="s">
        <v>100</v>
      </c>
      <c r="D36" s="1">
        <v>18</v>
      </c>
      <c r="E36" s="1">
        <v>30</v>
      </c>
      <c r="F36">
        <v>1</v>
      </c>
      <c r="G36" s="1">
        <v>30</v>
      </c>
      <c r="H36" s="1">
        <v>18</v>
      </c>
      <c r="I36" s="1">
        <f t="shared" si="0"/>
        <v>12</v>
      </c>
      <c r="J36" s="2">
        <f t="shared" si="1"/>
        <v>0.4</v>
      </c>
      <c r="K36" s="3">
        <v>3.3333333333333333E-2</v>
      </c>
      <c r="L36" t="s">
        <v>1132</v>
      </c>
    </row>
    <row r="37" spans="1:12" x14ac:dyDescent="0.25">
      <c r="A37">
        <v>15</v>
      </c>
      <c r="B37">
        <v>6</v>
      </c>
      <c r="C37" t="s">
        <v>57</v>
      </c>
      <c r="D37" s="1">
        <v>16</v>
      </c>
      <c r="E37" s="1">
        <v>28</v>
      </c>
      <c r="F37">
        <v>2</v>
      </c>
      <c r="G37" s="1">
        <v>56</v>
      </c>
      <c r="H37" s="1">
        <v>32</v>
      </c>
      <c r="I37" s="1">
        <f t="shared" si="0"/>
        <v>24</v>
      </c>
      <c r="J37" s="2">
        <f t="shared" si="1"/>
        <v>0.42857142857142855</v>
      </c>
      <c r="K37" s="3">
        <v>1.7361111111111112E-2</v>
      </c>
      <c r="L37" t="s">
        <v>1132</v>
      </c>
    </row>
    <row r="38" spans="1:12" x14ac:dyDescent="0.25">
      <c r="A38">
        <v>15</v>
      </c>
      <c r="B38">
        <v>6</v>
      </c>
      <c r="C38" t="s">
        <v>102</v>
      </c>
      <c r="D38" s="1">
        <v>13</v>
      </c>
      <c r="E38" s="1">
        <v>21</v>
      </c>
      <c r="F38">
        <v>3</v>
      </c>
      <c r="G38" s="1">
        <v>63</v>
      </c>
      <c r="H38" s="1">
        <v>39</v>
      </c>
      <c r="I38" s="1">
        <f t="shared" si="0"/>
        <v>24</v>
      </c>
      <c r="J38" s="2">
        <f t="shared" si="1"/>
        <v>0.38095238095238093</v>
      </c>
      <c r="K38" s="3">
        <v>1.8749999999999999E-2</v>
      </c>
      <c r="L38" t="s">
        <v>1132</v>
      </c>
    </row>
    <row r="39" spans="1:12" x14ac:dyDescent="0.25">
      <c r="A39">
        <v>15</v>
      </c>
      <c r="B39">
        <v>6</v>
      </c>
      <c r="C39" t="s">
        <v>33</v>
      </c>
      <c r="D39" s="1">
        <v>21</v>
      </c>
      <c r="E39" s="1">
        <v>35</v>
      </c>
      <c r="F39">
        <v>3</v>
      </c>
      <c r="G39" s="1">
        <v>105</v>
      </c>
      <c r="H39" s="1">
        <v>63</v>
      </c>
      <c r="I39" s="1">
        <f t="shared" si="0"/>
        <v>42</v>
      </c>
      <c r="J39" s="2">
        <f t="shared" si="1"/>
        <v>0.4</v>
      </c>
      <c r="K39" s="3">
        <v>3.5416666666666666E-2</v>
      </c>
      <c r="L39" t="s">
        <v>1132</v>
      </c>
    </row>
    <row r="40" spans="1:12" x14ac:dyDescent="0.25">
      <c r="A40">
        <v>16</v>
      </c>
      <c r="B40">
        <v>20</v>
      </c>
      <c r="C40" t="s">
        <v>57</v>
      </c>
      <c r="D40" s="1">
        <v>16</v>
      </c>
      <c r="E40" s="1">
        <v>28</v>
      </c>
      <c r="F40">
        <v>1</v>
      </c>
      <c r="G40" s="1">
        <v>28</v>
      </c>
      <c r="H40" s="1">
        <v>16</v>
      </c>
      <c r="I40" s="1">
        <f t="shared" si="0"/>
        <v>12</v>
      </c>
      <c r="J40" s="2">
        <f t="shared" si="1"/>
        <v>0.42857142857142855</v>
      </c>
      <c r="K40" s="3">
        <v>2.6388888888888889E-2</v>
      </c>
      <c r="L40" t="s">
        <v>1132</v>
      </c>
    </row>
    <row r="41" spans="1:12" x14ac:dyDescent="0.25">
      <c r="A41">
        <v>17</v>
      </c>
      <c r="B41">
        <v>14</v>
      </c>
      <c r="C41" t="s">
        <v>33</v>
      </c>
      <c r="D41" s="1">
        <v>21</v>
      </c>
      <c r="E41" s="1">
        <v>35</v>
      </c>
      <c r="F41">
        <v>1</v>
      </c>
      <c r="G41" s="1">
        <v>35</v>
      </c>
      <c r="H41" s="1">
        <v>21</v>
      </c>
      <c r="I41" s="1">
        <f t="shared" si="0"/>
        <v>14</v>
      </c>
      <c r="J41" s="2">
        <f t="shared" si="1"/>
        <v>0.4</v>
      </c>
      <c r="K41" s="3">
        <v>2.9861111111111113E-2</v>
      </c>
      <c r="L41" t="s">
        <v>1133</v>
      </c>
    </row>
    <row r="42" spans="1:12" x14ac:dyDescent="0.25">
      <c r="A42">
        <v>17</v>
      </c>
      <c r="B42">
        <v>14</v>
      </c>
      <c r="C42" t="s">
        <v>117</v>
      </c>
      <c r="D42" s="1">
        <v>10</v>
      </c>
      <c r="E42" s="1">
        <v>18</v>
      </c>
      <c r="F42">
        <v>2</v>
      </c>
      <c r="G42" s="1">
        <v>36</v>
      </c>
      <c r="H42" s="1">
        <v>20</v>
      </c>
      <c r="I42" s="1">
        <f t="shared" si="0"/>
        <v>16</v>
      </c>
      <c r="J42" s="2">
        <f t="shared" si="1"/>
        <v>0.44444444444444442</v>
      </c>
      <c r="K42" s="3">
        <v>4.027777777777778E-2</v>
      </c>
      <c r="L42" t="s">
        <v>1132</v>
      </c>
    </row>
    <row r="43" spans="1:12" x14ac:dyDescent="0.25">
      <c r="A43">
        <v>17</v>
      </c>
      <c r="B43">
        <v>14</v>
      </c>
      <c r="C43" t="s">
        <v>335</v>
      </c>
      <c r="D43" s="1">
        <v>13</v>
      </c>
      <c r="E43" s="1">
        <v>22</v>
      </c>
      <c r="F43">
        <v>3</v>
      </c>
      <c r="G43" s="1">
        <v>66</v>
      </c>
      <c r="H43" s="1">
        <v>39</v>
      </c>
      <c r="I43" s="1">
        <f t="shared" si="0"/>
        <v>27</v>
      </c>
      <c r="J43" s="2">
        <f t="shared" si="1"/>
        <v>0.40909090909090912</v>
      </c>
      <c r="K43" s="3">
        <v>3.9583333333333331E-2</v>
      </c>
      <c r="L43" t="s">
        <v>1133</v>
      </c>
    </row>
    <row r="44" spans="1:12" x14ac:dyDescent="0.25">
      <c r="A44">
        <v>18</v>
      </c>
      <c r="B44">
        <v>9</v>
      </c>
      <c r="C44" t="s">
        <v>51</v>
      </c>
      <c r="D44" s="1">
        <v>17</v>
      </c>
      <c r="E44" s="1">
        <v>29</v>
      </c>
      <c r="F44">
        <v>1</v>
      </c>
      <c r="G44" s="1">
        <v>29</v>
      </c>
      <c r="H44" s="1">
        <v>17</v>
      </c>
      <c r="I44" s="1">
        <f t="shared" si="0"/>
        <v>12</v>
      </c>
      <c r="J44" s="2">
        <f t="shared" si="1"/>
        <v>0.41379310344827586</v>
      </c>
      <c r="K44" s="3">
        <v>1.5972222222222221E-2</v>
      </c>
      <c r="L44" t="s">
        <v>1132</v>
      </c>
    </row>
    <row r="45" spans="1:12" x14ac:dyDescent="0.25">
      <c r="A45">
        <v>18</v>
      </c>
      <c r="B45">
        <v>9</v>
      </c>
      <c r="C45" t="s">
        <v>65</v>
      </c>
      <c r="D45" s="1">
        <v>25</v>
      </c>
      <c r="E45" s="1">
        <v>40</v>
      </c>
      <c r="F45">
        <v>2</v>
      </c>
      <c r="G45" s="1">
        <v>80</v>
      </c>
      <c r="H45" s="1">
        <v>50</v>
      </c>
      <c r="I45" s="1">
        <f t="shared" si="0"/>
        <v>30</v>
      </c>
      <c r="J45" s="2">
        <f t="shared" si="1"/>
        <v>0.375</v>
      </c>
      <c r="K45" s="3">
        <v>3.7499999999999999E-2</v>
      </c>
      <c r="L45" t="s">
        <v>1132</v>
      </c>
    </row>
    <row r="46" spans="1:12" x14ac:dyDescent="0.25">
      <c r="A46">
        <v>18</v>
      </c>
      <c r="B46">
        <v>9</v>
      </c>
      <c r="C46" t="s">
        <v>256</v>
      </c>
      <c r="D46" s="1">
        <v>15</v>
      </c>
      <c r="E46" s="1">
        <v>26</v>
      </c>
      <c r="F46">
        <v>3</v>
      </c>
      <c r="G46" s="1">
        <v>78</v>
      </c>
      <c r="H46" s="1">
        <v>45</v>
      </c>
      <c r="I46" s="1">
        <f t="shared" si="0"/>
        <v>33</v>
      </c>
      <c r="J46" s="2">
        <f t="shared" si="1"/>
        <v>0.42307692307692307</v>
      </c>
      <c r="K46" s="3">
        <v>1.5972222222222221E-2</v>
      </c>
      <c r="L46" t="s">
        <v>1132</v>
      </c>
    </row>
    <row r="47" spans="1:12" x14ac:dyDescent="0.25">
      <c r="A47">
        <v>18</v>
      </c>
      <c r="B47">
        <v>9</v>
      </c>
      <c r="C47" t="s">
        <v>414</v>
      </c>
      <c r="D47" s="1">
        <v>19</v>
      </c>
      <c r="E47" s="1">
        <v>32</v>
      </c>
      <c r="F47">
        <v>2</v>
      </c>
      <c r="G47" s="1">
        <v>64</v>
      </c>
      <c r="H47" s="1">
        <v>38</v>
      </c>
      <c r="I47" s="1">
        <f t="shared" si="0"/>
        <v>26</v>
      </c>
      <c r="J47" s="2">
        <f t="shared" si="1"/>
        <v>0.40625</v>
      </c>
      <c r="K47" s="3">
        <v>2.361111111111111E-2</v>
      </c>
      <c r="L47" t="s">
        <v>1132</v>
      </c>
    </row>
    <row r="48" spans="1:12" x14ac:dyDescent="0.25">
      <c r="A48">
        <v>19</v>
      </c>
      <c r="B48">
        <v>18</v>
      </c>
      <c r="C48" t="s">
        <v>65</v>
      </c>
      <c r="D48" s="1">
        <v>25</v>
      </c>
      <c r="E48" s="1">
        <v>40</v>
      </c>
      <c r="F48">
        <v>2</v>
      </c>
      <c r="G48" s="1">
        <v>80</v>
      </c>
      <c r="H48" s="1">
        <v>50</v>
      </c>
      <c r="I48" s="1">
        <f t="shared" si="0"/>
        <v>30</v>
      </c>
      <c r="J48" s="2">
        <f t="shared" si="1"/>
        <v>0.375</v>
      </c>
      <c r="K48" s="3">
        <v>3.0555555555555555E-2</v>
      </c>
      <c r="L48" t="s">
        <v>1133</v>
      </c>
    </row>
    <row r="49" spans="1:12" x14ac:dyDescent="0.25">
      <c r="A49">
        <v>20</v>
      </c>
      <c r="B49">
        <v>8</v>
      </c>
      <c r="C49" t="s">
        <v>33</v>
      </c>
      <c r="D49" s="1">
        <v>21</v>
      </c>
      <c r="E49" s="1">
        <v>35</v>
      </c>
      <c r="F49">
        <v>3</v>
      </c>
      <c r="G49" s="1">
        <v>105</v>
      </c>
      <c r="H49" s="1">
        <v>63</v>
      </c>
      <c r="I49" s="1">
        <f t="shared" si="0"/>
        <v>42</v>
      </c>
      <c r="J49" s="2">
        <f t="shared" si="1"/>
        <v>0.4</v>
      </c>
      <c r="K49" s="3">
        <v>3.4722222222222224E-2</v>
      </c>
      <c r="L49" t="s">
        <v>1133</v>
      </c>
    </row>
    <row r="50" spans="1:12" x14ac:dyDescent="0.25">
      <c r="A50">
        <v>20</v>
      </c>
      <c r="B50">
        <v>8</v>
      </c>
      <c r="C50" t="s">
        <v>195</v>
      </c>
      <c r="D50" s="1">
        <v>15</v>
      </c>
      <c r="E50" s="1">
        <v>25</v>
      </c>
      <c r="F50">
        <v>2</v>
      </c>
      <c r="G50" s="1">
        <v>50</v>
      </c>
      <c r="H50" s="1">
        <v>30</v>
      </c>
      <c r="I50" s="1">
        <f t="shared" si="0"/>
        <v>20</v>
      </c>
      <c r="J50" s="2">
        <f t="shared" si="1"/>
        <v>0.4</v>
      </c>
      <c r="K50" s="3">
        <v>4.1666666666666666E-3</v>
      </c>
      <c r="L50" t="s">
        <v>1133</v>
      </c>
    </row>
    <row r="51" spans="1:12" x14ac:dyDescent="0.25">
      <c r="A51">
        <v>20</v>
      </c>
      <c r="B51">
        <v>8</v>
      </c>
      <c r="C51" t="s">
        <v>331</v>
      </c>
      <c r="D51" s="1">
        <v>14</v>
      </c>
      <c r="E51" s="1">
        <v>23</v>
      </c>
      <c r="F51">
        <v>1</v>
      </c>
      <c r="G51" s="1">
        <v>23</v>
      </c>
      <c r="H51" s="1">
        <v>14</v>
      </c>
      <c r="I51" s="1">
        <f t="shared" si="0"/>
        <v>9</v>
      </c>
      <c r="J51" s="2">
        <f t="shared" si="1"/>
        <v>0.39130434782608697</v>
      </c>
      <c r="K51" s="3">
        <v>9.7222222222222224E-3</v>
      </c>
      <c r="L51" t="s">
        <v>1133</v>
      </c>
    </row>
    <row r="52" spans="1:12" x14ac:dyDescent="0.25">
      <c r="A52">
        <v>21</v>
      </c>
      <c r="B52">
        <v>12</v>
      </c>
      <c r="C52" t="s">
        <v>65</v>
      </c>
      <c r="D52" s="1">
        <v>25</v>
      </c>
      <c r="E52" s="1">
        <v>40</v>
      </c>
      <c r="F52">
        <v>3</v>
      </c>
      <c r="G52" s="1">
        <v>120</v>
      </c>
      <c r="H52" s="1">
        <v>75</v>
      </c>
      <c r="I52" s="1">
        <f t="shared" si="0"/>
        <v>45</v>
      </c>
      <c r="J52" s="2">
        <f t="shared" si="1"/>
        <v>0.375</v>
      </c>
      <c r="K52" s="3">
        <v>1.3888888888888888E-2</v>
      </c>
      <c r="L52" t="s">
        <v>1132</v>
      </c>
    </row>
    <row r="53" spans="1:12" x14ac:dyDescent="0.25">
      <c r="A53">
        <v>21</v>
      </c>
      <c r="B53">
        <v>12</v>
      </c>
      <c r="C53" t="s">
        <v>241</v>
      </c>
      <c r="D53" s="1">
        <v>12</v>
      </c>
      <c r="E53" s="1">
        <v>20</v>
      </c>
      <c r="F53">
        <v>2</v>
      </c>
      <c r="G53" s="1">
        <v>40</v>
      </c>
      <c r="H53" s="1">
        <v>24</v>
      </c>
      <c r="I53" s="1">
        <f t="shared" si="0"/>
        <v>16</v>
      </c>
      <c r="J53" s="2">
        <f t="shared" si="1"/>
        <v>0.4</v>
      </c>
      <c r="K53" s="3">
        <v>2.9861111111111113E-2</v>
      </c>
      <c r="L53" t="s">
        <v>1132</v>
      </c>
    </row>
    <row r="54" spans="1:12" x14ac:dyDescent="0.25">
      <c r="A54">
        <v>21</v>
      </c>
      <c r="B54">
        <v>12</v>
      </c>
      <c r="C54" t="s">
        <v>414</v>
      </c>
      <c r="D54" s="1">
        <v>19</v>
      </c>
      <c r="E54" s="1">
        <v>32</v>
      </c>
      <c r="F54">
        <v>2</v>
      </c>
      <c r="G54" s="1">
        <v>64</v>
      </c>
      <c r="H54" s="1">
        <v>38</v>
      </c>
      <c r="I54" s="1">
        <f t="shared" si="0"/>
        <v>26</v>
      </c>
      <c r="J54" s="2">
        <f t="shared" si="1"/>
        <v>0.40625</v>
      </c>
      <c r="K54" s="3">
        <v>3.0555555555555555E-2</v>
      </c>
      <c r="L54" t="s">
        <v>1133</v>
      </c>
    </row>
    <row r="55" spans="1:12" x14ac:dyDescent="0.25">
      <c r="A55">
        <v>21</v>
      </c>
      <c r="B55">
        <v>12</v>
      </c>
      <c r="C55" t="s">
        <v>195</v>
      </c>
      <c r="D55" s="1">
        <v>15</v>
      </c>
      <c r="E55" s="1">
        <v>25</v>
      </c>
      <c r="F55">
        <v>2</v>
      </c>
      <c r="G55" s="1">
        <v>50</v>
      </c>
      <c r="H55" s="1">
        <v>30</v>
      </c>
      <c r="I55" s="1">
        <f t="shared" si="0"/>
        <v>20</v>
      </c>
      <c r="J55" s="2">
        <f t="shared" si="1"/>
        <v>0.4</v>
      </c>
      <c r="K55" s="3">
        <v>3.125E-2</v>
      </c>
      <c r="L55" t="s">
        <v>1133</v>
      </c>
    </row>
    <row r="56" spans="1:12" x14ac:dyDescent="0.25">
      <c r="A56">
        <v>22</v>
      </c>
      <c r="B56">
        <v>15</v>
      </c>
      <c r="C56" t="s">
        <v>117</v>
      </c>
      <c r="D56" s="1">
        <v>10</v>
      </c>
      <c r="E56" s="1">
        <v>18</v>
      </c>
      <c r="F56">
        <v>1</v>
      </c>
      <c r="G56" s="1">
        <v>18</v>
      </c>
      <c r="H56" s="1">
        <v>10</v>
      </c>
      <c r="I56" s="1">
        <f t="shared" si="0"/>
        <v>8</v>
      </c>
      <c r="J56" s="2">
        <f t="shared" si="1"/>
        <v>0.44444444444444442</v>
      </c>
      <c r="K56" s="3">
        <v>2.2222222222222223E-2</v>
      </c>
      <c r="L56" t="s">
        <v>1132</v>
      </c>
    </row>
    <row r="57" spans="1:12" x14ac:dyDescent="0.25">
      <c r="A57">
        <v>22</v>
      </c>
      <c r="B57">
        <v>15</v>
      </c>
      <c r="C57" t="s">
        <v>77</v>
      </c>
      <c r="D57" s="1">
        <v>20</v>
      </c>
      <c r="E57" s="1">
        <v>34</v>
      </c>
      <c r="F57">
        <v>3</v>
      </c>
      <c r="G57" s="1">
        <v>102</v>
      </c>
      <c r="H57" s="1">
        <v>60</v>
      </c>
      <c r="I57" s="1">
        <f t="shared" si="0"/>
        <v>42</v>
      </c>
      <c r="J57" s="2">
        <f t="shared" si="1"/>
        <v>0.41176470588235292</v>
      </c>
      <c r="K57" s="3">
        <v>1.3194444444444444E-2</v>
      </c>
      <c r="L57" t="s">
        <v>1132</v>
      </c>
    </row>
    <row r="58" spans="1:12" x14ac:dyDescent="0.25">
      <c r="A58">
        <v>22</v>
      </c>
      <c r="B58">
        <v>15</v>
      </c>
      <c r="C58" t="s">
        <v>51</v>
      </c>
      <c r="D58" s="1">
        <v>17</v>
      </c>
      <c r="E58" s="1">
        <v>29</v>
      </c>
      <c r="F58">
        <v>2</v>
      </c>
      <c r="G58" s="1">
        <v>58</v>
      </c>
      <c r="H58" s="1">
        <v>34</v>
      </c>
      <c r="I58" s="1">
        <f t="shared" si="0"/>
        <v>24</v>
      </c>
      <c r="J58" s="2">
        <f t="shared" si="1"/>
        <v>0.41379310344827586</v>
      </c>
      <c r="K58" s="3">
        <v>9.0277777777777769E-3</v>
      </c>
      <c r="L58" t="s">
        <v>1133</v>
      </c>
    </row>
    <row r="59" spans="1:12" x14ac:dyDescent="0.25">
      <c r="A59">
        <v>22</v>
      </c>
      <c r="B59">
        <v>15</v>
      </c>
      <c r="C59" t="s">
        <v>33</v>
      </c>
      <c r="D59" s="1">
        <v>21</v>
      </c>
      <c r="E59" s="1">
        <v>35</v>
      </c>
      <c r="F59">
        <v>1</v>
      </c>
      <c r="G59" s="1">
        <v>35</v>
      </c>
      <c r="H59" s="1">
        <v>21</v>
      </c>
      <c r="I59" s="1">
        <f t="shared" si="0"/>
        <v>14</v>
      </c>
      <c r="J59" s="2">
        <f t="shared" si="1"/>
        <v>0.4</v>
      </c>
      <c r="K59" s="3">
        <v>4.0972222222222222E-2</v>
      </c>
      <c r="L59" t="s">
        <v>1133</v>
      </c>
    </row>
    <row r="60" spans="1:12" x14ac:dyDescent="0.25">
      <c r="A60">
        <v>23</v>
      </c>
      <c r="B60">
        <v>1</v>
      </c>
      <c r="C60" t="s">
        <v>180</v>
      </c>
      <c r="D60" s="1">
        <v>11</v>
      </c>
      <c r="E60" s="1">
        <v>19</v>
      </c>
      <c r="F60">
        <v>3</v>
      </c>
      <c r="G60" s="1">
        <v>57</v>
      </c>
      <c r="H60" s="1">
        <v>33</v>
      </c>
      <c r="I60" s="1">
        <f t="shared" si="0"/>
        <v>24</v>
      </c>
      <c r="J60" s="2">
        <f t="shared" si="1"/>
        <v>0.42105263157894735</v>
      </c>
      <c r="K60" s="3">
        <v>3.1944444444444442E-2</v>
      </c>
      <c r="L60" t="s">
        <v>1133</v>
      </c>
    </row>
    <row r="61" spans="1:12" x14ac:dyDescent="0.25">
      <c r="A61">
        <v>23</v>
      </c>
      <c r="B61">
        <v>1</v>
      </c>
      <c r="C61" t="s">
        <v>170</v>
      </c>
      <c r="D61" s="1">
        <v>16</v>
      </c>
      <c r="E61" s="1">
        <v>27</v>
      </c>
      <c r="F61">
        <v>3</v>
      </c>
      <c r="G61" s="1">
        <v>81</v>
      </c>
      <c r="H61" s="1">
        <v>48</v>
      </c>
      <c r="I61" s="1">
        <f t="shared" si="0"/>
        <v>33</v>
      </c>
      <c r="J61" s="2">
        <f t="shared" si="1"/>
        <v>0.40740740740740738</v>
      </c>
      <c r="K61" s="3">
        <v>1.1805555555555555E-2</v>
      </c>
      <c r="L61" t="s">
        <v>1133</v>
      </c>
    </row>
    <row r="62" spans="1:12" x14ac:dyDescent="0.25">
      <c r="A62">
        <v>24</v>
      </c>
      <c r="B62">
        <v>5</v>
      </c>
      <c r="C62" t="s">
        <v>256</v>
      </c>
      <c r="D62" s="1">
        <v>15</v>
      </c>
      <c r="E62" s="1">
        <v>26</v>
      </c>
      <c r="F62">
        <v>3</v>
      </c>
      <c r="G62" s="1">
        <v>78</v>
      </c>
      <c r="H62" s="1">
        <v>45</v>
      </c>
      <c r="I62" s="1">
        <f t="shared" si="0"/>
        <v>33</v>
      </c>
      <c r="J62" s="2">
        <f t="shared" si="1"/>
        <v>0.42307692307692307</v>
      </c>
      <c r="K62" s="3">
        <v>3.125E-2</v>
      </c>
      <c r="L62" t="s">
        <v>1132</v>
      </c>
    </row>
    <row r="63" spans="1:12" x14ac:dyDescent="0.25">
      <c r="A63">
        <v>24</v>
      </c>
      <c r="B63">
        <v>5</v>
      </c>
      <c r="C63" t="s">
        <v>51</v>
      </c>
      <c r="D63" s="1">
        <v>17</v>
      </c>
      <c r="E63" s="1">
        <v>29</v>
      </c>
      <c r="F63">
        <v>1</v>
      </c>
      <c r="G63" s="1">
        <v>29</v>
      </c>
      <c r="H63" s="1">
        <v>17</v>
      </c>
      <c r="I63" s="1">
        <f t="shared" si="0"/>
        <v>12</v>
      </c>
      <c r="J63" s="2">
        <f t="shared" si="1"/>
        <v>0.41379310344827586</v>
      </c>
      <c r="K63" s="3">
        <v>3.1944444444444442E-2</v>
      </c>
      <c r="L63" t="s">
        <v>1132</v>
      </c>
    </row>
    <row r="64" spans="1:12" x14ac:dyDescent="0.25">
      <c r="A64">
        <v>24</v>
      </c>
      <c r="B64">
        <v>5</v>
      </c>
      <c r="C64" t="s">
        <v>331</v>
      </c>
      <c r="D64" s="1">
        <v>14</v>
      </c>
      <c r="E64" s="1">
        <v>23</v>
      </c>
      <c r="F64">
        <v>2</v>
      </c>
      <c r="G64" s="1">
        <v>46</v>
      </c>
      <c r="H64" s="1">
        <v>28</v>
      </c>
      <c r="I64" s="1">
        <f t="shared" si="0"/>
        <v>18</v>
      </c>
      <c r="J64" s="2">
        <f t="shared" si="1"/>
        <v>0.39130434782608697</v>
      </c>
      <c r="K64" s="3">
        <v>2.9166666666666667E-2</v>
      </c>
      <c r="L64" t="s">
        <v>1133</v>
      </c>
    </row>
    <row r="65" spans="1:12" x14ac:dyDescent="0.25">
      <c r="A65">
        <v>24</v>
      </c>
      <c r="B65">
        <v>5</v>
      </c>
      <c r="C65" t="s">
        <v>65</v>
      </c>
      <c r="D65" s="1">
        <v>25</v>
      </c>
      <c r="E65" s="1">
        <v>40</v>
      </c>
      <c r="F65">
        <v>2</v>
      </c>
      <c r="G65" s="1">
        <v>80</v>
      </c>
      <c r="H65" s="1">
        <v>50</v>
      </c>
      <c r="I65" s="1">
        <f t="shared" si="0"/>
        <v>30</v>
      </c>
      <c r="J65" s="2">
        <f t="shared" si="1"/>
        <v>0.375</v>
      </c>
      <c r="K65" s="3">
        <v>3.2638888888888891E-2</v>
      </c>
      <c r="L65" t="s">
        <v>1133</v>
      </c>
    </row>
    <row r="66" spans="1:12" x14ac:dyDescent="0.25">
      <c r="A66">
        <v>25</v>
      </c>
      <c r="B66">
        <v>12</v>
      </c>
      <c r="C66" t="s">
        <v>77</v>
      </c>
      <c r="D66" s="1">
        <v>20</v>
      </c>
      <c r="E66" s="1">
        <v>34</v>
      </c>
      <c r="F66">
        <v>1</v>
      </c>
      <c r="G66" s="1">
        <v>34</v>
      </c>
      <c r="H66" s="1">
        <v>20</v>
      </c>
      <c r="I66" s="1">
        <f t="shared" si="0"/>
        <v>14</v>
      </c>
      <c r="J66" s="2">
        <f t="shared" si="1"/>
        <v>0.41176470588235292</v>
      </c>
      <c r="K66" s="3">
        <v>2.4305555555555556E-2</v>
      </c>
      <c r="L66" t="s">
        <v>1133</v>
      </c>
    </row>
    <row r="67" spans="1:12" x14ac:dyDescent="0.25">
      <c r="A67">
        <v>26</v>
      </c>
      <c r="B67">
        <v>18</v>
      </c>
      <c r="C67" t="s">
        <v>117</v>
      </c>
      <c r="D67" s="1">
        <v>10</v>
      </c>
      <c r="E67" s="1">
        <v>18</v>
      </c>
      <c r="F67">
        <v>2</v>
      </c>
      <c r="G67" s="1">
        <v>36</v>
      </c>
      <c r="H67" s="1">
        <v>20</v>
      </c>
      <c r="I67" s="1">
        <f t="shared" ref="I67:I130" si="2">G67-H67</f>
        <v>16</v>
      </c>
      <c r="J67" s="2">
        <f t="shared" ref="J67:J130" si="3">I67/G67</f>
        <v>0.44444444444444442</v>
      </c>
      <c r="K67" s="3">
        <v>9.0277777777777769E-3</v>
      </c>
      <c r="L67" t="s">
        <v>1133</v>
      </c>
    </row>
    <row r="68" spans="1:12" x14ac:dyDescent="0.25">
      <c r="A68">
        <v>26</v>
      </c>
      <c r="B68">
        <v>18</v>
      </c>
      <c r="C68" t="s">
        <v>102</v>
      </c>
      <c r="D68" s="1">
        <v>13</v>
      </c>
      <c r="E68" s="1">
        <v>21</v>
      </c>
      <c r="F68">
        <v>2</v>
      </c>
      <c r="G68" s="1">
        <v>42</v>
      </c>
      <c r="H68" s="1">
        <v>26</v>
      </c>
      <c r="I68" s="1">
        <f t="shared" si="2"/>
        <v>16</v>
      </c>
      <c r="J68" s="2">
        <f t="shared" si="3"/>
        <v>0.38095238095238093</v>
      </c>
      <c r="K68" s="3">
        <v>3.7499999999999999E-2</v>
      </c>
      <c r="L68" t="s">
        <v>1132</v>
      </c>
    </row>
    <row r="69" spans="1:12" x14ac:dyDescent="0.25">
      <c r="A69">
        <v>26</v>
      </c>
      <c r="B69">
        <v>18</v>
      </c>
      <c r="C69" t="s">
        <v>259</v>
      </c>
      <c r="D69" s="1">
        <v>14</v>
      </c>
      <c r="E69" s="1">
        <v>24</v>
      </c>
      <c r="F69">
        <v>2</v>
      </c>
      <c r="G69" s="1">
        <v>48</v>
      </c>
      <c r="H69" s="1">
        <v>28</v>
      </c>
      <c r="I69" s="1">
        <f t="shared" si="2"/>
        <v>20</v>
      </c>
      <c r="J69" s="2">
        <f t="shared" si="3"/>
        <v>0.41666666666666669</v>
      </c>
      <c r="K69" s="3">
        <v>2.9166666666666667E-2</v>
      </c>
      <c r="L69" t="s">
        <v>1133</v>
      </c>
    </row>
    <row r="70" spans="1:12" x14ac:dyDescent="0.25">
      <c r="A70">
        <v>27</v>
      </c>
      <c r="B70">
        <v>4</v>
      </c>
      <c r="C70" t="s">
        <v>33</v>
      </c>
      <c r="D70" s="1">
        <v>21</v>
      </c>
      <c r="E70" s="1">
        <v>35</v>
      </c>
      <c r="F70">
        <v>1</v>
      </c>
      <c r="G70" s="1">
        <v>35</v>
      </c>
      <c r="H70" s="1">
        <v>21</v>
      </c>
      <c r="I70" s="1">
        <f t="shared" si="2"/>
        <v>14</v>
      </c>
      <c r="J70" s="2">
        <f t="shared" si="3"/>
        <v>0.4</v>
      </c>
      <c r="K70" s="3">
        <v>1.1805555555555555E-2</v>
      </c>
      <c r="L70" t="s">
        <v>1132</v>
      </c>
    </row>
    <row r="71" spans="1:12" x14ac:dyDescent="0.25">
      <c r="A71">
        <v>27</v>
      </c>
      <c r="B71">
        <v>4</v>
      </c>
      <c r="C71" t="s">
        <v>256</v>
      </c>
      <c r="D71" s="1">
        <v>15</v>
      </c>
      <c r="E71" s="1">
        <v>26</v>
      </c>
      <c r="F71">
        <v>1</v>
      </c>
      <c r="G71" s="1">
        <v>26</v>
      </c>
      <c r="H71" s="1">
        <v>15</v>
      </c>
      <c r="I71" s="1">
        <f t="shared" si="2"/>
        <v>11</v>
      </c>
      <c r="J71" s="2">
        <f t="shared" si="3"/>
        <v>0.42307692307692307</v>
      </c>
      <c r="K71" s="3">
        <v>2.6388888888888889E-2</v>
      </c>
      <c r="L71" t="s">
        <v>1133</v>
      </c>
    </row>
    <row r="72" spans="1:12" x14ac:dyDescent="0.25">
      <c r="A72">
        <v>28</v>
      </c>
      <c r="B72">
        <v>2</v>
      </c>
      <c r="C72" t="s">
        <v>117</v>
      </c>
      <c r="D72" s="1">
        <v>10</v>
      </c>
      <c r="E72" s="1">
        <v>18</v>
      </c>
      <c r="F72">
        <v>2</v>
      </c>
      <c r="G72" s="1">
        <v>36</v>
      </c>
      <c r="H72" s="1">
        <v>20</v>
      </c>
      <c r="I72" s="1">
        <f t="shared" si="2"/>
        <v>16</v>
      </c>
      <c r="J72" s="2">
        <f t="shared" si="3"/>
        <v>0.44444444444444442</v>
      </c>
      <c r="K72" s="3">
        <v>1.1805555555555555E-2</v>
      </c>
      <c r="L72" t="s">
        <v>1133</v>
      </c>
    </row>
    <row r="73" spans="1:12" x14ac:dyDescent="0.25">
      <c r="A73">
        <v>28</v>
      </c>
      <c r="B73">
        <v>2</v>
      </c>
      <c r="C73" t="s">
        <v>51</v>
      </c>
      <c r="D73" s="1">
        <v>17</v>
      </c>
      <c r="E73" s="1">
        <v>29</v>
      </c>
      <c r="F73">
        <v>2</v>
      </c>
      <c r="G73" s="1">
        <v>58</v>
      </c>
      <c r="H73" s="1">
        <v>34</v>
      </c>
      <c r="I73" s="1">
        <f t="shared" si="2"/>
        <v>24</v>
      </c>
      <c r="J73" s="2">
        <f t="shared" si="3"/>
        <v>0.41379310344827586</v>
      </c>
      <c r="K73" s="3">
        <v>2.7083333333333334E-2</v>
      </c>
      <c r="L73" t="s">
        <v>1133</v>
      </c>
    </row>
    <row r="74" spans="1:12" x14ac:dyDescent="0.25">
      <c r="A74">
        <v>29</v>
      </c>
      <c r="B74">
        <v>20</v>
      </c>
      <c r="C74" t="s">
        <v>195</v>
      </c>
      <c r="D74" s="1">
        <v>15</v>
      </c>
      <c r="E74" s="1">
        <v>25</v>
      </c>
      <c r="F74">
        <v>3</v>
      </c>
      <c r="G74" s="1">
        <v>75</v>
      </c>
      <c r="H74" s="1">
        <v>45</v>
      </c>
      <c r="I74" s="1">
        <f t="shared" si="2"/>
        <v>30</v>
      </c>
      <c r="J74" s="2">
        <f t="shared" si="3"/>
        <v>0.4</v>
      </c>
      <c r="K74" s="3">
        <v>1.5277777777777777E-2</v>
      </c>
      <c r="L74" t="s">
        <v>1133</v>
      </c>
    </row>
    <row r="75" spans="1:12" x14ac:dyDescent="0.25">
      <c r="A75">
        <v>29</v>
      </c>
      <c r="B75">
        <v>20</v>
      </c>
      <c r="C75" t="s">
        <v>117</v>
      </c>
      <c r="D75" s="1">
        <v>10</v>
      </c>
      <c r="E75" s="1">
        <v>18</v>
      </c>
      <c r="F75">
        <v>2</v>
      </c>
      <c r="G75" s="1">
        <v>36</v>
      </c>
      <c r="H75" s="1">
        <v>20</v>
      </c>
      <c r="I75" s="1">
        <f t="shared" si="2"/>
        <v>16</v>
      </c>
      <c r="J75" s="2">
        <f t="shared" si="3"/>
        <v>0.44444444444444442</v>
      </c>
      <c r="K75" s="3">
        <v>1.2500000000000001E-2</v>
      </c>
      <c r="L75" t="s">
        <v>1132</v>
      </c>
    </row>
    <row r="76" spans="1:12" x14ac:dyDescent="0.25">
      <c r="A76">
        <v>29</v>
      </c>
      <c r="B76">
        <v>20</v>
      </c>
      <c r="C76" t="s">
        <v>186</v>
      </c>
      <c r="D76" s="1">
        <v>19</v>
      </c>
      <c r="E76" s="1">
        <v>31</v>
      </c>
      <c r="F76">
        <v>2</v>
      </c>
      <c r="G76" s="1">
        <v>62</v>
      </c>
      <c r="H76" s="1">
        <v>38</v>
      </c>
      <c r="I76" s="1">
        <f t="shared" si="2"/>
        <v>24</v>
      </c>
      <c r="J76" s="2">
        <f t="shared" si="3"/>
        <v>0.38709677419354838</v>
      </c>
      <c r="K76" s="3">
        <v>2.1527777777777778E-2</v>
      </c>
      <c r="L76" t="s">
        <v>1133</v>
      </c>
    </row>
    <row r="77" spans="1:12" x14ac:dyDescent="0.25">
      <c r="A77">
        <v>30</v>
      </c>
      <c r="B77">
        <v>14</v>
      </c>
      <c r="C77" t="s">
        <v>256</v>
      </c>
      <c r="D77" s="1">
        <v>15</v>
      </c>
      <c r="E77" s="1">
        <v>26</v>
      </c>
      <c r="F77">
        <v>2</v>
      </c>
      <c r="G77" s="1">
        <v>52</v>
      </c>
      <c r="H77" s="1">
        <v>30</v>
      </c>
      <c r="I77" s="1">
        <f t="shared" si="2"/>
        <v>22</v>
      </c>
      <c r="J77" s="2">
        <f t="shared" si="3"/>
        <v>0.42307692307692307</v>
      </c>
      <c r="K77" s="3">
        <v>9.7222222222222224E-3</v>
      </c>
      <c r="L77" t="s">
        <v>1132</v>
      </c>
    </row>
    <row r="78" spans="1:12" x14ac:dyDescent="0.25">
      <c r="A78">
        <v>30</v>
      </c>
      <c r="B78">
        <v>14</v>
      </c>
      <c r="C78" t="s">
        <v>241</v>
      </c>
      <c r="D78" s="1">
        <v>12</v>
      </c>
      <c r="E78" s="1">
        <v>20</v>
      </c>
      <c r="F78">
        <v>3</v>
      </c>
      <c r="G78" s="1">
        <v>60</v>
      </c>
      <c r="H78" s="1">
        <v>36</v>
      </c>
      <c r="I78" s="1">
        <f t="shared" si="2"/>
        <v>24</v>
      </c>
      <c r="J78" s="2">
        <f t="shared" si="3"/>
        <v>0.4</v>
      </c>
      <c r="K78" s="3">
        <v>3.8194444444444448E-2</v>
      </c>
      <c r="L78" t="s">
        <v>1132</v>
      </c>
    </row>
    <row r="79" spans="1:12" x14ac:dyDescent="0.25">
      <c r="A79">
        <v>31</v>
      </c>
      <c r="B79">
        <v>13</v>
      </c>
      <c r="C79" t="s">
        <v>51</v>
      </c>
      <c r="D79" s="1">
        <v>17</v>
      </c>
      <c r="E79" s="1">
        <v>29</v>
      </c>
      <c r="F79">
        <v>1</v>
      </c>
      <c r="G79" s="1">
        <v>29</v>
      </c>
      <c r="H79" s="1">
        <v>17</v>
      </c>
      <c r="I79" s="1">
        <f t="shared" si="2"/>
        <v>12</v>
      </c>
      <c r="J79" s="2">
        <f t="shared" si="3"/>
        <v>0.41379310344827586</v>
      </c>
      <c r="K79" s="3">
        <v>4.0972222222222222E-2</v>
      </c>
      <c r="L79" t="s">
        <v>1133</v>
      </c>
    </row>
    <row r="80" spans="1:12" x14ac:dyDescent="0.25">
      <c r="A80">
        <v>31</v>
      </c>
      <c r="B80">
        <v>13</v>
      </c>
      <c r="C80" t="s">
        <v>180</v>
      </c>
      <c r="D80" s="1">
        <v>11</v>
      </c>
      <c r="E80" s="1">
        <v>19</v>
      </c>
      <c r="F80">
        <v>2</v>
      </c>
      <c r="G80" s="1">
        <v>38</v>
      </c>
      <c r="H80" s="1">
        <v>22</v>
      </c>
      <c r="I80" s="1">
        <f t="shared" si="2"/>
        <v>16</v>
      </c>
      <c r="J80" s="2">
        <f t="shared" si="3"/>
        <v>0.42105263157894735</v>
      </c>
      <c r="K80" s="3">
        <v>3.1944444444444442E-2</v>
      </c>
      <c r="L80" t="s">
        <v>1133</v>
      </c>
    </row>
    <row r="81" spans="1:12" x14ac:dyDescent="0.25">
      <c r="A81">
        <v>32</v>
      </c>
      <c r="B81">
        <v>5</v>
      </c>
      <c r="C81" t="s">
        <v>414</v>
      </c>
      <c r="D81" s="1">
        <v>19</v>
      </c>
      <c r="E81" s="1">
        <v>32</v>
      </c>
      <c r="F81">
        <v>2</v>
      </c>
      <c r="G81" s="1">
        <v>64</v>
      </c>
      <c r="H81" s="1">
        <v>38</v>
      </c>
      <c r="I81" s="1">
        <f t="shared" si="2"/>
        <v>26</v>
      </c>
      <c r="J81" s="2">
        <f t="shared" si="3"/>
        <v>0.40625</v>
      </c>
      <c r="K81" s="3">
        <v>3.4722222222222224E-2</v>
      </c>
      <c r="L81" t="s">
        <v>1133</v>
      </c>
    </row>
    <row r="82" spans="1:12" x14ac:dyDescent="0.25">
      <c r="A82">
        <v>32</v>
      </c>
      <c r="B82">
        <v>5</v>
      </c>
      <c r="C82" t="s">
        <v>439</v>
      </c>
      <c r="D82" s="1">
        <v>20</v>
      </c>
      <c r="E82" s="1">
        <v>33</v>
      </c>
      <c r="F82">
        <v>1</v>
      </c>
      <c r="G82" s="1">
        <v>33</v>
      </c>
      <c r="H82" s="1">
        <v>20</v>
      </c>
      <c r="I82" s="1">
        <f t="shared" si="2"/>
        <v>13</v>
      </c>
      <c r="J82" s="2">
        <f t="shared" si="3"/>
        <v>0.39393939393939392</v>
      </c>
      <c r="K82" s="3">
        <v>1.3888888888888888E-2</v>
      </c>
      <c r="L82" t="s">
        <v>1133</v>
      </c>
    </row>
    <row r="83" spans="1:12" x14ac:dyDescent="0.25">
      <c r="A83">
        <v>32</v>
      </c>
      <c r="B83">
        <v>5</v>
      </c>
      <c r="C83" t="s">
        <v>256</v>
      </c>
      <c r="D83" s="1">
        <v>15</v>
      </c>
      <c r="E83" s="1">
        <v>26</v>
      </c>
      <c r="F83">
        <v>3</v>
      </c>
      <c r="G83" s="1">
        <v>78</v>
      </c>
      <c r="H83" s="1">
        <v>45</v>
      </c>
      <c r="I83" s="1">
        <f t="shared" si="2"/>
        <v>33</v>
      </c>
      <c r="J83" s="2">
        <f t="shared" si="3"/>
        <v>0.42307692307692307</v>
      </c>
      <c r="K83" s="3">
        <v>2.4305555555555556E-2</v>
      </c>
      <c r="L83" t="s">
        <v>1132</v>
      </c>
    </row>
    <row r="84" spans="1:12" x14ac:dyDescent="0.25">
      <c r="A84">
        <v>32</v>
      </c>
      <c r="B84">
        <v>5</v>
      </c>
      <c r="C84" t="s">
        <v>117</v>
      </c>
      <c r="D84" s="1">
        <v>10</v>
      </c>
      <c r="E84" s="1">
        <v>18</v>
      </c>
      <c r="F84">
        <v>2</v>
      </c>
      <c r="G84" s="1">
        <v>36</v>
      </c>
      <c r="H84" s="1">
        <v>20</v>
      </c>
      <c r="I84" s="1">
        <f t="shared" si="2"/>
        <v>16</v>
      </c>
      <c r="J84" s="2">
        <f t="shared" si="3"/>
        <v>0.44444444444444442</v>
      </c>
      <c r="K84" s="3">
        <v>1.5972222222222221E-2</v>
      </c>
      <c r="L84" t="s">
        <v>1132</v>
      </c>
    </row>
    <row r="85" spans="1:12" x14ac:dyDescent="0.25">
      <c r="A85">
        <v>33</v>
      </c>
      <c r="B85">
        <v>4</v>
      </c>
      <c r="C85" t="s">
        <v>33</v>
      </c>
      <c r="D85" s="1">
        <v>21</v>
      </c>
      <c r="E85" s="1">
        <v>35</v>
      </c>
      <c r="F85">
        <v>3</v>
      </c>
      <c r="G85" s="1">
        <v>105</v>
      </c>
      <c r="H85" s="1">
        <v>63</v>
      </c>
      <c r="I85" s="1">
        <f t="shared" si="2"/>
        <v>42</v>
      </c>
      <c r="J85" s="2">
        <f t="shared" si="3"/>
        <v>0.4</v>
      </c>
      <c r="K85" s="3">
        <v>4.1666666666666666E-3</v>
      </c>
      <c r="L85" t="s">
        <v>1133</v>
      </c>
    </row>
    <row r="86" spans="1:12" x14ac:dyDescent="0.25">
      <c r="A86">
        <v>33</v>
      </c>
      <c r="B86">
        <v>4</v>
      </c>
      <c r="C86" t="s">
        <v>170</v>
      </c>
      <c r="D86" s="1">
        <v>16</v>
      </c>
      <c r="E86" s="1">
        <v>27</v>
      </c>
      <c r="F86">
        <v>1</v>
      </c>
      <c r="G86" s="1">
        <v>27</v>
      </c>
      <c r="H86" s="1">
        <v>16</v>
      </c>
      <c r="I86" s="1">
        <f t="shared" si="2"/>
        <v>11</v>
      </c>
      <c r="J86" s="2">
        <f t="shared" si="3"/>
        <v>0.40740740740740738</v>
      </c>
      <c r="K86" s="3">
        <v>4.0972222222222222E-2</v>
      </c>
      <c r="L86" t="s">
        <v>1132</v>
      </c>
    </row>
    <row r="87" spans="1:12" x14ac:dyDescent="0.25">
      <c r="A87">
        <v>33</v>
      </c>
      <c r="B87">
        <v>4</v>
      </c>
      <c r="C87" t="s">
        <v>414</v>
      </c>
      <c r="D87" s="1">
        <v>19</v>
      </c>
      <c r="E87" s="1">
        <v>32</v>
      </c>
      <c r="F87">
        <v>3</v>
      </c>
      <c r="G87" s="1">
        <v>96</v>
      </c>
      <c r="H87" s="1">
        <v>57</v>
      </c>
      <c r="I87" s="1">
        <f t="shared" si="2"/>
        <v>39</v>
      </c>
      <c r="J87" s="2">
        <f t="shared" si="3"/>
        <v>0.40625</v>
      </c>
      <c r="K87" s="3">
        <v>3.8194444444444448E-2</v>
      </c>
      <c r="L87" t="s">
        <v>1133</v>
      </c>
    </row>
    <row r="88" spans="1:12" x14ac:dyDescent="0.25">
      <c r="A88">
        <v>33</v>
      </c>
      <c r="B88">
        <v>4</v>
      </c>
      <c r="C88" t="s">
        <v>256</v>
      </c>
      <c r="D88" s="1">
        <v>15</v>
      </c>
      <c r="E88" s="1">
        <v>26</v>
      </c>
      <c r="F88">
        <v>3</v>
      </c>
      <c r="G88" s="1">
        <v>78</v>
      </c>
      <c r="H88" s="1">
        <v>45</v>
      </c>
      <c r="I88" s="1">
        <f t="shared" si="2"/>
        <v>33</v>
      </c>
      <c r="J88" s="2">
        <f t="shared" si="3"/>
        <v>0.42307692307692307</v>
      </c>
      <c r="K88" s="3">
        <v>6.9444444444444441E-3</v>
      </c>
      <c r="L88" t="s">
        <v>1132</v>
      </c>
    </row>
    <row r="89" spans="1:12" x14ac:dyDescent="0.25">
      <c r="A89">
        <v>34</v>
      </c>
      <c r="B89">
        <v>15</v>
      </c>
      <c r="C89" t="s">
        <v>77</v>
      </c>
      <c r="D89" s="1">
        <v>20</v>
      </c>
      <c r="E89" s="1">
        <v>34</v>
      </c>
      <c r="F89">
        <v>1</v>
      </c>
      <c r="G89" s="1">
        <v>34</v>
      </c>
      <c r="H89" s="1">
        <v>20</v>
      </c>
      <c r="I89" s="1">
        <f t="shared" si="2"/>
        <v>14</v>
      </c>
      <c r="J89" s="2">
        <f t="shared" si="3"/>
        <v>0.41176470588235292</v>
      </c>
      <c r="K89" s="3">
        <v>3.1944444444444442E-2</v>
      </c>
      <c r="L89" t="s">
        <v>1132</v>
      </c>
    </row>
    <row r="90" spans="1:12" x14ac:dyDescent="0.25">
      <c r="A90">
        <v>34</v>
      </c>
      <c r="B90">
        <v>15</v>
      </c>
      <c r="C90" t="s">
        <v>256</v>
      </c>
      <c r="D90" s="1">
        <v>15</v>
      </c>
      <c r="E90" s="1">
        <v>26</v>
      </c>
      <c r="F90">
        <v>3</v>
      </c>
      <c r="G90" s="1">
        <v>78</v>
      </c>
      <c r="H90" s="1">
        <v>45</v>
      </c>
      <c r="I90" s="1">
        <f t="shared" si="2"/>
        <v>33</v>
      </c>
      <c r="J90" s="2">
        <f t="shared" si="3"/>
        <v>0.42307692307692307</v>
      </c>
      <c r="K90" s="3">
        <v>1.3194444444444444E-2</v>
      </c>
      <c r="L90" t="s">
        <v>1133</v>
      </c>
    </row>
    <row r="91" spans="1:12" x14ac:dyDescent="0.25">
      <c r="A91">
        <v>35</v>
      </c>
      <c r="B91">
        <v>13</v>
      </c>
      <c r="C91" t="s">
        <v>100</v>
      </c>
      <c r="D91" s="1">
        <v>18</v>
      </c>
      <c r="E91" s="1">
        <v>30</v>
      </c>
      <c r="F91">
        <v>3</v>
      </c>
      <c r="G91" s="1">
        <v>90</v>
      </c>
      <c r="H91" s="1">
        <v>54</v>
      </c>
      <c r="I91" s="1">
        <f t="shared" si="2"/>
        <v>36</v>
      </c>
      <c r="J91" s="2">
        <f t="shared" si="3"/>
        <v>0.4</v>
      </c>
      <c r="K91" s="3">
        <v>3.472222222222222E-3</v>
      </c>
      <c r="L91" t="s">
        <v>1133</v>
      </c>
    </row>
    <row r="92" spans="1:12" x14ac:dyDescent="0.25">
      <c r="A92">
        <v>35</v>
      </c>
      <c r="B92">
        <v>13</v>
      </c>
      <c r="C92" t="s">
        <v>51</v>
      </c>
      <c r="D92" s="1">
        <v>17</v>
      </c>
      <c r="E92" s="1">
        <v>29</v>
      </c>
      <c r="F92">
        <v>1</v>
      </c>
      <c r="G92" s="1">
        <v>29</v>
      </c>
      <c r="H92" s="1">
        <v>17</v>
      </c>
      <c r="I92" s="1">
        <f t="shared" si="2"/>
        <v>12</v>
      </c>
      <c r="J92" s="2">
        <f t="shared" si="3"/>
        <v>0.41379310344827586</v>
      </c>
      <c r="K92" s="3">
        <v>5.5555555555555558E-3</v>
      </c>
      <c r="L92" t="s">
        <v>1132</v>
      </c>
    </row>
    <row r="93" spans="1:12" x14ac:dyDescent="0.25">
      <c r="A93">
        <v>35</v>
      </c>
      <c r="B93">
        <v>13</v>
      </c>
      <c r="C93" t="s">
        <v>439</v>
      </c>
      <c r="D93" s="1">
        <v>20</v>
      </c>
      <c r="E93" s="1">
        <v>33</v>
      </c>
      <c r="F93">
        <v>1</v>
      </c>
      <c r="G93" s="1">
        <v>33</v>
      </c>
      <c r="H93" s="1">
        <v>20</v>
      </c>
      <c r="I93" s="1">
        <f t="shared" si="2"/>
        <v>13</v>
      </c>
      <c r="J93" s="2">
        <f t="shared" si="3"/>
        <v>0.39393939393939392</v>
      </c>
      <c r="K93" s="3">
        <v>1.4583333333333334E-2</v>
      </c>
      <c r="L93" t="s">
        <v>1132</v>
      </c>
    </row>
    <row r="94" spans="1:12" x14ac:dyDescent="0.25">
      <c r="A94">
        <v>35</v>
      </c>
      <c r="B94">
        <v>13</v>
      </c>
      <c r="C94" t="s">
        <v>186</v>
      </c>
      <c r="D94" s="1">
        <v>19</v>
      </c>
      <c r="E94" s="1">
        <v>31</v>
      </c>
      <c r="F94">
        <v>2</v>
      </c>
      <c r="G94" s="1">
        <v>62</v>
      </c>
      <c r="H94" s="1">
        <v>38</v>
      </c>
      <c r="I94" s="1">
        <f t="shared" si="2"/>
        <v>24</v>
      </c>
      <c r="J94" s="2">
        <f t="shared" si="3"/>
        <v>0.38709677419354838</v>
      </c>
      <c r="K94" s="3">
        <v>2.1527777777777778E-2</v>
      </c>
      <c r="L94" t="s">
        <v>1133</v>
      </c>
    </row>
    <row r="95" spans="1:12" x14ac:dyDescent="0.25">
      <c r="A95">
        <v>36</v>
      </c>
      <c r="B95">
        <v>5</v>
      </c>
      <c r="C95" t="s">
        <v>100</v>
      </c>
      <c r="D95" s="1">
        <v>18</v>
      </c>
      <c r="E95" s="1">
        <v>30</v>
      </c>
      <c r="F95">
        <v>1</v>
      </c>
      <c r="G95" s="1">
        <v>30</v>
      </c>
      <c r="H95" s="1">
        <v>18</v>
      </c>
      <c r="I95" s="1">
        <f t="shared" si="2"/>
        <v>12</v>
      </c>
      <c r="J95" s="2">
        <f t="shared" si="3"/>
        <v>0.4</v>
      </c>
      <c r="K95" s="3">
        <v>2.6388888888888889E-2</v>
      </c>
      <c r="L95" t="s">
        <v>1132</v>
      </c>
    </row>
    <row r="96" spans="1:12" x14ac:dyDescent="0.25">
      <c r="A96">
        <v>37</v>
      </c>
      <c r="B96">
        <v>20</v>
      </c>
      <c r="C96" t="s">
        <v>102</v>
      </c>
      <c r="D96" s="1">
        <v>13</v>
      </c>
      <c r="E96" s="1">
        <v>21</v>
      </c>
      <c r="F96">
        <v>1</v>
      </c>
      <c r="G96" s="1">
        <v>21</v>
      </c>
      <c r="H96" s="1">
        <v>13</v>
      </c>
      <c r="I96" s="1">
        <f t="shared" si="2"/>
        <v>8</v>
      </c>
      <c r="J96" s="2">
        <f t="shared" si="3"/>
        <v>0.38095238095238093</v>
      </c>
      <c r="K96" s="3">
        <v>3.2638888888888891E-2</v>
      </c>
      <c r="L96" t="s">
        <v>1132</v>
      </c>
    </row>
    <row r="97" spans="1:12" x14ac:dyDescent="0.25">
      <c r="A97">
        <v>38</v>
      </c>
      <c r="B97">
        <v>10</v>
      </c>
      <c r="C97" t="s">
        <v>186</v>
      </c>
      <c r="D97" s="1">
        <v>19</v>
      </c>
      <c r="E97" s="1">
        <v>31</v>
      </c>
      <c r="F97">
        <v>3</v>
      </c>
      <c r="G97" s="1">
        <v>93</v>
      </c>
      <c r="H97" s="1">
        <v>57</v>
      </c>
      <c r="I97" s="1">
        <f t="shared" si="2"/>
        <v>36</v>
      </c>
      <c r="J97" s="2">
        <f t="shared" si="3"/>
        <v>0.38709677419354838</v>
      </c>
      <c r="K97" s="3">
        <v>1.4583333333333334E-2</v>
      </c>
      <c r="L97" t="s">
        <v>1133</v>
      </c>
    </row>
    <row r="98" spans="1:12" x14ac:dyDescent="0.25">
      <c r="A98">
        <v>38</v>
      </c>
      <c r="B98">
        <v>10</v>
      </c>
      <c r="C98" t="s">
        <v>33</v>
      </c>
      <c r="D98" s="1">
        <v>21</v>
      </c>
      <c r="E98" s="1">
        <v>35</v>
      </c>
      <c r="F98">
        <v>2</v>
      </c>
      <c r="G98" s="1">
        <v>70</v>
      </c>
      <c r="H98" s="1">
        <v>42</v>
      </c>
      <c r="I98" s="1">
        <f t="shared" si="2"/>
        <v>28</v>
      </c>
      <c r="J98" s="2">
        <f t="shared" si="3"/>
        <v>0.4</v>
      </c>
      <c r="K98" s="3">
        <v>2.361111111111111E-2</v>
      </c>
      <c r="L98" t="s">
        <v>1132</v>
      </c>
    </row>
    <row r="99" spans="1:12" x14ac:dyDescent="0.25">
      <c r="A99">
        <v>38</v>
      </c>
      <c r="B99">
        <v>10</v>
      </c>
      <c r="C99" t="s">
        <v>106</v>
      </c>
      <c r="D99" s="1">
        <v>22</v>
      </c>
      <c r="E99" s="1">
        <v>36</v>
      </c>
      <c r="F99">
        <v>2</v>
      </c>
      <c r="G99" s="1">
        <v>72</v>
      </c>
      <c r="H99" s="1">
        <v>44</v>
      </c>
      <c r="I99" s="1">
        <f t="shared" si="2"/>
        <v>28</v>
      </c>
      <c r="J99" s="2">
        <f t="shared" si="3"/>
        <v>0.3888888888888889</v>
      </c>
      <c r="K99" s="3">
        <v>2.9861111111111113E-2</v>
      </c>
      <c r="L99" t="s">
        <v>1132</v>
      </c>
    </row>
    <row r="100" spans="1:12" x14ac:dyDescent="0.25">
      <c r="A100">
        <v>39</v>
      </c>
      <c r="B100">
        <v>15</v>
      </c>
      <c r="C100" t="s">
        <v>106</v>
      </c>
      <c r="D100" s="1">
        <v>22</v>
      </c>
      <c r="E100" s="1">
        <v>36</v>
      </c>
      <c r="F100">
        <v>3</v>
      </c>
      <c r="G100" s="1">
        <v>108</v>
      </c>
      <c r="H100" s="1">
        <v>66</v>
      </c>
      <c r="I100" s="1">
        <f t="shared" si="2"/>
        <v>42</v>
      </c>
      <c r="J100" s="2">
        <f t="shared" si="3"/>
        <v>0.3888888888888889</v>
      </c>
      <c r="K100" s="3">
        <v>3.9583333333333331E-2</v>
      </c>
      <c r="L100" t="s">
        <v>1132</v>
      </c>
    </row>
    <row r="101" spans="1:12" x14ac:dyDescent="0.25">
      <c r="A101">
        <v>40</v>
      </c>
      <c r="B101">
        <v>1</v>
      </c>
      <c r="C101" t="s">
        <v>51</v>
      </c>
      <c r="D101" s="1">
        <v>17</v>
      </c>
      <c r="E101" s="1">
        <v>29</v>
      </c>
      <c r="F101">
        <v>3</v>
      </c>
      <c r="G101" s="1">
        <v>87</v>
      </c>
      <c r="H101" s="1">
        <v>51</v>
      </c>
      <c r="I101" s="1">
        <f t="shared" si="2"/>
        <v>36</v>
      </c>
      <c r="J101" s="2">
        <f t="shared" si="3"/>
        <v>0.41379310344827586</v>
      </c>
      <c r="K101" s="3">
        <v>1.0416666666666666E-2</v>
      </c>
      <c r="L101" t="s">
        <v>1133</v>
      </c>
    </row>
    <row r="102" spans="1:12" x14ac:dyDescent="0.25">
      <c r="A102">
        <v>40</v>
      </c>
      <c r="B102">
        <v>1</v>
      </c>
      <c r="C102" t="s">
        <v>439</v>
      </c>
      <c r="D102" s="1">
        <v>20</v>
      </c>
      <c r="E102" s="1">
        <v>33</v>
      </c>
      <c r="F102">
        <v>1</v>
      </c>
      <c r="G102" s="1">
        <v>33</v>
      </c>
      <c r="H102" s="1">
        <v>20</v>
      </c>
      <c r="I102" s="1">
        <f t="shared" si="2"/>
        <v>13</v>
      </c>
      <c r="J102" s="2">
        <f t="shared" si="3"/>
        <v>0.39393939393939392</v>
      </c>
      <c r="K102" s="3">
        <v>3.4722222222222224E-2</v>
      </c>
      <c r="L102" t="s">
        <v>1133</v>
      </c>
    </row>
    <row r="103" spans="1:12" x14ac:dyDescent="0.25">
      <c r="A103">
        <v>40</v>
      </c>
      <c r="B103">
        <v>1</v>
      </c>
      <c r="C103" t="s">
        <v>57</v>
      </c>
      <c r="D103" s="1">
        <v>16</v>
      </c>
      <c r="E103" s="1">
        <v>28</v>
      </c>
      <c r="F103">
        <v>1</v>
      </c>
      <c r="G103" s="1">
        <v>28</v>
      </c>
      <c r="H103" s="1">
        <v>16</v>
      </c>
      <c r="I103" s="1">
        <f t="shared" si="2"/>
        <v>12</v>
      </c>
      <c r="J103" s="2">
        <f t="shared" si="3"/>
        <v>0.42857142857142855</v>
      </c>
      <c r="K103" s="3">
        <v>9.0277777777777769E-3</v>
      </c>
      <c r="L103" t="s">
        <v>1133</v>
      </c>
    </row>
    <row r="104" spans="1:12" x14ac:dyDescent="0.25">
      <c r="A104">
        <v>41</v>
      </c>
      <c r="B104">
        <v>7</v>
      </c>
      <c r="C104" t="s">
        <v>414</v>
      </c>
      <c r="D104" s="1">
        <v>19</v>
      </c>
      <c r="E104" s="1">
        <v>32</v>
      </c>
      <c r="F104">
        <v>3</v>
      </c>
      <c r="G104" s="1">
        <v>96</v>
      </c>
      <c r="H104" s="1">
        <v>57</v>
      </c>
      <c r="I104" s="1">
        <f t="shared" si="2"/>
        <v>39</v>
      </c>
      <c r="J104" s="2">
        <f t="shared" si="3"/>
        <v>0.40625</v>
      </c>
      <c r="K104" s="3">
        <v>1.5972222222222221E-2</v>
      </c>
      <c r="L104" t="s">
        <v>1133</v>
      </c>
    </row>
    <row r="105" spans="1:12" x14ac:dyDescent="0.25">
      <c r="A105">
        <v>41</v>
      </c>
      <c r="B105">
        <v>7</v>
      </c>
      <c r="C105" t="s">
        <v>256</v>
      </c>
      <c r="D105" s="1">
        <v>15</v>
      </c>
      <c r="E105" s="1">
        <v>26</v>
      </c>
      <c r="F105">
        <v>3</v>
      </c>
      <c r="G105" s="1">
        <v>78</v>
      </c>
      <c r="H105" s="1">
        <v>45</v>
      </c>
      <c r="I105" s="1">
        <f t="shared" si="2"/>
        <v>33</v>
      </c>
      <c r="J105" s="2">
        <f t="shared" si="3"/>
        <v>0.42307692307692307</v>
      </c>
      <c r="K105" s="3">
        <v>3.2638888888888891E-2</v>
      </c>
      <c r="L105" t="s">
        <v>1133</v>
      </c>
    </row>
    <row r="106" spans="1:12" x14ac:dyDescent="0.25">
      <c r="A106">
        <v>41</v>
      </c>
      <c r="B106">
        <v>7</v>
      </c>
      <c r="C106" t="s">
        <v>100</v>
      </c>
      <c r="D106" s="1">
        <v>18</v>
      </c>
      <c r="E106" s="1">
        <v>30</v>
      </c>
      <c r="F106">
        <v>1</v>
      </c>
      <c r="G106" s="1">
        <v>30</v>
      </c>
      <c r="H106" s="1">
        <v>18</v>
      </c>
      <c r="I106" s="1">
        <f t="shared" si="2"/>
        <v>12</v>
      </c>
      <c r="J106" s="2">
        <f t="shared" si="3"/>
        <v>0.4</v>
      </c>
      <c r="K106" s="3">
        <v>1.3194444444444444E-2</v>
      </c>
      <c r="L106" t="s">
        <v>1133</v>
      </c>
    </row>
    <row r="107" spans="1:12" x14ac:dyDescent="0.25">
      <c r="A107">
        <v>42</v>
      </c>
      <c r="B107">
        <v>14</v>
      </c>
      <c r="C107" t="s">
        <v>335</v>
      </c>
      <c r="D107" s="1">
        <v>13</v>
      </c>
      <c r="E107" s="1">
        <v>22</v>
      </c>
      <c r="F107">
        <v>1</v>
      </c>
      <c r="G107" s="1">
        <v>22</v>
      </c>
      <c r="H107" s="1">
        <v>13</v>
      </c>
      <c r="I107" s="1">
        <f t="shared" si="2"/>
        <v>9</v>
      </c>
      <c r="J107" s="2">
        <f t="shared" si="3"/>
        <v>0.40909090909090912</v>
      </c>
      <c r="K107" s="3">
        <v>3.9583333333333331E-2</v>
      </c>
      <c r="L107" t="s">
        <v>1133</v>
      </c>
    </row>
    <row r="108" spans="1:12" x14ac:dyDescent="0.25">
      <c r="A108">
        <v>42</v>
      </c>
      <c r="B108">
        <v>14</v>
      </c>
      <c r="C108" t="s">
        <v>65</v>
      </c>
      <c r="D108" s="1">
        <v>25</v>
      </c>
      <c r="E108" s="1">
        <v>40</v>
      </c>
      <c r="F108">
        <v>2</v>
      </c>
      <c r="G108" s="1">
        <v>80</v>
      </c>
      <c r="H108" s="1">
        <v>50</v>
      </c>
      <c r="I108" s="1">
        <f t="shared" si="2"/>
        <v>30</v>
      </c>
      <c r="J108" s="2">
        <f t="shared" si="3"/>
        <v>0.375</v>
      </c>
      <c r="K108" s="3">
        <v>8.3333333333333332E-3</v>
      </c>
      <c r="L108" t="s">
        <v>1133</v>
      </c>
    </row>
    <row r="109" spans="1:12" x14ac:dyDescent="0.25">
      <c r="A109">
        <v>43</v>
      </c>
      <c r="B109">
        <v>8</v>
      </c>
      <c r="C109" t="s">
        <v>414</v>
      </c>
      <c r="D109" s="1">
        <v>19</v>
      </c>
      <c r="E109" s="1">
        <v>32</v>
      </c>
      <c r="F109">
        <v>1</v>
      </c>
      <c r="G109" s="1">
        <v>32</v>
      </c>
      <c r="H109" s="1">
        <v>19</v>
      </c>
      <c r="I109" s="1">
        <f t="shared" si="2"/>
        <v>13</v>
      </c>
      <c r="J109" s="2">
        <f t="shared" si="3"/>
        <v>0.40625</v>
      </c>
      <c r="K109" s="3">
        <v>4.1666666666666666E-3</v>
      </c>
      <c r="L109" t="s">
        <v>1133</v>
      </c>
    </row>
    <row r="110" spans="1:12" x14ac:dyDescent="0.25">
      <c r="A110">
        <v>43</v>
      </c>
      <c r="B110">
        <v>8</v>
      </c>
      <c r="C110" t="s">
        <v>77</v>
      </c>
      <c r="D110" s="1">
        <v>20</v>
      </c>
      <c r="E110" s="1">
        <v>34</v>
      </c>
      <c r="F110">
        <v>2</v>
      </c>
      <c r="G110" s="1">
        <v>68</v>
      </c>
      <c r="H110" s="1">
        <v>40</v>
      </c>
      <c r="I110" s="1">
        <f t="shared" si="2"/>
        <v>28</v>
      </c>
      <c r="J110" s="2">
        <f t="shared" si="3"/>
        <v>0.41176470588235292</v>
      </c>
      <c r="K110" s="3">
        <v>4.0972222222222222E-2</v>
      </c>
      <c r="L110" t="s">
        <v>1133</v>
      </c>
    </row>
    <row r="111" spans="1:12" x14ac:dyDescent="0.25">
      <c r="A111">
        <v>43</v>
      </c>
      <c r="B111">
        <v>8</v>
      </c>
      <c r="C111" t="s">
        <v>259</v>
      </c>
      <c r="D111" s="1">
        <v>14</v>
      </c>
      <c r="E111" s="1">
        <v>24</v>
      </c>
      <c r="F111">
        <v>3</v>
      </c>
      <c r="G111" s="1">
        <v>72</v>
      </c>
      <c r="H111" s="1">
        <v>42</v>
      </c>
      <c r="I111" s="1">
        <f t="shared" si="2"/>
        <v>30</v>
      </c>
      <c r="J111" s="2">
        <f t="shared" si="3"/>
        <v>0.41666666666666669</v>
      </c>
      <c r="K111" s="3">
        <v>3.9583333333333331E-2</v>
      </c>
      <c r="L111" t="s">
        <v>1132</v>
      </c>
    </row>
    <row r="112" spans="1:12" x14ac:dyDescent="0.25">
      <c r="A112">
        <v>43</v>
      </c>
      <c r="B112">
        <v>8</v>
      </c>
      <c r="C112" t="s">
        <v>186</v>
      </c>
      <c r="D112" s="1">
        <v>19</v>
      </c>
      <c r="E112" s="1">
        <v>31</v>
      </c>
      <c r="F112">
        <v>1</v>
      </c>
      <c r="G112" s="1">
        <v>31</v>
      </c>
      <c r="H112" s="1">
        <v>19</v>
      </c>
      <c r="I112" s="1">
        <f t="shared" si="2"/>
        <v>12</v>
      </c>
      <c r="J112" s="2">
        <f t="shared" si="3"/>
        <v>0.38709677419354838</v>
      </c>
      <c r="K112" s="3">
        <v>1.6666666666666666E-2</v>
      </c>
      <c r="L112" t="s">
        <v>1132</v>
      </c>
    </row>
    <row r="113" spans="1:12" x14ac:dyDescent="0.25">
      <c r="A113">
        <v>44</v>
      </c>
      <c r="B113">
        <v>18</v>
      </c>
      <c r="C113" t="s">
        <v>256</v>
      </c>
      <c r="D113" s="1">
        <v>15</v>
      </c>
      <c r="E113" s="1">
        <v>26</v>
      </c>
      <c r="F113">
        <v>1</v>
      </c>
      <c r="G113" s="1">
        <v>26</v>
      </c>
      <c r="H113" s="1">
        <v>15</v>
      </c>
      <c r="I113" s="1">
        <f t="shared" si="2"/>
        <v>11</v>
      </c>
      <c r="J113" s="2">
        <f t="shared" si="3"/>
        <v>0.42307692307692307</v>
      </c>
      <c r="K113" s="3">
        <v>2.361111111111111E-2</v>
      </c>
      <c r="L113" t="s">
        <v>1133</v>
      </c>
    </row>
    <row r="114" spans="1:12" x14ac:dyDescent="0.25">
      <c r="A114">
        <v>44</v>
      </c>
      <c r="B114">
        <v>18</v>
      </c>
      <c r="C114" t="s">
        <v>195</v>
      </c>
      <c r="D114" s="1">
        <v>15</v>
      </c>
      <c r="E114" s="1">
        <v>25</v>
      </c>
      <c r="F114">
        <v>3</v>
      </c>
      <c r="G114" s="1">
        <v>75</v>
      </c>
      <c r="H114" s="1">
        <v>45</v>
      </c>
      <c r="I114" s="1">
        <f t="shared" si="2"/>
        <v>30</v>
      </c>
      <c r="J114" s="2">
        <f t="shared" si="3"/>
        <v>0.4</v>
      </c>
      <c r="K114" s="3">
        <v>5.5555555555555558E-3</v>
      </c>
      <c r="L114" t="s">
        <v>1132</v>
      </c>
    </row>
    <row r="115" spans="1:12" x14ac:dyDescent="0.25">
      <c r="A115">
        <v>44</v>
      </c>
      <c r="B115">
        <v>18</v>
      </c>
      <c r="C115" t="s">
        <v>102</v>
      </c>
      <c r="D115" s="1">
        <v>13</v>
      </c>
      <c r="E115" s="1">
        <v>21</v>
      </c>
      <c r="F115">
        <v>1</v>
      </c>
      <c r="G115" s="1">
        <v>21</v>
      </c>
      <c r="H115" s="1">
        <v>13</v>
      </c>
      <c r="I115" s="1">
        <f t="shared" si="2"/>
        <v>8</v>
      </c>
      <c r="J115" s="2">
        <f t="shared" si="3"/>
        <v>0.38095238095238093</v>
      </c>
      <c r="K115" s="3">
        <v>2.9861111111111113E-2</v>
      </c>
      <c r="L115" t="s">
        <v>1132</v>
      </c>
    </row>
    <row r="116" spans="1:12" x14ac:dyDescent="0.25">
      <c r="A116">
        <v>45</v>
      </c>
      <c r="B116">
        <v>17</v>
      </c>
      <c r="C116" t="s">
        <v>117</v>
      </c>
      <c r="D116" s="1">
        <v>10</v>
      </c>
      <c r="E116" s="1">
        <v>18</v>
      </c>
      <c r="F116">
        <v>3</v>
      </c>
      <c r="G116" s="1">
        <v>54</v>
      </c>
      <c r="H116" s="1">
        <v>30</v>
      </c>
      <c r="I116" s="1">
        <f t="shared" si="2"/>
        <v>24</v>
      </c>
      <c r="J116" s="2">
        <f t="shared" si="3"/>
        <v>0.44444444444444442</v>
      </c>
      <c r="K116" s="3">
        <v>3.2638888888888891E-2</v>
      </c>
      <c r="L116" t="s">
        <v>1132</v>
      </c>
    </row>
    <row r="117" spans="1:12" x14ac:dyDescent="0.25">
      <c r="A117">
        <v>46</v>
      </c>
      <c r="B117">
        <v>10</v>
      </c>
      <c r="C117" t="s">
        <v>100</v>
      </c>
      <c r="D117" s="1">
        <v>18</v>
      </c>
      <c r="E117" s="1">
        <v>30</v>
      </c>
      <c r="F117">
        <v>2</v>
      </c>
      <c r="G117" s="1">
        <v>60</v>
      </c>
      <c r="H117" s="1">
        <v>36</v>
      </c>
      <c r="I117" s="1">
        <f t="shared" si="2"/>
        <v>24</v>
      </c>
      <c r="J117" s="2">
        <f t="shared" si="3"/>
        <v>0.4</v>
      </c>
      <c r="K117" s="3">
        <v>1.5972222222222221E-2</v>
      </c>
      <c r="L117" t="s">
        <v>1133</v>
      </c>
    </row>
    <row r="118" spans="1:12" x14ac:dyDescent="0.25">
      <c r="A118">
        <v>46</v>
      </c>
      <c r="B118">
        <v>10</v>
      </c>
      <c r="C118" t="s">
        <v>77</v>
      </c>
      <c r="D118" s="1">
        <v>20</v>
      </c>
      <c r="E118" s="1">
        <v>34</v>
      </c>
      <c r="F118">
        <v>1</v>
      </c>
      <c r="G118" s="1">
        <v>34</v>
      </c>
      <c r="H118" s="1">
        <v>20</v>
      </c>
      <c r="I118" s="1">
        <f t="shared" si="2"/>
        <v>14</v>
      </c>
      <c r="J118" s="2">
        <f t="shared" si="3"/>
        <v>0.41176470588235292</v>
      </c>
      <c r="K118" s="3">
        <v>3.3333333333333333E-2</v>
      </c>
      <c r="L118" t="s">
        <v>1133</v>
      </c>
    </row>
    <row r="119" spans="1:12" x14ac:dyDescent="0.25">
      <c r="A119">
        <v>46</v>
      </c>
      <c r="B119">
        <v>10</v>
      </c>
      <c r="C119" t="s">
        <v>331</v>
      </c>
      <c r="D119" s="1">
        <v>14</v>
      </c>
      <c r="E119" s="1">
        <v>23</v>
      </c>
      <c r="F119">
        <v>2</v>
      </c>
      <c r="G119" s="1">
        <v>46</v>
      </c>
      <c r="H119" s="1">
        <v>28</v>
      </c>
      <c r="I119" s="1">
        <f t="shared" si="2"/>
        <v>18</v>
      </c>
      <c r="J119" s="2">
        <f t="shared" si="3"/>
        <v>0.39130434782608697</v>
      </c>
      <c r="K119" s="3">
        <v>1.0416666666666666E-2</v>
      </c>
      <c r="L119" t="s">
        <v>1132</v>
      </c>
    </row>
    <row r="120" spans="1:12" x14ac:dyDescent="0.25">
      <c r="A120">
        <v>47</v>
      </c>
      <c r="B120">
        <v>18</v>
      </c>
      <c r="C120" t="s">
        <v>439</v>
      </c>
      <c r="D120" s="1">
        <v>20</v>
      </c>
      <c r="E120" s="1">
        <v>33</v>
      </c>
      <c r="F120">
        <v>2</v>
      </c>
      <c r="G120" s="1">
        <v>66</v>
      </c>
      <c r="H120" s="1">
        <v>40</v>
      </c>
      <c r="I120" s="1">
        <f t="shared" si="2"/>
        <v>26</v>
      </c>
      <c r="J120" s="2">
        <f t="shared" si="3"/>
        <v>0.39393939393939392</v>
      </c>
      <c r="K120" s="3">
        <v>3.888888888888889E-2</v>
      </c>
      <c r="L120" t="s">
        <v>1132</v>
      </c>
    </row>
    <row r="121" spans="1:12" x14ac:dyDescent="0.25">
      <c r="A121">
        <v>47</v>
      </c>
      <c r="B121">
        <v>18</v>
      </c>
      <c r="C121" t="s">
        <v>331</v>
      </c>
      <c r="D121" s="1">
        <v>14</v>
      </c>
      <c r="E121" s="1">
        <v>23</v>
      </c>
      <c r="F121">
        <v>1</v>
      </c>
      <c r="G121" s="1">
        <v>23</v>
      </c>
      <c r="H121" s="1">
        <v>14</v>
      </c>
      <c r="I121" s="1">
        <f t="shared" si="2"/>
        <v>9</v>
      </c>
      <c r="J121" s="2">
        <f t="shared" si="3"/>
        <v>0.39130434782608697</v>
      </c>
      <c r="K121" s="3">
        <v>1.1805555555555555E-2</v>
      </c>
      <c r="L121" t="s">
        <v>1133</v>
      </c>
    </row>
    <row r="122" spans="1:12" x14ac:dyDescent="0.25">
      <c r="A122">
        <v>47</v>
      </c>
      <c r="B122">
        <v>18</v>
      </c>
      <c r="C122" t="s">
        <v>241</v>
      </c>
      <c r="D122" s="1">
        <v>12</v>
      </c>
      <c r="E122" s="1">
        <v>20</v>
      </c>
      <c r="F122">
        <v>1</v>
      </c>
      <c r="G122" s="1">
        <v>20</v>
      </c>
      <c r="H122" s="1">
        <v>12</v>
      </c>
      <c r="I122" s="1">
        <f t="shared" si="2"/>
        <v>8</v>
      </c>
      <c r="J122" s="2">
        <f t="shared" si="3"/>
        <v>0.4</v>
      </c>
      <c r="K122" s="3">
        <v>9.7222222222222224E-3</v>
      </c>
      <c r="L122" t="s">
        <v>1133</v>
      </c>
    </row>
    <row r="123" spans="1:12" x14ac:dyDescent="0.25">
      <c r="A123">
        <v>48</v>
      </c>
      <c r="B123">
        <v>17</v>
      </c>
      <c r="C123" t="s">
        <v>170</v>
      </c>
      <c r="D123" s="1">
        <v>16</v>
      </c>
      <c r="E123" s="1">
        <v>27</v>
      </c>
      <c r="F123">
        <v>3</v>
      </c>
      <c r="G123" s="1">
        <v>81</v>
      </c>
      <c r="H123" s="1">
        <v>48</v>
      </c>
      <c r="I123" s="1">
        <f t="shared" si="2"/>
        <v>33</v>
      </c>
      <c r="J123" s="2">
        <f t="shared" si="3"/>
        <v>0.40740740740740738</v>
      </c>
      <c r="K123" s="3">
        <v>2.5694444444444443E-2</v>
      </c>
      <c r="L123" t="s">
        <v>1133</v>
      </c>
    </row>
    <row r="124" spans="1:12" x14ac:dyDescent="0.25">
      <c r="A124">
        <v>48</v>
      </c>
      <c r="B124">
        <v>17</v>
      </c>
      <c r="C124" t="s">
        <v>335</v>
      </c>
      <c r="D124" s="1">
        <v>13</v>
      </c>
      <c r="E124" s="1">
        <v>22</v>
      </c>
      <c r="F124">
        <v>2</v>
      </c>
      <c r="G124" s="1">
        <v>44</v>
      </c>
      <c r="H124" s="1">
        <v>26</v>
      </c>
      <c r="I124" s="1">
        <f t="shared" si="2"/>
        <v>18</v>
      </c>
      <c r="J124" s="2">
        <f t="shared" si="3"/>
        <v>0.40909090909090912</v>
      </c>
      <c r="K124" s="3">
        <v>3.8194444444444448E-2</v>
      </c>
      <c r="L124" t="s">
        <v>1132</v>
      </c>
    </row>
    <row r="125" spans="1:12" x14ac:dyDescent="0.25">
      <c r="A125">
        <v>48</v>
      </c>
      <c r="B125">
        <v>17</v>
      </c>
      <c r="C125" t="s">
        <v>439</v>
      </c>
      <c r="D125" s="1">
        <v>20</v>
      </c>
      <c r="E125" s="1">
        <v>33</v>
      </c>
      <c r="F125">
        <v>1</v>
      </c>
      <c r="G125" s="1">
        <v>33</v>
      </c>
      <c r="H125" s="1">
        <v>20</v>
      </c>
      <c r="I125" s="1">
        <f t="shared" si="2"/>
        <v>13</v>
      </c>
      <c r="J125" s="2">
        <f t="shared" si="3"/>
        <v>0.39393939393939392</v>
      </c>
      <c r="K125" s="3">
        <v>2.2222222222222223E-2</v>
      </c>
      <c r="L125" t="s">
        <v>1133</v>
      </c>
    </row>
    <row r="126" spans="1:12" x14ac:dyDescent="0.25">
      <c r="A126">
        <v>49</v>
      </c>
      <c r="B126">
        <v>8</v>
      </c>
      <c r="C126" t="s">
        <v>259</v>
      </c>
      <c r="D126" s="1">
        <v>14</v>
      </c>
      <c r="E126" s="1">
        <v>24</v>
      </c>
      <c r="F126">
        <v>3</v>
      </c>
      <c r="G126" s="1">
        <v>72</v>
      </c>
      <c r="H126" s="1">
        <v>42</v>
      </c>
      <c r="I126" s="1">
        <f t="shared" si="2"/>
        <v>30</v>
      </c>
      <c r="J126" s="2">
        <f t="shared" si="3"/>
        <v>0.41666666666666669</v>
      </c>
      <c r="K126" s="3">
        <v>6.2500000000000003E-3</v>
      </c>
      <c r="L126" t="s">
        <v>1132</v>
      </c>
    </row>
    <row r="127" spans="1:12" x14ac:dyDescent="0.25">
      <c r="A127">
        <v>49</v>
      </c>
      <c r="B127">
        <v>8</v>
      </c>
      <c r="C127" t="s">
        <v>414</v>
      </c>
      <c r="D127" s="1">
        <v>19</v>
      </c>
      <c r="E127" s="1">
        <v>32</v>
      </c>
      <c r="F127">
        <v>3</v>
      </c>
      <c r="G127" s="1">
        <v>96</v>
      </c>
      <c r="H127" s="1">
        <v>57</v>
      </c>
      <c r="I127" s="1">
        <f t="shared" si="2"/>
        <v>39</v>
      </c>
      <c r="J127" s="2">
        <f t="shared" si="3"/>
        <v>0.40625</v>
      </c>
      <c r="K127" s="3">
        <v>1.8749999999999999E-2</v>
      </c>
      <c r="L127" t="s">
        <v>1132</v>
      </c>
    </row>
    <row r="128" spans="1:12" x14ac:dyDescent="0.25">
      <c r="A128">
        <v>49</v>
      </c>
      <c r="B128">
        <v>8</v>
      </c>
      <c r="C128" t="s">
        <v>117</v>
      </c>
      <c r="D128" s="1">
        <v>10</v>
      </c>
      <c r="E128" s="1">
        <v>18</v>
      </c>
      <c r="F128">
        <v>1</v>
      </c>
      <c r="G128" s="1">
        <v>18</v>
      </c>
      <c r="H128" s="1">
        <v>10</v>
      </c>
      <c r="I128" s="1">
        <f t="shared" si="2"/>
        <v>8</v>
      </c>
      <c r="J128" s="2">
        <f t="shared" si="3"/>
        <v>0.44444444444444442</v>
      </c>
      <c r="K128" s="3">
        <v>3.125E-2</v>
      </c>
      <c r="L128" t="s">
        <v>1133</v>
      </c>
    </row>
    <row r="129" spans="1:12" x14ac:dyDescent="0.25">
      <c r="A129">
        <v>50</v>
      </c>
      <c r="B129">
        <v>19</v>
      </c>
      <c r="C129" t="s">
        <v>414</v>
      </c>
      <c r="D129" s="1">
        <v>19</v>
      </c>
      <c r="E129" s="1">
        <v>32</v>
      </c>
      <c r="F129">
        <v>1</v>
      </c>
      <c r="G129" s="1">
        <v>32</v>
      </c>
      <c r="H129" s="1">
        <v>19</v>
      </c>
      <c r="I129" s="1">
        <f t="shared" si="2"/>
        <v>13</v>
      </c>
      <c r="J129" s="2">
        <f t="shared" si="3"/>
        <v>0.40625</v>
      </c>
      <c r="K129" s="3">
        <v>4.1666666666666666E-3</v>
      </c>
      <c r="L129" t="s">
        <v>1132</v>
      </c>
    </row>
    <row r="130" spans="1:12" x14ac:dyDescent="0.25">
      <c r="A130">
        <v>50</v>
      </c>
      <c r="B130">
        <v>19</v>
      </c>
      <c r="C130" t="s">
        <v>335</v>
      </c>
      <c r="D130" s="1">
        <v>13</v>
      </c>
      <c r="E130" s="1">
        <v>22</v>
      </c>
      <c r="F130">
        <v>2</v>
      </c>
      <c r="G130" s="1">
        <v>44</v>
      </c>
      <c r="H130" s="1">
        <v>26</v>
      </c>
      <c r="I130" s="1">
        <f t="shared" si="2"/>
        <v>18</v>
      </c>
      <c r="J130" s="2">
        <f t="shared" si="3"/>
        <v>0.40909090909090912</v>
      </c>
      <c r="K130" s="3">
        <v>1.0416666666666666E-2</v>
      </c>
      <c r="L130" t="s">
        <v>1132</v>
      </c>
    </row>
    <row r="131" spans="1:12" x14ac:dyDescent="0.25">
      <c r="A131">
        <v>51</v>
      </c>
      <c r="B131">
        <v>12</v>
      </c>
      <c r="C131" t="s">
        <v>331</v>
      </c>
      <c r="D131" s="1">
        <v>14</v>
      </c>
      <c r="E131" s="1">
        <v>23</v>
      </c>
      <c r="F131">
        <v>2</v>
      </c>
      <c r="G131" s="1">
        <v>46</v>
      </c>
      <c r="H131" s="1">
        <v>28</v>
      </c>
      <c r="I131" s="1">
        <f t="shared" ref="I131:I194" si="4">G131-H131</f>
        <v>18</v>
      </c>
      <c r="J131" s="2">
        <f t="shared" ref="J131:J194" si="5">I131/G131</f>
        <v>0.39130434782608697</v>
      </c>
      <c r="K131" s="3">
        <v>2.2916666666666665E-2</v>
      </c>
      <c r="L131" t="s">
        <v>1133</v>
      </c>
    </row>
    <row r="132" spans="1:12" x14ac:dyDescent="0.25">
      <c r="A132">
        <v>51</v>
      </c>
      <c r="B132">
        <v>12</v>
      </c>
      <c r="C132" t="s">
        <v>439</v>
      </c>
      <c r="D132" s="1">
        <v>20</v>
      </c>
      <c r="E132" s="1">
        <v>33</v>
      </c>
      <c r="F132">
        <v>3</v>
      </c>
      <c r="G132" s="1">
        <v>99</v>
      </c>
      <c r="H132" s="1">
        <v>60</v>
      </c>
      <c r="I132" s="1">
        <f t="shared" si="4"/>
        <v>39</v>
      </c>
      <c r="J132" s="2">
        <f t="shared" si="5"/>
        <v>0.39393939393939392</v>
      </c>
      <c r="K132" s="3">
        <v>3.888888888888889E-2</v>
      </c>
      <c r="L132" t="s">
        <v>1132</v>
      </c>
    </row>
    <row r="133" spans="1:12" x14ac:dyDescent="0.25">
      <c r="A133">
        <v>51</v>
      </c>
      <c r="B133">
        <v>12</v>
      </c>
      <c r="C133" t="s">
        <v>335</v>
      </c>
      <c r="D133" s="1">
        <v>13</v>
      </c>
      <c r="E133" s="1">
        <v>22</v>
      </c>
      <c r="F133">
        <v>2</v>
      </c>
      <c r="G133" s="1">
        <v>44</v>
      </c>
      <c r="H133" s="1">
        <v>26</v>
      </c>
      <c r="I133" s="1">
        <f t="shared" si="4"/>
        <v>18</v>
      </c>
      <c r="J133" s="2">
        <f t="shared" si="5"/>
        <v>0.40909090909090912</v>
      </c>
      <c r="K133" s="3">
        <v>3.6805555555555557E-2</v>
      </c>
      <c r="L133" t="s">
        <v>1132</v>
      </c>
    </row>
    <row r="134" spans="1:12" x14ac:dyDescent="0.25">
      <c r="A134">
        <v>51</v>
      </c>
      <c r="B134">
        <v>12</v>
      </c>
      <c r="C134" t="s">
        <v>117</v>
      </c>
      <c r="D134" s="1">
        <v>10</v>
      </c>
      <c r="E134" s="1">
        <v>18</v>
      </c>
      <c r="F134">
        <v>2</v>
      </c>
      <c r="G134" s="1">
        <v>36</v>
      </c>
      <c r="H134" s="1">
        <v>20</v>
      </c>
      <c r="I134" s="1">
        <f t="shared" si="4"/>
        <v>16</v>
      </c>
      <c r="J134" s="2">
        <f t="shared" si="5"/>
        <v>0.44444444444444442</v>
      </c>
      <c r="K134" s="3">
        <v>1.5277777777777777E-2</v>
      </c>
      <c r="L134" t="s">
        <v>1132</v>
      </c>
    </row>
    <row r="135" spans="1:12" x14ac:dyDescent="0.25">
      <c r="A135">
        <v>52</v>
      </c>
      <c r="B135">
        <v>7</v>
      </c>
      <c r="C135" t="s">
        <v>439</v>
      </c>
      <c r="D135" s="1">
        <v>20</v>
      </c>
      <c r="E135" s="1">
        <v>33</v>
      </c>
      <c r="F135">
        <v>3</v>
      </c>
      <c r="G135" s="1">
        <v>99</v>
      </c>
      <c r="H135" s="1">
        <v>60</v>
      </c>
      <c r="I135" s="1">
        <f t="shared" si="4"/>
        <v>39</v>
      </c>
      <c r="J135" s="2">
        <f t="shared" si="5"/>
        <v>0.39393939393939392</v>
      </c>
      <c r="K135" s="3">
        <v>9.0277777777777769E-3</v>
      </c>
      <c r="L135" t="s">
        <v>1132</v>
      </c>
    </row>
    <row r="136" spans="1:12" x14ac:dyDescent="0.25">
      <c r="A136">
        <v>52</v>
      </c>
      <c r="B136">
        <v>7</v>
      </c>
      <c r="C136" t="s">
        <v>186</v>
      </c>
      <c r="D136" s="1">
        <v>19</v>
      </c>
      <c r="E136" s="1">
        <v>31</v>
      </c>
      <c r="F136">
        <v>2</v>
      </c>
      <c r="G136" s="1">
        <v>62</v>
      </c>
      <c r="H136" s="1">
        <v>38</v>
      </c>
      <c r="I136" s="1">
        <f t="shared" si="4"/>
        <v>24</v>
      </c>
      <c r="J136" s="2">
        <f t="shared" si="5"/>
        <v>0.38709677419354838</v>
      </c>
      <c r="K136" s="3">
        <v>1.1805555555555555E-2</v>
      </c>
      <c r="L136" t="s">
        <v>1133</v>
      </c>
    </row>
    <row r="137" spans="1:12" x14ac:dyDescent="0.25">
      <c r="A137">
        <v>52</v>
      </c>
      <c r="B137">
        <v>7</v>
      </c>
      <c r="C137" t="s">
        <v>77</v>
      </c>
      <c r="D137" s="1">
        <v>20</v>
      </c>
      <c r="E137" s="1">
        <v>34</v>
      </c>
      <c r="F137">
        <v>3</v>
      </c>
      <c r="G137" s="1">
        <v>102</v>
      </c>
      <c r="H137" s="1">
        <v>60</v>
      </c>
      <c r="I137" s="1">
        <f t="shared" si="4"/>
        <v>42</v>
      </c>
      <c r="J137" s="2">
        <f t="shared" si="5"/>
        <v>0.41176470588235292</v>
      </c>
      <c r="K137" s="3">
        <v>2.2222222222222223E-2</v>
      </c>
      <c r="L137" t="s">
        <v>1132</v>
      </c>
    </row>
    <row r="138" spans="1:12" x14ac:dyDescent="0.25">
      <c r="A138">
        <v>53</v>
      </c>
      <c r="B138">
        <v>16</v>
      </c>
      <c r="C138" t="s">
        <v>331</v>
      </c>
      <c r="D138" s="1">
        <v>14</v>
      </c>
      <c r="E138" s="1">
        <v>23</v>
      </c>
      <c r="F138">
        <v>3</v>
      </c>
      <c r="G138" s="1">
        <v>69</v>
      </c>
      <c r="H138" s="1">
        <v>42</v>
      </c>
      <c r="I138" s="1">
        <f t="shared" si="4"/>
        <v>27</v>
      </c>
      <c r="J138" s="2">
        <f t="shared" si="5"/>
        <v>0.39130434782608697</v>
      </c>
      <c r="K138" s="3">
        <v>3.2638888888888891E-2</v>
      </c>
      <c r="L138" t="s">
        <v>1133</v>
      </c>
    </row>
    <row r="139" spans="1:12" x14ac:dyDescent="0.25">
      <c r="A139">
        <v>53</v>
      </c>
      <c r="B139">
        <v>16</v>
      </c>
      <c r="C139" t="s">
        <v>100</v>
      </c>
      <c r="D139" s="1">
        <v>18</v>
      </c>
      <c r="E139" s="1">
        <v>30</v>
      </c>
      <c r="F139">
        <v>3</v>
      </c>
      <c r="G139" s="1">
        <v>90</v>
      </c>
      <c r="H139" s="1">
        <v>54</v>
      </c>
      <c r="I139" s="1">
        <f t="shared" si="4"/>
        <v>36</v>
      </c>
      <c r="J139" s="2">
        <f t="shared" si="5"/>
        <v>0.4</v>
      </c>
      <c r="K139" s="3">
        <v>2.7083333333333334E-2</v>
      </c>
      <c r="L139" t="s">
        <v>1133</v>
      </c>
    </row>
    <row r="140" spans="1:12" x14ac:dyDescent="0.25">
      <c r="A140">
        <v>53</v>
      </c>
      <c r="B140">
        <v>16</v>
      </c>
      <c r="C140" t="s">
        <v>106</v>
      </c>
      <c r="D140" s="1">
        <v>22</v>
      </c>
      <c r="E140" s="1">
        <v>36</v>
      </c>
      <c r="F140">
        <v>3</v>
      </c>
      <c r="G140" s="1">
        <v>108</v>
      </c>
      <c r="H140" s="1">
        <v>66</v>
      </c>
      <c r="I140" s="1">
        <f t="shared" si="4"/>
        <v>42</v>
      </c>
      <c r="J140" s="2">
        <f t="shared" si="5"/>
        <v>0.3888888888888889</v>
      </c>
      <c r="K140" s="3">
        <v>1.8055555555555554E-2</v>
      </c>
      <c r="L140" t="s">
        <v>1132</v>
      </c>
    </row>
    <row r="141" spans="1:12" x14ac:dyDescent="0.25">
      <c r="A141">
        <v>54</v>
      </c>
      <c r="B141">
        <v>6</v>
      </c>
      <c r="C141" t="s">
        <v>33</v>
      </c>
      <c r="D141" s="1">
        <v>21</v>
      </c>
      <c r="E141" s="1">
        <v>35</v>
      </c>
      <c r="F141">
        <v>3</v>
      </c>
      <c r="G141" s="1">
        <v>105</v>
      </c>
      <c r="H141" s="1">
        <v>63</v>
      </c>
      <c r="I141" s="1">
        <f t="shared" si="4"/>
        <v>42</v>
      </c>
      <c r="J141" s="2">
        <f t="shared" si="5"/>
        <v>0.4</v>
      </c>
      <c r="K141" s="3">
        <v>3.2638888888888891E-2</v>
      </c>
      <c r="L141" t="s">
        <v>1132</v>
      </c>
    </row>
    <row r="142" spans="1:12" x14ac:dyDescent="0.25">
      <c r="A142">
        <v>54</v>
      </c>
      <c r="B142">
        <v>6</v>
      </c>
      <c r="C142" t="s">
        <v>186</v>
      </c>
      <c r="D142" s="1">
        <v>19</v>
      </c>
      <c r="E142" s="1">
        <v>31</v>
      </c>
      <c r="F142">
        <v>1</v>
      </c>
      <c r="G142" s="1">
        <v>31</v>
      </c>
      <c r="H142" s="1">
        <v>19</v>
      </c>
      <c r="I142" s="1">
        <f t="shared" si="4"/>
        <v>12</v>
      </c>
      <c r="J142" s="2">
        <f t="shared" si="5"/>
        <v>0.38709677419354838</v>
      </c>
      <c r="K142" s="3">
        <v>3.8194444444444448E-2</v>
      </c>
      <c r="L142" t="s">
        <v>1133</v>
      </c>
    </row>
    <row r="143" spans="1:12" x14ac:dyDescent="0.25">
      <c r="A143">
        <v>54</v>
      </c>
      <c r="B143">
        <v>6</v>
      </c>
      <c r="C143" t="s">
        <v>117</v>
      </c>
      <c r="D143" s="1">
        <v>10</v>
      </c>
      <c r="E143" s="1">
        <v>18</v>
      </c>
      <c r="F143">
        <v>1</v>
      </c>
      <c r="G143" s="1">
        <v>18</v>
      </c>
      <c r="H143" s="1">
        <v>10</v>
      </c>
      <c r="I143" s="1">
        <f t="shared" si="4"/>
        <v>8</v>
      </c>
      <c r="J143" s="2">
        <f t="shared" si="5"/>
        <v>0.44444444444444442</v>
      </c>
      <c r="K143" s="3">
        <v>3.8194444444444448E-2</v>
      </c>
      <c r="L143" t="s">
        <v>1133</v>
      </c>
    </row>
    <row r="144" spans="1:12" x14ac:dyDescent="0.25">
      <c r="A144">
        <v>54</v>
      </c>
      <c r="B144">
        <v>6</v>
      </c>
      <c r="C144" t="s">
        <v>439</v>
      </c>
      <c r="D144" s="1">
        <v>20</v>
      </c>
      <c r="E144" s="1">
        <v>33</v>
      </c>
      <c r="F144">
        <v>1</v>
      </c>
      <c r="G144" s="1">
        <v>33</v>
      </c>
      <c r="H144" s="1">
        <v>20</v>
      </c>
      <c r="I144" s="1">
        <f t="shared" si="4"/>
        <v>13</v>
      </c>
      <c r="J144" s="2">
        <f t="shared" si="5"/>
        <v>0.39393939393939392</v>
      </c>
      <c r="K144" s="3">
        <v>3.1944444444444442E-2</v>
      </c>
      <c r="L144" t="s">
        <v>1133</v>
      </c>
    </row>
    <row r="145" spans="1:12" x14ac:dyDescent="0.25">
      <c r="A145">
        <v>55</v>
      </c>
      <c r="B145">
        <v>20</v>
      </c>
      <c r="C145" t="s">
        <v>439</v>
      </c>
      <c r="D145" s="1">
        <v>20</v>
      </c>
      <c r="E145" s="1">
        <v>33</v>
      </c>
      <c r="F145">
        <v>3</v>
      </c>
      <c r="G145" s="1">
        <v>99</v>
      </c>
      <c r="H145" s="1">
        <v>60</v>
      </c>
      <c r="I145" s="1">
        <f t="shared" si="4"/>
        <v>39</v>
      </c>
      <c r="J145" s="2">
        <f t="shared" si="5"/>
        <v>0.39393939393939392</v>
      </c>
      <c r="K145" s="3">
        <v>1.8749999999999999E-2</v>
      </c>
      <c r="L145" t="s">
        <v>1133</v>
      </c>
    </row>
    <row r="146" spans="1:12" x14ac:dyDescent="0.25">
      <c r="A146">
        <v>55</v>
      </c>
      <c r="B146">
        <v>20</v>
      </c>
      <c r="C146" t="s">
        <v>259</v>
      </c>
      <c r="D146" s="1">
        <v>14</v>
      </c>
      <c r="E146" s="1">
        <v>24</v>
      </c>
      <c r="F146">
        <v>1</v>
      </c>
      <c r="G146" s="1">
        <v>24</v>
      </c>
      <c r="H146" s="1">
        <v>14</v>
      </c>
      <c r="I146" s="1">
        <f t="shared" si="4"/>
        <v>10</v>
      </c>
      <c r="J146" s="2">
        <f t="shared" si="5"/>
        <v>0.41666666666666669</v>
      </c>
      <c r="K146" s="3">
        <v>3.472222222222222E-3</v>
      </c>
      <c r="L146" t="s">
        <v>1132</v>
      </c>
    </row>
    <row r="147" spans="1:12" x14ac:dyDescent="0.25">
      <c r="A147">
        <v>55</v>
      </c>
      <c r="B147">
        <v>20</v>
      </c>
      <c r="C147" t="s">
        <v>106</v>
      </c>
      <c r="D147" s="1">
        <v>22</v>
      </c>
      <c r="E147" s="1">
        <v>36</v>
      </c>
      <c r="F147">
        <v>1</v>
      </c>
      <c r="G147" s="1">
        <v>36</v>
      </c>
      <c r="H147" s="1">
        <v>22</v>
      </c>
      <c r="I147" s="1">
        <f t="shared" si="4"/>
        <v>14</v>
      </c>
      <c r="J147" s="2">
        <f t="shared" si="5"/>
        <v>0.3888888888888889</v>
      </c>
      <c r="K147" s="3">
        <v>3.5416666666666666E-2</v>
      </c>
      <c r="L147" t="s">
        <v>1133</v>
      </c>
    </row>
    <row r="148" spans="1:12" x14ac:dyDescent="0.25">
      <c r="A148">
        <v>55</v>
      </c>
      <c r="B148">
        <v>20</v>
      </c>
      <c r="C148" t="s">
        <v>414</v>
      </c>
      <c r="D148" s="1">
        <v>19</v>
      </c>
      <c r="E148" s="1">
        <v>32</v>
      </c>
      <c r="F148">
        <v>3</v>
      </c>
      <c r="G148" s="1">
        <v>96</v>
      </c>
      <c r="H148" s="1">
        <v>57</v>
      </c>
      <c r="I148" s="1">
        <f t="shared" si="4"/>
        <v>39</v>
      </c>
      <c r="J148" s="2">
        <f t="shared" si="5"/>
        <v>0.40625</v>
      </c>
      <c r="K148" s="3">
        <v>9.0277777777777769E-3</v>
      </c>
      <c r="L148" t="s">
        <v>1132</v>
      </c>
    </row>
    <row r="149" spans="1:12" x14ac:dyDescent="0.25">
      <c r="A149">
        <v>56</v>
      </c>
      <c r="B149">
        <v>1</v>
      </c>
      <c r="C149" t="s">
        <v>51</v>
      </c>
      <c r="D149" s="1">
        <v>17</v>
      </c>
      <c r="E149" s="1">
        <v>29</v>
      </c>
      <c r="F149">
        <v>1</v>
      </c>
      <c r="G149" s="1">
        <v>29</v>
      </c>
      <c r="H149" s="1">
        <v>17</v>
      </c>
      <c r="I149" s="1">
        <f t="shared" si="4"/>
        <v>12</v>
      </c>
      <c r="J149" s="2">
        <f t="shared" si="5"/>
        <v>0.41379310344827586</v>
      </c>
      <c r="K149" s="3">
        <v>2.6388888888888889E-2</v>
      </c>
      <c r="L149" t="s">
        <v>1132</v>
      </c>
    </row>
    <row r="150" spans="1:12" x14ac:dyDescent="0.25">
      <c r="A150">
        <v>56</v>
      </c>
      <c r="B150">
        <v>1</v>
      </c>
      <c r="C150" t="s">
        <v>180</v>
      </c>
      <c r="D150" s="1">
        <v>11</v>
      </c>
      <c r="E150" s="1">
        <v>19</v>
      </c>
      <c r="F150">
        <v>1</v>
      </c>
      <c r="G150" s="1">
        <v>19</v>
      </c>
      <c r="H150" s="1">
        <v>11</v>
      </c>
      <c r="I150" s="1">
        <f t="shared" si="4"/>
        <v>8</v>
      </c>
      <c r="J150" s="2">
        <f t="shared" si="5"/>
        <v>0.42105263157894735</v>
      </c>
      <c r="K150" s="3">
        <v>2.7777777777777776E-2</v>
      </c>
      <c r="L150" t="s">
        <v>1133</v>
      </c>
    </row>
    <row r="151" spans="1:12" x14ac:dyDescent="0.25">
      <c r="A151">
        <v>57</v>
      </c>
      <c r="B151">
        <v>18</v>
      </c>
      <c r="C151" t="s">
        <v>33</v>
      </c>
      <c r="D151" s="1">
        <v>21</v>
      </c>
      <c r="E151" s="1">
        <v>35</v>
      </c>
      <c r="F151">
        <v>1</v>
      </c>
      <c r="G151" s="1">
        <v>35</v>
      </c>
      <c r="H151" s="1">
        <v>21</v>
      </c>
      <c r="I151" s="1">
        <f t="shared" si="4"/>
        <v>14</v>
      </c>
      <c r="J151" s="2">
        <f t="shared" si="5"/>
        <v>0.4</v>
      </c>
      <c r="K151" s="3">
        <v>1.4583333333333334E-2</v>
      </c>
      <c r="L151" t="s">
        <v>1133</v>
      </c>
    </row>
    <row r="152" spans="1:12" x14ac:dyDescent="0.25">
      <c r="A152">
        <v>57</v>
      </c>
      <c r="B152">
        <v>18</v>
      </c>
      <c r="C152" t="s">
        <v>65</v>
      </c>
      <c r="D152" s="1">
        <v>25</v>
      </c>
      <c r="E152" s="1">
        <v>40</v>
      </c>
      <c r="F152">
        <v>1</v>
      </c>
      <c r="G152" s="1">
        <v>40</v>
      </c>
      <c r="H152" s="1">
        <v>25</v>
      </c>
      <c r="I152" s="1">
        <f t="shared" si="4"/>
        <v>15</v>
      </c>
      <c r="J152" s="2">
        <f t="shared" si="5"/>
        <v>0.375</v>
      </c>
      <c r="K152" s="3">
        <v>2.0833333333333332E-2</v>
      </c>
      <c r="L152" t="s">
        <v>1133</v>
      </c>
    </row>
    <row r="153" spans="1:12" x14ac:dyDescent="0.25">
      <c r="A153">
        <v>57</v>
      </c>
      <c r="B153">
        <v>18</v>
      </c>
      <c r="C153" t="s">
        <v>335</v>
      </c>
      <c r="D153" s="1">
        <v>13</v>
      </c>
      <c r="E153" s="1">
        <v>22</v>
      </c>
      <c r="F153">
        <v>1</v>
      </c>
      <c r="G153" s="1">
        <v>22</v>
      </c>
      <c r="H153" s="1">
        <v>13</v>
      </c>
      <c r="I153" s="1">
        <f t="shared" si="4"/>
        <v>9</v>
      </c>
      <c r="J153" s="2">
        <f t="shared" si="5"/>
        <v>0.40909090909090912</v>
      </c>
      <c r="K153" s="3">
        <v>6.9444444444444441E-3</v>
      </c>
      <c r="L153" t="s">
        <v>1132</v>
      </c>
    </row>
    <row r="154" spans="1:12" x14ac:dyDescent="0.25">
      <c r="A154">
        <v>57</v>
      </c>
      <c r="B154">
        <v>18</v>
      </c>
      <c r="C154" t="s">
        <v>106</v>
      </c>
      <c r="D154" s="1">
        <v>22</v>
      </c>
      <c r="E154" s="1">
        <v>36</v>
      </c>
      <c r="F154">
        <v>2</v>
      </c>
      <c r="G154" s="1">
        <v>72</v>
      </c>
      <c r="H154" s="1">
        <v>44</v>
      </c>
      <c r="I154" s="1">
        <f t="shared" si="4"/>
        <v>28</v>
      </c>
      <c r="J154" s="2">
        <f t="shared" si="5"/>
        <v>0.3888888888888889</v>
      </c>
      <c r="K154" s="3">
        <v>4.8611111111111112E-3</v>
      </c>
      <c r="L154" t="s">
        <v>1133</v>
      </c>
    </row>
    <row r="155" spans="1:12" x14ac:dyDescent="0.25">
      <c r="A155">
        <v>58</v>
      </c>
      <c r="B155">
        <v>8</v>
      </c>
      <c r="C155" t="s">
        <v>335</v>
      </c>
      <c r="D155" s="1">
        <v>13</v>
      </c>
      <c r="E155" s="1">
        <v>22</v>
      </c>
      <c r="F155">
        <v>1</v>
      </c>
      <c r="G155" s="1">
        <v>22</v>
      </c>
      <c r="H155" s="1">
        <v>13</v>
      </c>
      <c r="I155" s="1">
        <f t="shared" si="4"/>
        <v>9</v>
      </c>
      <c r="J155" s="2">
        <f t="shared" si="5"/>
        <v>0.40909090909090912</v>
      </c>
      <c r="K155" s="3">
        <v>1.1805555555555555E-2</v>
      </c>
      <c r="L155" t="s">
        <v>1133</v>
      </c>
    </row>
    <row r="156" spans="1:12" x14ac:dyDescent="0.25">
      <c r="A156">
        <v>58</v>
      </c>
      <c r="B156">
        <v>8</v>
      </c>
      <c r="C156" t="s">
        <v>241</v>
      </c>
      <c r="D156" s="1">
        <v>12</v>
      </c>
      <c r="E156" s="1">
        <v>20</v>
      </c>
      <c r="F156">
        <v>3</v>
      </c>
      <c r="G156" s="1">
        <v>60</v>
      </c>
      <c r="H156" s="1">
        <v>36</v>
      </c>
      <c r="I156" s="1">
        <f t="shared" si="4"/>
        <v>24</v>
      </c>
      <c r="J156" s="2">
        <f t="shared" si="5"/>
        <v>0.4</v>
      </c>
      <c r="K156" s="3">
        <v>3.888888888888889E-2</v>
      </c>
      <c r="L156" t="s">
        <v>1133</v>
      </c>
    </row>
    <row r="157" spans="1:12" x14ac:dyDescent="0.25">
      <c r="A157">
        <v>59</v>
      </c>
      <c r="B157">
        <v>8</v>
      </c>
      <c r="C157" t="s">
        <v>180</v>
      </c>
      <c r="D157" s="1">
        <v>11</v>
      </c>
      <c r="E157" s="1">
        <v>19</v>
      </c>
      <c r="F157">
        <v>2</v>
      </c>
      <c r="G157" s="1">
        <v>38</v>
      </c>
      <c r="H157" s="1">
        <v>22</v>
      </c>
      <c r="I157" s="1">
        <f t="shared" si="4"/>
        <v>16</v>
      </c>
      <c r="J157" s="2">
        <f t="shared" si="5"/>
        <v>0.42105263157894735</v>
      </c>
      <c r="K157" s="3">
        <v>9.0277777777777769E-3</v>
      </c>
      <c r="L157" t="s">
        <v>1132</v>
      </c>
    </row>
    <row r="158" spans="1:12" x14ac:dyDescent="0.25">
      <c r="A158">
        <v>59</v>
      </c>
      <c r="B158">
        <v>8</v>
      </c>
      <c r="C158" t="s">
        <v>331</v>
      </c>
      <c r="D158" s="1">
        <v>14</v>
      </c>
      <c r="E158" s="1">
        <v>23</v>
      </c>
      <c r="F158">
        <v>2</v>
      </c>
      <c r="G158" s="1">
        <v>46</v>
      </c>
      <c r="H158" s="1">
        <v>28</v>
      </c>
      <c r="I158" s="1">
        <f t="shared" si="4"/>
        <v>18</v>
      </c>
      <c r="J158" s="2">
        <f t="shared" si="5"/>
        <v>0.39130434782608697</v>
      </c>
      <c r="K158" s="3">
        <v>6.2500000000000003E-3</v>
      </c>
      <c r="L158" t="s">
        <v>1132</v>
      </c>
    </row>
    <row r="159" spans="1:12" x14ac:dyDescent="0.25">
      <c r="A159">
        <v>59</v>
      </c>
      <c r="B159">
        <v>8</v>
      </c>
      <c r="C159" t="s">
        <v>117</v>
      </c>
      <c r="D159" s="1">
        <v>10</v>
      </c>
      <c r="E159" s="1">
        <v>18</v>
      </c>
      <c r="F159">
        <v>2</v>
      </c>
      <c r="G159" s="1">
        <v>36</v>
      </c>
      <c r="H159" s="1">
        <v>20</v>
      </c>
      <c r="I159" s="1">
        <f t="shared" si="4"/>
        <v>16</v>
      </c>
      <c r="J159" s="2">
        <f t="shared" si="5"/>
        <v>0.44444444444444442</v>
      </c>
      <c r="K159" s="3">
        <v>9.0277777777777769E-3</v>
      </c>
      <c r="L159" t="s">
        <v>1133</v>
      </c>
    </row>
    <row r="160" spans="1:12" x14ac:dyDescent="0.25">
      <c r="A160">
        <v>59</v>
      </c>
      <c r="B160">
        <v>8</v>
      </c>
      <c r="C160" t="s">
        <v>65</v>
      </c>
      <c r="D160" s="1">
        <v>25</v>
      </c>
      <c r="E160" s="1">
        <v>40</v>
      </c>
      <c r="F160">
        <v>1</v>
      </c>
      <c r="G160" s="1">
        <v>40</v>
      </c>
      <c r="H160" s="1">
        <v>25</v>
      </c>
      <c r="I160" s="1">
        <f t="shared" si="4"/>
        <v>15</v>
      </c>
      <c r="J160" s="2">
        <f t="shared" si="5"/>
        <v>0.375</v>
      </c>
      <c r="K160" s="3">
        <v>9.0277777777777769E-3</v>
      </c>
      <c r="L160" t="s">
        <v>1133</v>
      </c>
    </row>
    <row r="161" spans="1:12" x14ac:dyDescent="0.25">
      <c r="A161">
        <v>60</v>
      </c>
      <c r="B161">
        <v>6</v>
      </c>
      <c r="C161" t="s">
        <v>117</v>
      </c>
      <c r="D161" s="1">
        <v>10</v>
      </c>
      <c r="E161" s="1">
        <v>18</v>
      </c>
      <c r="F161">
        <v>2</v>
      </c>
      <c r="G161" s="1">
        <v>36</v>
      </c>
      <c r="H161" s="1">
        <v>20</v>
      </c>
      <c r="I161" s="1">
        <f t="shared" si="4"/>
        <v>16</v>
      </c>
      <c r="J161" s="2">
        <f t="shared" si="5"/>
        <v>0.44444444444444442</v>
      </c>
      <c r="K161" s="3">
        <v>1.5972222222222221E-2</v>
      </c>
      <c r="L161" t="s">
        <v>1132</v>
      </c>
    </row>
    <row r="162" spans="1:12" x14ac:dyDescent="0.25">
      <c r="A162">
        <v>60</v>
      </c>
      <c r="B162">
        <v>6</v>
      </c>
      <c r="C162" t="s">
        <v>439</v>
      </c>
      <c r="D162" s="1">
        <v>20</v>
      </c>
      <c r="E162" s="1">
        <v>33</v>
      </c>
      <c r="F162">
        <v>2</v>
      </c>
      <c r="G162" s="1">
        <v>66</v>
      </c>
      <c r="H162" s="1">
        <v>40</v>
      </c>
      <c r="I162" s="1">
        <f t="shared" si="4"/>
        <v>26</v>
      </c>
      <c r="J162" s="2">
        <f t="shared" si="5"/>
        <v>0.39393939393939392</v>
      </c>
      <c r="K162" s="3">
        <v>1.3888888888888888E-2</v>
      </c>
      <c r="L162" t="s">
        <v>1133</v>
      </c>
    </row>
    <row r="163" spans="1:12" x14ac:dyDescent="0.25">
      <c r="A163">
        <v>61</v>
      </c>
      <c r="B163">
        <v>10</v>
      </c>
      <c r="C163" t="s">
        <v>65</v>
      </c>
      <c r="D163" s="1">
        <v>25</v>
      </c>
      <c r="E163" s="1">
        <v>40</v>
      </c>
      <c r="F163">
        <v>2</v>
      </c>
      <c r="G163" s="1">
        <v>80</v>
      </c>
      <c r="H163" s="1">
        <v>50</v>
      </c>
      <c r="I163" s="1">
        <f t="shared" si="4"/>
        <v>30</v>
      </c>
      <c r="J163" s="2">
        <f t="shared" si="5"/>
        <v>0.375</v>
      </c>
      <c r="K163" s="3">
        <v>3.888888888888889E-2</v>
      </c>
      <c r="L163" t="s">
        <v>1132</v>
      </c>
    </row>
    <row r="164" spans="1:12" x14ac:dyDescent="0.25">
      <c r="A164">
        <v>61</v>
      </c>
      <c r="B164">
        <v>10</v>
      </c>
      <c r="C164" t="s">
        <v>117</v>
      </c>
      <c r="D164" s="1">
        <v>10</v>
      </c>
      <c r="E164" s="1">
        <v>18</v>
      </c>
      <c r="F164">
        <v>1</v>
      </c>
      <c r="G164" s="1">
        <v>18</v>
      </c>
      <c r="H164" s="1">
        <v>10</v>
      </c>
      <c r="I164" s="1">
        <f t="shared" si="4"/>
        <v>8</v>
      </c>
      <c r="J164" s="2">
        <f t="shared" si="5"/>
        <v>0.44444444444444442</v>
      </c>
      <c r="K164" s="3">
        <v>2.7083333333333334E-2</v>
      </c>
      <c r="L164" t="s">
        <v>1133</v>
      </c>
    </row>
    <row r="165" spans="1:12" x14ac:dyDescent="0.25">
      <c r="A165">
        <v>61</v>
      </c>
      <c r="B165">
        <v>10</v>
      </c>
      <c r="C165" t="s">
        <v>100</v>
      </c>
      <c r="D165" s="1">
        <v>18</v>
      </c>
      <c r="E165" s="1">
        <v>30</v>
      </c>
      <c r="F165">
        <v>2</v>
      </c>
      <c r="G165" s="1">
        <v>60</v>
      </c>
      <c r="H165" s="1">
        <v>36</v>
      </c>
      <c r="I165" s="1">
        <f t="shared" si="4"/>
        <v>24</v>
      </c>
      <c r="J165" s="2">
        <f t="shared" si="5"/>
        <v>0.4</v>
      </c>
      <c r="K165" s="3">
        <v>9.0277777777777769E-3</v>
      </c>
      <c r="L165" t="s">
        <v>1132</v>
      </c>
    </row>
    <row r="166" spans="1:12" x14ac:dyDescent="0.25">
      <c r="A166">
        <v>61</v>
      </c>
      <c r="B166">
        <v>10</v>
      </c>
      <c r="C166" t="s">
        <v>57</v>
      </c>
      <c r="D166" s="1">
        <v>16</v>
      </c>
      <c r="E166" s="1">
        <v>28</v>
      </c>
      <c r="F166">
        <v>3</v>
      </c>
      <c r="G166" s="1">
        <v>84</v>
      </c>
      <c r="H166" s="1">
        <v>48</v>
      </c>
      <c r="I166" s="1">
        <f t="shared" si="4"/>
        <v>36</v>
      </c>
      <c r="J166" s="2">
        <f t="shared" si="5"/>
        <v>0.42857142857142855</v>
      </c>
      <c r="K166" s="3">
        <v>3.5416666666666666E-2</v>
      </c>
      <c r="L166" t="s">
        <v>1133</v>
      </c>
    </row>
    <row r="167" spans="1:12" x14ac:dyDescent="0.25">
      <c r="A167">
        <v>62</v>
      </c>
      <c r="B167">
        <v>2</v>
      </c>
      <c r="C167" t="s">
        <v>100</v>
      </c>
      <c r="D167" s="1">
        <v>18</v>
      </c>
      <c r="E167" s="1">
        <v>30</v>
      </c>
      <c r="F167">
        <v>2</v>
      </c>
      <c r="G167" s="1">
        <v>60</v>
      </c>
      <c r="H167" s="1">
        <v>36</v>
      </c>
      <c r="I167" s="1">
        <f t="shared" si="4"/>
        <v>24</v>
      </c>
      <c r="J167" s="2">
        <f t="shared" si="5"/>
        <v>0.4</v>
      </c>
      <c r="K167" s="3">
        <v>4.0972222222222222E-2</v>
      </c>
      <c r="L167" t="s">
        <v>1133</v>
      </c>
    </row>
    <row r="168" spans="1:12" x14ac:dyDescent="0.25">
      <c r="A168">
        <v>62</v>
      </c>
      <c r="B168">
        <v>2</v>
      </c>
      <c r="C168" t="s">
        <v>180</v>
      </c>
      <c r="D168" s="1">
        <v>11</v>
      </c>
      <c r="E168" s="1">
        <v>19</v>
      </c>
      <c r="F168">
        <v>3</v>
      </c>
      <c r="G168" s="1">
        <v>57</v>
      </c>
      <c r="H168" s="1">
        <v>33</v>
      </c>
      <c r="I168" s="1">
        <f t="shared" si="4"/>
        <v>24</v>
      </c>
      <c r="J168" s="2">
        <f t="shared" si="5"/>
        <v>0.42105263157894735</v>
      </c>
      <c r="K168" s="3">
        <v>3.1944444444444442E-2</v>
      </c>
      <c r="L168" t="s">
        <v>1133</v>
      </c>
    </row>
    <row r="169" spans="1:12" x14ac:dyDescent="0.25">
      <c r="A169">
        <v>62</v>
      </c>
      <c r="B169">
        <v>2</v>
      </c>
      <c r="C169" t="s">
        <v>186</v>
      </c>
      <c r="D169" s="1">
        <v>19</v>
      </c>
      <c r="E169" s="1">
        <v>31</v>
      </c>
      <c r="F169">
        <v>1</v>
      </c>
      <c r="G169" s="1">
        <v>31</v>
      </c>
      <c r="H169" s="1">
        <v>19</v>
      </c>
      <c r="I169" s="1">
        <f t="shared" si="4"/>
        <v>12</v>
      </c>
      <c r="J169" s="2">
        <f t="shared" si="5"/>
        <v>0.38709677419354838</v>
      </c>
      <c r="K169" s="3">
        <v>3.4722222222222224E-2</v>
      </c>
      <c r="L169" t="s">
        <v>1133</v>
      </c>
    </row>
    <row r="170" spans="1:12" x14ac:dyDescent="0.25">
      <c r="A170">
        <v>63</v>
      </c>
      <c r="B170">
        <v>17</v>
      </c>
      <c r="C170" t="s">
        <v>241</v>
      </c>
      <c r="D170" s="1">
        <v>12</v>
      </c>
      <c r="E170" s="1">
        <v>20</v>
      </c>
      <c r="F170">
        <v>1</v>
      </c>
      <c r="G170" s="1">
        <v>20</v>
      </c>
      <c r="H170" s="1">
        <v>12</v>
      </c>
      <c r="I170" s="1">
        <f t="shared" si="4"/>
        <v>8</v>
      </c>
      <c r="J170" s="2">
        <f t="shared" si="5"/>
        <v>0.4</v>
      </c>
      <c r="K170" s="3">
        <v>6.9444444444444441E-3</v>
      </c>
      <c r="L170" t="s">
        <v>1133</v>
      </c>
    </row>
    <row r="171" spans="1:12" x14ac:dyDescent="0.25">
      <c r="A171">
        <v>63</v>
      </c>
      <c r="B171">
        <v>17</v>
      </c>
      <c r="C171" t="s">
        <v>33</v>
      </c>
      <c r="D171" s="1">
        <v>21</v>
      </c>
      <c r="E171" s="1">
        <v>35</v>
      </c>
      <c r="F171">
        <v>1</v>
      </c>
      <c r="G171" s="1">
        <v>35</v>
      </c>
      <c r="H171" s="1">
        <v>21</v>
      </c>
      <c r="I171" s="1">
        <f t="shared" si="4"/>
        <v>14</v>
      </c>
      <c r="J171" s="2">
        <f t="shared" si="5"/>
        <v>0.4</v>
      </c>
      <c r="K171" s="3">
        <v>1.3888888888888888E-2</v>
      </c>
      <c r="L171" t="s">
        <v>1132</v>
      </c>
    </row>
    <row r="172" spans="1:12" x14ac:dyDescent="0.25">
      <c r="A172">
        <v>64</v>
      </c>
      <c r="B172">
        <v>3</v>
      </c>
      <c r="C172" t="s">
        <v>241</v>
      </c>
      <c r="D172" s="1">
        <v>12</v>
      </c>
      <c r="E172" s="1">
        <v>20</v>
      </c>
      <c r="F172">
        <v>3</v>
      </c>
      <c r="G172" s="1">
        <v>60</v>
      </c>
      <c r="H172" s="1">
        <v>36</v>
      </c>
      <c r="I172" s="1">
        <f t="shared" si="4"/>
        <v>24</v>
      </c>
      <c r="J172" s="2">
        <f t="shared" si="5"/>
        <v>0.4</v>
      </c>
      <c r="K172" s="3">
        <v>1.7361111111111112E-2</v>
      </c>
      <c r="L172" t="s">
        <v>1132</v>
      </c>
    </row>
    <row r="173" spans="1:12" x14ac:dyDescent="0.25">
      <c r="A173">
        <v>64</v>
      </c>
      <c r="B173">
        <v>3</v>
      </c>
      <c r="C173" t="s">
        <v>65</v>
      </c>
      <c r="D173" s="1">
        <v>25</v>
      </c>
      <c r="E173" s="1">
        <v>40</v>
      </c>
      <c r="F173">
        <v>3</v>
      </c>
      <c r="G173" s="1">
        <v>120</v>
      </c>
      <c r="H173" s="1">
        <v>75</v>
      </c>
      <c r="I173" s="1">
        <f t="shared" si="4"/>
        <v>45</v>
      </c>
      <c r="J173" s="2">
        <f t="shared" si="5"/>
        <v>0.375</v>
      </c>
      <c r="K173" s="3">
        <v>3.2638888888888891E-2</v>
      </c>
      <c r="L173" t="s">
        <v>1133</v>
      </c>
    </row>
    <row r="174" spans="1:12" x14ac:dyDescent="0.25">
      <c r="A174">
        <v>64</v>
      </c>
      <c r="B174">
        <v>3</v>
      </c>
      <c r="C174" t="s">
        <v>106</v>
      </c>
      <c r="D174" s="1">
        <v>22</v>
      </c>
      <c r="E174" s="1">
        <v>36</v>
      </c>
      <c r="F174">
        <v>3</v>
      </c>
      <c r="G174" s="1">
        <v>108</v>
      </c>
      <c r="H174" s="1">
        <v>66</v>
      </c>
      <c r="I174" s="1">
        <f t="shared" si="4"/>
        <v>42</v>
      </c>
      <c r="J174" s="2">
        <f t="shared" si="5"/>
        <v>0.3888888888888889</v>
      </c>
      <c r="K174" s="3">
        <v>6.9444444444444441E-3</v>
      </c>
      <c r="L174" t="s">
        <v>1132</v>
      </c>
    </row>
    <row r="175" spans="1:12" x14ac:dyDescent="0.25">
      <c r="A175">
        <v>65</v>
      </c>
      <c r="B175">
        <v>5</v>
      </c>
      <c r="C175" t="s">
        <v>57</v>
      </c>
      <c r="D175" s="1">
        <v>16</v>
      </c>
      <c r="E175" s="1">
        <v>28</v>
      </c>
      <c r="F175">
        <v>1</v>
      </c>
      <c r="G175" s="1">
        <v>28</v>
      </c>
      <c r="H175" s="1">
        <v>16</v>
      </c>
      <c r="I175" s="1">
        <f t="shared" si="4"/>
        <v>12</v>
      </c>
      <c r="J175" s="2">
        <f t="shared" si="5"/>
        <v>0.42857142857142855</v>
      </c>
      <c r="K175" s="3">
        <v>2.2222222222222223E-2</v>
      </c>
      <c r="L175" t="s">
        <v>1133</v>
      </c>
    </row>
    <row r="176" spans="1:12" x14ac:dyDescent="0.25">
      <c r="A176">
        <v>65</v>
      </c>
      <c r="B176">
        <v>5</v>
      </c>
      <c r="C176" t="s">
        <v>186</v>
      </c>
      <c r="D176" s="1">
        <v>19</v>
      </c>
      <c r="E176" s="1">
        <v>31</v>
      </c>
      <c r="F176">
        <v>1</v>
      </c>
      <c r="G176" s="1">
        <v>31</v>
      </c>
      <c r="H176" s="1">
        <v>19</v>
      </c>
      <c r="I176" s="1">
        <f t="shared" si="4"/>
        <v>12</v>
      </c>
      <c r="J176" s="2">
        <f t="shared" si="5"/>
        <v>0.38709677419354838</v>
      </c>
      <c r="K176" s="3">
        <v>3.8194444444444448E-2</v>
      </c>
      <c r="L176" t="s">
        <v>1133</v>
      </c>
    </row>
    <row r="177" spans="1:12" x14ac:dyDescent="0.25">
      <c r="A177">
        <v>65</v>
      </c>
      <c r="B177">
        <v>5</v>
      </c>
      <c r="C177" t="s">
        <v>180</v>
      </c>
      <c r="D177" s="1">
        <v>11</v>
      </c>
      <c r="E177" s="1">
        <v>19</v>
      </c>
      <c r="F177">
        <v>3</v>
      </c>
      <c r="G177" s="1">
        <v>57</v>
      </c>
      <c r="H177" s="1">
        <v>33</v>
      </c>
      <c r="I177" s="1">
        <f t="shared" si="4"/>
        <v>24</v>
      </c>
      <c r="J177" s="2">
        <f t="shared" si="5"/>
        <v>0.42105263157894735</v>
      </c>
      <c r="K177" s="3">
        <v>3.5416666666666666E-2</v>
      </c>
      <c r="L177" t="s">
        <v>1132</v>
      </c>
    </row>
    <row r="178" spans="1:12" x14ac:dyDescent="0.25">
      <c r="A178">
        <v>65</v>
      </c>
      <c r="B178">
        <v>5</v>
      </c>
      <c r="C178" t="s">
        <v>65</v>
      </c>
      <c r="D178" s="1">
        <v>25</v>
      </c>
      <c r="E178" s="1">
        <v>40</v>
      </c>
      <c r="F178">
        <v>2</v>
      </c>
      <c r="G178" s="1">
        <v>80</v>
      </c>
      <c r="H178" s="1">
        <v>50</v>
      </c>
      <c r="I178" s="1">
        <f t="shared" si="4"/>
        <v>30</v>
      </c>
      <c r="J178" s="2">
        <f t="shared" si="5"/>
        <v>0.375</v>
      </c>
      <c r="K178" s="3">
        <v>1.1805555555555555E-2</v>
      </c>
      <c r="L178" t="s">
        <v>1132</v>
      </c>
    </row>
    <row r="179" spans="1:12" x14ac:dyDescent="0.25">
      <c r="A179">
        <v>66</v>
      </c>
      <c r="B179">
        <v>18</v>
      </c>
      <c r="C179" t="s">
        <v>106</v>
      </c>
      <c r="D179" s="1">
        <v>22</v>
      </c>
      <c r="E179" s="1">
        <v>36</v>
      </c>
      <c r="F179">
        <v>1</v>
      </c>
      <c r="G179" s="1">
        <v>36</v>
      </c>
      <c r="H179" s="1">
        <v>22</v>
      </c>
      <c r="I179" s="1">
        <f t="shared" si="4"/>
        <v>14</v>
      </c>
      <c r="J179" s="2">
        <f t="shared" si="5"/>
        <v>0.3888888888888889</v>
      </c>
      <c r="K179" s="3">
        <v>2.013888888888889E-2</v>
      </c>
      <c r="L179" t="s">
        <v>1132</v>
      </c>
    </row>
    <row r="180" spans="1:12" x14ac:dyDescent="0.25">
      <c r="A180">
        <v>66</v>
      </c>
      <c r="B180">
        <v>18</v>
      </c>
      <c r="C180" t="s">
        <v>65</v>
      </c>
      <c r="D180" s="1">
        <v>25</v>
      </c>
      <c r="E180" s="1">
        <v>40</v>
      </c>
      <c r="F180">
        <v>3</v>
      </c>
      <c r="G180" s="1">
        <v>120</v>
      </c>
      <c r="H180" s="1">
        <v>75</v>
      </c>
      <c r="I180" s="1">
        <f t="shared" si="4"/>
        <v>45</v>
      </c>
      <c r="J180" s="2">
        <f t="shared" si="5"/>
        <v>0.375</v>
      </c>
      <c r="K180" s="3">
        <v>2.0833333333333332E-2</v>
      </c>
      <c r="L180" t="s">
        <v>1132</v>
      </c>
    </row>
    <row r="181" spans="1:12" x14ac:dyDescent="0.25">
      <c r="A181">
        <v>66</v>
      </c>
      <c r="B181">
        <v>18</v>
      </c>
      <c r="C181" t="s">
        <v>117</v>
      </c>
      <c r="D181" s="1">
        <v>10</v>
      </c>
      <c r="E181" s="1">
        <v>18</v>
      </c>
      <c r="F181">
        <v>3</v>
      </c>
      <c r="G181" s="1">
        <v>54</v>
      </c>
      <c r="H181" s="1">
        <v>30</v>
      </c>
      <c r="I181" s="1">
        <f t="shared" si="4"/>
        <v>24</v>
      </c>
      <c r="J181" s="2">
        <f t="shared" si="5"/>
        <v>0.44444444444444442</v>
      </c>
      <c r="K181" s="3">
        <v>3.8194444444444448E-2</v>
      </c>
      <c r="L181" t="s">
        <v>1133</v>
      </c>
    </row>
    <row r="182" spans="1:12" x14ac:dyDescent="0.25">
      <c r="A182">
        <v>67</v>
      </c>
      <c r="B182">
        <v>2</v>
      </c>
      <c r="C182" t="s">
        <v>65</v>
      </c>
      <c r="D182" s="1">
        <v>25</v>
      </c>
      <c r="E182" s="1">
        <v>40</v>
      </c>
      <c r="F182">
        <v>1</v>
      </c>
      <c r="G182" s="1">
        <v>40</v>
      </c>
      <c r="H182" s="1">
        <v>25</v>
      </c>
      <c r="I182" s="1">
        <f t="shared" si="4"/>
        <v>15</v>
      </c>
      <c r="J182" s="2">
        <f t="shared" si="5"/>
        <v>0.375</v>
      </c>
      <c r="K182" s="3">
        <v>1.5277777777777777E-2</v>
      </c>
      <c r="L182" t="s">
        <v>1132</v>
      </c>
    </row>
    <row r="183" spans="1:12" x14ac:dyDescent="0.25">
      <c r="A183">
        <v>67</v>
      </c>
      <c r="B183">
        <v>2</v>
      </c>
      <c r="C183" t="s">
        <v>106</v>
      </c>
      <c r="D183" s="1">
        <v>22</v>
      </c>
      <c r="E183" s="1">
        <v>36</v>
      </c>
      <c r="F183">
        <v>3</v>
      </c>
      <c r="G183" s="1">
        <v>108</v>
      </c>
      <c r="H183" s="1">
        <v>66</v>
      </c>
      <c r="I183" s="1">
        <f t="shared" si="4"/>
        <v>42</v>
      </c>
      <c r="J183" s="2">
        <f t="shared" si="5"/>
        <v>0.3888888888888889</v>
      </c>
      <c r="K183" s="3">
        <v>4.0972222222222222E-2</v>
      </c>
      <c r="L183" t="s">
        <v>1133</v>
      </c>
    </row>
    <row r="184" spans="1:12" x14ac:dyDescent="0.25">
      <c r="A184">
        <v>67</v>
      </c>
      <c r="B184">
        <v>2</v>
      </c>
      <c r="C184" t="s">
        <v>256</v>
      </c>
      <c r="D184" s="1">
        <v>15</v>
      </c>
      <c r="E184" s="1">
        <v>26</v>
      </c>
      <c r="F184">
        <v>3</v>
      </c>
      <c r="G184" s="1">
        <v>78</v>
      </c>
      <c r="H184" s="1">
        <v>45</v>
      </c>
      <c r="I184" s="1">
        <f t="shared" si="4"/>
        <v>33</v>
      </c>
      <c r="J184" s="2">
        <f t="shared" si="5"/>
        <v>0.42307692307692307</v>
      </c>
      <c r="K184" s="3">
        <v>1.0416666666666666E-2</v>
      </c>
      <c r="L184" t="s">
        <v>1133</v>
      </c>
    </row>
    <row r="185" spans="1:12" x14ac:dyDescent="0.25">
      <c r="A185">
        <v>67</v>
      </c>
      <c r="B185">
        <v>2</v>
      </c>
      <c r="C185" t="s">
        <v>100</v>
      </c>
      <c r="D185" s="1">
        <v>18</v>
      </c>
      <c r="E185" s="1">
        <v>30</v>
      </c>
      <c r="F185">
        <v>1</v>
      </c>
      <c r="G185" s="1">
        <v>30</v>
      </c>
      <c r="H185" s="1">
        <v>18</v>
      </c>
      <c r="I185" s="1">
        <f t="shared" si="4"/>
        <v>12</v>
      </c>
      <c r="J185" s="2">
        <f t="shared" si="5"/>
        <v>0.4</v>
      </c>
      <c r="K185" s="3">
        <v>2.4305555555555556E-2</v>
      </c>
      <c r="L185" t="s">
        <v>1133</v>
      </c>
    </row>
    <row r="186" spans="1:12" x14ac:dyDescent="0.25">
      <c r="A186">
        <v>68</v>
      </c>
      <c r="B186">
        <v>8</v>
      </c>
      <c r="C186" t="s">
        <v>331</v>
      </c>
      <c r="D186" s="1">
        <v>14</v>
      </c>
      <c r="E186" s="1">
        <v>23</v>
      </c>
      <c r="F186">
        <v>3</v>
      </c>
      <c r="G186" s="1">
        <v>69</v>
      </c>
      <c r="H186" s="1">
        <v>42</v>
      </c>
      <c r="I186" s="1">
        <f t="shared" si="4"/>
        <v>27</v>
      </c>
      <c r="J186" s="2">
        <f t="shared" si="5"/>
        <v>0.39130434782608697</v>
      </c>
      <c r="K186" s="3">
        <v>2.9861111111111113E-2</v>
      </c>
      <c r="L186" t="s">
        <v>1132</v>
      </c>
    </row>
    <row r="187" spans="1:12" x14ac:dyDescent="0.25">
      <c r="A187">
        <v>68</v>
      </c>
      <c r="B187">
        <v>8</v>
      </c>
      <c r="C187" t="s">
        <v>57</v>
      </c>
      <c r="D187" s="1">
        <v>16</v>
      </c>
      <c r="E187" s="1">
        <v>28</v>
      </c>
      <c r="F187">
        <v>1</v>
      </c>
      <c r="G187" s="1">
        <v>28</v>
      </c>
      <c r="H187" s="1">
        <v>16</v>
      </c>
      <c r="I187" s="1">
        <f t="shared" si="4"/>
        <v>12</v>
      </c>
      <c r="J187" s="2">
        <f t="shared" si="5"/>
        <v>0.42857142857142855</v>
      </c>
      <c r="K187" s="3">
        <v>1.3194444444444444E-2</v>
      </c>
      <c r="L187" t="s">
        <v>1133</v>
      </c>
    </row>
    <row r="188" spans="1:12" x14ac:dyDescent="0.25">
      <c r="A188">
        <v>68</v>
      </c>
      <c r="B188">
        <v>8</v>
      </c>
      <c r="C188" t="s">
        <v>414</v>
      </c>
      <c r="D188" s="1">
        <v>19</v>
      </c>
      <c r="E188" s="1">
        <v>32</v>
      </c>
      <c r="F188">
        <v>3</v>
      </c>
      <c r="G188" s="1">
        <v>96</v>
      </c>
      <c r="H188" s="1">
        <v>57</v>
      </c>
      <c r="I188" s="1">
        <f t="shared" si="4"/>
        <v>39</v>
      </c>
      <c r="J188" s="2">
        <f t="shared" si="5"/>
        <v>0.40625</v>
      </c>
      <c r="K188" s="3">
        <v>3.9583333333333331E-2</v>
      </c>
      <c r="L188" t="s">
        <v>1133</v>
      </c>
    </row>
    <row r="189" spans="1:12" x14ac:dyDescent="0.25">
      <c r="A189">
        <v>68</v>
      </c>
      <c r="B189">
        <v>8</v>
      </c>
      <c r="C189" t="s">
        <v>195</v>
      </c>
      <c r="D189" s="1">
        <v>15</v>
      </c>
      <c r="E189" s="1">
        <v>25</v>
      </c>
      <c r="F189">
        <v>1</v>
      </c>
      <c r="G189" s="1">
        <v>25</v>
      </c>
      <c r="H189" s="1">
        <v>15</v>
      </c>
      <c r="I189" s="1">
        <f t="shared" si="4"/>
        <v>10</v>
      </c>
      <c r="J189" s="2">
        <f t="shared" si="5"/>
        <v>0.4</v>
      </c>
      <c r="K189" s="3">
        <v>1.8055555555555554E-2</v>
      </c>
      <c r="L189" t="s">
        <v>1133</v>
      </c>
    </row>
    <row r="190" spans="1:12" x14ac:dyDescent="0.25">
      <c r="A190">
        <v>69</v>
      </c>
      <c r="B190">
        <v>5</v>
      </c>
      <c r="C190" t="s">
        <v>102</v>
      </c>
      <c r="D190" s="1">
        <v>13</v>
      </c>
      <c r="E190" s="1">
        <v>21</v>
      </c>
      <c r="F190">
        <v>3</v>
      </c>
      <c r="G190" s="1">
        <v>63</v>
      </c>
      <c r="H190" s="1">
        <v>39</v>
      </c>
      <c r="I190" s="1">
        <f t="shared" si="4"/>
        <v>24</v>
      </c>
      <c r="J190" s="2">
        <f t="shared" si="5"/>
        <v>0.38095238095238093</v>
      </c>
      <c r="K190" s="3">
        <v>1.3888888888888888E-2</v>
      </c>
      <c r="L190" t="s">
        <v>1132</v>
      </c>
    </row>
    <row r="191" spans="1:12" x14ac:dyDescent="0.25">
      <c r="A191">
        <v>69</v>
      </c>
      <c r="B191">
        <v>5</v>
      </c>
      <c r="C191" t="s">
        <v>259</v>
      </c>
      <c r="D191" s="1">
        <v>14</v>
      </c>
      <c r="E191" s="1">
        <v>24</v>
      </c>
      <c r="F191">
        <v>3</v>
      </c>
      <c r="G191" s="1">
        <v>72</v>
      </c>
      <c r="H191" s="1">
        <v>42</v>
      </c>
      <c r="I191" s="1">
        <f t="shared" si="4"/>
        <v>30</v>
      </c>
      <c r="J191" s="2">
        <f t="shared" si="5"/>
        <v>0.41666666666666669</v>
      </c>
      <c r="K191" s="3">
        <v>3.3333333333333333E-2</v>
      </c>
      <c r="L191" t="s">
        <v>1133</v>
      </c>
    </row>
    <row r="192" spans="1:12" x14ac:dyDescent="0.25">
      <c r="A192">
        <v>69</v>
      </c>
      <c r="B192">
        <v>5</v>
      </c>
      <c r="C192" t="s">
        <v>439</v>
      </c>
      <c r="D192" s="1">
        <v>20</v>
      </c>
      <c r="E192" s="1">
        <v>33</v>
      </c>
      <c r="F192">
        <v>3</v>
      </c>
      <c r="G192" s="1">
        <v>99</v>
      </c>
      <c r="H192" s="1">
        <v>60</v>
      </c>
      <c r="I192" s="1">
        <f t="shared" si="4"/>
        <v>39</v>
      </c>
      <c r="J192" s="2">
        <f t="shared" si="5"/>
        <v>0.39393939393939392</v>
      </c>
      <c r="K192" s="3">
        <v>1.6666666666666666E-2</v>
      </c>
      <c r="L192" t="s">
        <v>1133</v>
      </c>
    </row>
    <row r="193" spans="1:12" x14ac:dyDescent="0.25">
      <c r="A193">
        <v>70</v>
      </c>
      <c r="B193">
        <v>17</v>
      </c>
      <c r="C193" t="s">
        <v>195</v>
      </c>
      <c r="D193" s="1">
        <v>15</v>
      </c>
      <c r="E193" s="1">
        <v>25</v>
      </c>
      <c r="F193">
        <v>2</v>
      </c>
      <c r="G193" s="1">
        <v>50</v>
      </c>
      <c r="H193" s="1">
        <v>30</v>
      </c>
      <c r="I193" s="1">
        <f t="shared" si="4"/>
        <v>20</v>
      </c>
      <c r="J193" s="2">
        <f t="shared" si="5"/>
        <v>0.4</v>
      </c>
      <c r="K193" s="3">
        <v>1.3194444444444444E-2</v>
      </c>
      <c r="L193" t="s">
        <v>1133</v>
      </c>
    </row>
    <row r="194" spans="1:12" x14ac:dyDescent="0.25">
      <c r="A194">
        <v>70</v>
      </c>
      <c r="B194">
        <v>17</v>
      </c>
      <c r="C194" t="s">
        <v>77</v>
      </c>
      <c r="D194" s="1">
        <v>20</v>
      </c>
      <c r="E194" s="1">
        <v>34</v>
      </c>
      <c r="F194">
        <v>2</v>
      </c>
      <c r="G194" s="1">
        <v>68</v>
      </c>
      <c r="H194" s="1">
        <v>40</v>
      </c>
      <c r="I194" s="1">
        <f t="shared" si="4"/>
        <v>28</v>
      </c>
      <c r="J194" s="2">
        <f t="shared" si="5"/>
        <v>0.41176470588235292</v>
      </c>
      <c r="K194" s="3">
        <v>1.4583333333333334E-2</v>
      </c>
      <c r="L194" t="s">
        <v>1133</v>
      </c>
    </row>
    <row r="195" spans="1:12" x14ac:dyDescent="0.25">
      <c r="A195">
        <v>71</v>
      </c>
      <c r="B195">
        <v>18</v>
      </c>
      <c r="C195" t="s">
        <v>100</v>
      </c>
      <c r="D195" s="1">
        <v>18</v>
      </c>
      <c r="E195" s="1">
        <v>30</v>
      </c>
      <c r="F195">
        <v>3</v>
      </c>
      <c r="G195" s="1">
        <v>90</v>
      </c>
      <c r="H195" s="1">
        <v>54</v>
      </c>
      <c r="I195" s="1">
        <f t="shared" ref="I195:I258" si="6">G195-H195</f>
        <v>36</v>
      </c>
      <c r="J195" s="2">
        <f t="shared" ref="J195:J258" si="7">I195/G195</f>
        <v>0.4</v>
      </c>
      <c r="K195" s="3">
        <v>1.3888888888888888E-2</v>
      </c>
      <c r="L195" t="s">
        <v>1133</v>
      </c>
    </row>
    <row r="196" spans="1:12" x14ac:dyDescent="0.25">
      <c r="A196">
        <v>71</v>
      </c>
      <c r="B196">
        <v>18</v>
      </c>
      <c r="C196" t="s">
        <v>331</v>
      </c>
      <c r="D196" s="1">
        <v>14</v>
      </c>
      <c r="E196" s="1">
        <v>23</v>
      </c>
      <c r="F196">
        <v>2</v>
      </c>
      <c r="G196" s="1">
        <v>46</v>
      </c>
      <c r="H196" s="1">
        <v>28</v>
      </c>
      <c r="I196" s="1">
        <f t="shared" si="6"/>
        <v>18</v>
      </c>
      <c r="J196" s="2">
        <f t="shared" si="7"/>
        <v>0.39130434782608697</v>
      </c>
      <c r="K196" s="3">
        <v>2.013888888888889E-2</v>
      </c>
      <c r="L196" t="s">
        <v>1133</v>
      </c>
    </row>
    <row r="197" spans="1:12" x14ac:dyDescent="0.25">
      <c r="A197">
        <v>72</v>
      </c>
      <c r="B197">
        <v>17</v>
      </c>
      <c r="C197" t="s">
        <v>102</v>
      </c>
      <c r="D197" s="1">
        <v>13</v>
      </c>
      <c r="E197" s="1">
        <v>21</v>
      </c>
      <c r="F197">
        <v>1</v>
      </c>
      <c r="G197" s="1">
        <v>21</v>
      </c>
      <c r="H197" s="1">
        <v>13</v>
      </c>
      <c r="I197" s="1">
        <f t="shared" si="6"/>
        <v>8</v>
      </c>
      <c r="J197" s="2">
        <f t="shared" si="7"/>
        <v>0.38095238095238093</v>
      </c>
      <c r="K197" s="3">
        <v>1.1805555555555555E-2</v>
      </c>
      <c r="L197" t="s">
        <v>1133</v>
      </c>
    </row>
    <row r="198" spans="1:12" x14ac:dyDescent="0.25">
      <c r="A198">
        <v>72</v>
      </c>
      <c r="B198">
        <v>17</v>
      </c>
      <c r="C198" t="s">
        <v>117</v>
      </c>
      <c r="D198" s="1">
        <v>10</v>
      </c>
      <c r="E198" s="1">
        <v>18</v>
      </c>
      <c r="F198">
        <v>3</v>
      </c>
      <c r="G198" s="1">
        <v>54</v>
      </c>
      <c r="H198" s="1">
        <v>30</v>
      </c>
      <c r="I198" s="1">
        <f t="shared" si="6"/>
        <v>24</v>
      </c>
      <c r="J198" s="2">
        <f t="shared" si="7"/>
        <v>0.44444444444444442</v>
      </c>
      <c r="K198" s="3">
        <v>2.5694444444444443E-2</v>
      </c>
      <c r="L198" t="s">
        <v>1133</v>
      </c>
    </row>
    <row r="199" spans="1:12" x14ac:dyDescent="0.25">
      <c r="A199">
        <v>73</v>
      </c>
      <c r="B199">
        <v>1</v>
      </c>
      <c r="C199" t="s">
        <v>170</v>
      </c>
      <c r="D199" s="1">
        <v>16</v>
      </c>
      <c r="E199" s="1">
        <v>27</v>
      </c>
      <c r="F199">
        <v>3</v>
      </c>
      <c r="G199" s="1">
        <v>81</v>
      </c>
      <c r="H199" s="1">
        <v>48</v>
      </c>
      <c r="I199" s="1">
        <f t="shared" si="6"/>
        <v>33</v>
      </c>
      <c r="J199" s="2">
        <f t="shared" si="7"/>
        <v>0.40740740740740738</v>
      </c>
      <c r="K199" s="3">
        <v>1.3888888888888888E-2</v>
      </c>
      <c r="L199" t="s">
        <v>1132</v>
      </c>
    </row>
    <row r="200" spans="1:12" x14ac:dyDescent="0.25">
      <c r="A200">
        <v>74</v>
      </c>
      <c r="B200">
        <v>19</v>
      </c>
      <c r="C200" t="s">
        <v>256</v>
      </c>
      <c r="D200" s="1">
        <v>15</v>
      </c>
      <c r="E200" s="1">
        <v>26</v>
      </c>
      <c r="F200">
        <v>2</v>
      </c>
      <c r="G200" s="1">
        <v>52</v>
      </c>
      <c r="H200" s="1">
        <v>30</v>
      </c>
      <c r="I200" s="1">
        <f t="shared" si="6"/>
        <v>22</v>
      </c>
      <c r="J200" s="2">
        <f t="shared" si="7"/>
        <v>0.42307692307692307</v>
      </c>
      <c r="K200" s="3">
        <v>2.7083333333333334E-2</v>
      </c>
      <c r="L200" t="s">
        <v>1133</v>
      </c>
    </row>
    <row r="201" spans="1:12" x14ac:dyDescent="0.25">
      <c r="A201">
        <v>74</v>
      </c>
      <c r="B201">
        <v>19</v>
      </c>
      <c r="C201" t="s">
        <v>77</v>
      </c>
      <c r="D201" s="1">
        <v>20</v>
      </c>
      <c r="E201" s="1">
        <v>34</v>
      </c>
      <c r="F201">
        <v>3</v>
      </c>
      <c r="G201" s="1">
        <v>102</v>
      </c>
      <c r="H201" s="1">
        <v>60</v>
      </c>
      <c r="I201" s="1">
        <f t="shared" si="6"/>
        <v>42</v>
      </c>
      <c r="J201" s="2">
        <f t="shared" si="7"/>
        <v>0.41176470588235292</v>
      </c>
      <c r="K201" s="3">
        <v>2.5694444444444443E-2</v>
      </c>
      <c r="L201" t="s">
        <v>1132</v>
      </c>
    </row>
    <row r="202" spans="1:12" x14ac:dyDescent="0.25">
      <c r="A202">
        <v>74</v>
      </c>
      <c r="B202">
        <v>19</v>
      </c>
      <c r="C202" t="s">
        <v>414</v>
      </c>
      <c r="D202" s="1">
        <v>19</v>
      </c>
      <c r="E202" s="1">
        <v>32</v>
      </c>
      <c r="F202">
        <v>2</v>
      </c>
      <c r="G202" s="1">
        <v>64</v>
      </c>
      <c r="H202" s="1">
        <v>38</v>
      </c>
      <c r="I202" s="1">
        <f t="shared" si="6"/>
        <v>26</v>
      </c>
      <c r="J202" s="2">
        <f t="shared" si="7"/>
        <v>0.40625</v>
      </c>
      <c r="K202" s="3">
        <v>1.6666666666666666E-2</v>
      </c>
      <c r="L202" t="s">
        <v>1133</v>
      </c>
    </row>
    <row r="203" spans="1:12" x14ac:dyDescent="0.25">
      <c r="A203">
        <v>75</v>
      </c>
      <c r="B203">
        <v>19</v>
      </c>
      <c r="C203" t="s">
        <v>65</v>
      </c>
      <c r="D203" s="1">
        <v>25</v>
      </c>
      <c r="E203" s="1">
        <v>40</v>
      </c>
      <c r="F203">
        <v>1</v>
      </c>
      <c r="G203" s="1">
        <v>40</v>
      </c>
      <c r="H203" s="1">
        <v>25</v>
      </c>
      <c r="I203" s="1">
        <f t="shared" si="6"/>
        <v>15</v>
      </c>
      <c r="J203" s="2">
        <f t="shared" si="7"/>
        <v>0.375</v>
      </c>
      <c r="K203" s="3">
        <v>2.4305555555555556E-2</v>
      </c>
      <c r="L203" t="s">
        <v>1132</v>
      </c>
    </row>
    <row r="204" spans="1:12" x14ac:dyDescent="0.25">
      <c r="A204">
        <v>75</v>
      </c>
      <c r="B204">
        <v>19</v>
      </c>
      <c r="C204" t="s">
        <v>331</v>
      </c>
      <c r="D204" s="1">
        <v>14</v>
      </c>
      <c r="E204" s="1">
        <v>23</v>
      </c>
      <c r="F204">
        <v>3</v>
      </c>
      <c r="G204" s="1">
        <v>69</v>
      </c>
      <c r="H204" s="1">
        <v>42</v>
      </c>
      <c r="I204" s="1">
        <f t="shared" si="6"/>
        <v>27</v>
      </c>
      <c r="J204" s="2">
        <f t="shared" si="7"/>
        <v>0.39130434782608697</v>
      </c>
      <c r="K204" s="3">
        <v>1.1111111111111112E-2</v>
      </c>
      <c r="L204" t="s">
        <v>1133</v>
      </c>
    </row>
    <row r="205" spans="1:12" x14ac:dyDescent="0.25">
      <c r="A205">
        <v>76</v>
      </c>
      <c r="B205">
        <v>17</v>
      </c>
      <c r="C205" t="s">
        <v>100</v>
      </c>
      <c r="D205" s="1">
        <v>18</v>
      </c>
      <c r="E205" s="1">
        <v>30</v>
      </c>
      <c r="F205">
        <v>3</v>
      </c>
      <c r="G205" s="1">
        <v>90</v>
      </c>
      <c r="H205" s="1">
        <v>54</v>
      </c>
      <c r="I205" s="1">
        <f t="shared" si="6"/>
        <v>36</v>
      </c>
      <c r="J205" s="2">
        <f t="shared" si="7"/>
        <v>0.4</v>
      </c>
      <c r="K205" s="3">
        <v>9.0277777777777769E-3</v>
      </c>
      <c r="L205" t="s">
        <v>1133</v>
      </c>
    </row>
    <row r="206" spans="1:12" x14ac:dyDescent="0.25">
      <c r="A206">
        <v>76</v>
      </c>
      <c r="B206">
        <v>17</v>
      </c>
      <c r="C206" t="s">
        <v>117</v>
      </c>
      <c r="D206" s="1">
        <v>10</v>
      </c>
      <c r="E206" s="1">
        <v>18</v>
      </c>
      <c r="F206">
        <v>1</v>
      </c>
      <c r="G206" s="1">
        <v>18</v>
      </c>
      <c r="H206" s="1">
        <v>10</v>
      </c>
      <c r="I206" s="1">
        <f t="shared" si="6"/>
        <v>8</v>
      </c>
      <c r="J206" s="2">
        <f t="shared" si="7"/>
        <v>0.44444444444444442</v>
      </c>
      <c r="K206" s="3">
        <v>2.361111111111111E-2</v>
      </c>
      <c r="L206" t="s">
        <v>1133</v>
      </c>
    </row>
    <row r="207" spans="1:12" x14ac:dyDescent="0.25">
      <c r="A207">
        <v>76</v>
      </c>
      <c r="B207">
        <v>17</v>
      </c>
      <c r="C207" t="s">
        <v>259</v>
      </c>
      <c r="D207" s="1">
        <v>14</v>
      </c>
      <c r="E207" s="1">
        <v>24</v>
      </c>
      <c r="F207">
        <v>1</v>
      </c>
      <c r="G207" s="1">
        <v>24</v>
      </c>
      <c r="H207" s="1">
        <v>14</v>
      </c>
      <c r="I207" s="1">
        <f t="shared" si="6"/>
        <v>10</v>
      </c>
      <c r="J207" s="2">
        <f t="shared" si="7"/>
        <v>0.41666666666666669</v>
      </c>
      <c r="K207" s="3">
        <v>1.3888888888888888E-2</v>
      </c>
      <c r="L207" t="s">
        <v>1132</v>
      </c>
    </row>
    <row r="208" spans="1:12" x14ac:dyDescent="0.25">
      <c r="A208">
        <v>76</v>
      </c>
      <c r="B208">
        <v>17</v>
      </c>
      <c r="C208" t="s">
        <v>256</v>
      </c>
      <c r="D208" s="1">
        <v>15</v>
      </c>
      <c r="E208" s="1">
        <v>26</v>
      </c>
      <c r="F208">
        <v>1</v>
      </c>
      <c r="G208" s="1">
        <v>26</v>
      </c>
      <c r="H208" s="1">
        <v>15</v>
      </c>
      <c r="I208" s="1">
        <f t="shared" si="6"/>
        <v>11</v>
      </c>
      <c r="J208" s="2">
        <f t="shared" si="7"/>
        <v>0.42307692307692307</v>
      </c>
      <c r="K208" s="3">
        <v>2.0833333333333332E-2</v>
      </c>
      <c r="L208" t="s">
        <v>1132</v>
      </c>
    </row>
    <row r="209" spans="1:12" x14ac:dyDescent="0.25">
      <c r="A209">
        <v>77</v>
      </c>
      <c r="B209">
        <v>3</v>
      </c>
      <c r="C209" t="s">
        <v>117</v>
      </c>
      <c r="D209" s="1">
        <v>10</v>
      </c>
      <c r="E209" s="1">
        <v>18</v>
      </c>
      <c r="F209">
        <v>1</v>
      </c>
      <c r="G209" s="1">
        <v>18</v>
      </c>
      <c r="H209" s="1">
        <v>10</v>
      </c>
      <c r="I209" s="1">
        <f t="shared" si="6"/>
        <v>8</v>
      </c>
      <c r="J209" s="2">
        <f t="shared" si="7"/>
        <v>0.44444444444444442</v>
      </c>
      <c r="K209" s="3">
        <v>2.361111111111111E-2</v>
      </c>
      <c r="L209" t="s">
        <v>1133</v>
      </c>
    </row>
    <row r="210" spans="1:12" x14ac:dyDescent="0.25">
      <c r="A210">
        <v>77</v>
      </c>
      <c r="B210">
        <v>3</v>
      </c>
      <c r="C210" t="s">
        <v>259</v>
      </c>
      <c r="D210" s="1">
        <v>14</v>
      </c>
      <c r="E210" s="1">
        <v>24</v>
      </c>
      <c r="F210">
        <v>2</v>
      </c>
      <c r="G210" s="1">
        <v>48</v>
      </c>
      <c r="H210" s="1">
        <v>28</v>
      </c>
      <c r="I210" s="1">
        <f t="shared" si="6"/>
        <v>20</v>
      </c>
      <c r="J210" s="2">
        <f t="shared" si="7"/>
        <v>0.41666666666666669</v>
      </c>
      <c r="K210" s="3">
        <v>3.8194444444444448E-2</v>
      </c>
      <c r="L210" t="s">
        <v>1132</v>
      </c>
    </row>
    <row r="211" spans="1:12" x14ac:dyDescent="0.25">
      <c r="A211">
        <v>77</v>
      </c>
      <c r="B211">
        <v>3</v>
      </c>
      <c r="C211" t="s">
        <v>439</v>
      </c>
      <c r="D211" s="1">
        <v>20</v>
      </c>
      <c r="E211" s="1">
        <v>33</v>
      </c>
      <c r="F211">
        <v>1</v>
      </c>
      <c r="G211" s="1">
        <v>33</v>
      </c>
      <c r="H211" s="1">
        <v>20</v>
      </c>
      <c r="I211" s="1">
        <f t="shared" si="6"/>
        <v>13</v>
      </c>
      <c r="J211" s="2">
        <f t="shared" si="7"/>
        <v>0.39393939393939392</v>
      </c>
      <c r="K211" s="3">
        <v>5.5555555555555558E-3</v>
      </c>
      <c r="L211" t="s">
        <v>1133</v>
      </c>
    </row>
    <row r="212" spans="1:12" x14ac:dyDescent="0.25">
      <c r="A212">
        <v>78</v>
      </c>
      <c r="B212">
        <v>7</v>
      </c>
      <c r="C212" t="s">
        <v>180</v>
      </c>
      <c r="D212" s="1">
        <v>11</v>
      </c>
      <c r="E212" s="1">
        <v>19</v>
      </c>
      <c r="F212">
        <v>3</v>
      </c>
      <c r="G212" s="1">
        <v>57</v>
      </c>
      <c r="H212" s="1">
        <v>33</v>
      </c>
      <c r="I212" s="1">
        <f t="shared" si="6"/>
        <v>24</v>
      </c>
      <c r="J212" s="2">
        <f t="shared" si="7"/>
        <v>0.42105263157894735</v>
      </c>
      <c r="K212" s="3">
        <v>3.7499999999999999E-2</v>
      </c>
      <c r="L212" t="s">
        <v>1133</v>
      </c>
    </row>
    <row r="213" spans="1:12" x14ac:dyDescent="0.25">
      <c r="A213">
        <v>79</v>
      </c>
      <c r="B213">
        <v>16</v>
      </c>
      <c r="C213" t="s">
        <v>51</v>
      </c>
      <c r="D213" s="1">
        <v>17</v>
      </c>
      <c r="E213" s="1">
        <v>29</v>
      </c>
      <c r="F213">
        <v>3</v>
      </c>
      <c r="G213" s="1">
        <v>87</v>
      </c>
      <c r="H213" s="1">
        <v>51</v>
      </c>
      <c r="I213" s="1">
        <f t="shared" si="6"/>
        <v>36</v>
      </c>
      <c r="J213" s="2">
        <f t="shared" si="7"/>
        <v>0.41379310344827586</v>
      </c>
      <c r="K213" s="3">
        <v>9.7222222222222224E-3</v>
      </c>
      <c r="L213" t="s">
        <v>1132</v>
      </c>
    </row>
    <row r="214" spans="1:12" x14ac:dyDescent="0.25">
      <c r="A214">
        <v>79</v>
      </c>
      <c r="B214">
        <v>16</v>
      </c>
      <c r="C214" t="s">
        <v>439</v>
      </c>
      <c r="D214" s="1">
        <v>20</v>
      </c>
      <c r="E214" s="1">
        <v>33</v>
      </c>
      <c r="F214">
        <v>3</v>
      </c>
      <c r="G214" s="1">
        <v>99</v>
      </c>
      <c r="H214" s="1">
        <v>60</v>
      </c>
      <c r="I214" s="1">
        <f t="shared" si="6"/>
        <v>39</v>
      </c>
      <c r="J214" s="2">
        <f t="shared" si="7"/>
        <v>0.39393939393939392</v>
      </c>
      <c r="K214" s="3">
        <v>9.7222222222222224E-3</v>
      </c>
      <c r="L214" t="s">
        <v>1133</v>
      </c>
    </row>
    <row r="215" spans="1:12" x14ac:dyDescent="0.25">
      <c r="A215">
        <v>79</v>
      </c>
      <c r="B215">
        <v>16</v>
      </c>
      <c r="C215" t="s">
        <v>241</v>
      </c>
      <c r="D215" s="1">
        <v>12</v>
      </c>
      <c r="E215" s="1">
        <v>20</v>
      </c>
      <c r="F215">
        <v>3</v>
      </c>
      <c r="G215" s="1">
        <v>60</v>
      </c>
      <c r="H215" s="1">
        <v>36</v>
      </c>
      <c r="I215" s="1">
        <f t="shared" si="6"/>
        <v>24</v>
      </c>
      <c r="J215" s="2">
        <f t="shared" si="7"/>
        <v>0.4</v>
      </c>
      <c r="K215" s="3">
        <v>1.7361111111111112E-2</v>
      </c>
      <c r="L215" t="s">
        <v>1132</v>
      </c>
    </row>
    <row r="216" spans="1:12" x14ac:dyDescent="0.25">
      <c r="A216">
        <v>79</v>
      </c>
      <c r="B216">
        <v>16</v>
      </c>
      <c r="C216" t="s">
        <v>102</v>
      </c>
      <c r="D216" s="1">
        <v>13</v>
      </c>
      <c r="E216" s="1">
        <v>21</v>
      </c>
      <c r="F216">
        <v>3</v>
      </c>
      <c r="G216" s="1">
        <v>63</v>
      </c>
      <c r="H216" s="1">
        <v>39</v>
      </c>
      <c r="I216" s="1">
        <f t="shared" si="6"/>
        <v>24</v>
      </c>
      <c r="J216" s="2">
        <f t="shared" si="7"/>
        <v>0.38095238095238093</v>
      </c>
      <c r="K216" s="3">
        <v>2.9861111111111113E-2</v>
      </c>
      <c r="L216" t="s">
        <v>1132</v>
      </c>
    </row>
    <row r="217" spans="1:12" x14ac:dyDescent="0.25">
      <c r="A217">
        <v>80</v>
      </c>
      <c r="B217">
        <v>18</v>
      </c>
      <c r="C217" t="s">
        <v>335</v>
      </c>
      <c r="D217" s="1">
        <v>13</v>
      </c>
      <c r="E217" s="1">
        <v>22</v>
      </c>
      <c r="F217">
        <v>2</v>
      </c>
      <c r="G217" s="1">
        <v>44</v>
      </c>
      <c r="H217" s="1">
        <v>26</v>
      </c>
      <c r="I217" s="1">
        <f t="shared" si="6"/>
        <v>18</v>
      </c>
      <c r="J217" s="2">
        <f t="shared" si="7"/>
        <v>0.40909090909090912</v>
      </c>
      <c r="K217" s="3">
        <v>3.472222222222222E-3</v>
      </c>
      <c r="L217" t="s">
        <v>1132</v>
      </c>
    </row>
    <row r="218" spans="1:12" x14ac:dyDescent="0.25">
      <c r="A218">
        <v>80</v>
      </c>
      <c r="B218">
        <v>18</v>
      </c>
      <c r="C218" t="s">
        <v>51</v>
      </c>
      <c r="D218" s="1">
        <v>17</v>
      </c>
      <c r="E218" s="1">
        <v>29</v>
      </c>
      <c r="F218">
        <v>1</v>
      </c>
      <c r="G218" s="1">
        <v>29</v>
      </c>
      <c r="H218" s="1">
        <v>17</v>
      </c>
      <c r="I218" s="1">
        <f t="shared" si="6"/>
        <v>12</v>
      </c>
      <c r="J218" s="2">
        <f t="shared" si="7"/>
        <v>0.41379310344827586</v>
      </c>
      <c r="K218" s="3">
        <v>2.361111111111111E-2</v>
      </c>
      <c r="L218" t="s">
        <v>1133</v>
      </c>
    </row>
    <row r="219" spans="1:12" x14ac:dyDescent="0.25">
      <c r="A219">
        <v>80</v>
      </c>
      <c r="B219">
        <v>18</v>
      </c>
      <c r="C219" t="s">
        <v>259</v>
      </c>
      <c r="D219" s="1">
        <v>14</v>
      </c>
      <c r="E219" s="1">
        <v>24</v>
      </c>
      <c r="F219">
        <v>2</v>
      </c>
      <c r="G219" s="1">
        <v>48</v>
      </c>
      <c r="H219" s="1">
        <v>28</v>
      </c>
      <c r="I219" s="1">
        <f t="shared" si="6"/>
        <v>20</v>
      </c>
      <c r="J219" s="2">
        <f t="shared" si="7"/>
        <v>0.41666666666666669</v>
      </c>
      <c r="K219" s="3">
        <v>1.9444444444444445E-2</v>
      </c>
      <c r="L219" t="s">
        <v>1132</v>
      </c>
    </row>
    <row r="220" spans="1:12" x14ac:dyDescent="0.25">
      <c r="A220">
        <v>81</v>
      </c>
      <c r="B220">
        <v>17</v>
      </c>
      <c r="C220" t="s">
        <v>186</v>
      </c>
      <c r="D220" s="1">
        <v>19</v>
      </c>
      <c r="E220" s="1">
        <v>31</v>
      </c>
      <c r="F220">
        <v>2</v>
      </c>
      <c r="G220" s="1">
        <v>62</v>
      </c>
      <c r="H220" s="1">
        <v>38</v>
      </c>
      <c r="I220" s="1">
        <f t="shared" si="6"/>
        <v>24</v>
      </c>
      <c r="J220" s="2">
        <f t="shared" si="7"/>
        <v>0.38709677419354838</v>
      </c>
      <c r="K220" s="3">
        <v>4.0972222222222222E-2</v>
      </c>
      <c r="L220" t="s">
        <v>1133</v>
      </c>
    </row>
    <row r="221" spans="1:12" x14ac:dyDescent="0.25">
      <c r="A221">
        <v>82</v>
      </c>
      <c r="B221">
        <v>16</v>
      </c>
      <c r="C221" t="s">
        <v>195</v>
      </c>
      <c r="D221" s="1">
        <v>15</v>
      </c>
      <c r="E221" s="1">
        <v>25</v>
      </c>
      <c r="F221">
        <v>2</v>
      </c>
      <c r="G221" s="1">
        <v>50</v>
      </c>
      <c r="H221" s="1">
        <v>30</v>
      </c>
      <c r="I221" s="1">
        <f t="shared" si="6"/>
        <v>20</v>
      </c>
      <c r="J221" s="2">
        <f t="shared" si="7"/>
        <v>0.4</v>
      </c>
      <c r="K221" s="3">
        <v>7.6388888888888886E-3</v>
      </c>
      <c r="L221" t="s">
        <v>1133</v>
      </c>
    </row>
    <row r="222" spans="1:12" x14ac:dyDescent="0.25">
      <c r="A222">
        <v>82</v>
      </c>
      <c r="B222">
        <v>16</v>
      </c>
      <c r="C222" t="s">
        <v>100</v>
      </c>
      <c r="D222" s="1">
        <v>18</v>
      </c>
      <c r="E222" s="1">
        <v>30</v>
      </c>
      <c r="F222">
        <v>1</v>
      </c>
      <c r="G222" s="1">
        <v>30</v>
      </c>
      <c r="H222" s="1">
        <v>18</v>
      </c>
      <c r="I222" s="1">
        <f t="shared" si="6"/>
        <v>12</v>
      </c>
      <c r="J222" s="2">
        <f t="shared" si="7"/>
        <v>0.4</v>
      </c>
      <c r="K222" s="3">
        <v>5.5555555555555558E-3</v>
      </c>
      <c r="L222" t="s">
        <v>1133</v>
      </c>
    </row>
    <row r="223" spans="1:12" x14ac:dyDescent="0.25">
      <c r="A223">
        <v>83</v>
      </c>
      <c r="B223">
        <v>15</v>
      </c>
      <c r="C223" t="s">
        <v>170</v>
      </c>
      <c r="D223" s="1">
        <v>16</v>
      </c>
      <c r="E223" s="1">
        <v>27</v>
      </c>
      <c r="F223">
        <v>2</v>
      </c>
      <c r="G223" s="1">
        <v>54</v>
      </c>
      <c r="H223" s="1">
        <v>32</v>
      </c>
      <c r="I223" s="1">
        <f t="shared" si="6"/>
        <v>22</v>
      </c>
      <c r="J223" s="2">
        <f t="shared" si="7"/>
        <v>0.40740740740740738</v>
      </c>
      <c r="K223" s="3">
        <v>9.7222222222222224E-3</v>
      </c>
      <c r="L223" t="s">
        <v>1132</v>
      </c>
    </row>
    <row r="224" spans="1:12" x14ac:dyDescent="0.25">
      <c r="A224">
        <v>83</v>
      </c>
      <c r="B224">
        <v>15</v>
      </c>
      <c r="C224" t="s">
        <v>241</v>
      </c>
      <c r="D224" s="1">
        <v>12</v>
      </c>
      <c r="E224" s="1">
        <v>20</v>
      </c>
      <c r="F224">
        <v>1</v>
      </c>
      <c r="G224" s="1">
        <v>20</v>
      </c>
      <c r="H224" s="1">
        <v>12</v>
      </c>
      <c r="I224" s="1">
        <f t="shared" si="6"/>
        <v>8</v>
      </c>
      <c r="J224" s="2">
        <f t="shared" si="7"/>
        <v>0.4</v>
      </c>
      <c r="K224" s="3">
        <v>2.0833333333333332E-2</v>
      </c>
      <c r="L224" t="s">
        <v>1133</v>
      </c>
    </row>
    <row r="225" spans="1:12" x14ac:dyDescent="0.25">
      <c r="A225">
        <v>83</v>
      </c>
      <c r="B225">
        <v>15</v>
      </c>
      <c r="C225" t="s">
        <v>414</v>
      </c>
      <c r="D225" s="1">
        <v>19</v>
      </c>
      <c r="E225" s="1">
        <v>32</v>
      </c>
      <c r="F225">
        <v>3</v>
      </c>
      <c r="G225" s="1">
        <v>96</v>
      </c>
      <c r="H225" s="1">
        <v>57</v>
      </c>
      <c r="I225" s="1">
        <f t="shared" si="6"/>
        <v>39</v>
      </c>
      <c r="J225" s="2">
        <f t="shared" si="7"/>
        <v>0.40625</v>
      </c>
      <c r="K225" s="3">
        <v>3.4722222222222224E-2</v>
      </c>
      <c r="L225" t="s">
        <v>1132</v>
      </c>
    </row>
    <row r="226" spans="1:12" x14ac:dyDescent="0.25">
      <c r="A226">
        <v>84</v>
      </c>
      <c r="B226">
        <v>19</v>
      </c>
      <c r="C226" t="s">
        <v>100</v>
      </c>
      <c r="D226" s="1">
        <v>18</v>
      </c>
      <c r="E226" s="1">
        <v>30</v>
      </c>
      <c r="F226">
        <v>2</v>
      </c>
      <c r="G226" s="1">
        <v>60</v>
      </c>
      <c r="H226" s="1">
        <v>36</v>
      </c>
      <c r="I226" s="1">
        <f t="shared" si="6"/>
        <v>24</v>
      </c>
      <c r="J226" s="2">
        <f t="shared" si="7"/>
        <v>0.4</v>
      </c>
      <c r="K226" s="3">
        <v>6.9444444444444441E-3</v>
      </c>
      <c r="L226" t="s">
        <v>1133</v>
      </c>
    </row>
    <row r="227" spans="1:12" x14ac:dyDescent="0.25">
      <c r="A227">
        <v>85</v>
      </c>
      <c r="B227">
        <v>8</v>
      </c>
      <c r="C227" t="s">
        <v>57</v>
      </c>
      <c r="D227" s="1">
        <v>16</v>
      </c>
      <c r="E227" s="1">
        <v>28</v>
      </c>
      <c r="F227">
        <v>3</v>
      </c>
      <c r="G227" s="1">
        <v>84</v>
      </c>
      <c r="H227" s="1">
        <v>48</v>
      </c>
      <c r="I227" s="1">
        <f t="shared" si="6"/>
        <v>36</v>
      </c>
      <c r="J227" s="2">
        <f t="shared" si="7"/>
        <v>0.42857142857142855</v>
      </c>
      <c r="K227" s="3">
        <v>1.8055555555555554E-2</v>
      </c>
      <c r="L227" t="s">
        <v>1133</v>
      </c>
    </row>
    <row r="228" spans="1:12" x14ac:dyDescent="0.25">
      <c r="A228">
        <v>85</v>
      </c>
      <c r="B228">
        <v>8</v>
      </c>
      <c r="C228" t="s">
        <v>106</v>
      </c>
      <c r="D228" s="1">
        <v>22</v>
      </c>
      <c r="E228" s="1">
        <v>36</v>
      </c>
      <c r="F228">
        <v>2</v>
      </c>
      <c r="G228" s="1">
        <v>72</v>
      </c>
      <c r="H228" s="1">
        <v>44</v>
      </c>
      <c r="I228" s="1">
        <f t="shared" si="6"/>
        <v>28</v>
      </c>
      <c r="J228" s="2">
        <f t="shared" si="7"/>
        <v>0.3888888888888889</v>
      </c>
      <c r="K228" s="3">
        <v>2.2916666666666665E-2</v>
      </c>
      <c r="L228" t="s">
        <v>1133</v>
      </c>
    </row>
    <row r="229" spans="1:12" x14ac:dyDescent="0.25">
      <c r="A229">
        <v>85</v>
      </c>
      <c r="B229">
        <v>8</v>
      </c>
      <c r="C229" t="s">
        <v>241</v>
      </c>
      <c r="D229" s="1">
        <v>12</v>
      </c>
      <c r="E229" s="1">
        <v>20</v>
      </c>
      <c r="F229">
        <v>1</v>
      </c>
      <c r="G229" s="1">
        <v>20</v>
      </c>
      <c r="H229" s="1">
        <v>12</v>
      </c>
      <c r="I229" s="1">
        <f t="shared" si="6"/>
        <v>8</v>
      </c>
      <c r="J229" s="2">
        <f t="shared" si="7"/>
        <v>0.4</v>
      </c>
      <c r="K229" s="3">
        <v>3.7499999999999999E-2</v>
      </c>
      <c r="L229" t="s">
        <v>1133</v>
      </c>
    </row>
    <row r="230" spans="1:12" x14ac:dyDescent="0.25">
      <c r="A230">
        <v>85</v>
      </c>
      <c r="B230">
        <v>8</v>
      </c>
      <c r="C230" t="s">
        <v>414</v>
      </c>
      <c r="D230" s="1">
        <v>19</v>
      </c>
      <c r="E230" s="1">
        <v>32</v>
      </c>
      <c r="F230">
        <v>1</v>
      </c>
      <c r="G230" s="1">
        <v>32</v>
      </c>
      <c r="H230" s="1">
        <v>19</v>
      </c>
      <c r="I230" s="1">
        <f t="shared" si="6"/>
        <v>13</v>
      </c>
      <c r="J230" s="2">
        <f t="shared" si="7"/>
        <v>0.40625</v>
      </c>
      <c r="K230" s="3">
        <v>2.013888888888889E-2</v>
      </c>
      <c r="L230" t="s">
        <v>1133</v>
      </c>
    </row>
    <row r="231" spans="1:12" x14ac:dyDescent="0.25">
      <c r="A231">
        <v>86</v>
      </c>
      <c r="B231">
        <v>20</v>
      </c>
      <c r="C231" t="s">
        <v>195</v>
      </c>
      <c r="D231" s="1">
        <v>15</v>
      </c>
      <c r="E231" s="1">
        <v>25</v>
      </c>
      <c r="F231">
        <v>2</v>
      </c>
      <c r="G231" s="1">
        <v>50</v>
      </c>
      <c r="H231" s="1">
        <v>30</v>
      </c>
      <c r="I231" s="1">
        <f t="shared" si="6"/>
        <v>20</v>
      </c>
      <c r="J231" s="2">
        <f t="shared" si="7"/>
        <v>0.4</v>
      </c>
      <c r="K231" s="3">
        <v>5.5555555555555558E-3</v>
      </c>
      <c r="L231" t="s">
        <v>1133</v>
      </c>
    </row>
    <row r="232" spans="1:12" x14ac:dyDescent="0.25">
      <c r="A232">
        <v>87</v>
      </c>
      <c r="B232">
        <v>3</v>
      </c>
      <c r="C232" t="s">
        <v>117</v>
      </c>
      <c r="D232" s="1">
        <v>10</v>
      </c>
      <c r="E232" s="1">
        <v>18</v>
      </c>
      <c r="F232">
        <v>2</v>
      </c>
      <c r="G232" s="1">
        <v>36</v>
      </c>
      <c r="H232" s="1">
        <v>20</v>
      </c>
      <c r="I232" s="1">
        <f t="shared" si="6"/>
        <v>16</v>
      </c>
      <c r="J232" s="2">
        <f t="shared" si="7"/>
        <v>0.44444444444444442</v>
      </c>
      <c r="K232" s="3">
        <v>3.8194444444444448E-2</v>
      </c>
      <c r="L232" t="s">
        <v>1132</v>
      </c>
    </row>
    <row r="233" spans="1:12" x14ac:dyDescent="0.25">
      <c r="A233">
        <v>87</v>
      </c>
      <c r="B233">
        <v>3</v>
      </c>
      <c r="C233" t="s">
        <v>414</v>
      </c>
      <c r="D233" s="1">
        <v>19</v>
      </c>
      <c r="E233" s="1">
        <v>32</v>
      </c>
      <c r="F233">
        <v>1</v>
      </c>
      <c r="G233" s="1">
        <v>32</v>
      </c>
      <c r="H233" s="1">
        <v>19</v>
      </c>
      <c r="I233" s="1">
        <f t="shared" si="6"/>
        <v>13</v>
      </c>
      <c r="J233" s="2">
        <f t="shared" si="7"/>
        <v>0.40625</v>
      </c>
      <c r="K233" s="3">
        <v>3.472222222222222E-3</v>
      </c>
      <c r="L233" t="s">
        <v>1133</v>
      </c>
    </row>
    <row r="234" spans="1:12" x14ac:dyDescent="0.25">
      <c r="A234">
        <v>87</v>
      </c>
      <c r="B234">
        <v>3</v>
      </c>
      <c r="C234" t="s">
        <v>186</v>
      </c>
      <c r="D234" s="1">
        <v>19</v>
      </c>
      <c r="E234" s="1">
        <v>31</v>
      </c>
      <c r="F234">
        <v>1</v>
      </c>
      <c r="G234" s="1">
        <v>31</v>
      </c>
      <c r="H234" s="1">
        <v>19</v>
      </c>
      <c r="I234" s="1">
        <f t="shared" si="6"/>
        <v>12</v>
      </c>
      <c r="J234" s="2">
        <f t="shared" si="7"/>
        <v>0.38709677419354838</v>
      </c>
      <c r="K234" s="3">
        <v>7.6388888888888886E-3</v>
      </c>
      <c r="L234" t="s">
        <v>1132</v>
      </c>
    </row>
    <row r="235" spans="1:12" x14ac:dyDescent="0.25">
      <c r="A235">
        <v>88</v>
      </c>
      <c r="B235">
        <v>18</v>
      </c>
      <c r="C235" t="s">
        <v>65</v>
      </c>
      <c r="D235" s="1">
        <v>25</v>
      </c>
      <c r="E235" s="1">
        <v>40</v>
      </c>
      <c r="F235">
        <v>1</v>
      </c>
      <c r="G235" s="1">
        <v>40</v>
      </c>
      <c r="H235" s="1">
        <v>25</v>
      </c>
      <c r="I235" s="1">
        <f t="shared" si="6"/>
        <v>15</v>
      </c>
      <c r="J235" s="2">
        <f t="shared" si="7"/>
        <v>0.375</v>
      </c>
      <c r="K235" s="3">
        <v>8.3333333333333332E-3</v>
      </c>
      <c r="L235" t="s">
        <v>1132</v>
      </c>
    </row>
    <row r="236" spans="1:12" x14ac:dyDescent="0.25">
      <c r="A236">
        <v>88</v>
      </c>
      <c r="B236">
        <v>18</v>
      </c>
      <c r="C236" t="s">
        <v>180</v>
      </c>
      <c r="D236" s="1">
        <v>11</v>
      </c>
      <c r="E236" s="1">
        <v>19</v>
      </c>
      <c r="F236">
        <v>3</v>
      </c>
      <c r="G236" s="1">
        <v>57</v>
      </c>
      <c r="H236" s="1">
        <v>33</v>
      </c>
      <c r="I236" s="1">
        <f t="shared" si="6"/>
        <v>24</v>
      </c>
      <c r="J236" s="2">
        <f t="shared" si="7"/>
        <v>0.42105263157894735</v>
      </c>
      <c r="K236" s="3">
        <v>3.1944444444444442E-2</v>
      </c>
      <c r="L236" t="s">
        <v>1133</v>
      </c>
    </row>
    <row r="237" spans="1:12" x14ac:dyDescent="0.25">
      <c r="A237">
        <v>88</v>
      </c>
      <c r="B237">
        <v>18</v>
      </c>
      <c r="C237" t="s">
        <v>256</v>
      </c>
      <c r="D237" s="1">
        <v>15</v>
      </c>
      <c r="E237" s="1">
        <v>26</v>
      </c>
      <c r="F237">
        <v>1</v>
      </c>
      <c r="G237" s="1">
        <v>26</v>
      </c>
      <c r="H237" s="1">
        <v>15</v>
      </c>
      <c r="I237" s="1">
        <f t="shared" si="6"/>
        <v>11</v>
      </c>
      <c r="J237" s="2">
        <f t="shared" si="7"/>
        <v>0.42307692307692307</v>
      </c>
      <c r="K237" s="3">
        <v>4.0972222222222222E-2</v>
      </c>
      <c r="L237" t="s">
        <v>1132</v>
      </c>
    </row>
    <row r="238" spans="1:12" x14ac:dyDescent="0.25">
      <c r="A238">
        <v>89</v>
      </c>
      <c r="B238">
        <v>11</v>
      </c>
      <c r="C238" t="s">
        <v>331</v>
      </c>
      <c r="D238" s="1">
        <v>14</v>
      </c>
      <c r="E238" s="1">
        <v>23</v>
      </c>
      <c r="F238">
        <v>3</v>
      </c>
      <c r="G238" s="1">
        <v>69</v>
      </c>
      <c r="H238" s="1">
        <v>42</v>
      </c>
      <c r="I238" s="1">
        <f t="shared" si="6"/>
        <v>27</v>
      </c>
      <c r="J238" s="2">
        <f t="shared" si="7"/>
        <v>0.39130434782608697</v>
      </c>
      <c r="K238" s="3">
        <v>3.0555555555555555E-2</v>
      </c>
      <c r="L238" t="s">
        <v>1133</v>
      </c>
    </row>
    <row r="239" spans="1:12" x14ac:dyDescent="0.25">
      <c r="A239">
        <v>89</v>
      </c>
      <c r="B239">
        <v>11</v>
      </c>
      <c r="C239" t="s">
        <v>77</v>
      </c>
      <c r="D239" s="1">
        <v>20</v>
      </c>
      <c r="E239" s="1">
        <v>34</v>
      </c>
      <c r="F239">
        <v>2</v>
      </c>
      <c r="G239" s="1">
        <v>68</v>
      </c>
      <c r="H239" s="1">
        <v>40</v>
      </c>
      <c r="I239" s="1">
        <f t="shared" si="6"/>
        <v>28</v>
      </c>
      <c r="J239" s="2">
        <f t="shared" si="7"/>
        <v>0.41176470588235292</v>
      </c>
      <c r="K239" s="3">
        <v>4.027777777777778E-2</v>
      </c>
      <c r="L239" t="s">
        <v>1132</v>
      </c>
    </row>
    <row r="240" spans="1:12" x14ac:dyDescent="0.25">
      <c r="A240">
        <v>89</v>
      </c>
      <c r="B240">
        <v>11</v>
      </c>
      <c r="C240" t="s">
        <v>335</v>
      </c>
      <c r="D240" s="1">
        <v>13</v>
      </c>
      <c r="E240" s="1">
        <v>22</v>
      </c>
      <c r="F240">
        <v>1</v>
      </c>
      <c r="G240" s="1">
        <v>22</v>
      </c>
      <c r="H240" s="1">
        <v>13</v>
      </c>
      <c r="I240" s="1">
        <f t="shared" si="6"/>
        <v>9</v>
      </c>
      <c r="J240" s="2">
        <f t="shared" si="7"/>
        <v>0.40909090909090912</v>
      </c>
      <c r="K240" s="3">
        <v>2.7777777777777776E-2</v>
      </c>
      <c r="L240" t="s">
        <v>1133</v>
      </c>
    </row>
    <row r="241" spans="1:12" x14ac:dyDescent="0.25">
      <c r="A241">
        <v>90</v>
      </c>
      <c r="B241">
        <v>6</v>
      </c>
      <c r="C241" t="s">
        <v>77</v>
      </c>
      <c r="D241" s="1">
        <v>20</v>
      </c>
      <c r="E241" s="1">
        <v>34</v>
      </c>
      <c r="F241">
        <v>1</v>
      </c>
      <c r="G241" s="1">
        <v>34</v>
      </c>
      <c r="H241" s="1">
        <v>20</v>
      </c>
      <c r="I241" s="1">
        <f t="shared" si="6"/>
        <v>14</v>
      </c>
      <c r="J241" s="2">
        <f t="shared" si="7"/>
        <v>0.41176470588235292</v>
      </c>
      <c r="K241" s="3">
        <v>3.3333333333333333E-2</v>
      </c>
      <c r="L241" t="s">
        <v>1133</v>
      </c>
    </row>
    <row r="242" spans="1:12" x14ac:dyDescent="0.25">
      <c r="A242">
        <v>91</v>
      </c>
      <c r="B242">
        <v>1</v>
      </c>
      <c r="C242" t="s">
        <v>33</v>
      </c>
      <c r="D242" s="1">
        <v>21</v>
      </c>
      <c r="E242" s="1">
        <v>35</v>
      </c>
      <c r="F242">
        <v>3</v>
      </c>
      <c r="G242" s="1">
        <v>105</v>
      </c>
      <c r="H242" s="1">
        <v>63</v>
      </c>
      <c r="I242" s="1">
        <f t="shared" si="6"/>
        <v>42</v>
      </c>
      <c r="J242" s="2">
        <f t="shared" si="7"/>
        <v>0.4</v>
      </c>
      <c r="K242" s="3">
        <v>1.4583333333333334E-2</v>
      </c>
      <c r="L242" t="s">
        <v>1133</v>
      </c>
    </row>
    <row r="243" spans="1:12" x14ac:dyDescent="0.25">
      <c r="A243">
        <v>91</v>
      </c>
      <c r="B243">
        <v>1</v>
      </c>
      <c r="C243" t="s">
        <v>102</v>
      </c>
      <c r="D243" s="1">
        <v>13</v>
      </c>
      <c r="E243" s="1">
        <v>21</v>
      </c>
      <c r="F243">
        <v>3</v>
      </c>
      <c r="G243" s="1">
        <v>63</v>
      </c>
      <c r="H243" s="1">
        <v>39</v>
      </c>
      <c r="I243" s="1">
        <f t="shared" si="6"/>
        <v>24</v>
      </c>
      <c r="J243" s="2">
        <f t="shared" si="7"/>
        <v>0.38095238095238093</v>
      </c>
      <c r="K243" s="3">
        <v>3.6111111111111108E-2</v>
      </c>
      <c r="L243" t="s">
        <v>1132</v>
      </c>
    </row>
    <row r="244" spans="1:12" x14ac:dyDescent="0.25">
      <c r="A244">
        <v>91</v>
      </c>
      <c r="B244">
        <v>1</v>
      </c>
      <c r="C244" t="s">
        <v>335</v>
      </c>
      <c r="D244" s="1">
        <v>13</v>
      </c>
      <c r="E244" s="1">
        <v>22</v>
      </c>
      <c r="F244">
        <v>2</v>
      </c>
      <c r="G244" s="1">
        <v>44</v>
      </c>
      <c r="H244" s="1">
        <v>26</v>
      </c>
      <c r="I244" s="1">
        <f t="shared" si="6"/>
        <v>18</v>
      </c>
      <c r="J244" s="2">
        <f t="shared" si="7"/>
        <v>0.40909090909090912</v>
      </c>
      <c r="K244" s="3">
        <v>7.6388888888888886E-3</v>
      </c>
      <c r="L244" t="s">
        <v>1132</v>
      </c>
    </row>
    <row r="245" spans="1:12" x14ac:dyDescent="0.25">
      <c r="A245">
        <v>91</v>
      </c>
      <c r="B245">
        <v>1</v>
      </c>
      <c r="C245" t="s">
        <v>170</v>
      </c>
      <c r="D245" s="1">
        <v>16</v>
      </c>
      <c r="E245" s="1">
        <v>27</v>
      </c>
      <c r="F245">
        <v>3</v>
      </c>
      <c r="G245" s="1">
        <v>81</v>
      </c>
      <c r="H245" s="1">
        <v>48</v>
      </c>
      <c r="I245" s="1">
        <f t="shared" si="6"/>
        <v>33</v>
      </c>
      <c r="J245" s="2">
        <f t="shared" si="7"/>
        <v>0.40740740740740738</v>
      </c>
      <c r="K245" s="3">
        <v>3.3333333333333333E-2</v>
      </c>
      <c r="L245" t="s">
        <v>1132</v>
      </c>
    </row>
    <row r="246" spans="1:12" x14ac:dyDescent="0.25">
      <c r="A246">
        <v>92</v>
      </c>
      <c r="B246">
        <v>6</v>
      </c>
      <c r="C246" t="s">
        <v>51</v>
      </c>
      <c r="D246" s="1">
        <v>17</v>
      </c>
      <c r="E246" s="1">
        <v>29</v>
      </c>
      <c r="F246">
        <v>2</v>
      </c>
      <c r="G246" s="1">
        <v>58</v>
      </c>
      <c r="H246" s="1">
        <v>34</v>
      </c>
      <c r="I246" s="1">
        <f t="shared" si="6"/>
        <v>24</v>
      </c>
      <c r="J246" s="2">
        <f t="shared" si="7"/>
        <v>0.41379310344827586</v>
      </c>
      <c r="K246" s="3">
        <v>2.5000000000000001E-2</v>
      </c>
      <c r="L246" t="s">
        <v>1132</v>
      </c>
    </row>
    <row r="247" spans="1:12" x14ac:dyDescent="0.25">
      <c r="A247">
        <v>92</v>
      </c>
      <c r="B247">
        <v>6</v>
      </c>
      <c r="C247" t="s">
        <v>259</v>
      </c>
      <c r="D247" s="1">
        <v>14</v>
      </c>
      <c r="E247" s="1">
        <v>24</v>
      </c>
      <c r="F247">
        <v>1</v>
      </c>
      <c r="G247" s="1">
        <v>24</v>
      </c>
      <c r="H247" s="1">
        <v>14</v>
      </c>
      <c r="I247" s="1">
        <f t="shared" si="6"/>
        <v>10</v>
      </c>
      <c r="J247" s="2">
        <f t="shared" si="7"/>
        <v>0.41666666666666669</v>
      </c>
      <c r="K247" s="3">
        <v>4.1666666666666666E-3</v>
      </c>
      <c r="L247" t="s">
        <v>1133</v>
      </c>
    </row>
    <row r="248" spans="1:12" x14ac:dyDescent="0.25">
      <c r="A248">
        <v>93</v>
      </c>
      <c r="B248">
        <v>2</v>
      </c>
      <c r="C248" t="s">
        <v>51</v>
      </c>
      <c r="D248" s="1">
        <v>17</v>
      </c>
      <c r="E248" s="1">
        <v>29</v>
      </c>
      <c r="F248">
        <v>1</v>
      </c>
      <c r="G248" s="1">
        <v>29</v>
      </c>
      <c r="H248" s="1">
        <v>17</v>
      </c>
      <c r="I248" s="1">
        <f t="shared" si="6"/>
        <v>12</v>
      </c>
      <c r="J248" s="2">
        <f t="shared" si="7"/>
        <v>0.41379310344827586</v>
      </c>
      <c r="K248" s="3">
        <v>1.2500000000000001E-2</v>
      </c>
      <c r="L248" t="s">
        <v>1133</v>
      </c>
    </row>
    <row r="249" spans="1:12" x14ac:dyDescent="0.25">
      <c r="A249">
        <v>94</v>
      </c>
      <c r="B249">
        <v>12</v>
      </c>
      <c r="C249" t="s">
        <v>100</v>
      </c>
      <c r="D249" s="1">
        <v>18</v>
      </c>
      <c r="E249" s="1">
        <v>30</v>
      </c>
      <c r="F249">
        <v>3</v>
      </c>
      <c r="G249" s="1">
        <v>90</v>
      </c>
      <c r="H249" s="1">
        <v>54</v>
      </c>
      <c r="I249" s="1">
        <f t="shared" si="6"/>
        <v>36</v>
      </c>
      <c r="J249" s="2">
        <f t="shared" si="7"/>
        <v>0.4</v>
      </c>
      <c r="K249" s="3">
        <v>1.3194444444444444E-2</v>
      </c>
      <c r="L249" t="s">
        <v>1133</v>
      </c>
    </row>
    <row r="250" spans="1:12" x14ac:dyDescent="0.25">
      <c r="A250">
        <v>94</v>
      </c>
      <c r="B250">
        <v>12</v>
      </c>
      <c r="C250" t="s">
        <v>414</v>
      </c>
      <c r="D250" s="1">
        <v>19</v>
      </c>
      <c r="E250" s="1">
        <v>32</v>
      </c>
      <c r="F250">
        <v>2</v>
      </c>
      <c r="G250" s="1">
        <v>64</v>
      </c>
      <c r="H250" s="1">
        <v>38</v>
      </c>
      <c r="I250" s="1">
        <f t="shared" si="6"/>
        <v>26</v>
      </c>
      <c r="J250" s="2">
        <f t="shared" si="7"/>
        <v>0.40625</v>
      </c>
      <c r="K250" s="3">
        <v>3.888888888888889E-2</v>
      </c>
      <c r="L250" t="s">
        <v>1133</v>
      </c>
    </row>
    <row r="251" spans="1:12" x14ac:dyDescent="0.25">
      <c r="A251">
        <v>94</v>
      </c>
      <c r="B251">
        <v>12</v>
      </c>
      <c r="C251" t="s">
        <v>439</v>
      </c>
      <c r="D251" s="1">
        <v>20</v>
      </c>
      <c r="E251" s="1">
        <v>33</v>
      </c>
      <c r="F251">
        <v>3</v>
      </c>
      <c r="G251" s="1">
        <v>99</v>
      </c>
      <c r="H251" s="1">
        <v>60</v>
      </c>
      <c r="I251" s="1">
        <f t="shared" si="6"/>
        <v>39</v>
      </c>
      <c r="J251" s="2">
        <f t="shared" si="7"/>
        <v>0.39393939393939392</v>
      </c>
      <c r="K251" s="3">
        <v>3.7499999999999999E-2</v>
      </c>
      <c r="L251" t="s">
        <v>1133</v>
      </c>
    </row>
    <row r="252" spans="1:12" x14ac:dyDescent="0.25">
      <c r="A252">
        <v>95</v>
      </c>
      <c r="B252">
        <v>12</v>
      </c>
      <c r="C252" t="s">
        <v>180</v>
      </c>
      <c r="D252" s="1">
        <v>11</v>
      </c>
      <c r="E252" s="1">
        <v>19</v>
      </c>
      <c r="F252">
        <v>3</v>
      </c>
      <c r="G252" s="1">
        <v>57</v>
      </c>
      <c r="H252" s="1">
        <v>33</v>
      </c>
      <c r="I252" s="1">
        <f t="shared" si="6"/>
        <v>24</v>
      </c>
      <c r="J252" s="2">
        <f t="shared" si="7"/>
        <v>0.42105263157894735</v>
      </c>
      <c r="K252" s="3">
        <v>1.3194444444444444E-2</v>
      </c>
      <c r="L252" t="s">
        <v>1133</v>
      </c>
    </row>
    <row r="253" spans="1:12" x14ac:dyDescent="0.25">
      <c r="A253">
        <v>95</v>
      </c>
      <c r="B253">
        <v>12</v>
      </c>
      <c r="C253" t="s">
        <v>414</v>
      </c>
      <c r="D253" s="1">
        <v>19</v>
      </c>
      <c r="E253" s="1">
        <v>32</v>
      </c>
      <c r="F253">
        <v>3</v>
      </c>
      <c r="G253" s="1">
        <v>96</v>
      </c>
      <c r="H253" s="1">
        <v>57</v>
      </c>
      <c r="I253" s="1">
        <f t="shared" si="6"/>
        <v>39</v>
      </c>
      <c r="J253" s="2">
        <f t="shared" si="7"/>
        <v>0.40625</v>
      </c>
      <c r="K253" s="3">
        <v>1.5277777777777777E-2</v>
      </c>
      <c r="L253" t="s">
        <v>1133</v>
      </c>
    </row>
    <row r="254" spans="1:12" x14ac:dyDescent="0.25">
      <c r="A254">
        <v>96</v>
      </c>
      <c r="B254">
        <v>16</v>
      </c>
      <c r="C254" t="s">
        <v>439</v>
      </c>
      <c r="D254" s="1">
        <v>20</v>
      </c>
      <c r="E254" s="1">
        <v>33</v>
      </c>
      <c r="F254">
        <v>2</v>
      </c>
      <c r="G254" s="1">
        <v>66</v>
      </c>
      <c r="H254" s="1">
        <v>40</v>
      </c>
      <c r="I254" s="1">
        <f t="shared" si="6"/>
        <v>26</v>
      </c>
      <c r="J254" s="2">
        <f t="shared" si="7"/>
        <v>0.39393939393939392</v>
      </c>
      <c r="K254" s="3">
        <v>3.2638888888888891E-2</v>
      </c>
      <c r="L254" t="s">
        <v>1132</v>
      </c>
    </row>
    <row r="255" spans="1:12" x14ac:dyDescent="0.25">
      <c r="A255">
        <v>96</v>
      </c>
      <c r="B255">
        <v>16</v>
      </c>
      <c r="C255" t="s">
        <v>180</v>
      </c>
      <c r="D255" s="1">
        <v>11</v>
      </c>
      <c r="E255" s="1">
        <v>19</v>
      </c>
      <c r="F255">
        <v>2</v>
      </c>
      <c r="G255" s="1">
        <v>38</v>
      </c>
      <c r="H255" s="1">
        <v>22</v>
      </c>
      <c r="I255" s="1">
        <f t="shared" si="6"/>
        <v>16</v>
      </c>
      <c r="J255" s="2">
        <f t="shared" si="7"/>
        <v>0.42105263157894735</v>
      </c>
      <c r="K255" s="3">
        <v>6.9444444444444441E-3</v>
      </c>
      <c r="L255" t="s">
        <v>1132</v>
      </c>
    </row>
    <row r="256" spans="1:12" x14ac:dyDescent="0.25">
      <c r="A256">
        <v>96</v>
      </c>
      <c r="B256">
        <v>16</v>
      </c>
      <c r="C256" t="s">
        <v>259</v>
      </c>
      <c r="D256" s="1">
        <v>14</v>
      </c>
      <c r="E256" s="1">
        <v>24</v>
      </c>
      <c r="F256">
        <v>3</v>
      </c>
      <c r="G256" s="1">
        <v>72</v>
      </c>
      <c r="H256" s="1">
        <v>42</v>
      </c>
      <c r="I256" s="1">
        <f t="shared" si="6"/>
        <v>30</v>
      </c>
      <c r="J256" s="2">
        <f t="shared" si="7"/>
        <v>0.41666666666666669</v>
      </c>
      <c r="K256" s="3">
        <v>1.3194444444444444E-2</v>
      </c>
      <c r="L256" t="s">
        <v>1133</v>
      </c>
    </row>
    <row r="257" spans="1:12" x14ac:dyDescent="0.25">
      <c r="A257">
        <v>97</v>
      </c>
      <c r="B257">
        <v>14</v>
      </c>
      <c r="C257" t="s">
        <v>256</v>
      </c>
      <c r="D257" s="1">
        <v>15</v>
      </c>
      <c r="E257" s="1">
        <v>26</v>
      </c>
      <c r="F257">
        <v>1</v>
      </c>
      <c r="G257" s="1">
        <v>26</v>
      </c>
      <c r="H257" s="1">
        <v>15</v>
      </c>
      <c r="I257" s="1">
        <f t="shared" si="6"/>
        <v>11</v>
      </c>
      <c r="J257" s="2">
        <f t="shared" si="7"/>
        <v>0.42307692307692307</v>
      </c>
      <c r="K257" s="3">
        <v>1.1805555555555555E-2</v>
      </c>
      <c r="L257" t="s">
        <v>1133</v>
      </c>
    </row>
    <row r="258" spans="1:12" x14ac:dyDescent="0.25">
      <c r="A258">
        <v>97</v>
      </c>
      <c r="B258">
        <v>14</v>
      </c>
      <c r="C258" t="s">
        <v>241</v>
      </c>
      <c r="D258" s="1">
        <v>12</v>
      </c>
      <c r="E258" s="1">
        <v>20</v>
      </c>
      <c r="F258">
        <v>3</v>
      </c>
      <c r="G258" s="1">
        <v>60</v>
      </c>
      <c r="H258" s="1">
        <v>36</v>
      </c>
      <c r="I258" s="1">
        <f t="shared" si="6"/>
        <v>24</v>
      </c>
      <c r="J258" s="2">
        <f t="shared" si="7"/>
        <v>0.4</v>
      </c>
      <c r="K258" s="3">
        <v>3.472222222222222E-3</v>
      </c>
      <c r="L258" t="s">
        <v>1132</v>
      </c>
    </row>
    <row r="259" spans="1:12" x14ac:dyDescent="0.25">
      <c r="A259">
        <v>97</v>
      </c>
      <c r="B259">
        <v>14</v>
      </c>
      <c r="C259" t="s">
        <v>77</v>
      </c>
      <c r="D259" s="1">
        <v>20</v>
      </c>
      <c r="E259" s="1">
        <v>34</v>
      </c>
      <c r="F259">
        <v>3</v>
      </c>
      <c r="G259" s="1">
        <v>102</v>
      </c>
      <c r="H259" s="1">
        <v>60</v>
      </c>
      <c r="I259" s="1">
        <f t="shared" ref="I259:I322" si="8">G259-H259</f>
        <v>42</v>
      </c>
      <c r="J259" s="2">
        <f t="shared" ref="J259:J322" si="9">I259/G259</f>
        <v>0.41176470588235292</v>
      </c>
      <c r="K259" s="3">
        <v>3.9583333333333331E-2</v>
      </c>
      <c r="L259" t="s">
        <v>1132</v>
      </c>
    </row>
    <row r="260" spans="1:12" x14ac:dyDescent="0.25">
      <c r="A260">
        <v>98</v>
      </c>
      <c r="B260">
        <v>7</v>
      </c>
      <c r="C260" t="s">
        <v>241</v>
      </c>
      <c r="D260" s="1">
        <v>12</v>
      </c>
      <c r="E260" s="1">
        <v>20</v>
      </c>
      <c r="F260">
        <v>3</v>
      </c>
      <c r="G260" s="1">
        <v>60</v>
      </c>
      <c r="H260" s="1">
        <v>36</v>
      </c>
      <c r="I260" s="1">
        <f t="shared" si="8"/>
        <v>24</v>
      </c>
      <c r="J260" s="2">
        <f t="shared" si="9"/>
        <v>0.4</v>
      </c>
      <c r="K260" s="3">
        <v>3.888888888888889E-2</v>
      </c>
      <c r="L260" t="s">
        <v>1133</v>
      </c>
    </row>
    <row r="261" spans="1:12" x14ac:dyDescent="0.25">
      <c r="A261">
        <v>98</v>
      </c>
      <c r="B261">
        <v>7</v>
      </c>
      <c r="C261" t="s">
        <v>51</v>
      </c>
      <c r="D261" s="1">
        <v>17</v>
      </c>
      <c r="E261" s="1">
        <v>29</v>
      </c>
      <c r="F261">
        <v>3</v>
      </c>
      <c r="G261" s="1">
        <v>87</v>
      </c>
      <c r="H261" s="1">
        <v>51</v>
      </c>
      <c r="I261" s="1">
        <f t="shared" si="8"/>
        <v>36</v>
      </c>
      <c r="J261" s="2">
        <f t="shared" si="9"/>
        <v>0.41379310344827586</v>
      </c>
      <c r="K261" s="3">
        <v>2.2916666666666665E-2</v>
      </c>
      <c r="L261" t="s">
        <v>1133</v>
      </c>
    </row>
    <row r="262" spans="1:12" x14ac:dyDescent="0.25">
      <c r="A262">
        <v>98</v>
      </c>
      <c r="B262">
        <v>7</v>
      </c>
      <c r="C262" t="s">
        <v>180</v>
      </c>
      <c r="D262" s="1">
        <v>11</v>
      </c>
      <c r="E262" s="1">
        <v>19</v>
      </c>
      <c r="F262">
        <v>1</v>
      </c>
      <c r="G262" s="1">
        <v>19</v>
      </c>
      <c r="H262" s="1">
        <v>11</v>
      </c>
      <c r="I262" s="1">
        <f t="shared" si="8"/>
        <v>8</v>
      </c>
      <c r="J262" s="2">
        <f t="shared" si="9"/>
        <v>0.42105263157894735</v>
      </c>
      <c r="K262" s="3">
        <v>3.5416666666666666E-2</v>
      </c>
      <c r="L262" t="s">
        <v>1133</v>
      </c>
    </row>
    <row r="263" spans="1:12" x14ac:dyDescent="0.25">
      <c r="A263">
        <v>99</v>
      </c>
      <c r="B263">
        <v>2</v>
      </c>
      <c r="C263" t="s">
        <v>100</v>
      </c>
      <c r="D263" s="1">
        <v>18</v>
      </c>
      <c r="E263" s="1">
        <v>30</v>
      </c>
      <c r="F263">
        <v>2</v>
      </c>
      <c r="G263" s="1">
        <v>60</v>
      </c>
      <c r="H263" s="1">
        <v>36</v>
      </c>
      <c r="I263" s="1">
        <f t="shared" si="8"/>
        <v>24</v>
      </c>
      <c r="J263" s="2">
        <f t="shared" si="9"/>
        <v>0.4</v>
      </c>
      <c r="K263" s="3">
        <v>1.8749999999999999E-2</v>
      </c>
      <c r="L263" t="s">
        <v>1133</v>
      </c>
    </row>
    <row r="264" spans="1:12" x14ac:dyDescent="0.25">
      <c r="A264">
        <v>99</v>
      </c>
      <c r="B264">
        <v>2</v>
      </c>
      <c r="C264" t="s">
        <v>186</v>
      </c>
      <c r="D264" s="1">
        <v>19</v>
      </c>
      <c r="E264" s="1">
        <v>31</v>
      </c>
      <c r="F264">
        <v>1</v>
      </c>
      <c r="G264" s="1">
        <v>31</v>
      </c>
      <c r="H264" s="1">
        <v>19</v>
      </c>
      <c r="I264" s="1">
        <f t="shared" si="8"/>
        <v>12</v>
      </c>
      <c r="J264" s="2">
        <f t="shared" si="9"/>
        <v>0.38709677419354838</v>
      </c>
      <c r="K264" s="3">
        <v>3.472222222222222E-3</v>
      </c>
      <c r="L264" t="s">
        <v>1133</v>
      </c>
    </row>
    <row r="265" spans="1:12" x14ac:dyDescent="0.25">
      <c r="A265">
        <v>99</v>
      </c>
      <c r="B265">
        <v>2</v>
      </c>
      <c r="C265" t="s">
        <v>180</v>
      </c>
      <c r="D265" s="1">
        <v>11</v>
      </c>
      <c r="E265" s="1">
        <v>19</v>
      </c>
      <c r="F265">
        <v>1</v>
      </c>
      <c r="G265" s="1">
        <v>19</v>
      </c>
      <c r="H265" s="1">
        <v>11</v>
      </c>
      <c r="I265" s="1">
        <f t="shared" si="8"/>
        <v>8</v>
      </c>
      <c r="J265" s="2">
        <f t="shared" si="9"/>
        <v>0.42105263157894735</v>
      </c>
      <c r="K265" s="3">
        <v>6.2500000000000003E-3</v>
      </c>
      <c r="L265" t="s">
        <v>1132</v>
      </c>
    </row>
    <row r="266" spans="1:12" x14ac:dyDescent="0.25">
      <c r="A266">
        <v>99</v>
      </c>
      <c r="B266">
        <v>2</v>
      </c>
      <c r="C266" t="s">
        <v>51</v>
      </c>
      <c r="D266" s="1">
        <v>17</v>
      </c>
      <c r="E266" s="1">
        <v>29</v>
      </c>
      <c r="F266">
        <v>1</v>
      </c>
      <c r="G266" s="1">
        <v>29</v>
      </c>
      <c r="H266" s="1">
        <v>17</v>
      </c>
      <c r="I266" s="1">
        <f t="shared" si="8"/>
        <v>12</v>
      </c>
      <c r="J266" s="2">
        <f t="shared" si="9"/>
        <v>0.41379310344827586</v>
      </c>
      <c r="K266" s="3">
        <v>3.125E-2</v>
      </c>
      <c r="L266" t="s">
        <v>1132</v>
      </c>
    </row>
    <row r="267" spans="1:12" x14ac:dyDescent="0.25">
      <c r="A267">
        <v>100</v>
      </c>
      <c r="B267">
        <v>18</v>
      </c>
      <c r="C267" t="s">
        <v>259</v>
      </c>
      <c r="D267" s="1">
        <v>14</v>
      </c>
      <c r="E267" s="1">
        <v>24</v>
      </c>
      <c r="F267">
        <v>3</v>
      </c>
      <c r="G267" s="1">
        <v>72</v>
      </c>
      <c r="H267" s="1">
        <v>42</v>
      </c>
      <c r="I267" s="1">
        <f t="shared" si="8"/>
        <v>30</v>
      </c>
      <c r="J267" s="2">
        <f t="shared" si="9"/>
        <v>0.41666666666666669</v>
      </c>
      <c r="K267" s="3">
        <v>3.3333333333333333E-2</v>
      </c>
      <c r="L267" t="s">
        <v>1133</v>
      </c>
    </row>
    <row r="268" spans="1:12" x14ac:dyDescent="0.25">
      <c r="A268">
        <v>100</v>
      </c>
      <c r="B268">
        <v>18</v>
      </c>
      <c r="C268" t="s">
        <v>335</v>
      </c>
      <c r="D268" s="1">
        <v>13</v>
      </c>
      <c r="E268" s="1">
        <v>22</v>
      </c>
      <c r="F268">
        <v>2</v>
      </c>
      <c r="G268" s="1">
        <v>44</v>
      </c>
      <c r="H268" s="1">
        <v>26</v>
      </c>
      <c r="I268" s="1">
        <f t="shared" si="8"/>
        <v>18</v>
      </c>
      <c r="J268" s="2">
        <f t="shared" si="9"/>
        <v>0.40909090909090912</v>
      </c>
      <c r="K268" s="3">
        <v>2.2916666666666665E-2</v>
      </c>
      <c r="L268" t="s">
        <v>1132</v>
      </c>
    </row>
    <row r="269" spans="1:12" x14ac:dyDescent="0.25">
      <c r="A269">
        <v>100</v>
      </c>
      <c r="B269">
        <v>18</v>
      </c>
      <c r="C269" t="s">
        <v>195</v>
      </c>
      <c r="D269" s="1">
        <v>15</v>
      </c>
      <c r="E269" s="1">
        <v>25</v>
      </c>
      <c r="F269">
        <v>2</v>
      </c>
      <c r="G269" s="1">
        <v>50</v>
      </c>
      <c r="H269" s="1">
        <v>30</v>
      </c>
      <c r="I269" s="1">
        <f t="shared" si="8"/>
        <v>20</v>
      </c>
      <c r="J269" s="2">
        <f t="shared" si="9"/>
        <v>0.4</v>
      </c>
      <c r="K269" s="3">
        <v>1.5277777777777777E-2</v>
      </c>
      <c r="L269" t="s">
        <v>1133</v>
      </c>
    </row>
    <row r="270" spans="1:12" x14ac:dyDescent="0.25">
      <c r="A270">
        <v>101</v>
      </c>
      <c r="B270">
        <v>1</v>
      </c>
      <c r="C270" t="s">
        <v>186</v>
      </c>
      <c r="D270" s="1">
        <v>19</v>
      </c>
      <c r="E270" s="1">
        <v>31</v>
      </c>
      <c r="F270">
        <v>1</v>
      </c>
      <c r="G270" s="1">
        <v>31</v>
      </c>
      <c r="H270" s="1">
        <v>19</v>
      </c>
      <c r="I270" s="1">
        <f t="shared" si="8"/>
        <v>12</v>
      </c>
      <c r="J270" s="2">
        <f t="shared" si="9"/>
        <v>0.38709677419354838</v>
      </c>
      <c r="K270" s="3">
        <v>1.6666666666666666E-2</v>
      </c>
      <c r="L270" t="s">
        <v>1133</v>
      </c>
    </row>
    <row r="271" spans="1:12" x14ac:dyDescent="0.25">
      <c r="A271">
        <v>101</v>
      </c>
      <c r="B271">
        <v>1</v>
      </c>
      <c r="C271" t="s">
        <v>195</v>
      </c>
      <c r="D271" s="1">
        <v>15</v>
      </c>
      <c r="E271" s="1">
        <v>25</v>
      </c>
      <c r="F271">
        <v>2</v>
      </c>
      <c r="G271" s="1">
        <v>50</v>
      </c>
      <c r="H271" s="1">
        <v>30</v>
      </c>
      <c r="I271" s="1">
        <f t="shared" si="8"/>
        <v>20</v>
      </c>
      <c r="J271" s="2">
        <f t="shared" si="9"/>
        <v>0.4</v>
      </c>
      <c r="K271" s="3">
        <v>2.8472222222222222E-2</v>
      </c>
      <c r="L271" t="s">
        <v>1133</v>
      </c>
    </row>
    <row r="272" spans="1:12" x14ac:dyDescent="0.25">
      <c r="A272">
        <v>101</v>
      </c>
      <c r="B272">
        <v>1</v>
      </c>
      <c r="C272" t="s">
        <v>335</v>
      </c>
      <c r="D272" s="1">
        <v>13</v>
      </c>
      <c r="E272" s="1">
        <v>22</v>
      </c>
      <c r="F272">
        <v>1</v>
      </c>
      <c r="G272" s="1">
        <v>22</v>
      </c>
      <c r="H272" s="1">
        <v>13</v>
      </c>
      <c r="I272" s="1">
        <f t="shared" si="8"/>
        <v>9</v>
      </c>
      <c r="J272" s="2">
        <f t="shared" si="9"/>
        <v>0.40909090909090912</v>
      </c>
      <c r="K272" s="3">
        <v>2.4305555555555556E-2</v>
      </c>
      <c r="L272" t="s">
        <v>1133</v>
      </c>
    </row>
    <row r="273" spans="1:12" x14ac:dyDescent="0.25">
      <c r="A273">
        <v>101</v>
      </c>
      <c r="B273">
        <v>1</v>
      </c>
      <c r="C273" t="s">
        <v>33</v>
      </c>
      <c r="D273" s="1">
        <v>21</v>
      </c>
      <c r="E273" s="1">
        <v>35</v>
      </c>
      <c r="F273">
        <v>1</v>
      </c>
      <c r="G273" s="1">
        <v>35</v>
      </c>
      <c r="H273" s="1">
        <v>21</v>
      </c>
      <c r="I273" s="1">
        <f t="shared" si="8"/>
        <v>14</v>
      </c>
      <c r="J273" s="2">
        <f t="shared" si="9"/>
        <v>0.4</v>
      </c>
      <c r="K273" s="3">
        <v>2.361111111111111E-2</v>
      </c>
      <c r="L273" t="s">
        <v>1133</v>
      </c>
    </row>
    <row r="274" spans="1:12" x14ac:dyDescent="0.25">
      <c r="A274">
        <v>102</v>
      </c>
      <c r="B274">
        <v>19</v>
      </c>
      <c r="C274" t="s">
        <v>57</v>
      </c>
      <c r="D274" s="1">
        <v>16</v>
      </c>
      <c r="E274" s="1">
        <v>28</v>
      </c>
      <c r="F274">
        <v>3</v>
      </c>
      <c r="G274" s="1">
        <v>84</v>
      </c>
      <c r="H274" s="1">
        <v>48</v>
      </c>
      <c r="I274" s="1">
        <f t="shared" si="8"/>
        <v>36</v>
      </c>
      <c r="J274" s="2">
        <f t="shared" si="9"/>
        <v>0.42857142857142855</v>
      </c>
      <c r="K274" s="3">
        <v>1.1805555555555555E-2</v>
      </c>
      <c r="L274" t="s">
        <v>1133</v>
      </c>
    </row>
    <row r="275" spans="1:12" x14ac:dyDescent="0.25">
      <c r="A275">
        <v>102</v>
      </c>
      <c r="B275">
        <v>19</v>
      </c>
      <c r="C275" t="s">
        <v>51</v>
      </c>
      <c r="D275" s="1">
        <v>17</v>
      </c>
      <c r="E275" s="1">
        <v>29</v>
      </c>
      <c r="F275">
        <v>3</v>
      </c>
      <c r="G275" s="1">
        <v>87</v>
      </c>
      <c r="H275" s="1">
        <v>51</v>
      </c>
      <c r="I275" s="1">
        <f t="shared" si="8"/>
        <v>36</v>
      </c>
      <c r="J275" s="2">
        <f t="shared" si="9"/>
        <v>0.41379310344827586</v>
      </c>
      <c r="K275" s="3">
        <v>2.013888888888889E-2</v>
      </c>
      <c r="L275" t="s">
        <v>1132</v>
      </c>
    </row>
    <row r="276" spans="1:12" x14ac:dyDescent="0.25">
      <c r="A276">
        <v>103</v>
      </c>
      <c r="B276">
        <v>13</v>
      </c>
      <c r="C276" t="s">
        <v>102</v>
      </c>
      <c r="D276" s="1">
        <v>13</v>
      </c>
      <c r="E276" s="1">
        <v>21</v>
      </c>
      <c r="F276">
        <v>1</v>
      </c>
      <c r="G276" s="1">
        <v>21</v>
      </c>
      <c r="H276" s="1">
        <v>13</v>
      </c>
      <c r="I276" s="1">
        <f t="shared" si="8"/>
        <v>8</v>
      </c>
      <c r="J276" s="2">
        <f t="shared" si="9"/>
        <v>0.38095238095238093</v>
      </c>
      <c r="K276" s="3">
        <v>3.9583333333333331E-2</v>
      </c>
      <c r="L276" t="s">
        <v>1133</v>
      </c>
    </row>
    <row r="277" spans="1:12" x14ac:dyDescent="0.25">
      <c r="A277">
        <v>103</v>
      </c>
      <c r="B277">
        <v>13</v>
      </c>
      <c r="C277" t="s">
        <v>77</v>
      </c>
      <c r="D277" s="1">
        <v>20</v>
      </c>
      <c r="E277" s="1">
        <v>34</v>
      </c>
      <c r="F277">
        <v>1</v>
      </c>
      <c r="G277" s="1">
        <v>34</v>
      </c>
      <c r="H277" s="1">
        <v>20</v>
      </c>
      <c r="I277" s="1">
        <f t="shared" si="8"/>
        <v>14</v>
      </c>
      <c r="J277" s="2">
        <f t="shared" si="9"/>
        <v>0.41176470588235292</v>
      </c>
      <c r="K277" s="3">
        <v>6.2500000000000003E-3</v>
      </c>
      <c r="L277" t="s">
        <v>1132</v>
      </c>
    </row>
    <row r="278" spans="1:12" x14ac:dyDescent="0.25">
      <c r="A278">
        <v>103</v>
      </c>
      <c r="B278">
        <v>13</v>
      </c>
      <c r="C278" t="s">
        <v>117</v>
      </c>
      <c r="D278" s="1">
        <v>10</v>
      </c>
      <c r="E278" s="1">
        <v>18</v>
      </c>
      <c r="F278">
        <v>1</v>
      </c>
      <c r="G278" s="1">
        <v>18</v>
      </c>
      <c r="H278" s="1">
        <v>10</v>
      </c>
      <c r="I278" s="1">
        <f t="shared" si="8"/>
        <v>8</v>
      </c>
      <c r="J278" s="2">
        <f t="shared" si="9"/>
        <v>0.44444444444444442</v>
      </c>
      <c r="K278" s="3">
        <v>2.2916666666666665E-2</v>
      </c>
      <c r="L278" t="s">
        <v>1133</v>
      </c>
    </row>
    <row r="279" spans="1:12" x14ac:dyDescent="0.25">
      <c r="A279">
        <v>104</v>
      </c>
      <c r="B279">
        <v>14</v>
      </c>
      <c r="C279" t="s">
        <v>331</v>
      </c>
      <c r="D279" s="1">
        <v>14</v>
      </c>
      <c r="E279" s="1">
        <v>23</v>
      </c>
      <c r="F279">
        <v>2</v>
      </c>
      <c r="G279" s="1">
        <v>46</v>
      </c>
      <c r="H279" s="1">
        <v>28</v>
      </c>
      <c r="I279" s="1">
        <f t="shared" si="8"/>
        <v>18</v>
      </c>
      <c r="J279" s="2">
        <f t="shared" si="9"/>
        <v>0.39130434782608697</v>
      </c>
      <c r="K279" s="3">
        <v>2.9861111111111113E-2</v>
      </c>
      <c r="L279" t="s">
        <v>1133</v>
      </c>
    </row>
    <row r="280" spans="1:12" x14ac:dyDescent="0.25">
      <c r="A280">
        <v>104</v>
      </c>
      <c r="B280">
        <v>14</v>
      </c>
      <c r="C280" t="s">
        <v>186</v>
      </c>
      <c r="D280" s="1">
        <v>19</v>
      </c>
      <c r="E280" s="1">
        <v>31</v>
      </c>
      <c r="F280">
        <v>1</v>
      </c>
      <c r="G280" s="1">
        <v>31</v>
      </c>
      <c r="H280" s="1">
        <v>19</v>
      </c>
      <c r="I280" s="1">
        <f t="shared" si="8"/>
        <v>12</v>
      </c>
      <c r="J280" s="2">
        <f t="shared" si="9"/>
        <v>0.38709677419354838</v>
      </c>
      <c r="K280" s="3">
        <v>8.3333333333333332E-3</v>
      </c>
      <c r="L280" t="s">
        <v>1132</v>
      </c>
    </row>
    <row r="281" spans="1:12" x14ac:dyDescent="0.25">
      <c r="A281">
        <v>105</v>
      </c>
      <c r="B281">
        <v>14</v>
      </c>
      <c r="C281" t="s">
        <v>241</v>
      </c>
      <c r="D281" s="1">
        <v>12</v>
      </c>
      <c r="E281" s="1">
        <v>20</v>
      </c>
      <c r="F281">
        <v>3</v>
      </c>
      <c r="G281" s="1">
        <v>60</v>
      </c>
      <c r="H281" s="1">
        <v>36</v>
      </c>
      <c r="I281" s="1">
        <f t="shared" si="8"/>
        <v>24</v>
      </c>
      <c r="J281" s="2">
        <f t="shared" si="9"/>
        <v>0.4</v>
      </c>
      <c r="K281" s="3">
        <v>6.2500000000000003E-3</v>
      </c>
      <c r="L281" t="s">
        <v>1132</v>
      </c>
    </row>
    <row r="282" spans="1:12" x14ac:dyDescent="0.25">
      <c r="A282">
        <v>105</v>
      </c>
      <c r="B282">
        <v>14</v>
      </c>
      <c r="C282" t="s">
        <v>170</v>
      </c>
      <c r="D282" s="1">
        <v>16</v>
      </c>
      <c r="E282" s="1">
        <v>27</v>
      </c>
      <c r="F282">
        <v>3</v>
      </c>
      <c r="G282" s="1">
        <v>81</v>
      </c>
      <c r="H282" s="1">
        <v>48</v>
      </c>
      <c r="I282" s="1">
        <f t="shared" si="8"/>
        <v>33</v>
      </c>
      <c r="J282" s="2">
        <f t="shared" si="9"/>
        <v>0.40740740740740738</v>
      </c>
      <c r="K282" s="3">
        <v>2.361111111111111E-2</v>
      </c>
      <c r="L282" t="s">
        <v>1132</v>
      </c>
    </row>
    <row r="283" spans="1:12" x14ac:dyDescent="0.25">
      <c r="A283">
        <v>106</v>
      </c>
      <c r="B283">
        <v>15</v>
      </c>
      <c r="C283" t="s">
        <v>77</v>
      </c>
      <c r="D283" s="1">
        <v>20</v>
      </c>
      <c r="E283" s="1">
        <v>34</v>
      </c>
      <c r="F283">
        <v>2</v>
      </c>
      <c r="G283" s="1">
        <v>68</v>
      </c>
      <c r="H283" s="1">
        <v>40</v>
      </c>
      <c r="I283" s="1">
        <f t="shared" si="8"/>
        <v>28</v>
      </c>
      <c r="J283" s="2">
        <f t="shared" si="9"/>
        <v>0.41176470588235292</v>
      </c>
      <c r="K283" s="3">
        <v>2.013888888888889E-2</v>
      </c>
      <c r="L283" t="s">
        <v>1132</v>
      </c>
    </row>
    <row r="284" spans="1:12" x14ac:dyDescent="0.25">
      <c r="A284">
        <v>107</v>
      </c>
      <c r="B284">
        <v>11</v>
      </c>
      <c r="C284" t="s">
        <v>414</v>
      </c>
      <c r="D284" s="1">
        <v>19</v>
      </c>
      <c r="E284" s="1">
        <v>32</v>
      </c>
      <c r="F284">
        <v>2</v>
      </c>
      <c r="G284" s="1">
        <v>64</v>
      </c>
      <c r="H284" s="1">
        <v>38</v>
      </c>
      <c r="I284" s="1">
        <f t="shared" si="8"/>
        <v>26</v>
      </c>
      <c r="J284" s="2">
        <f t="shared" si="9"/>
        <v>0.40625</v>
      </c>
      <c r="K284" s="3">
        <v>3.3333333333333333E-2</v>
      </c>
      <c r="L284" t="s">
        <v>1132</v>
      </c>
    </row>
    <row r="285" spans="1:12" x14ac:dyDescent="0.25">
      <c r="A285">
        <v>107</v>
      </c>
      <c r="B285">
        <v>11</v>
      </c>
      <c r="C285" t="s">
        <v>51</v>
      </c>
      <c r="D285" s="1">
        <v>17</v>
      </c>
      <c r="E285" s="1">
        <v>29</v>
      </c>
      <c r="F285">
        <v>3</v>
      </c>
      <c r="G285" s="1">
        <v>87</v>
      </c>
      <c r="H285" s="1">
        <v>51</v>
      </c>
      <c r="I285" s="1">
        <f t="shared" si="8"/>
        <v>36</v>
      </c>
      <c r="J285" s="2">
        <f t="shared" si="9"/>
        <v>0.41379310344827586</v>
      </c>
      <c r="K285" s="3">
        <v>3.5416666666666666E-2</v>
      </c>
      <c r="L285" t="s">
        <v>1133</v>
      </c>
    </row>
    <row r="286" spans="1:12" x14ac:dyDescent="0.25">
      <c r="A286">
        <v>107</v>
      </c>
      <c r="B286">
        <v>11</v>
      </c>
      <c r="C286" t="s">
        <v>77</v>
      </c>
      <c r="D286" s="1">
        <v>20</v>
      </c>
      <c r="E286" s="1">
        <v>34</v>
      </c>
      <c r="F286">
        <v>3</v>
      </c>
      <c r="G286" s="1">
        <v>102</v>
      </c>
      <c r="H286" s="1">
        <v>60</v>
      </c>
      <c r="I286" s="1">
        <f t="shared" si="8"/>
        <v>42</v>
      </c>
      <c r="J286" s="2">
        <f t="shared" si="9"/>
        <v>0.41176470588235292</v>
      </c>
      <c r="K286" s="3">
        <v>2.9166666666666667E-2</v>
      </c>
      <c r="L286" t="s">
        <v>1133</v>
      </c>
    </row>
    <row r="287" spans="1:12" x14ac:dyDescent="0.25">
      <c r="A287">
        <v>108</v>
      </c>
      <c r="B287">
        <v>3</v>
      </c>
      <c r="C287" t="s">
        <v>51</v>
      </c>
      <c r="D287" s="1">
        <v>17</v>
      </c>
      <c r="E287" s="1">
        <v>29</v>
      </c>
      <c r="F287">
        <v>2</v>
      </c>
      <c r="G287" s="1">
        <v>58</v>
      </c>
      <c r="H287" s="1">
        <v>34</v>
      </c>
      <c r="I287" s="1">
        <f t="shared" si="8"/>
        <v>24</v>
      </c>
      <c r="J287" s="2">
        <f t="shared" si="9"/>
        <v>0.41379310344827586</v>
      </c>
      <c r="K287" s="3">
        <v>1.5972222222222221E-2</v>
      </c>
      <c r="L287" t="s">
        <v>1132</v>
      </c>
    </row>
    <row r="288" spans="1:12" x14ac:dyDescent="0.25">
      <c r="A288">
        <v>108</v>
      </c>
      <c r="B288">
        <v>3</v>
      </c>
      <c r="C288" t="s">
        <v>117</v>
      </c>
      <c r="D288" s="1">
        <v>10</v>
      </c>
      <c r="E288" s="1">
        <v>18</v>
      </c>
      <c r="F288">
        <v>1</v>
      </c>
      <c r="G288" s="1">
        <v>18</v>
      </c>
      <c r="H288" s="1">
        <v>10</v>
      </c>
      <c r="I288" s="1">
        <f t="shared" si="8"/>
        <v>8</v>
      </c>
      <c r="J288" s="2">
        <f t="shared" si="9"/>
        <v>0.44444444444444442</v>
      </c>
      <c r="K288" s="3">
        <v>6.9444444444444441E-3</v>
      </c>
      <c r="L288" t="s">
        <v>1133</v>
      </c>
    </row>
    <row r="289" spans="1:12" x14ac:dyDescent="0.25">
      <c r="A289">
        <v>108</v>
      </c>
      <c r="B289">
        <v>3</v>
      </c>
      <c r="C289" t="s">
        <v>241</v>
      </c>
      <c r="D289" s="1">
        <v>12</v>
      </c>
      <c r="E289" s="1">
        <v>20</v>
      </c>
      <c r="F289">
        <v>1</v>
      </c>
      <c r="G289" s="1">
        <v>20</v>
      </c>
      <c r="H289" s="1">
        <v>12</v>
      </c>
      <c r="I289" s="1">
        <f t="shared" si="8"/>
        <v>8</v>
      </c>
      <c r="J289" s="2">
        <f t="shared" si="9"/>
        <v>0.4</v>
      </c>
      <c r="K289" s="3">
        <v>1.8055555555555554E-2</v>
      </c>
      <c r="L289" t="s">
        <v>1133</v>
      </c>
    </row>
    <row r="290" spans="1:12" x14ac:dyDescent="0.25">
      <c r="A290">
        <v>108</v>
      </c>
      <c r="B290">
        <v>3</v>
      </c>
      <c r="C290" t="s">
        <v>57</v>
      </c>
      <c r="D290" s="1">
        <v>16</v>
      </c>
      <c r="E290" s="1">
        <v>28</v>
      </c>
      <c r="F290">
        <v>1</v>
      </c>
      <c r="G290" s="1">
        <v>28</v>
      </c>
      <c r="H290" s="1">
        <v>16</v>
      </c>
      <c r="I290" s="1">
        <f t="shared" si="8"/>
        <v>12</v>
      </c>
      <c r="J290" s="2">
        <f t="shared" si="9"/>
        <v>0.42857142857142855</v>
      </c>
      <c r="K290" s="3">
        <v>3.888888888888889E-2</v>
      </c>
      <c r="L290" t="s">
        <v>1132</v>
      </c>
    </row>
    <row r="291" spans="1:12" x14ac:dyDescent="0.25">
      <c r="A291">
        <v>109</v>
      </c>
      <c r="B291">
        <v>10</v>
      </c>
      <c r="C291" t="s">
        <v>77</v>
      </c>
      <c r="D291" s="1">
        <v>20</v>
      </c>
      <c r="E291" s="1">
        <v>34</v>
      </c>
      <c r="F291">
        <v>3</v>
      </c>
      <c r="G291" s="1">
        <v>102</v>
      </c>
      <c r="H291" s="1">
        <v>60</v>
      </c>
      <c r="I291" s="1">
        <f t="shared" si="8"/>
        <v>42</v>
      </c>
      <c r="J291" s="2">
        <f t="shared" si="9"/>
        <v>0.41176470588235292</v>
      </c>
      <c r="K291" s="3">
        <v>3.7499999999999999E-2</v>
      </c>
      <c r="L291" t="s">
        <v>1133</v>
      </c>
    </row>
    <row r="292" spans="1:12" x14ac:dyDescent="0.25">
      <c r="A292">
        <v>109</v>
      </c>
      <c r="B292">
        <v>10</v>
      </c>
      <c r="C292" t="s">
        <v>331</v>
      </c>
      <c r="D292" s="1">
        <v>14</v>
      </c>
      <c r="E292" s="1">
        <v>23</v>
      </c>
      <c r="F292">
        <v>1</v>
      </c>
      <c r="G292" s="1">
        <v>23</v>
      </c>
      <c r="H292" s="1">
        <v>14</v>
      </c>
      <c r="I292" s="1">
        <f t="shared" si="8"/>
        <v>9</v>
      </c>
      <c r="J292" s="2">
        <f t="shared" si="9"/>
        <v>0.39130434782608697</v>
      </c>
      <c r="K292" s="3">
        <v>1.8055555555555554E-2</v>
      </c>
      <c r="L292" t="s">
        <v>1133</v>
      </c>
    </row>
    <row r="293" spans="1:12" x14ac:dyDescent="0.25">
      <c r="A293">
        <v>109</v>
      </c>
      <c r="B293">
        <v>10</v>
      </c>
      <c r="C293" t="s">
        <v>335</v>
      </c>
      <c r="D293" s="1">
        <v>13</v>
      </c>
      <c r="E293" s="1">
        <v>22</v>
      </c>
      <c r="F293">
        <v>2</v>
      </c>
      <c r="G293" s="1">
        <v>44</v>
      </c>
      <c r="H293" s="1">
        <v>26</v>
      </c>
      <c r="I293" s="1">
        <f t="shared" si="8"/>
        <v>18</v>
      </c>
      <c r="J293" s="2">
        <f t="shared" si="9"/>
        <v>0.40909090909090912</v>
      </c>
      <c r="K293" s="3">
        <v>2.6388888888888889E-2</v>
      </c>
      <c r="L293" t="s">
        <v>1132</v>
      </c>
    </row>
    <row r="294" spans="1:12" x14ac:dyDescent="0.25">
      <c r="A294">
        <v>110</v>
      </c>
      <c r="B294">
        <v>5</v>
      </c>
      <c r="C294" t="s">
        <v>51</v>
      </c>
      <c r="D294" s="1">
        <v>17</v>
      </c>
      <c r="E294" s="1">
        <v>29</v>
      </c>
      <c r="F294">
        <v>2</v>
      </c>
      <c r="G294" s="1">
        <v>58</v>
      </c>
      <c r="H294" s="1">
        <v>34</v>
      </c>
      <c r="I294" s="1">
        <f t="shared" si="8"/>
        <v>24</v>
      </c>
      <c r="J294" s="2">
        <f t="shared" si="9"/>
        <v>0.41379310344827586</v>
      </c>
      <c r="K294" s="3">
        <v>2.6388888888888889E-2</v>
      </c>
      <c r="L294" t="s">
        <v>1132</v>
      </c>
    </row>
    <row r="295" spans="1:12" x14ac:dyDescent="0.25">
      <c r="A295">
        <v>110</v>
      </c>
      <c r="B295">
        <v>5</v>
      </c>
      <c r="C295" t="s">
        <v>256</v>
      </c>
      <c r="D295" s="1">
        <v>15</v>
      </c>
      <c r="E295" s="1">
        <v>26</v>
      </c>
      <c r="F295">
        <v>3</v>
      </c>
      <c r="G295" s="1">
        <v>78</v>
      </c>
      <c r="H295" s="1">
        <v>45</v>
      </c>
      <c r="I295" s="1">
        <f t="shared" si="8"/>
        <v>33</v>
      </c>
      <c r="J295" s="2">
        <f t="shared" si="9"/>
        <v>0.42307692307692307</v>
      </c>
      <c r="K295" s="3">
        <v>1.8749999999999999E-2</v>
      </c>
      <c r="L295" t="s">
        <v>1132</v>
      </c>
    </row>
    <row r="296" spans="1:12" x14ac:dyDescent="0.25">
      <c r="A296">
        <v>110</v>
      </c>
      <c r="B296">
        <v>5</v>
      </c>
      <c r="C296" t="s">
        <v>170</v>
      </c>
      <c r="D296" s="1">
        <v>16</v>
      </c>
      <c r="E296" s="1">
        <v>27</v>
      </c>
      <c r="F296">
        <v>1</v>
      </c>
      <c r="G296" s="1">
        <v>27</v>
      </c>
      <c r="H296" s="1">
        <v>16</v>
      </c>
      <c r="I296" s="1">
        <f t="shared" si="8"/>
        <v>11</v>
      </c>
      <c r="J296" s="2">
        <f t="shared" si="9"/>
        <v>0.40740740740740738</v>
      </c>
      <c r="K296" s="3">
        <v>3.888888888888889E-2</v>
      </c>
      <c r="L296" t="s">
        <v>1133</v>
      </c>
    </row>
    <row r="297" spans="1:12" x14ac:dyDescent="0.25">
      <c r="A297">
        <v>111</v>
      </c>
      <c r="B297">
        <v>3</v>
      </c>
      <c r="C297" t="s">
        <v>414</v>
      </c>
      <c r="D297" s="1">
        <v>19</v>
      </c>
      <c r="E297" s="1">
        <v>32</v>
      </c>
      <c r="F297">
        <v>1</v>
      </c>
      <c r="G297" s="1">
        <v>32</v>
      </c>
      <c r="H297" s="1">
        <v>19</v>
      </c>
      <c r="I297" s="1">
        <f t="shared" si="8"/>
        <v>13</v>
      </c>
      <c r="J297" s="2">
        <f t="shared" si="9"/>
        <v>0.40625</v>
      </c>
      <c r="K297" s="3">
        <v>3.2638888888888891E-2</v>
      </c>
      <c r="L297" t="s">
        <v>1133</v>
      </c>
    </row>
    <row r="298" spans="1:12" x14ac:dyDescent="0.25">
      <c r="A298">
        <v>111</v>
      </c>
      <c r="B298">
        <v>3</v>
      </c>
      <c r="C298" t="s">
        <v>335</v>
      </c>
      <c r="D298" s="1">
        <v>13</v>
      </c>
      <c r="E298" s="1">
        <v>22</v>
      </c>
      <c r="F298">
        <v>3</v>
      </c>
      <c r="G298" s="1">
        <v>66</v>
      </c>
      <c r="H298" s="1">
        <v>39</v>
      </c>
      <c r="I298" s="1">
        <f t="shared" si="8"/>
        <v>27</v>
      </c>
      <c r="J298" s="2">
        <f t="shared" si="9"/>
        <v>0.40909090909090912</v>
      </c>
      <c r="K298" s="3">
        <v>3.472222222222222E-3</v>
      </c>
      <c r="L298" t="s">
        <v>1132</v>
      </c>
    </row>
    <row r="299" spans="1:12" x14ac:dyDescent="0.25">
      <c r="A299">
        <v>111</v>
      </c>
      <c r="B299">
        <v>3</v>
      </c>
      <c r="C299" t="s">
        <v>259</v>
      </c>
      <c r="D299" s="1">
        <v>14</v>
      </c>
      <c r="E299" s="1">
        <v>24</v>
      </c>
      <c r="F299">
        <v>2</v>
      </c>
      <c r="G299" s="1">
        <v>48</v>
      </c>
      <c r="H299" s="1">
        <v>28</v>
      </c>
      <c r="I299" s="1">
        <f t="shared" si="8"/>
        <v>20</v>
      </c>
      <c r="J299" s="2">
        <f t="shared" si="9"/>
        <v>0.41666666666666669</v>
      </c>
      <c r="K299" s="3">
        <v>3.3333333333333333E-2</v>
      </c>
      <c r="L299" t="s">
        <v>1132</v>
      </c>
    </row>
    <row r="300" spans="1:12" x14ac:dyDescent="0.25">
      <c r="A300">
        <v>111</v>
      </c>
      <c r="B300">
        <v>3</v>
      </c>
      <c r="C300" t="s">
        <v>51</v>
      </c>
      <c r="D300" s="1">
        <v>17</v>
      </c>
      <c r="E300" s="1">
        <v>29</v>
      </c>
      <c r="F300">
        <v>2</v>
      </c>
      <c r="G300" s="1">
        <v>58</v>
      </c>
      <c r="H300" s="1">
        <v>34</v>
      </c>
      <c r="I300" s="1">
        <f t="shared" si="8"/>
        <v>24</v>
      </c>
      <c r="J300" s="2">
        <f t="shared" si="9"/>
        <v>0.41379310344827586</v>
      </c>
      <c r="K300" s="3">
        <v>2.5694444444444443E-2</v>
      </c>
      <c r="L300" t="s">
        <v>1133</v>
      </c>
    </row>
    <row r="301" spans="1:12" x14ac:dyDescent="0.25">
      <c r="A301">
        <v>112</v>
      </c>
      <c r="B301">
        <v>6</v>
      </c>
      <c r="C301" t="s">
        <v>241</v>
      </c>
      <c r="D301" s="1">
        <v>12</v>
      </c>
      <c r="E301" s="1">
        <v>20</v>
      </c>
      <c r="F301">
        <v>1</v>
      </c>
      <c r="G301" s="1">
        <v>20</v>
      </c>
      <c r="H301" s="1">
        <v>12</v>
      </c>
      <c r="I301" s="1">
        <f t="shared" si="8"/>
        <v>8</v>
      </c>
      <c r="J301" s="2">
        <f t="shared" si="9"/>
        <v>0.4</v>
      </c>
      <c r="K301" s="3">
        <v>1.1111111111111112E-2</v>
      </c>
      <c r="L301" t="s">
        <v>1133</v>
      </c>
    </row>
    <row r="302" spans="1:12" x14ac:dyDescent="0.25">
      <c r="A302">
        <v>113</v>
      </c>
      <c r="B302">
        <v>4</v>
      </c>
      <c r="C302" t="s">
        <v>77</v>
      </c>
      <c r="D302" s="1">
        <v>20</v>
      </c>
      <c r="E302" s="1">
        <v>34</v>
      </c>
      <c r="F302">
        <v>2</v>
      </c>
      <c r="G302" s="1">
        <v>68</v>
      </c>
      <c r="H302" s="1">
        <v>40</v>
      </c>
      <c r="I302" s="1">
        <f t="shared" si="8"/>
        <v>28</v>
      </c>
      <c r="J302" s="2">
        <f t="shared" si="9"/>
        <v>0.41176470588235292</v>
      </c>
      <c r="K302" s="3">
        <v>3.5416666666666666E-2</v>
      </c>
      <c r="L302" t="s">
        <v>1132</v>
      </c>
    </row>
    <row r="303" spans="1:12" x14ac:dyDescent="0.25">
      <c r="A303">
        <v>114</v>
      </c>
      <c r="B303">
        <v>7</v>
      </c>
      <c r="C303" t="s">
        <v>100</v>
      </c>
      <c r="D303" s="1">
        <v>18</v>
      </c>
      <c r="E303" s="1">
        <v>30</v>
      </c>
      <c r="F303">
        <v>3</v>
      </c>
      <c r="G303" s="1">
        <v>90</v>
      </c>
      <c r="H303" s="1">
        <v>54</v>
      </c>
      <c r="I303" s="1">
        <f t="shared" si="8"/>
        <v>36</v>
      </c>
      <c r="J303" s="2">
        <f t="shared" si="9"/>
        <v>0.4</v>
      </c>
      <c r="K303" s="3">
        <v>2.5000000000000001E-2</v>
      </c>
      <c r="L303" t="s">
        <v>1132</v>
      </c>
    </row>
    <row r="304" spans="1:12" x14ac:dyDescent="0.25">
      <c r="A304">
        <v>114</v>
      </c>
      <c r="B304">
        <v>7</v>
      </c>
      <c r="C304" t="s">
        <v>51</v>
      </c>
      <c r="D304" s="1">
        <v>17</v>
      </c>
      <c r="E304" s="1">
        <v>29</v>
      </c>
      <c r="F304">
        <v>3</v>
      </c>
      <c r="G304" s="1">
        <v>87</v>
      </c>
      <c r="H304" s="1">
        <v>51</v>
      </c>
      <c r="I304" s="1">
        <f t="shared" si="8"/>
        <v>36</v>
      </c>
      <c r="J304" s="2">
        <f t="shared" si="9"/>
        <v>0.41379310344827586</v>
      </c>
      <c r="K304" s="3">
        <v>1.5277777777777777E-2</v>
      </c>
      <c r="L304" t="s">
        <v>1132</v>
      </c>
    </row>
    <row r="305" spans="1:12" x14ac:dyDescent="0.25">
      <c r="A305">
        <v>114</v>
      </c>
      <c r="B305">
        <v>7</v>
      </c>
      <c r="C305" t="s">
        <v>117</v>
      </c>
      <c r="D305" s="1">
        <v>10</v>
      </c>
      <c r="E305" s="1">
        <v>18</v>
      </c>
      <c r="F305">
        <v>3</v>
      </c>
      <c r="G305" s="1">
        <v>54</v>
      </c>
      <c r="H305" s="1">
        <v>30</v>
      </c>
      <c r="I305" s="1">
        <f t="shared" si="8"/>
        <v>24</v>
      </c>
      <c r="J305" s="2">
        <f t="shared" si="9"/>
        <v>0.44444444444444442</v>
      </c>
      <c r="K305" s="3">
        <v>2.1527777777777778E-2</v>
      </c>
      <c r="L305" t="s">
        <v>1133</v>
      </c>
    </row>
    <row r="306" spans="1:12" x14ac:dyDescent="0.25">
      <c r="A306">
        <v>114</v>
      </c>
      <c r="B306">
        <v>7</v>
      </c>
      <c r="C306" t="s">
        <v>335</v>
      </c>
      <c r="D306" s="1">
        <v>13</v>
      </c>
      <c r="E306" s="1">
        <v>22</v>
      </c>
      <c r="F306">
        <v>1</v>
      </c>
      <c r="G306" s="1">
        <v>22</v>
      </c>
      <c r="H306" s="1">
        <v>13</v>
      </c>
      <c r="I306" s="1">
        <f t="shared" si="8"/>
        <v>9</v>
      </c>
      <c r="J306" s="2">
        <f t="shared" si="9"/>
        <v>0.40909090909090912</v>
      </c>
      <c r="K306" s="3">
        <v>2.9166666666666667E-2</v>
      </c>
      <c r="L306" t="s">
        <v>1133</v>
      </c>
    </row>
    <row r="307" spans="1:12" x14ac:dyDescent="0.25">
      <c r="A307">
        <v>115</v>
      </c>
      <c r="B307">
        <v>12</v>
      </c>
      <c r="C307" t="s">
        <v>170</v>
      </c>
      <c r="D307" s="1">
        <v>16</v>
      </c>
      <c r="E307" s="1">
        <v>27</v>
      </c>
      <c r="F307">
        <v>3</v>
      </c>
      <c r="G307" s="1">
        <v>81</v>
      </c>
      <c r="H307" s="1">
        <v>48</v>
      </c>
      <c r="I307" s="1">
        <f t="shared" si="8"/>
        <v>33</v>
      </c>
      <c r="J307" s="2">
        <f t="shared" si="9"/>
        <v>0.40740740740740738</v>
      </c>
      <c r="K307" s="3">
        <v>1.5972222222222221E-2</v>
      </c>
      <c r="L307" t="s">
        <v>1133</v>
      </c>
    </row>
    <row r="308" spans="1:12" x14ac:dyDescent="0.25">
      <c r="A308">
        <v>115</v>
      </c>
      <c r="B308">
        <v>12</v>
      </c>
      <c r="C308" t="s">
        <v>100</v>
      </c>
      <c r="D308" s="1">
        <v>18</v>
      </c>
      <c r="E308" s="1">
        <v>30</v>
      </c>
      <c r="F308">
        <v>2</v>
      </c>
      <c r="G308" s="1">
        <v>60</v>
      </c>
      <c r="H308" s="1">
        <v>36</v>
      </c>
      <c r="I308" s="1">
        <f t="shared" si="8"/>
        <v>24</v>
      </c>
      <c r="J308" s="2">
        <f t="shared" si="9"/>
        <v>0.4</v>
      </c>
      <c r="K308" s="3">
        <v>2.2222222222222223E-2</v>
      </c>
      <c r="L308" t="s">
        <v>1133</v>
      </c>
    </row>
    <row r="309" spans="1:12" x14ac:dyDescent="0.25">
      <c r="A309">
        <v>115</v>
      </c>
      <c r="B309">
        <v>12</v>
      </c>
      <c r="C309" t="s">
        <v>414</v>
      </c>
      <c r="D309" s="1">
        <v>19</v>
      </c>
      <c r="E309" s="1">
        <v>32</v>
      </c>
      <c r="F309">
        <v>3</v>
      </c>
      <c r="G309" s="1">
        <v>96</v>
      </c>
      <c r="H309" s="1">
        <v>57</v>
      </c>
      <c r="I309" s="1">
        <f t="shared" si="8"/>
        <v>39</v>
      </c>
      <c r="J309" s="2">
        <f t="shared" si="9"/>
        <v>0.40625</v>
      </c>
      <c r="K309" s="3">
        <v>2.9861111111111113E-2</v>
      </c>
      <c r="L309" t="s">
        <v>1133</v>
      </c>
    </row>
    <row r="310" spans="1:12" x14ac:dyDescent="0.25">
      <c r="A310">
        <v>116</v>
      </c>
      <c r="B310">
        <v>8</v>
      </c>
      <c r="C310" t="s">
        <v>414</v>
      </c>
      <c r="D310" s="1">
        <v>19</v>
      </c>
      <c r="E310" s="1">
        <v>32</v>
      </c>
      <c r="F310">
        <v>3</v>
      </c>
      <c r="G310" s="1">
        <v>96</v>
      </c>
      <c r="H310" s="1">
        <v>57</v>
      </c>
      <c r="I310" s="1">
        <f t="shared" si="8"/>
        <v>39</v>
      </c>
      <c r="J310" s="2">
        <f t="shared" si="9"/>
        <v>0.40625</v>
      </c>
      <c r="K310" s="3">
        <v>3.7499999999999999E-2</v>
      </c>
      <c r="L310" t="s">
        <v>1133</v>
      </c>
    </row>
    <row r="311" spans="1:12" x14ac:dyDescent="0.25">
      <c r="A311">
        <v>116</v>
      </c>
      <c r="B311">
        <v>8</v>
      </c>
      <c r="C311" t="s">
        <v>33</v>
      </c>
      <c r="D311" s="1">
        <v>21</v>
      </c>
      <c r="E311" s="1">
        <v>35</v>
      </c>
      <c r="F311">
        <v>1</v>
      </c>
      <c r="G311" s="1">
        <v>35</v>
      </c>
      <c r="H311" s="1">
        <v>21</v>
      </c>
      <c r="I311" s="1">
        <f t="shared" si="8"/>
        <v>14</v>
      </c>
      <c r="J311" s="2">
        <f t="shared" si="9"/>
        <v>0.4</v>
      </c>
      <c r="K311" s="3">
        <v>1.4583333333333334E-2</v>
      </c>
      <c r="L311" t="s">
        <v>1132</v>
      </c>
    </row>
    <row r="312" spans="1:12" x14ac:dyDescent="0.25">
      <c r="A312">
        <v>116</v>
      </c>
      <c r="B312">
        <v>8</v>
      </c>
      <c r="C312" t="s">
        <v>106</v>
      </c>
      <c r="D312" s="1">
        <v>22</v>
      </c>
      <c r="E312" s="1">
        <v>36</v>
      </c>
      <c r="F312">
        <v>1</v>
      </c>
      <c r="G312" s="1">
        <v>36</v>
      </c>
      <c r="H312" s="1">
        <v>22</v>
      </c>
      <c r="I312" s="1">
        <f t="shared" si="8"/>
        <v>14</v>
      </c>
      <c r="J312" s="2">
        <f t="shared" si="9"/>
        <v>0.3888888888888889</v>
      </c>
      <c r="K312" s="3">
        <v>1.8055555555555554E-2</v>
      </c>
      <c r="L312" t="s">
        <v>1133</v>
      </c>
    </row>
    <row r="313" spans="1:12" x14ac:dyDescent="0.25">
      <c r="A313">
        <v>116</v>
      </c>
      <c r="B313">
        <v>8</v>
      </c>
      <c r="C313" t="s">
        <v>77</v>
      </c>
      <c r="D313" s="1">
        <v>20</v>
      </c>
      <c r="E313" s="1">
        <v>34</v>
      </c>
      <c r="F313">
        <v>3</v>
      </c>
      <c r="G313" s="1">
        <v>102</v>
      </c>
      <c r="H313" s="1">
        <v>60</v>
      </c>
      <c r="I313" s="1">
        <f t="shared" si="8"/>
        <v>42</v>
      </c>
      <c r="J313" s="2">
        <f t="shared" si="9"/>
        <v>0.41176470588235292</v>
      </c>
      <c r="K313" s="3">
        <v>1.9444444444444445E-2</v>
      </c>
      <c r="L313" t="s">
        <v>1133</v>
      </c>
    </row>
    <row r="314" spans="1:12" x14ac:dyDescent="0.25">
      <c r="A314">
        <v>117</v>
      </c>
      <c r="B314">
        <v>8</v>
      </c>
      <c r="C314" t="s">
        <v>33</v>
      </c>
      <c r="D314" s="1">
        <v>21</v>
      </c>
      <c r="E314" s="1">
        <v>35</v>
      </c>
      <c r="F314">
        <v>2</v>
      </c>
      <c r="G314" s="1">
        <v>70</v>
      </c>
      <c r="H314" s="1">
        <v>42</v>
      </c>
      <c r="I314" s="1">
        <f t="shared" si="8"/>
        <v>28</v>
      </c>
      <c r="J314" s="2">
        <f t="shared" si="9"/>
        <v>0.4</v>
      </c>
      <c r="K314" s="3">
        <v>5.5555555555555558E-3</v>
      </c>
      <c r="L314" t="s">
        <v>1133</v>
      </c>
    </row>
    <row r="315" spans="1:12" x14ac:dyDescent="0.25">
      <c r="A315">
        <v>118</v>
      </c>
      <c r="B315">
        <v>13</v>
      </c>
      <c r="C315" t="s">
        <v>117</v>
      </c>
      <c r="D315" s="1">
        <v>10</v>
      </c>
      <c r="E315" s="1">
        <v>18</v>
      </c>
      <c r="F315">
        <v>3</v>
      </c>
      <c r="G315" s="1">
        <v>54</v>
      </c>
      <c r="H315" s="1">
        <v>30</v>
      </c>
      <c r="I315" s="1">
        <f t="shared" si="8"/>
        <v>24</v>
      </c>
      <c r="J315" s="2">
        <f t="shared" si="9"/>
        <v>0.44444444444444442</v>
      </c>
      <c r="K315" s="3">
        <v>2.7083333333333334E-2</v>
      </c>
      <c r="L315" t="s">
        <v>1132</v>
      </c>
    </row>
    <row r="316" spans="1:12" x14ac:dyDescent="0.25">
      <c r="A316">
        <v>118</v>
      </c>
      <c r="B316">
        <v>13</v>
      </c>
      <c r="C316" t="s">
        <v>331</v>
      </c>
      <c r="D316" s="1">
        <v>14</v>
      </c>
      <c r="E316" s="1">
        <v>23</v>
      </c>
      <c r="F316">
        <v>3</v>
      </c>
      <c r="G316" s="1">
        <v>69</v>
      </c>
      <c r="H316" s="1">
        <v>42</v>
      </c>
      <c r="I316" s="1">
        <f t="shared" si="8"/>
        <v>27</v>
      </c>
      <c r="J316" s="2">
        <f t="shared" si="9"/>
        <v>0.39130434782608697</v>
      </c>
      <c r="K316" s="3">
        <v>1.5277777777777777E-2</v>
      </c>
      <c r="L316" t="s">
        <v>1133</v>
      </c>
    </row>
    <row r="317" spans="1:12" x14ac:dyDescent="0.25">
      <c r="A317">
        <v>118</v>
      </c>
      <c r="B317">
        <v>13</v>
      </c>
      <c r="C317" t="s">
        <v>170</v>
      </c>
      <c r="D317" s="1">
        <v>16</v>
      </c>
      <c r="E317" s="1">
        <v>27</v>
      </c>
      <c r="F317">
        <v>2</v>
      </c>
      <c r="G317" s="1">
        <v>54</v>
      </c>
      <c r="H317" s="1">
        <v>32</v>
      </c>
      <c r="I317" s="1">
        <f t="shared" si="8"/>
        <v>22</v>
      </c>
      <c r="J317" s="2">
        <f t="shared" si="9"/>
        <v>0.40740740740740738</v>
      </c>
      <c r="K317" s="3">
        <v>3.6111111111111108E-2</v>
      </c>
      <c r="L317" t="s">
        <v>1133</v>
      </c>
    </row>
    <row r="318" spans="1:12" x14ac:dyDescent="0.25">
      <c r="A318">
        <v>118</v>
      </c>
      <c r="B318">
        <v>13</v>
      </c>
      <c r="C318" t="s">
        <v>414</v>
      </c>
      <c r="D318" s="1">
        <v>19</v>
      </c>
      <c r="E318" s="1">
        <v>32</v>
      </c>
      <c r="F318">
        <v>1</v>
      </c>
      <c r="G318" s="1">
        <v>32</v>
      </c>
      <c r="H318" s="1">
        <v>19</v>
      </c>
      <c r="I318" s="1">
        <f t="shared" si="8"/>
        <v>13</v>
      </c>
      <c r="J318" s="2">
        <f t="shared" si="9"/>
        <v>0.40625</v>
      </c>
      <c r="K318" s="3">
        <v>1.5972222222222221E-2</v>
      </c>
      <c r="L318" t="s">
        <v>1133</v>
      </c>
    </row>
    <row r="319" spans="1:12" x14ac:dyDescent="0.25">
      <c r="A319">
        <v>119</v>
      </c>
      <c r="B319">
        <v>17</v>
      </c>
      <c r="C319" t="s">
        <v>256</v>
      </c>
      <c r="D319" s="1">
        <v>15</v>
      </c>
      <c r="E319" s="1">
        <v>26</v>
      </c>
      <c r="F319">
        <v>1</v>
      </c>
      <c r="G319" s="1">
        <v>26</v>
      </c>
      <c r="H319" s="1">
        <v>15</v>
      </c>
      <c r="I319" s="1">
        <f t="shared" si="8"/>
        <v>11</v>
      </c>
      <c r="J319" s="2">
        <f t="shared" si="9"/>
        <v>0.42307692307692307</v>
      </c>
      <c r="K319" s="3">
        <v>4.8611111111111112E-3</v>
      </c>
      <c r="L319" t="s">
        <v>1132</v>
      </c>
    </row>
    <row r="320" spans="1:12" x14ac:dyDescent="0.25">
      <c r="A320">
        <v>119</v>
      </c>
      <c r="B320">
        <v>17</v>
      </c>
      <c r="C320" t="s">
        <v>106</v>
      </c>
      <c r="D320" s="1">
        <v>22</v>
      </c>
      <c r="E320" s="1">
        <v>36</v>
      </c>
      <c r="F320">
        <v>2</v>
      </c>
      <c r="G320" s="1">
        <v>72</v>
      </c>
      <c r="H320" s="1">
        <v>44</v>
      </c>
      <c r="I320" s="1">
        <f t="shared" si="8"/>
        <v>28</v>
      </c>
      <c r="J320" s="2">
        <f t="shared" si="9"/>
        <v>0.3888888888888889</v>
      </c>
      <c r="K320" s="3">
        <v>9.0277777777777769E-3</v>
      </c>
      <c r="L320" t="s">
        <v>1133</v>
      </c>
    </row>
    <row r="321" spans="1:12" x14ac:dyDescent="0.25">
      <c r="A321">
        <v>119</v>
      </c>
      <c r="B321">
        <v>17</v>
      </c>
      <c r="C321" t="s">
        <v>117</v>
      </c>
      <c r="D321" s="1">
        <v>10</v>
      </c>
      <c r="E321" s="1">
        <v>18</v>
      </c>
      <c r="F321">
        <v>2</v>
      </c>
      <c r="G321" s="1">
        <v>36</v>
      </c>
      <c r="H321" s="1">
        <v>20</v>
      </c>
      <c r="I321" s="1">
        <f t="shared" si="8"/>
        <v>16</v>
      </c>
      <c r="J321" s="2">
        <f t="shared" si="9"/>
        <v>0.44444444444444442</v>
      </c>
      <c r="K321" s="3">
        <v>2.361111111111111E-2</v>
      </c>
      <c r="L321" t="s">
        <v>1133</v>
      </c>
    </row>
    <row r="322" spans="1:12" x14ac:dyDescent="0.25">
      <c r="A322">
        <v>120</v>
      </c>
      <c r="B322">
        <v>4</v>
      </c>
      <c r="C322" t="s">
        <v>186</v>
      </c>
      <c r="D322" s="1">
        <v>19</v>
      </c>
      <c r="E322" s="1">
        <v>31</v>
      </c>
      <c r="F322">
        <v>3</v>
      </c>
      <c r="G322" s="1">
        <v>93</v>
      </c>
      <c r="H322" s="1">
        <v>57</v>
      </c>
      <c r="I322" s="1">
        <f t="shared" si="8"/>
        <v>36</v>
      </c>
      <c r="J322" s="2">
        <f t="shared" si="9"/>
        <v>0.38709677419354838</v>
      </c>
      <c r="K322" s="3">
        <v>3.888888888888889E-2</v>
      </c>
      <c r="L322" t="s">
        <v>1133</v>
      </c>
    </row>
    <row r="323" spans="1:12" x14ac:dyDescent="0.25">
      <c r="A323">
        <v>120</v>
      </c>
      <c r="B323">
        <v>4</v>
      </c>
      <c r="C323" t="s">
        <v>256</v>
      </c>
      <c r="D323" s="1">
        <v>15</v>
      </c>
      <c r="E323" s="1">
        <v>26</v>
      </c>
      <c r="F323">
        <v>2</v>
      </c>
      <c r="G323" s="1">
        <v>52</v>
      </c>
      <c r="H323" s="1">
        <v>30</v>
      </c>
      <c r="I323" s="1">
        <f t="shared" ref="I323:I386" si="10">G323-H323</f>
        <v>22</v>
      </c>
      <c r="J323" s="2">
        <f t="shared" ref="J323:J386" si="11">I323/G323</f>
        <v>0.42307692307692307</v>
      </c>
      <c r="K323" s="3">
        <v>2.8472222222222222E-2</v>
      </c>
      <c r="L323" t="s">
        <v>1133</v>
      </c>
    </row>
    <row r="324" spans="1:12" x14ac:dyDescent="0.25">
      <c r="A324">
        <v>121</v>
      </c>
      <c r="B324">
        <v>5</v>
      </c>
      <c r="C324" t="s">
        <v>256</v>
      </c>
      <c r="D324" s="1">
        <v>15</v>
      </c>
      <c r="E324" s="1">
        <v>26</v>
      </c>
      <c r="F324">
        <v>2</v>
      </c>
      <c r="G324" s="1">
        <v>52</v>
      </c>
      <c r="H324" s="1">
        <v>30</v>
      </c>
      <c r="I324" s="1">
        <f t="shared" si="10"/>
        <v>22</v>
      </c>
      <c r="J324" s="2">
        <f t="shared" si="11"/>
        <v>0.42307692307692307</v>
      </c>
      <c r="K324" s="3">
        <v>2.6388888888888889E-2</v>
      </c>
      <c r="L324" t="s">
        <v>1132</v>
      </c>
    </row>
    <row r="325" spans="1:12" x14ac:dyDescent="0.25">
      <c r="A325">
        <v>122</v>
      </c>
      <c r="B325">
        <v>6</v>
      </c>
      <c r="C325" t="s">
        <v>33</v>
      </c>
      <c r="D325" s="1">
        <v>21</v>
      </c>
      <c r="E325" s="1">
        <v>35</v>
      </c>
      <c r="F325">
        <v>3</v>
      </c>
      <c r="G325" s="1">
        <v>105</v>
      </c>
      <c r="H325" s="1">
        <v>63</v>
      </c>
      <c r="I325" s="1">
        <f t="shared" si="10"/>
        <v>42</v>
      </c>
      <c r="J325" s="2">
        <f t="shared" si="11"/>
        <v>0.4</v>
      </c>
      <c r="K325" s="3">
        <v>2.2222222222222223E-2</v>
      </c>
      <c r="L325" t="s">
        <v>1132</v>
      </c>
    </row>
    <row r="326" spans="1:12" x14ac:dyDescent="0.25">
      <c r="A326">
        <v>123</v>
      </c>
      <c r="B326">
        <v>16</v>
      </c>
      <c r="C326" t="s">
        <v>259</v>
      </c>
      <c r="D326" s="1">
        <v>14</v>
      </c>
      <c r="E326" s="1">
        <v>24</v>
      </c>
      <c r="F326">
        <v>1</v>
      </c>
      <c r="G326" s="1">
        <v>24</v>
      </c>
      <c r="H326" s="1">
        <v>14</v>
      </c>
      <c r="I326" s="1">
        <f t="shared" si="10"/>
        <v>10</v>
      </c>
      <c r="J326" s="2">
        <f t="shared" si="11"/>
        <v>0.41666666666666669</v>
      </c>
      <c r="K326" s="3">
        <v>2.2916666666666665E-2</v>
      </c>
      <c r="L326" t="s">
        <v>1133</v>
      </c>
    </row>
    <row r="327" spans="1:12" x14ac:dyDescent="0.25">
      <c r="A327">
        <v>124</v>
      </c>
      <c r="B327">
        <v>16</v>
      </c>
      <c r="C327" t="s">
        <v>241</v>
      </c>
      <c r="D327" s="1">
        <v>12</v>
      </c>
      <c r="E327" s="1">
        <v>20</v>
      </c>
      <c r="F327">
        <v>2</v>
      </c>
      <c r="G327" s="1">
        <v>40</v>
      </c>
      <c r="H327" s="1">
        <v>24</v>
      </c>
      <c r="I327" s="1">
        <f t="shared" si="10"/>
        <v>16</v>
      </c>
      <c r="J327" s="2">
        <f t="shared" si="11"/>
        <v>0.4</v>
      </c>
      <c r="K327" s="3">
        <v>2.9861111111111113E-2</v>
      </c>
      <c r="L327" t="s">
        <v>1132</v>
      </c>
    </row>
    <row r="328" spans="1:12" x14ac:dyDescent="0.25">
      <c r="A328">
        <v>124</v>
      </c>
      <c r="B328">
        <v>16</v>
      </c>
      <c r="C328" t="s">
        <v>195</v>
      </c>
      <c r="D328" s="1">
        <v>15</v>
      </c>
      <c r="E328" s="1">
        <v>25</v>
      </c>
      <c r="F328">
        <v>1</v>
      </c>
      <c r="G328" s="1">
        <v>25</v>
      </c>
      <c r="H328" s="1">
        <v>15</v>
      </c>
      <c r="I328" s="1">
        <f t="shared" si="10"/>
        <v>10</v>
      </c>
      <c r="J328" s="2">
        <f t="shared" si="11"/>
        <v>0.4</v>
      </c>
      <c r="K328" s="3">
        <v>1.8749999999999999E-2</v>
      </c>
      <c r="L328" t="s">
        <v>1133</v>
      </c>
    </row>
    <row r="329" spans="1:12" x14ac:dyDescent="0.25">
      <c r="A329">
        <v>124</v>
      </c>
      <c r="B329">
        <v>16</v>
      </c>
      <c r="C329" t="s">
        <v>439</v>
      </c>
      <c r="D329" s="1">
        <v>20</v>
      </c>
      <c r="E329" s="1">
        <v>33</v>
      </c>
      <c r="F329">
        <v>3</v>
      </c>
      <c r="G329" s="1">
        <v>99</v>
      </c>
      <c r="H329" s="1">
        <v>60</v>
      </c>
      <c r="I329" s="1">
        <f t="shared" si="10"/>
        <v>39</v>
      </c>
      <c r="J329" s="2">
        <f t="shared" si="11"/>
        <v>0.39393939393939392</v>
      </c>
      <c r="K329" s="3">
        <v>6.2500000000000003E-3</v>
      </c>
      <c r="L329" t="s">
        <v>1133</v>
      </c>
    </row>
    <row r="330" spans="1:12" x14ac:dyDescent="0.25">
      <c r="A330">
        <v>124</v>
      </c>
      <c r="B330">
        <v>16</v>
      </c>
      <c r="C330" t="s">
        <v>51</v>
      </c>
      <c r="D330" s="1">
        <v>17</v>
      </c>
      <c r="E330" s="1">
        <v>29</v>
      </c>
      <c r="F330">
        <v>2</v>
      </c>
      <c r="G330" s="1">
        <v>58</v>
      </c>
      <c r="H330" s="1">
        <v>34</v>
      </c>
      <c r="I330" s="1">
        <f t="shared" si="10"/>
        <v>24</v>
      </c>
      <c r="J330" s="2">
        <f t="shared" si="11"/>
        <v>0.41379310344827586</v>
      </c>
      <c r="K330" s="3">
        <v>4.0972222222222222E-2</v>
      </c>
      <c r="L330" t="s">
        <v>1133</v>
      </c>
    </row>
    <row r="331" spans="1:12" x14ac:dyDescent="0.25">
      <c r="A331">
        <v>125</v>
      </c>
      <c r="B331">
        <v>14</v>
      </c>
      <c r="C331" t="s">
        <v>57</v>
      </c>
      <c r="D331" s="1">
        <v>16</v>
      </c>
      <c r="E331" s="1">
        <v>28</v>
      </c>
      <c r="F331">
        <v>2</v>
      </c>
      <c r="G331" s="1">
        <v>56</v>
      </c>
      <c r="H331" s="1">
        <v>32</v>
      </c>
      <c r="I331" s="1">
        <f t="shared" si="10"/>
        <v>24</v>
      </c>
      <c r="J331" s="2">
        <f t="shared" si="11"/>
        <v>0.42857142857142855</v>
      </c>
      <c r="K331" s="3">
        <v>2.6388888888888889E-2</v>
      </c>
      <c r="L331" t="s">
        <v>1133</v>
      </c>
    </row>
    <row r="332" spans="1:12" x14ac:dyDescent="0.25">
      <c r="A332">
        <v>125</v>
      </c>
      <c r="B332">
        <v>14</v>
      </c>
      <c r="C332" t="s">
        <v>77</v>
      </c>
      <c r="D332" s="1">
        <v>20</v>
      </c>
      <c r="E332" s="1">
        <v>34</v>
      </c>
      <c r="F332">
        <v>2</v>
      </c>
      <c r="G332" s="1">
        <v>68</v>
      </c>
      <c r="H332" s="1">
        <v>40</v>
      </c>
      <c r="I332" s="1">
        <f t="shared" si="10"/>
        <v>28</v>
      </c>
      <c r="J332" s="2">
        <f t="shared" si="11"/>
        <v>0.41176470588235292</v>
      </c>
      <c r="K332" s="3">
        <v>1.0416666666666666E-2</v>
      </c>
      <c r="L332" t="s">
        <v>1132</v>
      </c>
    </row>
    <row r="333" spans="1:12" x14ac:dyDescent="0.25">
      <c r="A333">
        <v>125</v>
      </c>
      <c r="B333">
        <v>14</v>
      </c>
      <c r="C333" t="s">
        <v>241</v>
      </c>
      <c r="D333" s="1">
        <v>12</v>
      </c>
      <c r="E333" s="1">
        <v>20</v>
      </c>
      <c r="F333">
        <v>3</v>
      </c>
      <c r="G333" s="1">
        <v>60</v>
      </c>
      <c r="H333" s="1">
        <v>36</v>
      </c>
      <c r="I333" s="1">
        <f t="shared" si="10"/>
        <v>24</v>
      </c>
      <c r="J333" s="2">
        <f t="shared" si="11"/>
        <v>0.4</v>
      </c>
      <c r="K333" s="3">
        <v>2.1527777777777778E-2</v>
      </c>
      <c r="L333" t="s">
        <v>1132</v>
      </c>
    </row>
    <row r="334" spans="1:12" x14ac:dyDescent="0.25">
      <c r="A334">
        <v>126</v>
      </c>
      <c r="B334">
        <v>18</v>
      </c>
      <c r="C334" t="s">
        <v>57</v>
      </c>
      <c r="D334" s="1">
        <v>16</v>
      </c>
      <c r="E334" s="1">
        <v>28</v>
      </c>
      <c r="F334">
        <v>1</v>
      </c>
      <c r="G334" s="1">
        <v>28</v>
      </c>
      <c r="H334" s="1">
        <v>16</v>
      </c>
      <c r="I334" s="1">
        <f t="shared" si="10"/>
        <v>12</v>
      </c>
      <c r="J334" s="2">
        <f t="shared" si="11"/>
        <v>0.42857142857142855</v>
      </c>
      <c r="K334" s="3">
        <v>1.3194444444444444E-2</v>
      </c>
      <c r="L334" t="s">
        <v>1133</v>
      </c>
    </row>
    <row r="335" spans="1:12" x14ac:dyDescent="0.25">
      <c r="A335">
        <v>126</v>
      </c>
      <c r="B335">
        <v>18</v>
      </c>
      <c r="C335" t="s">
        <v>33</v>
      </c>
      <c r="D335" s="1">
        <v>21</v>
      </c>
      <c r="E335" s="1">
        <v>35</v>
      </c>
      <c r="F335">
        <v>1</v>
      </c>
      <c r="G335" s="1">
        <v>35</v>
      </c>
      <c r="H335" s="1">
        <v>21</v>
      </c>
      <c r="I335" s="1">
        <f t="shared" si="10"/>
        <v>14</v>
      </c>
      <c r="J335" s="2">
        <f t="shared" si="11"/>
        <v>0.4</v>
      </c>
      <c r="K335" s="3">
        <v>2.7777777777777776E-2</v>
      </c>
      <c r="L335" t="s">
        <v>1133</v>
      </c>
    </row>
    <row r="336" spans="1:12" x14ac:dyDescent="0.25">
      <c r="A336">
        <v>126</v>
      </c>
      <c r="B336">
        <v>18</v>
      </c>
      <c r="C336" t="s">
        <v>259</v>
      </c>
      <c r="D336" s="1">
        <v>14</v>
      </c>
      <c r="E336" s="1">
        <v>24</v>
      </c>
      <c r="F336">
        <v>3</v>
      </c>
      <c r="G336" s="1">
        <v>72</v>
      </c>
      <c r="H336" s="1">
        <v>42</v>
      </c>
      <c r="I336" s="1">
        <f t="shared" si="10"/>
        <v>30</v>
      </c>
      <c r="J336" s="2">
        <f t="shared" si="11"/>
        <v>0.41666666666666669</v>
      </c>
      <c r="K336" s="3">
        <v>1.8749999999999999E-2</v>
      </c>
      <c r="L336" t="s">
        <v>1132</v>
      </c>
    </row>
    <row r="337" spans="1:12" x14ac:dyDescent="0.25">
      <c r="A337">
        <v>126</v>
      </c>
      <c r="B337">
        <v>18</v>
      </c>
      <c r="C337" t="s">
        <v>100</v>
      </c>
      <c r="D337" s="1">
        <v>18</v>
      </c>
      <c r="E337" s="1">
        <v>30</v>
      </c>
      <c r="F337">
        <v>1</v>
      </c>
      <c r="G337" s="1">
        <v>30</v>
      </c>
      <c r="H337" s="1">
        <v>18</v>
      </c>
      <c r="I337" s="1">
        <f t="shared" si="10"/>
        <v>12</v>
      </c>
      <c r="J337" s="2">
        <f t="shared" si="11"/>
        <v>0.4</v>
      </c>
      <c r="K337" s="3">
        <v>3.6805555555555557E-2</v>
      </c>
      <c r="L337" t="s">
        <v>1132</v>
      </c>
    </row>
    <row r="338" spans="1:12" x14ac:dyDescent="0.25">
      <c r="A338">
        <v>127</v>
      </c>
      <c r="B338">
        <v>6</v>
      </c>
      <c r="C338" t="s">
        <v>106</v>
      </c>
      <c r="D338" s="1">
        <v>22</v>
      </c>
      <c r="E338" s="1">
        <v>36</v>
      </c>
      <c r="F338">
        <v>2</v>
      </c>
      <c r="G338" s="1">
        <v>72</v>
      </c>
      <c r="H338" s="1">
        <v>44</v>
      </c>
      <c r="I338" s="1">
        <f t="shared" si="10"/>
        <v>28</v>
      </c>
      <c r="J338" s="2">
        <f t="shared" si="11"/>
        <v>0.3888888888888889</v>
      </c>
      <c r="K338" s="3">
        <v>2.0833333333333332E-2</v>
      </c>
      <c r="L338" t="s">
        <v>1133</v>
      </c>
    </row>
    <row r="339" spans="1:12" x14ac:dyDescent="0.25">
      <c r="A339">
        <v>128</v>
      </c>
      <c r="B339">
        <v>2</v>
      </c>
      <c r="C339" t="s">
        <v>195</v>
      </c>
      <c r="D339" s="1">
        <v>15</v>
      </c>
      <c r="E339" s="1">
        <v>25</v>
      </c>
      <c r="F339">
        <v>3</v>
      </c>
      <c r="G339" s="1">
        <v>75</v>
      </c>
      <c r="H339" s="1">
        <v>45</v>
      </c>
      <c r="I339" s="1">
        <f t="shared" si="10"/>
        <v>30</v>
      </c>
      <c r="J339" s="2">
        <f t="shared" si="11"/>
        <v>0.4</v>
      </c>
      <c r="K339" s="3">
        <v>3.6805555555555557E-2</v>
      </c>
      <c r="L339" t="s">
        <v>1132</v>
      </c>
    </row>
    <row r="340" spans="1:12" x14ac:dyDescent="0.25">
      <c r="A340">
        <v>128</v>
      </c>
      <c r="B340">
        <v>2</v>
      </c>
      <c r="C340" t="s">
        <v>117</v>
      </c>
      <c r="D340" s="1">
        <v>10</v>
      </c>
      <c r="E340" s="1">
        <v>18</v>
      </c>
      <c r="F340">
        <v>3</v>
      </c>
      <c r="G340" s="1">
        <v>54</v>
      </c>
      <c r="H340" s="1">
        <v>30</v>
      </c>
      <c r="I340" s="1">
        <f t="shared" si="10"/>
        <v>24</v>
      </c>
      <c r="J340" s="2">
        <f t="shared" si="11"/>
        <v>0.44444444444444442</v>
      </c>
      <c r="K340" s="3">
        <v>3.4722222222222224E-2</v>
      </c>
      <c r="L340" t="s">
        <v>1133</v>
      </c>
    </row>
    <row r="341" spans="1:12" x14ac:dyDescent="0.25">
      <c r="A341">
        <v>128</v>
      </c>
      <c r="B341">
        <v>2</v>
      </c>
      <c r="C341" t="s">
        <v>259</v>
      </c>
      <c r="D341" s="1">
        <v>14</v>
      </c>
      <c r="E341" s="1">
        <v>24</v>
      </c>
      <c r="F341">
        <v>2</v>
      </c>
      <c r="G341" s="1">
        <v>48</v>
      </c>
      <c r="H341" s="1">
        <v>28</v>
      </c>
      <c r="I341" s="1">
        <f t="shared" si="10"/>
        <v>20</v>
      </c>
      <c r="J341" s="2">
        <f t="shared" si="11"/>
        <v>0.41666666666666669</v>
      </c>
      <c r="K341" s="3">
        <v>2.4305555555555556E-2</v>
      </c>
      <c r="L341" t="s">
        <v>1133</v>
      </c>
    </row>
    <row r="342" spans="1:12" x14ac:dyDescent="0.25">
      <c r="A342">
        <v>128</v>
      </c>
      <c r="B342">
        <v>2</v>
      </c>
      <c r="C342" t="s">
        <v>186</v>
      </c>
      <c r="D342" s="1">
        <v>19</v>
      </c>
      <c r="E342" s="1">
        <v>31</v>
      </c>
      <c r="F342">
        <v>2</v>
      </c>
      <c r="G342" s="1">
        <v>62</v>
      </c>
      <c r="H342" s="1">
        <v>38</v>
      </c>
      <c r="I342" s="1">
        <f t="shared" si="10"/>
        <v>24</v>
      </c>
      <c r="J342" s="2">
        <f t="shared" si="11"/>
        <v>0.38709677419354838</v>
      </c>
      <c r="K342" s="3">
        <v>2.361111111111111E-2</v>
      </c>
      <c r="L342" t="s">
        <v>1133</v>
      </c>
    </row>
    <row r="343" spans="1:12" x14ac:dyDescent="0.25">
      <c r="A343">
        <v>129</v>
      </c>
      <c r="B343">
        <v>16</v>
      </c>
      <c r="C343" t="s">
        <v>180</v>
      </c>
      <c r="D343" s="1">
        <v>11</v>
      </c>
      <c r="E343" s="1">
        <v>19</v>
      </c>
      <c r="F343">
        <v>3</v>
      </c>
      <c r="G343" s="1">
        <v>57</v>
      </c>
      <c r="H343" s="1">
        <v>33</v>
      </c>
      <c r="I343" s="1">
        <f t="shared" si="10"/>
        <v>24</v>
      </c>
      <c r="J343" s="2">
        <f t="shared" si="11"/>
        <v>0.42105263157894735</v>
      </c>
      <c r="K343" s="3">
        <v>4.1666666666666666E-3</v>
      </c>
      <c r="L343" t="s">
        <v>1133</v>
      </c>
    </row>
    <row r="344" spans="1:12" x14ac:dyDescent="0.25">
      <c r="A344">
        <v>129</v>
      </c>
      <c r="B344">
        <v>16</v>
      </c>
      <c r="C344" t="s">
        <v>241</v>
      </c>
      <c r="D344" s="1">
        <v>12</v>
      </c>
      <c r="E344" s="1">
        <v>20</v>
      </c>
      <c r="F344">
        <v>1</v>
      </c>
      <c r="G344" s="1">
        <v>20</v>
      </c>
      <c r="H344" s="1">
        <v>12</v>
      </c>
      <c r="I344" s="1">
        <f t="shared" si="10"/>
        <v>8</v>
      </c>
      <c r="J344" s="2">
        <f t="shared" si="11"/>
        <v>0.4</v>
      </c>
      <c r="K344" s="3">
        <v>1.6666666666666666E-2</v>
      </c>
      <c r="L344" t="s">
        <v>1132</v>
      </c>
    </row>
    <row r="345" spans="1:12" x14ac:dyDescent="0.25">
      <c r="A345">
        <v>129</v>
      </c>
      <c r="B345">
        <v>16</v>
      </c>
      <c r="C345" t="s">
        <v>51</v>
      </c>
      <c r="D345" s="1">
        <v>17</v>
      </c>
      <c r="E345" s="1">
        <v>29</v>
      </c>
      <c r="F345">
        <v>1</v>
      </c>
      <c r="G345" s="1">
        <v>29</v>
      </c>
      <c r="H345" s="1">
        <v>17</v>
      </c>
      <c r="I345" s="1">
        <f t="shared" si="10"/>
        <v>12</v>
      </c>
      <c r="J345" s="2">
        <f t="shared" si="11"/>
        <v>0.41379310344827586</v>
      </c>
      <c r="K345" s="3">
        <v>3.4722222222222224E-2</v>
      </c>
      <c r="L345" t="s">
        <v>1132</v>
      </c>
    </row>
    <row r="346" spans="1:12" x14ac:dyDescent="0.25">
      <c r="A346">
        <v>130</v>
      </c>
      <c r="B346">
        <v>10</v>
      </c>
      <c r="C346" t="s">
        <v>33</v>
      </c>
      <c r="D346" s="1">
        <v>21</v>
      </c>
      <c r="E346" s="1">
        <v>35</v>
      </c>
      <c r="F346">
        <v>1</v>
      </c>
      <c r="G346" s="1">
        <v>35</v>
      </c>
      <c r="H346" s="1">
        <v>21</v>
      </c>
      <c r="I346" s="1">
        <f t="shared" si="10"/>
        <v>14</v>
      </c>
      <c r="J346" s="2">
        <f t="shared" si="11"/>
        <v>0.4</v>
      </c>
      <c r="K346" s="3">
        <v>1.7361111111111112E-2</v>
      </c>
      <c r="L346" t="s">
        <v>1133</v>
      </c>
    </row>
    <row r="347" spans="1:12" x14ac:dyDescent="0.25">
      <c r="A347">
        <v>131</v>
      </c>
      <c r="B347">
        <v>7</v>
      </c>
      <c r="C347" t="s">
        <v>65</v>
      </c>
      <c r="D347" s="1">
        <v>25</v>
      </c>
      <c r="E347" s="1">
        <v>40</v>
      </c>
      <c r="F347">
        <v>1</v>
      </c>
      <c r="G347" s="1">
        <v>40</v>
      </c>
      <c r="H347" s="1">
        <v>25</v>
      </c>
      <c r="I347" s="1">
        <f t="shared" si="10"/>
        <v>15</v>
      </c>
      <c r="J347" s="2">
        <f t="shared" si="11"/>
        <v>0.375</v>
      </c>
      <c r="K347" s="3">
        <v>2.9861111111111113E-2</v>
      </c>
      <c r="L347" t="s">
        <v>1133</v>
      </c>
    </row>
    <row r="348" spans="1:12" x14ac:dyDescent="0.25">
      <c r="A348">
        <v>131</v>
      </c>
      <c r="B348">
        <v>7</v>
      </c>
      <c r="C348" t="s">
        <v>117</v>
      </c>
      <c r="D348" s="1">
        <v>10</v>
      </c>
      <c r="E348" s="1">
        <v>18</v>
      </c>
      <c r="F348">
        <v>3</v>
      </c>
      <c r="G348" s="1">
        <v>54</v>
      </c>
      <c r="H348" s="1">
        <v>30</v>
      </c>
      <c r="I348" s="1">
        <f t="shared" si="10"/>
        <v>24</v>
      </c>
      <c r="J348" s="2">
        <f t="shared" si="11"/>
        <v>0.44444444444444442</v>
      </c>
      <c r="K348" s="3">
        <v>1.3888888888888888E-2</v>
      </c>
      <c r="L348" t="s">
        <v>1132</v>
      </c>
    </row>
    <row r="349" spans="1:12" x14ac:dyDescent="0.25">
      <c r="A349">
        <v>131</v>
      </c>
      <c r="B349">
        <v>7</v>
      </c>
      <c r="C349" t="s">
        <v>102</v>
      </c>
      <c r="D349" s="1">
        <v>13</v>
      </c>
      <c r="E349" s="1">
        <v>21</v>
      </c>
      <c r="F349">
        <v>3</v>
      </c>
      <c r="G349" s="1">
        <v>63</v>
      </c>
      <c r="H349" s="1">
        <v>39</v>
      </c>
      <c r="I349" s="1">
        <f t="shared" si="10"/>
        <v>24</v>
      </c>
      <c r="J349" s="2">
        <f t="shared" si="11"/>
        <v>0.38095238095238093</v>
      </c>
      <c r="K349" s="3">
        <v>3.9583333333333331E-2</v>
      </c>
      <c r="L349" t="s">
        <v>1133</v>
      </c>
    </row>
    <row r="350" spans="1:12" x14ac:dyDescent="0.25">
      <c r="A350">
        <v>132</v>
      </c>
      <c r="B350">
        <v>9</v>
      </c>
      <c r="C350" t="s">
        <v>331</v>
      </c>
      <c r="D350" s="1">
        <v>14</v>
      </c>
      <c r="E350" s="1">
        <v>23</v>
      </c>
      <c r="F350">
        <v>1</v>
      </c>
      <c r="G350" s="1">
        <v>23</v>
      </c>
      <c r="H350" s="1">
        <v>14</v>
      </c>
      <c r="I350" s="1">
        <f t="shared" si="10"/>
        <v>9</v>
      </c>
      <c r="J350" s="2">
        <f t="shared" si="11"/>
        <v>0.39130434782608697</v>
      </c>
      <c r="K350" s="3">
        <v>4.1666666666666666E-3</v>
      </c>
      <c r="L350" t="s">
        <v>1133</v>
      </c>
    </row>
    <row r="351" spans="1:12" x14ac:dyDescent="0.25">
      <c r="A351">
        <v>132</v>
      </c>
      <c r="B351">
        <v>9</v>
      </c>
      <c r="C351" t="s">
        <v>106</v>
      </c>
      <c r="D351" s="1">
        <v>22</v>
      </c>
      <c r="E351" s="1">
        <v>36</v>
      </c>
      <c r="F351">
        <v>1</v>
      </c>
      <c r="G351" s="1">
        <v>36</v>
      </c>
      <c r="H351" s="1">
        <v>22</v>
      </c>
      <c r="I351" s="1">
        <f t="shared" si="10"/>
        <v>14</v>
      </c>
      <c r="J351" s="2">
        <f t="shared" si="11"/>
        <v>0.3888888888888889</v>
      </c>
      <c r="K351" s="3">
        <v>1.2500000000000001E-2</v>
      </c>
      <c r="L351" t="s">
        <v>1132</v>
      </c>
    </row>
    <row r="352" spans="1:12" x14ac:dyDescent="0.25">
      <c r="A352">
        <v>132</v>
      </c>
      <c r="B352">
        <v>9</v>
      </c>
      <c r="C352" t="s">
        <v>102</v>
      </c>
      <c r="D352" s="1">
        <v>13</v>
      </c>
      <c r="E352" s="1">
        <v>21</v>
      </c>
      <c r="F352">
        <v>2</v>
      </c>
      <c r="G352" s="1">
        <v>42</v>
      </c>
      <c r="H352" s="1">
        <v>26</v>
      </c>
      <c r="I352" s="1">
        <f t="shared" si="10"/>
        <v>16</v>
      </c>
      <c r="J352" s="2">
        <f t="shared" si="11"/>
        <v>0.38095238095238093</v>
      </c>
      <c r="K352" s="3">
        <v>3.6805555555555557E-2</v>
      </c>
      <c r="L352" t="s">
        <v>1132</v>
      </c>
    </row>
    <row r="353" spans="1:12" x14ac:dyDescent="0.25">
      <c r="A353">
        <v>132</v>
      </c>
      <c r="B353">
        <v>9</v>
      </c>
      <c r="C353" t="s">
        <v>33</v>
      </c>
      <c r="D353" s="1">
        <v>21</v>
      </c>
      <c r="E353" s="1">
        <v>35</v>
      </c>
      <c r="F353">
        <v>3</v>
      </c>
      <c r="G353" s="1">
        <v>105</v>
      </c>
      <c r="H353" s="1">
        <v>63</v>
      </c>
      <c r="I353" s="1">
        <f t="shared" si="10"/>
        <v>42</v>
      </c>
      <c r="J353" s="2">
        <f t="shared" si="11"/>
        <v>0.4</v>
      </c>
      <c r="K353" s="3">
        <v>1.7361111111111112E-2</v>
      </c>
      <c r="L353" t="s">
        <v>1133</v>
      </c>
    </row>
    <row r="354" spans="1:12" x14ac:dyDescent="0.25">
      <c r="A354">
        <v>133</v>
      </c>
      <c r="B354">
        <v>20</v>
      </c>
      <c r="C354" t="s">
        <v>414</v>
      </c>
      <c r="D354" s="1">
        <v>19</v>
      </c>
      <c r="E354" s="1">
        <v>32</v>
      </c>
      <c r="F354">
        <v>1</v>
      </c>
      <c r="G354" s="1">
        <v>32</v>
      </c>
      <c r="H354" s="1">
        <v>19</v>
      </c>
      <c r="I354" s="1">
        <f t="shared" si="10"/>
        <v>13</v>
      </c>
      <c r="J354" s="2">
        <f t="shared" si="11"/>
        <v>0.40625</v>
      </c>
      <c r="K354" s="3">
        <v>3.472222222222222E-3</v>
      </c>
      <c r="L354" t="s">
        <v>1132</v>
      </c>
    </row>
    <row r="355" spans="1:12" x14ac:dyDescent="0.25">
      <c r="A355">
        <v>133</v>
      </c>
      <c r="B355">
        <v>20</v>
      </c>
      <c r="C355" t="s">
        <v>77</v>
      </c>
      <c r="D355" s="1">
        <v>20</v>
      </c>
      <c r="E355" s="1">
        <v>34</v>
      </c>
      <c r="F355">
        <v>1</v>
      </c>
      <c r="G355" s="1">
        <v>34</v>
      </c>
      <c r="H355" s="1">
        <v>20</v>
      </c>
      <c r="I355" s="1">
        <f t="shared" si="10"/>
        <v>14</v>
      </c>
      <c r="J355" s="2">
        <f t="shared" si="11"/>
        <v>0.41176470588235292</v>
      </c>
      <c r="K355" s="3">
        <v>3.125E-2</v>
      </c>
      <c r="L355" t="s">
        <v>1133</v>
      </c>
    </row>
    <row r="356" spans="1:12" x14ac:dyDescent="0.25">
      <c r="A356">
        <v>133</v>
      </c>
      <c r="B356">
        <v>20</v>
      </c>
      <c r="C356" t="s">
        <v>186</v>
      </c>
      <c r="D356" s="1">
        <v>19</v>
      </c>
      <c r="E356" s="1">
        <v>31</v>
      </c>
      <c r="F356">
        <v>2</v>
      </c>
      <c r="G356" s="1">
        <v>62</v>
      </c>
      <c r="H356" s="1">
        <v>38</v>
      </c>
      <c r="I356" s="1">
        <f t="shared" si="10"/>
        <v>24</v>
      </c>
      <c r="J356" s="2">
        <f t="shared" si="11"/>
        <v>0.38709677419354838</v>
      </c>
      <c r="K356" s="3">
        <v>3.1944444444444442E-2</v>
      </c>
      <c r="L356" t="s">
        <v>1132</v>
      </c>
    </row>
    <row r="357" spans="1:12" x14ac:dyDescent="0.25">
      <c r="A357">
        <v>133</v>
      </c>
      <c r="B357">
        <v>20</v>
      </c>
      <c r="C357" t="s">
        <v>117</v>
      </c>
      <c r="D357" s="1">
        <v>10</v>
      </c>
      <c r="E357" s="1">
        <v>18</v>
      </c>
      <c r="F357">
        <v>3</v>
      </c>
      <c r="G357" s="1">
        <v>54</v>
      </c>
      <c r="H357" s="1">
        <v>30</v>
      </c>
      <c r="I357" s="1">
        <f t="shared" si="10"/>
        <v>24</v>
      </c>
      <c r="J357" s="2">
        <f t="shared" si="11"/>
        <v>0.44444444444444442</v>
      </c>
      <c r="K357" s="3">
        <v>7.6388888888888886E-3</v>
      </c>
      <c r="L357" t="s">
        <v>1132</v>
      </c>
    </row>
    <row r="358" spans="1:12" x14ac:dyDescent="0.25">
      <c r="A358">
        <v>134</v>
      </c>
      <c r="B358">
        <v>3</v>
      </c>
      <c r="C358" t="s">
        <v>259</v>
      </c>
      <c r="D358" s="1">
        <v>14</v>
      </c>
      <c r="E358" s="1">
        <v>24</v>
      </c>
      <c r="F358">
        <v>1</v>
      </c>
      <c r="G358" s="1">
        <v>24</v>
      </c>
      <c r="H358" s="1">
        <v>14</v>
      </c>
      <c r="I358" s="1">
        <f t="shared" si="10"/>
        <v>10</v>
      </c>
      <c r="J358" s="2">
        <f t="shared" si="11"/>
        <v>0.41666666666666669</v>
      </c>
      <c r="K358" s="3">
        <v>1.3194444444444444E-2</v>
      </c>
      <c r="L358" t="s">
        <v>1132</v>
      </c>
    </row>
    <row r="359" spans="1:12" x14ac:dyDescent="0.25">
      <c r="A359">
        <v>134</v>
      </c>
      <c r="B359">
        <v>3</v>
      </c>
      <c r="C359" t="s">
        <v>414</v>
      </c>
      <c r="D359" s="1">
        <v>19</v>
      </c>
      <c r="E359" s="1">
        <v>32</v>
      </c>
      <c r="F359">
        <v>3</v>
      </c>
      <c r="G359" s="1">
        <v>96</v>
      </c>
      <c r="H359" s="1">
        <v>57</v>
      </c>
      <c r="I359" s="1">
        <f t="shared" si="10"/>
        <v>39</v>
      </c>
      <c r="J359" s="2">
        <f t="shared" si="11"/>
        <v>0.40625</v>
      </c>
      <c r="K359" s="3">
        <v>2.013888888888889E-2</v>
      </c>
      <c r="L359" t="s">
        <v>1132</v>
      </c>
    </row>
    <row r="360" spans="1:12" x14ac:dyDescent="0.25">
      <c r="A360">
        <v>135</v>
      </c>
      <c r="B360">
        <v>11</v>
      </c>
      <c r="C360" t="s">
        <v>186</v>
      </c>
      <c r="D360" s="1">
        <v>19</v>
      </c>
      <c r="E360" s="1">
        <v>31</v>
      </c>
      <c r="F360">
        <v>3</v>
      </c>
      <c r="G360" s="1">
        <v>93</v>
      </c>
      <c r="H360" s="1">
        <v>57</v>
      </c>
      <c r="I360" s="1">
        <f t="shared" si="10"/>
        <v>36</v>
      </c>
      <c r="J360" s="2">
        <f t="shared" si="11"/>
        <v>0.38709677419354838</v>
      </c>
      <c r="K360" s="3">
        <v>1.1805555555555555E-2</v>
      </c>
      <c r="L360" t="s">
        <v>1132</v>
      </c>
    </row>
    <row r="361" spans="1:12" x14ac:dyDescent="0.25">
      <c r="A361">
        <v>135</v>
      </c>
      <c r="B361">
        <v>11</v>
      </c>
      <c r="C361" t="s">
        <v>65</v>
      </c>
      <c r="D361" s="1">
        <v>25</v>
      </c>
      <c r="E361" s="1">
        <v>40</v>
      </c>
      <c r="F361">
        <v>2</v>
      </c>
      <c r="G361" s="1">
        <v>80</v>
      </c>
      <c r="H361" s="1">
        <v>50</v>
      </c>
      <c r="I361" s="1">
        <f t="shared" si="10"/>
        <v>30</v>
      </c>
      <c r="J361" s="2">
        <f t="shared" si="11"/>
        <v>0.375</v>
      </c>
      <c r="K361" s="3">
        <v>2.9166666666666667E-2</v>
      </c>
      <c r="L361" t="s">
        <v>1132</v>
      </c>
    </row>
    <row r="362" spans="1:12" x14ac:dyDescent="0.25">
      <c r="A362">
        <v>135</v>
      </c>
      <c r="B362">
        <v>11</v>
      </c>
      <c r="C362" t="s">
        <v>51</v>
      </c>
      <c r="D362" s="1">
        <v>17</v>
      </c>
      <c r="E362" s="1">
        <v>29</v>
      </c>
      <c r="F362">
        <v>3</v>
      </c>
      <c r="G362" s="1">
        <v>87</v>
      </c>
      <c r="H362" s="1">
        <v>51</v>
      </c>
      <c r="I362" s="1">
        <f t="shared" si="10"/>
        <v>36</v>
      </c>
      <c r="J362" s="2">
        <f t="shared" si="11"/>
        <v>0.41379310344827586</v>
      </c>
      <c r="K362" s="3">
        <v>2.013888888888889E-2</v>
      </c>
      <c r="L362" t="s">
        <v>1133</v>
      </c>
    </row>
    <row r="363" spans="1:12" x14ac:dyDescent="0.25">
      <c r="A363">
        <v>136</v>
      </c>
      <c r="B363">
        <v>6</v>
      </c>
      <c r="C363" t="s">
        <v>65</v>
      </c>
      <c r="D363" s="1">
        <v>25</v>
      </c>
      <c r="E363" s="1">
        <v>40</v>
      </c>
      <c r="F363">
        <v>2</v>
      </c>
      <c r="G363" s="1">
        <v>80</v>
      </c>
      <c r="H363" s="1">
        <v>50</v>
      </c>
      <c r="I363" s="1">
        <f t="shared" si="10"/>
        <v>30</v>
      </c>
      <c r="J363" s="2">
        <f t="shared" si="11"/>
        <v>0.375</v>
      </c>
      <c r="K363" s="3">
        <v>9.0277777777777769E-3</v>
      </c>
      <c r="L363" t="s">
        <v>1133</v>
      </c>
    </row>
    <row r="364" spans="1:12" x14ac:dyDescent="0.25">
      <c r="A364">
        <v>137</v>
      </c>
      <c r="B364">
        <v>13</v>
      </c>
      <c r="C364" t="s">
        <v>102</v>
      </c>
      <c r="D364" s="1">
        <v>13</v>
      </c>
      <c r="E364" s="1">
        <v>21</v>
      </c>
      <c r="F364">
        <v>3</v>
      </c>
      <c r="G364" s="1">
        <v>63</v>
      </c>
      <c r="H364" s="1">
        <v>39</v>
      </c>
      <c r="I364" s="1">
        <f t="shared" si="10"/>
        <v>24</v>
      </c>
      <c r="J364" s="2">
        <f t="shared" si="11"/>
        <v>0.38095238095238093</v>
      </c>
      <c r="K364" s="3">
        <v>2.8472222222222222E-2</v>
      </c>
      <c r="L364" t="s">
        <v>1133</v>
      </c>
    </row>
    <row r="365" spans="1:12" x14ac:dyDescent="0.25">
      <c r="A365">
        <v>138</v>
      </c>
      <c r="B365">
        <v>6</v>
      </c>
      <c r="C365" t="s">
        <v>186</v>
      </c>
      <c r="D365" s="1">
        <v>19</v>
      </c>
      <c r="E365" s="1">
        <v>31</v>
      </c>
      <c r="F365">
        <v>2</v>
      </c>
      <c r="G365" s="1">
        <v>62</v>
      </c>
      <c r="H365" s="1">
        <v>38</v>
      </c>
      <c r="I365" s="1">
        <f t="shared" si="10"/>
        <v>24</v>
      </c>
      <c r="J365" s="2">
        <f t="shared" si="11"/>
        <v>0.38709677419354838</v>
      </c>
      <c r="K365" s="3">
        <v>2.7777777777777776E-2</v>
      </c>
      <c r="L365" t="s">
        <v>1132</v>
      </c>
    </row>
    <row r="366" spans="1:12" x14ac:dyDescent="0.25">
      <c r="A366">
        <v>138</v>
      </c>
      <c r="B366">
        <v>6</v>
      </c>
      <c r="C366" t="s">
        <v>180</v>
      </c>
      <c r="D366" s="1">
        <v>11</v>
      </c>
      <c r="E366" s="1">
        <v>19</v>
      </c>
      <c r="F366">
        <v>2</v>
      </c>
      <c r="G366" s="1">
        <v>38</v>
      </c>
      <c r="H366" s="1">
        <v>22</v>
      </c>
      <c r="I366" s="1">
        <f t="shared" si="10"/>
        <v>16</v>
      </c>
      <c r="J366" s="2">
        <f t="shared" si="11"/>
        <v>0.42105263157894735</v>
      </c>
      <c r="K366" s="3">
        <v>4.1666666666666666E-3</v>
      </c>
      <c r="L366" t="s">
        <v>1132</v>
      </c>
    </row>
    <row r="367" spans="1:12" x14ac:dyDescent="0.25">
      <c r="A367">
        <v>138</v>
      </c>
      <c r="B367">
        <v>6</v>
      </c>
      <c r="C367" t="s">
        <v>256</v>
      </c>
      <c r="D367" s="1">
        <v>15</v>
      </c>
      <c r="E367" s="1">
        <v>26</v>
      </c>
      <c r="F367">
        <v>3</v>
      </c>
      <c r="G367" s="1">
        <v>78</v>
      </c>
      <c r="H367" s="1">
        <v>45</v>
      </c>
      <c r="I367" s="1">
        <f t="shared" si="10"/>
        <v>33</v>
      </c>
      <c r="J367" s="2">
        <f t="shared" si="11"/>
        <v>0.42307692307692307</v>
      </c>
      <c r="K367" s="3">
        <v>4.8611111111111112E-3</v>
      </c>
      <c r="L367" t="s">
        <v>1133</v>
      </c>
    </row>
    <row r="368" spans="1:12" x14ac:dyDescent="0.25">
      <c r="A368">
        <v>138</v>
      </c>
      <c r="B368">
        <v>6</v>
      </c>
      <c r="C368" t="s">
        <v>100</v>
      </c>
      <c r="D368" s="1">
        <v>18</v>
      </c>
      <c r="E368" s="1">
        <v>30</v>
      </c>
      <c r="F368">
        <v>2</v>
      </c>
      <c r="G368" s="1">
        <v>60</v>
      </c>
      <c r="H368" s="1">
        <v>36</v>
      </c>
      <c r="I368" s="1">
        <f t="shared" si="10"/>
        <v>24</v>
      </c>
      <c r="J368" s="2">
        <f t="shared" si="11"/>
        <v>0.4</v>
      </c>
      <c r="K368" s="3">
        <v>3.0555555555555555E-2</v>
      </c>
      <c r="L368" t="s">
        <v>1133</v>
      </c>
    </row>
    <row r="369" spans="1:12" x14ac:dyDescent="0.25">
      <c r="A369">
        <v>139</v>
      </c>
      <c r="B369">
        <v>16</v>
      </c>
      <c r="C369" t="s">
        <v>33</v>
      </c>
      <c r="D369" s="1">
        <v>21</v>
      </c>
      <c r="E369" s="1">
        <v>35</v>
      </c>
      <c r="F369">
        <v>1</v>
      </c>
      <c r="G369" s="1">
        <v>35</v>
      </c>
      <c r="H369" s="1">
        <v>21</v>
      </c>
      <c r="I369" s="1">
        <f t="shared" si="10"/>
        <v>14</v>
      </c>
      <c r="J369" s="2">
        <f t="shared" si="11"/>
        <v>0.4</v>
      </c>
      <c r="K369" s="3">
        <v>1.8055555555555554E-2</v>
      </c>
      <c r="L369" t="s">
        <v>1132</v>
      </c>
    </row>
    <row r="370" spans="1:12" x14ac:dyDescent="0.25">
      <c r="A370">
        <v>140</v>
      </c>
      <c r="B370">
        <v>11</v>
      </c>
      <c r="C370" t="s">
        <v>195</v>
      </c>
      <c r="D370" s="1">
        <v>15</v>
      </c>
      <c r="E370" s="1">
        <v>25</v>
      </c>
      <c r="F370">
        <v>2</v>
      </c>
      <c r="G370" s="1">
        <v>50</v>
      </c>
      <c r="H370" s="1">
        <v>30</v>
      </c>
      <c r="I370" s="1">
        <f t="shared" si="10"/>
        <v>20</v>
      </c>
      <c r="J370" s="2">
        <f t="shared" si="11"/>
        <v>0.4</v>
      </c>
      <c r="K370" s="3">
        <v>2.4305555555555556E-2</v>
      </c>
      <c r="L370" t="s">
        <v>1132</v>
      </c>
    </row>
    <row r="371" spans="1:12" x14ac:dyDescent="0.25">
      <c r="A371">
        <v>140</v>
      </c>
      <c r="B371">
        <v>11</v>
      </c>
      <c r="C371" t="s">
        <v>33</v>
      </c>
      <c r="D371" s="1">
        <v>21</v>
      </c>
      <c r="E371" s="1">
        <v>35</v>
      </c>
      <c r="F371">
        <v>3</v>
      </c>
      <c r="G371" s="1">
        <v>105</v>
      </c>
      <c r="H371" s="1">
        <v>63</v>
      </c>
      <c r="I371" s="1">
        <f t="shared" si="10"/>
        <v>42</v>
      </c>
      <c r="J371" s="2">
        <f t="shared" si="11"/>
        <v>0.4</v>
      </c>
      <c r="K371" s="3">
        <v>2.4305555555555556E-2</v>
      </c>
      <c r="L371" t="s">
        <v>1133</v>
      </c>
    </row>
    <row r="372" spans="1:12" x14ac:dyDescent="0.25">
      <c r="A372">
        <v>140</v>
      </c>
      <c r="B372">
        <v>11</v>
      </c>
      <c r="C372" t="s">
        <v>117</v>
      </c>
      <c r="D372" s="1">
        <v>10</v>
      </c>
      <c r="E372" s="1">
        <v>18</v>
      </c>
      <c r="F372">
        <v>2</v>
      </c>
      <c r="G372" s="1">
        <v>36</v>
      </c>
      <c r="H372" s="1">
        <v>20</v>
      </c>
      <c r="I372" s="1">
        <f t="shared" si="10"/>
        <v>16</v>
      </c>
      <c r="J372" s="2">
        <f t="shared" si="11"/>
        <v>0.44444444444444442</v>
      </c>
      <c r="K372" s="3">
        <v>3.3333333333333333E-2</v>
      </c>
      <c r="L372" t="s">
        <v>1133</v>
      </c>
    </row>
    <row r="373" spans="1:12" x14ac:dyDescent="0.25">
      <c r="A373">
        <v>141</v>
      </c>
      <c r="B373">
        <v>4</v>
      </c>
      <c r="C373" t="s">
        <v>102</v>
      </c>
      <c r="D373" s="1">
        <v>13</v>
      </c>
      <c r="E373" s="1">
        <v>21</v>
      </c>
      <c r="F373">
        <v>1</v>
      </c>
      <c r="G373" s="1">
        <v>21</v>
      </c>
      <c r="H373" s="1">
        <v>13</v>
      </c>
      <c r="I373" s="1">
        <f t="shared" si="10"/>
        <v>8</v>
      </c>
      <c r="J373" s="2">
        <f t="shared" si="11"/>
        <v>0.38095238095238093</v>
      </c>
      <c r="K373" s="3">
        <v>1.9444444444444445E-2</v>
      </c>
      <c r="L373" t="s">
        <v>1133</v>
      </c>
    </row>
    <row r="374" spans="1:12" x14ac:dyDescent="0.25">
      <c r="A374">
        <v>142</v>
      </c>
      <c r="B374">
        <v>14</v>
      </c>
      <c r="C374" t="s">
        <v>259</v>
      </c>
      <c r="D374" s="1">
        <v>14</v>
      </c>
      <c r="E374" s="1">
        <v>24</v>
      </c>
      <c r="F374">
        <v>3</v>
      </c>
      <c r="G374" s="1">
        <v>72</v>
      </c>
      <c r="H374" s="1">
        <v>42</v>
      </c>
      <c r="I374" s="1">
        <f t="shared" si="10"/>
        <v>30</v>
      </c>
      <c r="J374" s="2">
        <f t="shared" si="11"/>
        <v>0.41666666666666669</v>
      </c>
      <c r="K374" s="3">
        <v>2.5694444444444443E-2</v>
      </c>
      <c r="L374" t="s">
        <v>1132</v>
      </c>
    </row>
    <row r="375" spans="1:12" x14ac:dyDescent="0.25">
      <c r="A375">
        <v>142</v>
      </c>
      <c r="B375">
        <v>14</v>
      </c>
      <c r="C375" t="s">
        <v>331</v>
      </c>
      <c r="D375" s="1">
        <v>14</v>
      </c>
      <c r="E375" s="1">
        <v>23</v>
      </c>
      <c r="F375">
        <v>3</v>
      </c>
      <c r="G375" s="1">
        <v>69</v>
      </c>
      <c r="H375" s="1">
        <v>42</v>
      </c>
      <c r="I375" s="1">
        <f t="shared" si="10"/>
        <v>27</v>
      </c>
      <c r="J375" s="2">
        <f t="shared" si="11"/>
        <v>0.39130434782608697</v>
      </c>
      <c r="K375" s="3">
        <v>7.6388888888888886E-3</v>
      </c>
      <c r="L375" t="s">
        <v>1133</v>
      </c>
    </row>
    <row r="376" spans="1:12" x14ac:dyDescent="0.25">
      <c r="A376">
        <v>142</v>
      </c>
      <c r="B376">
        <v>14</v>
      </c>
      <c r="C376" t="s">
        <v>65</v>
      </c>
      <c r="D376" s="1">
        <v>25</v>
      </c>
      <c r="E376" s="1">
        <v>40</v>
      </c>
      <c r="F376">
        <v>1</v>
      </c>
      <c r="G376" s="1">
        <v>40</v>
      </c>
      <c r="H376" s="1">
        <v>25</v>
      </c>
      <c r="I376" s="1">
        <f t="shared" si="10"/>
        <v>15</v>
      </c>
      <c r="J376" s="2">
        <f t="shared" si="11"/>
        <v>0.375</v>
      </c>
      <c r="K376" s="3">
        <v>1.5277777777777777E-2</v>
      </c>
      <c r="L376" t="s">
        <v>1132</v>
      </c>
    </row>
    <row r="377" spans="1:12" x14ac:dyDescent="0.25">
      <c r="A377">
        <v>143</v>
      </c>
      <c r="B377">
        <v>9</v>
      </c>
      <c r="C377" t="s">
        <v>195</v>
      </c>
      <c r="D377" s="1">
        <v>15</v>
      </c>
      <c r="E377" s="1">
        <v>25</v>
      </c>
      <c r="F377">
        <v>2</v>
      </c>
      <c r="G377" s="1">
        <v>50</v>
      </c>
      <c r="H377" s="1">
        <v>30</v>
      </c>
      <c r="I377" s="1">
        <f t="shared" si="10"/>
        <v>20</v>
      </c>
      <c r="J377" s="2">
        <f t="shared" si="11"/>
        <v>0.4</v>
      </c>
      <c r="K377" s="3">
        <v>1.1111111111111112E-2</v>
      </c>
      <c r="L377" t="s">
        <v>1133</v>
      </c>
    </row>
    <row r="378" spans="1:12" x14ac:dyDescent="0.25">
      <c r="A378">
        <v>144</v>
      </c>
      <c r="B378">
        <v>18</v>
      </c>
      <c r="C378" t="s">
        <v>106</v>
      </c>
      <c r="D378" s="1">
        <v>22</v>
      </c>
      <c r="E378" s="1">
        <v>36</v>
      </c>
      <c r="F378">
        <v>1</v>
      </c>
      <c r="G378" s="1">
        <v>36</v>
      </c>
      <c r="H378" s="1">
        <v>22</v>
      </c>
      <c r="I378" s="1">
        <f t="shared" si="10"/>
        <v>14</v>
      </c>
      <c r="J378" s="2">
        <f t="shared" si="11"/>
        <v>0.3888888888888889</v>
      </c>
      <c r="K378" s="3">
        <v>1.8749999999999999E-2</v>
      </c>
      <c r="L378" t="s">
        <v>1133</v>
      </c>
    </row>
    <row r="379" spans="1:12" x14ac:dyDescent="0.25">
      <c r="A379">
        <v>144</v>
      </c>
      <c r="B379">
        <v>18</v>
      </c>
      <c r="C379" t="s">
        <v>180</v>
      </c>
      <c r="D379" s="1">
        <v>11</v>
      </c>
      <c r="E379" s="1">
        <v>19</v>
      </c>
      <c r="F379">
        <v>3</v>
      </c>
      <c r="G379" s="1">
        <v>57</v>
      </c>
      <c r="H379" s="1">
        <v>33</v>
      </c>
      <c r="I379" s="1">
        <f t="shared" si="10"/>
        <v>24</v>
      </c>
      <c r="J379" s="2">
        <f t="shared" si="11"/>
        <v>0.42105263157894735</v>
      </c>
      <c r="K379" s="3">
        <v>3.5416666666666666E-2</v>
      </c>
      <c r="L379" t="s">
        <v>1132</v>
      </c>
    </row>
    <row r="380" spans="1:12" x14ac:dyDescent="0.25">
      <c r="A380">
        <v>144</v>
      </c>
      <c r="B380">
        <v>18</v>
      </c>
      <c r="C380" t="s">
        <v>51</v>
      </c>
      <c r="D380" s="1">
        <v>17</v>
      </c>
      <c r="E380" s="1">
        <v>29</v>
      </c>
      <c r="F380">
        <v>2</v>
      </c>
      <c r="G380" s="1">
        <v>58</v>
      </c>
      <c r="H380" s="1">
        <v>34</v>
      </c>
      <c r="I380" s="1">
        <f t="shared" si="10"/>
        <v>24</v>
      </c>
      <c r="J380" s="2">
        <f t="shared" si="11"/>
        <v>0.41379310344827586</v>
      </c>
      <c r="K380" s="3">
        <v>2.6388888888888889E-2</v>
      </c>
      <c r="L380" t="s">
        <v>1132</v>
      </c>
    </row>
    <row r="381" spans="1:12" x14ac:dyDescent="0.25">
      <c r="A381">
        <v>144</v>
      </c>
      <c r="B381">
        <v>18</v>
      </c>
      <c r="C381" t="s">
        <v>77</v>
      </c>
      <c r="D381" s="1">
        <v>20</v>
      </c>
      <c r="E381" s="1">
        <v>34</v>
      </c>
      <c r="F381">
        <v>1</v>
      </c>
      <c r="G381" s="1">
        <v>34</v>
      </c>
      <c r="H381" s="1">
        <v>20</v>
      </c>
      <c r="I381" s="1">
        <f t="shared" si="10"/>
        <v>14</v>
      </c>
      <c r="J381" s="2">
        <f t="shared" si="11"/>
        <v>0.41176470588235292</v>
      </c>
      <c r="K381" s="3">
        <v>2.361111111111111E-2</v>
      </c>
      <c r="L381" t="s">
        <v>1133</v>
      </c>
    </row>
    <row r="382" spans="1:12" x14ac:dyDescent="0.25">
      <c r="A382">
        <v>145</v>
      </c>
      <c r="B382">
        <v>2</v>
      </c>
      <c r="C382" t="s">
        <v>335</v>
      </c>
      <c r="D382" s="1">
        <v>13</v>
      </c>
      <c r="E382" s="1">
        <v>22</v>
      </c>
      <c r="F382">
        <v>3</v>
      </c>
      <c r="G382" s="1">
        <v>66</v>
      </c>
      <c r="H382" s="1">
        <v>39</v>
      </c>
      <c r="I382" s="1">
        <f t="shared" si="10"/>
        <v>27</v>
      </c>
      <c r="J382" s="2">
        <f t="shared" si="11"/>
        <v>0.40909090909090912</v>
      </c>
      <c r="K382" s="3">
        <v>4.0972222222222222E-2</v>
      </c>
      <c r="L382" t="s">
        <v>1132</v>
      </c>
    </row>
    <row r="383" spans="1:12" x14ac:dyDescent="0.25">
      <c r="A383">
        <v>145</v>
      </c>
      <c r="B383">
        <v>2</v>
      </c>
      <c r="C383" t="s">
        <v>100</v>
      </c>
      <c r="D383" s="1">
        <v>18</v>
      </c>
      <c r="E383" s="1">
        <v>30</v>
      </c>
      <c r="F383">
        <v>2</v>
      </c>
      <c r="G383" s="1">
        <v>60</v>
      </c>
      <c r="H383" s="1">
        <v>36</v>
      </c>
      <c r="I383" s="1">
        <f t="shared" si="10"/>
        <v>24</v>
      </c>
      <c r="J383" s="2">
        <f t="shared" si="11"/>
        <v>0.4</v>
      </c>
      <c r="K383" s="3">
        <v>3.2638888888888891E-2</v>
      </c>
      <c r="L383" t="s">
        <v>1133</v>
      </c>
    </row>
    <row r="384" spans="1:12" x14ac:dyDescent="0.25">
      <c r="A384">
        <v>146</v>
      </c>
      <c r="B384">
        <v>8</v>
      </c>
      <c r="C384" t="s">
        <v>186</v>
      </c>
      <c r="D384" s="1">
        <v>19</v>
      </c>
      <c r="E384" s="1">
        <v>31</v>
      </c>
      <c r="F384">
        <v>2</v>
      </c>
      <c r="G384" s="1">
        <v>62</v>
      </c>
      <c r="H384" s="1">
        <v>38</v>
      </c>
      <c r="I384" s="1">
        <f t="shared" si="10"/>
        <v>24</v>
      </c>
      <c r="J384" s="2">
        <f t="shared" si="11"/>
        <v>0.38709677419354838</v>
      </c>
      <c r="K384" s="3">
        <v>3.2638888888888891E-2</v>
      </c>
      <c r="L384" t="s">
        <v>1133</v>
      </c>
    </row>
    <row r="385" spans="1:12" x14ac:dyDescent="0.25">
      <c r="A385">
        <v>147</v>
      </c>
      <c r="B385">
        <v>5</v>
      </c>
      <c r="C385" t="s">
        <v>65</v>
      </c>
      <c r="D385" s="1">
        <v>25</v>
      </c>
      <c r="E385" s="1">
        <v>40</v>
      </c>
      <c r="F385">
        <v>1</v>
      </c>
      <c r="G385" s="1">
        <v>40</v>
      </c>
      <c r="H385" s="1">
        <v>25</v>
      </c>
      <c r="I385" s="1">
        <f t="shared" si="10"/>
        <v>15</v>
      </c>
      <c r="J385" s="2">
        <f t="shared" si="11"/>
        <v>0.375</v>
      </c>
      <c r="K385" s="3">
        <v>9.0277777777777769E-3</v>
      </c>
      <c r="L385" t="s">
        <v>1133</v>
      </c>
    </row>
    <row r="386" spans="1:12" x14ac:dyDescent="0.25">
      <c r="A386">
        <v>147</v>
      </c>
      <c r="B386">
        <v>5</v>
      </c>
      <c r="C386" t="s">
        <v>335</v>
      </c>
      <c r="D386" s="1">
        <v>13</v>
      </c>
      <c r="E386" s="1">
        <v>22</v>
      </c>
      <c r="F386">
        <v>2</v>
      </c>
      <c r="G386" s="1">
        <v>44</v>
      </c>
      <c r="H386" s="1">
        <v>26</v>
      </c>
      <c r="I386" s="1">
        <f t="shared" si="10"/>
        <v>18</v>
      </c>
      <c r="J386" s="2">
        <f t="shared" si="11"/>
        <v>0.40909090909090912</v>
      </c>
      <c r="K386" s="3">
        <v>1.3888888888888888E-2</v>
      </c>
      <c r="L386" t="s">
        <v>1132</v>
      </c>
    </row>
    <row r="387" spans="1:12" x14ac:dyDescent="0.25">
      <c r="A387">
        <v>148</v>
      </c>
      <c r="B387">
        <v>10</v>
      </c>
      <c r="C387" t="s">
        <v>51</v>
      </c>
      <c r="D387" s="1">
        <v>17</v>
      </c>
      <c r="E387" s="1">
        <v>29</v>
      </c>
      <c r="F387">
        <v>2</v>
      </c>
      <c r="G387" s="1">
        <v>58</v>
      </c>
      <c r="H387" s="1">
        <v>34</v>
      </c>
      <c r="I387" s="1">
        <f t="shared" ref="I387:I450" si="12">G387-H387</f>
        <v>24</v>
      </c>
      <c r="J387" s="2">
        <f t="shared" ref="J387:J450" si="13">I387/G387</f>
        <v>0.41379310344827586</v>
      </c>
      <c r="K387" s="3">
        <v>2.1527777777777778E-2</v>
      </c>
      <c r="L387" t="s">
        <v>1132</v>
      </c>
    </row>
    <row r="388" spans="1:12" x14ac:dyDescent="0.25">
      <c r="A388">
        <v>148</v>
      </c>
      <c r="B388">
        <v>10</v>
      </c>
      <c r="C388" t="s">
        <v>77</v>
      </c>
      <c r="D388" s="1">
        <v>20</v>
      </c>
      <c r="E388" s="1">
        <v>34</v>
      </c>
      <c r="F388">
        <v>2</v>
      </c>
      <c r="G388" s="1">
        <v>68</v>
      </c>
      <c r="H388" s="1">
        <v>40</v>
      </c>
      <c r="I388" s="1">
        <f t="shared" si="12"/>
        <v>28</v>
      </c>
      <c r="J388" s="2">
        <f t="shared" si="13"/>
        <v>0.41176470588235292</v>
      </c>
      <c r="K388" s="3">
        <v>3.9583333333333331E-2</v>
      </c>
      <c r="L388" t="s">
        <v>1132</v>
      </c>
    </row>
    <row r="389" spans="1:12" x14ac:dyDescent="0.25">
      <c r="A389">
        <v>148</v>
      </c>
      <c r="B389">
        <v>10</v>
      </c>
      <c r="C389" t="s">
        <v>241</v>
      </c>
      <c r="D389" s="1">
        <v>12</v>
      </c>
      <c r="E389" s="1">
        <v>20</v>
      </c>
      <c r="F389">
        <v>3</v>
      </c>
      <c r="G389" s="1">
        <v>60</v>
      </c>
      <c r="H389" s="1">
        <v>36</v>
      </c>
      <c r="I389" s="1">
        <f t="shared" si="12"/>
        <v>24</v>
      </c>
      <c r="J389" s="2">
        <f t="shared" si="13"/>
        <v>0.4</v>
      </c>
      <c r="K389" s="3">
        <v>3.1944444444444442E-2</v>
      </c>
      <c r="L389" t="s">
        <v>1132</v>
      </c>
    </row>
    <row r="390" spans="1:12" x14ac:dyDescent="0.25">
      <c r="A390">
        <v>148</v>
      </c>
      <c r="B390">
        <v>10</v>
      </c>
      <c r="C390" t="s">
        <v>256</v>
      </c>
      <c r="D390" s="1">
        <v>15</v>
      </c>
      <c r="E390" s="1">
        <v>26</v>
      </c>
      <c r="F390">
        <v>1</v>
      </c>
      <c r="G390" s="1">
        <v>26</v>
      </c>
      <c r="H390" s="1">
        <v>15</v>
      </c>
      <c r="I390" s="1">
        <f t="shared" si="12"/>
        <v>11</v>
      </c>
      <c r="J390" s="2">
        <f t="shared" si="13"/>
        <v>0.42307692307692307</v>
      </c>
      <c r="K390" s="3">
        <v>1.7361111111111112E-2</v>
      </c>
      <c r="L390" t="s">
        <v>1132</v>
      </c>
    </row>
    <row r="391" spans="1:12" x14ac:dyDescent="0.25">
      <c r="A391">
        <v>149</v>
      </c>
      <c r="B391">
        <v>18</v>
      </c>
      <c r="C391" t="s">
        <v>77</v>
      </c>
      <c r="D391" s="1">
        <v>20</v>
      </c>
      <c r="E391" s="1">
        <v>34</v>
      </c>
      <c r="F391">
        <v>3</v>
      </c>
      <c r="G391" s="1">
        <v>102</v>
      </c>
      <c r="H391" s="1">
        <v>60</v>
      </c>
      <c r="I391" s="1">
        <f t="shared" si="12"/>
        <v>42</v>
      </c>
      <c r="J391" s="2">
        <f t="shared" si="13"/>
        <v>0.41176470588235292</v>
      </c>
      <c r="K391" s="3">
        <v>1.9444444444444445E-2</v>
      </c>
      <c r="L391" t="s">
        <v>1133</v>
      </c>
    </row>
    <row r="392" spans="1:12" x14ac:dyDescent="0.25">
      <c r="A392">
        <v>149</v>
      </c>
      <c r="B392">
        <v>18</v>
      </c>
      <c r="C392" t="s">
        <v>100</v>
      </c>
      <c r="D392" s="1">
        <v>18</v>
      </c>
      <c r="E392" s="1">
        <v>30</v>
      </c>
      <c r="F392">
        <v>1</v>
      </c>
      <c r="G392" s="1">
        <v>30</v>
      </c>
      <c r="H392" s="1">
        <v>18</v>
      </c>
      <c r="I392" s="1">
        <f t="shared" si="12"/>
        <v>12</v>
      </c>
      <c r="J392" s="2">
        <f t="shared" si="13"/>
        <v>0.4</v>
      </c>
      <c r="K392" s="3">
        <v>2.6388888888888889E-2</v>
      </c>
      <c r="L392" t="s">
        <v>1133</v>
      </c>
    </row>
    <row r="393" spans="1:12" x14ac:dyDescent="0.25">
      <c r="A393">
        <v>149</v>
      </c>
      <c r="B393">
        <v>18</v>
      </c>
      <c r="C393" t="s">
        <v>117</v>
      </c>
      <c r="D393" s="1">
        <v>10</v>
      </c>
      <c r="E393" s="1">
        <v>18</v>
      </c>
      <c r="F393">
        <v>2</v>
      </c>
      <c r="G393" s="1">
        <v>36</v>
      </c>
      <c r="H393" s="1">
        <v>20</v>
      </c>
      <c r="I393" s="1">
        <f t="shared" si="12"/>
        <v>16</v>
      </c>
      <c r="J393" s="2">
        <f t="shared" si="13"/>
        <v>0.44444444444444442</v>
      </c>
      <c r="K393" s="3">
        <v>1.7361111111111112E-2</v>
      </c>
      <c r="L393" t="s">
        <v>1132</v>
      </c>
    </row>
    <row r="394" spans="1:12" x14ac:dyDescent="0.25">
      <c r="A394">
        <v>149</v>
      </c>
      <c r="B394">
        <v>18</v>
      </c>
      <c r="C394" t="s">
        <v>51</v>
      </c>
      <c r="D394" s="1">
        <v>17</v>
      </c>
      <c r="E394" s="1">
        <v>29</v>
      </c>
      <c r="F394">
        <v>2</v>
      </c>
      <c r="G394" s="1">
        <v>58</v>
      </c>
      <c r="H394" s="1">
        <v>34</v>
      </c>
      <c r="I394" s="1">
        <f t="shared" si="12"/>
        <v>24</v>
      </c>
      <c r="J394" s="2">
        <f t="shared" si="13"/>
        <v>0.41379310344827586</v>
      </c>
      <c r="K394" s="3">
        <v>3.3333333333333333E-2</v>
      </c>
      <c r="L394" t="s">
        <v>1133</v>
      </c>
    </row>
    <row r="395" spans="1:12" x14ac:dyDescent="0.25">
      <c r="A395">
        <v>150</v>
      </c>
      <c r="B395">
        <v>18</v>
      </c>
      <c r="C395" t="s">
        <v>335</v>
      </c>
      <c r="D395" s="1">
        <v>13</v>
      </c>
      <c r="E395" s="1">
        <v>22</v>
      </c>
      <c r="F395">
        <v>2</v>
      </c>
      <c r="G395" s="1">
        <v>44</v>
      </c>
      <c r="H395" s="1">
        <v>26</v>
      </c>
      <c r="I395" s="1">
        <f t="shared" si="12"/>
        <v>18</v>
      </c>
      <c r="J395" s="2">
        <f t="shared" si="13"/>
        <v>0.40909090909090912</v>
      </c>
      <c r="K395" s="3">
        <v>1.3194444444444444E-2</v>
      </c>
      <c r="L395" t="s">
        <v>1132</v>
      </c>
    </row>
    <row r="396" spans="1:12" x14ac:dyDescent="0.25">
      <c r="A396">
        <v>150</v>
      </c>
      <c r="B396">
        <v>18</v>
      </c>
      <c r="C396" t="s">
        <v>439</v>
      </c>
      <c r="D396" s="1">
        <v>20</v>
      </c>
      <c r="E396" s="1">
        <v>33</v>
      </c>
      <c r="F396">
        <v>2</v>
      </c>
      <c r="G396" s="1">
        <v>66</v>
      </c>
      <c r="H396" s="1">
        <v>40</v>
      </c>
      <c r="I396" s="1">
        <f t="shared" si="12"/>
        <v>26</v>
      </c>
      <c r="J396" s="2">
        <f t="shared" si="13"/>
        <v>0.39393939393939392</v>
      </c>
      <c r="K396" s="3">
        <v>3.9583333333333331E-2</v>
      </c>
      <c r="L396" t="s">
        <v>1133</v>
      </c>
    </row>
    <row r="397" spans="1:12" x14ac:dyDescent="0.25">
      <c r="A397">
        <v>150</v>
      </c>
      <c r="B397">
        <v>18</v>
      </c>
      <c r="C397" t="s">
        <v>241</v>
      </c>
      <c r="D397" s="1">
        <v>12</v>
      </c>
      <c r="E397" s="1">
        <v>20</v>
      </c>
      <c r="F397">
        <v>2</v>
      </c>
      <c r="G397" s="1">
        <v>40</v>
      </c>
      <c r="H397" s="1">
        <v>24</v>
      </c>
      <c r="I397" s="1">
        <f t="shared" si="12"/>
        <v>16</v>
      </c>
      <c r="J397" s="2">
        <f t="shared" si="13"/>
        <v>0.4</v>
      </c>
      <c r="K397" s="3">
        <v>2.0833333333333332E-2</v>
      </c>
      <c r="L397" t="s">
        <v>1133</v>
      </c>
    </row>
    <row r="398" spans="1:12" x14ac:dyDescent="0.25">
      <c r="A398">
        <v>151</v>
      </c>
      <c r="B398">
        <v>6</v>
      </c>
      <c r="C398" t="s">
        <v>331</v>
      </c>
      <c r="D398" s="1">
        <v>14</v>
      </c>
      <c r="E398" s="1">
        <v>23</v>
      </c>
      <c r="F398">
        <v>3</v>
      </c>
      <c r="G398" s="1">
        <v>69</v>
      </c>
      <c r="H398" s="1">
        <v>42</v>
      </c>
      <c r="I398" s="1">
        <f t="shared" si="12"/>
        <v>27</v>
      </c>
      <c r="J398" s="2">
        <f t="shared" si="13"/>
        <v>0.39130434782608697</v>
      </c>
      <c r="K398" s="3">
        <v>9.0277777777777769E-3</v>
      </c>
      <c r="L398" t="s">
        <v>1132</v>
      </c>
    </row>
    <row r="399" spans="1:12" x14ac:dyDescent="0.25">
      <c r="A399">
        <v>151</v>
      </c>
      <c r="B399">
        <v>6</v>
      </c>
      <c r="C399" t="s">
        <v>102</v>
      </c>
      <c r="D399" s="1">
        <v>13</v>
      </c>
      <c r="E399" s="1">
        <v>21</v>
      </c>
      <c r="F399">
        <v>3</v>
      </c>
      <c r="G399" s="1">
        <v>63</v>
      </c>
      <c r="H399" s="1">
        <v>39</v>
      </c>
      <c r="I399" s="1">
        <f t="shared" si="12"/>
        <v>24</v>
      </c>
      <c r="J399" s="2">
        <f t="shared" si="13"/>
        <v>0.38095238095238093</v>
      </c>
      <c r="K399" s="3">
        <v>4.1666666666666666E-3</v>
      </c>
      <c r="L399" t="s">
        <v>1132</v>
      </c>
    </row>
    <row r="400" spans="1:12" x14ac:dyDescent="0.25">
      <c r="A400">
        <v>152</v>
      </c>
      <c r="B400">
        <v>5</v>
      </c>
      <c r="C400" t="s">
        <v>57</v>
      </c>
      <c r="D400" s="1">
        <v>16</v>
      </c>
      <c r="E400" s="1">
        <v>28</v>
      </c>
      <c r="F400">
        <v>2</v>
      </c>
      <c r="G400" s="1">
        <v>56</v>
      </c>
      <c r="H400" s="1">
        <v>32</v>
      </c>
      <c r="I400" s="1">
        <f t="shared" si="12"/>
        <v>24</v>
      </c>
      <c r="J400" s="2">
        <f t="shared" si="13"/>
        <v>0.42857142857142855</v>
      </c>
      <c r="K400" s="3">
        <v>8.3333333333333332E-3</v>
      </c>
      <c r="L400" t="s">
        <v>1132</v>
      </c>
    </row>
    <row r="401" spans="1:12" x14ac:dyDescent="0.25">
      <c r="A401">
        <v>153</v>
      </c>
      <c r="B401">
        <v>10</v>
      </c>
      <c r="C401" t="s">
        <v>439</v>
      </c>
      <c r="D401" s="1">
        <v>20</v>
      </c>
      <c r="E401" s="1">
        <v>33</v>
      </c>
      <c r="F401">
        <v>3</v>
      </c>
      <c r="G401" s="1">
        <v>99</v>
      </c>
      <c r="H401" s="1">
        <v>60</v>
      </c>
      <c r="I401" s="1">
        <f t="shared" si="12"/>
        <v>39</v>
      </c>
      <c r="J401" s="2">
        <f t="shared" si="13"/>
        <v>0.39393939393939392</v>
      </c>
      <c r="K401" s="3">
        <v>6.9444444444444441E-3</v>
      </c>
      <c r="L401" t="s">
        <v>1133</v>
      </c>
    </row>
    <row r="402" spans="1:12" x14ac:dyDescent="0.25">
      <c r="A402">
        <v>153</v>
      </c>
      <c r="B402">
        <v>10</v>
      </c>
      <c r="C402" t="s">
        <v>259</v>
      </c>
      <c r="D402" s="1">
        <v>14</v>
      </c>
      <c r="E402" s="1">
        <v>24</v>
      </c>
      <c r="F402">
        <v>1</v>
      </c>
      <c r="G402" s="1">
        <v>24</v>
      </c>
      <c r="H402" s="1">
        <v>14</v>
      </c>
      <c r="I402" s="1">
        <f t="shared" si="12"/>
        <v>10</v>
      </c>
      <c r="J402" s="2">
        <f t="shared" si="13"/>
        <v>0.41666666666666669</v>
      </c>
      <c r="K402" s="3">
        <v>3.6805555555555557E-2</v>
      </c>
      <c r="L402" t="s">
        <v>1133</v>
      </c>
    </row>
    <row r="403" spans="1:12" x14ac:dyDescent="0.25">
      <c r="A403">
        <v>153</v>
      </c>
      <c r="B403">
        <v>10</v>
      </c>
      <c r="C403" t="s">
        <v>65</v>
      </c>
      <c r="D403" s="1">
        <v>25</v>
      </c>
      <c r="E403" s="1">
        <v>40</v>
      </c>
      <c r="F403">
        <v>2</v>
      </c>
      <c r="G403" s="1">
        <v>80</v>
      </c>
      <c r="H403" s="1">
        <v>50</v>
      </c>
      <c r="I403" s="1">
        <f t="shared" si="12"/>
        <v>30</v>
      </c>
      <c r="J403" s="2">
        <f t="shared" si="13"/>
        <v>0.375</v>
      </c>
      <c r="K403" s="3">
        <v>1.8055555555555554E-2</v>
      </c>
      <c r="L403" t="s">
        <v>1132</v>
      </c>
    </row>
    <row r="404" spans="1:12" x14ac:dyDescent="0.25">
      <c r="A404">
        <v>154</v>
      </c>
      <c r="B404">
        <v>11</v>
      </c>
      <c r="C404" t="s">
        <v>106</v>
      </c>
      <c r="D404" s="1">
        <v>22</v>
      </c>
      <c r="E404" s="1">
        <v>36</v>
      </c>
      <c r="F404">
        <v>3</v>
      </c>
      <c r="G404" s="1">
        <v>108</v>
      </c>
      <c r="H404" s="1">
        <v>66</v>
      </c>
      <c r="I404" s="1">
        <f t="shared" si="12"/>
        <v>42</v>
      </c>
      <c r="J404" s="2">
        <f t="shared" si="13"/>
        <v>0.3888888888888889</v>
      </c>
      <c r="K404" s="3">
        <v>3.6111111111111108E-2</v>
      </c>
      <c r="L404" t="s">
        <v>1132</v>
      </c>
    </row>
    <row r="405" spans="1:12" x14ac:dyDescent="0.25">
      <c r="A405">
        <v>154</v>
      </c>
      <c r="B405">
        <v>11</v>
      </c>
      <c r="C405" t="s">
        <v>117</v>
      </c>
      <c r="D405" s="1">
        <v>10</v>
      </c>
      <c r="E405" s="1">
        <v>18</v>
      </c>
      <c r="F405">
        <v>2</v>
      </c>
      <c r="G405" s="1">
        <v>36</v>
      </c>
      <c r="H405" s="1">
        <v>20</v>
      </c>
      <c r="I405" s="1">
        <f t="shared" si="12"/>
        <v>16</v>
      </c>
      <c r="J405" s="2">
        <f t="shared" si="13"/>
        <v>0.44444444444444442</v>
      </c>
      <c r="K405" s="3">
        <v>2.0833333333333332E-2</v>
      </c>
      <c r="L405" t="s">
        <v>1132</v>
      </c>
    </row>
    <row r="406" spans="1:12" x14ac:dyDescent="0.25">
      <c r="A406">
        <v>155</v>
      </c>
      <c r="B406">
        <v>7</v>
      </c>
      <c r="C406" t="s">
        <v>170</v>
      </c>
      <c r="D406" s="1">
        <v>16</v>
      </c>
      <c r="E406" s="1">
        <v>27</v>
      </c>
      <c r="F406">
        <v>2</v>
      </c>
      <c r="G406" s="1">
        <v>54</v>
      </c>
      <c r="H406" s="1">
        <v>32</v>
      </c>
      <c r="I406" s="1">
        <f t="shared" si="12"/>
        <v>22</v>
      </c>
      <c r="J406" s="2">
        <f t="shared" si="13"/>
        <v>0.40740740740740738</v>
      </c>
      <c r="K406" s="3">
        <v>1.6666666666666666E-2</v>
      </c>
      <c r="L406" t="s">
        <v>1133</v>
      </c>
    </row>
    <row r="407" spans="1:12" x14ac:dyDescent="0.25">
      <c r="A407">
        <v>155</v>
      </c>
      <c r="B407">
        <v>7</v>
      </c>
      <c r="C407" t="s">
        <v>186</v>
      </c>
      <c r="D407" s="1">
        <v>19</v>
      </c>
      <c r="E407" s="1">
        <v>31</v>
      </c>
      <c r="F407">
        <v>2</v>
      </c>
      <c r="G407" s="1">
        <v>62</v>
      </c>
      <c r="H407" s="1">
        <v>38</v>
      </c>
      <c r="I407" s="1">
        <f t="shared" si="12"/>
        <v>24</v>
      </c>
      <c r="J407" s="2">
        <f t="shared" si="13"/>
        <v>0.38709677419354838</v>
      </c>
      <c r="K407" s="3">
        <v>2.9861111111111113E-2</v>
      </c>
      <c r="L407" t="s">
        <v>1132</v>
      </c>
    </row>
    <row r="408" spans="1:12" x14ac:dyDescent="0.25">
      <c r="A408">
        <v>155</v>
      </c>
      <c r="B408">
        <v>7</v>
      </c>
      <c r="C408" t="s">
        <v>241</v>
      </c>
      <c r="D408" s="1">
        <v>12</v>
      </c>
      <c r="E408" s="1">
        <v>20</v>
      </c>
      <c r="F408">
        <v>1</v>
      </c>
      <c r="G408" s="1">
        <v>20</v>
      </c>
      <c r="H408" s="1">
        <v>12</v>
      </c>
      <c r="I408" s="1">
        <f t="shared" si="12"/>
        <v>8</v>
      </c>
      <c r="J408" s="2">
        <f t="shared" si="13"/>
        <v>0.4</v>
      </c>
      <c r="K408" s="3">
        <v>2.2916666666666665E-2</v>
      </c>
      <c r="L408" t="s">
        <v>1133</v>
      </c>
    </row>
    <row r="409" spans="1:12" x14ac:dyDescent="0.25">
      <c r="A409">
        <v>156</v>
      </c>
      <c r="B409">
        <v>6</v>
      </c>
      <c r="C409" t="s">
        <v>57</v>
      </c>
      <c r="D409" s="1">
        <v>16</v>
      </c>
      <c r="E409" s="1">
        <v>28</v>
      </c>
      <c r="F409">
        <v>2</v>
      </c>
      <c r="G409" s="1">
        <v>56</v>
      </c>
      <c r="H409" s="1">
        <v>32</v>
      </c>
      <c r="I409" s="1">
        <f t="shared" si="12"/>
        <v>24</v>
      </c>
      <c r="J409" s="2">
        <f t="shared" si="13"/>
        <v>0.42857142857142855</v>
      </c>
      <c r="K409" s="3">
        <v>4.1666666666666666E-3</v>
      </c>
      <c r="L409" t="s">
        <v>1132</v>
      </c>
    </row>
    <row r="410" spans="1:12" x14ac:dyDescent="0.25">
      <c r="A410">
        <v>157</v>
      </c>
      <c r="B410">
        <v>13</v>
      </c>
      <c r="C410" t="s">
        <v>195</v>
      </c>
      <c r="D410" s="1">
        <v>15</v>
      </c>
      <c r="E410" s="1">
        <v>25</v>
      </c>
      <c r="F410">
        <v>3</v>
      </c>
      <c r="G410" s="1">
        <v>75</v>
      </c>
      <c r="H410" s="1">
        <v>45</v>
      </c>
      <c r="I410" s="1">
        <f t="shared" si="12"/>
        <v>30</v>
      </c>
      <c r="J410" s="2">
        <f t="shared" si="13"/>
        <v>0.4</v>
      </c>
      <c r="K410" s="3">
        <v>3.3333333333333333E-2</v>
      </c>
      <c r="L410" t="s">
        <v>1133</v>
      </c>
    </row>
    <row r="411" spans="1:12" x14ac:dyDescent="0.25">
      <c r="A411">
        <v>157</v>
      </c>
      <c r="B411">
        <v>13</v>
      </c>
      <c r="C411" t="s">
        <v>57</v>
      </c>
      <c r="D411" s="1">
        <v>16</v>
      </c>
      <c r="E411" s="1">
        <v>28</v>
      </c>
      <c r="F411">
        <v>1</v>
      </c>
      <c r="G411" s="1">
        <v>28</v>
      </c>
      <c r="H411" s="1">
        <v>16</v>
      </c>
      <c r="I411" s="1">
        <f t="shared" si="12"/>
        <v>12</v>
      </c>
      <c r="J411" s="2">
        <f t="shared" si="13"/>
        <v>0.42857142857142855</v>
      </c>
      <c r="K411" s="3">
        <v>3.7499999999999999E-2</v>
      </c>
      <c r="L411" t="s">
        <v>1133</v>
      </c>
    </row>
    <row r="412" spans="1:12" x14ac:dyDescent="0.25">
      <c r="A412">
        <v>157</v>
      </c>
      <c r="B412">
        <v>13</v>
      </c>
      <c r="C412" t="s">
        <v>100</v>
      </c>
      <c r="D412" s="1">
        <v>18</v>
      </c>
      <c r="E412" s="1">
        <v>30</v>
      </c>
      <c r="F412">
        <v>2</v>
      </c>
      <c r="G412" s="1">
        <v>60</v>
      </c>
      <c r="H412" s="1">
        <v>36</v>
      </c>
      <c r="I412" s="1">
        <f t="shared" si="12"/>
        <v>24</v>
      </c>
      <c r="J412" s="2">
        <f t="shared" si="13"/>
        <v>0.4</v>
      </c>
      <c r="K412" s="3">
        <v>1.8749999999999999E-2</v>
      </c>
      <c r="L412" t="s">
        <v>1132</v>
      </c>
    </row>
    <row r="413" spans="1:12" x14ac:dyDescent="0.25">
      <c r="A413">
        <v>157</v>
      </c>
      <c r="B413">
        <v>13</v>
      </c>
      <c r="C413" t="s">
        <v>106</v>
      </c>
      <c r="D413" s="1">
        <v>22</v>
      </c>
      <c r="E413" s="1">
        <v>36</v>
      </c>
      <c r="F413">
        <v>3</v>
      </c>
      <c r="G413" s="1">
        <v>108</v>
      </c>
      <c r="H413" s="1">
        <v>66</v>
      </c>
      <c r="I413" s="1">
        <f t="shared" si="12"/>
        <v>42</v>
      </c>
      <c r="J413" s="2">
        <f t="shared" si="13"/>
        <v>0.3888888888888889</v>
      </c>
      <c r="K413" s="3">
        <v>1.4583333333333334E-2</v>
      </c>
      <c r="L413" t="s">
        <v>1132</v>
      </c>
    </row>
    <row r="414" spans="1:12" x14ac:dyDescent="0.25">
      <c r="A414">
        <v>158</v>
      </c>
      <c r="B414">
        <v>5</v>
      </c>
      <c r="C414" t="s">
        <v>180</v>
      </c>
      <c r="D414" s="1">
        <v>11</v>
      </c>
      <c r="E414" s="1">
        <v>19</v>
      </c>
      <c r="F414">
        <v>1</v>
      </c>
      <c r="G414" s="1">
        <v>19</v>
      </c>
      <c r="H414" s="1">
        <v>11</v>
      </c>
      <c r="I414" s="1">
        <f t="shared" si="12"/>
        <v>8</v>
      </c>
      <c r="J414" s="2">
        <f t="shared" si="13"/>
        <v>0.42105263157894735</v>
      </c>
      <c r="K414" s="3">
        <v>3.9583333333333331E-2</v>
      </c>
      <c r="L414" t="s">
        <v>1132</v>
      </c>
    </row>
    <row r="415" spans="1:12" x14ac:dyDescent="0.25">
      <c r="A415">
        <v>158</v>
      </c>
      <c r="B415">
        <v>5</v>
      </c>
      <c r="C415" t="s">
        <v>256</v>
      </c>
      <c r="D415" s="1">
        <v>15</v>
      </c>
      <c r="E415" s="1">
        <v>26</v>
      </c>
      <c r="F415">
        <v>3</v>
      </c>
      <c r="G415" s="1">
        <v>78</v>
      </c>
      <c r="H415" s="1">
        <v>45</v>
      </c>
      <c r="I415" s="1">
        <f t="shared" si="12"/>
        <v>33</v>
      </c>
      <c r="J415" s="2">
        <f t="shared" si="13"/>
        <v>0.42307692307692307</v>
      </c>
      <c r="K415" s="3">
        <v>3.8194444444444448E-2</v>
      </c>
      <c r="L415" t="s">
        <v>1132</v>
      </c>
    </row>
    <row r="416" spans="1:12" x14ac:dyDescent="0.25">
      <c r="A416">
        <v>158</v>
      </c>
      <c r="B416">
        <v>5</v>
      </c>
      <c r="C416" t="s">
        <v>106</v>
      </c>
      <c r="D416" s="1">
        <v>22</v>
      </c>
      <c r="E416" s="1">
        <v>36</v>
      </c>
      <c r="F416">
        <v>3</v>
      </c>
      <c r="G416" s="1">
        <v>108</v>
      </c>
      <c r="H416" s="1">
        <v>66</v>
      </c>
      <c r="I416" s="1">
        <f t="shared" si="12"/>
        <v>42</v>
      </c>
      <c r="J416" s="2">
        <f t="shared" si="13"/>
        <v>0.3888888888888889</v>
      </c>
      <c r="K416" s="3">
        <v>4.8611111111111112E-3</v>
      </c>
      <c r="L416" t="s">
        <v>1132</v>
      </c>
    </row>
    <row r="417" spans="1:12" x14ac:dyDescent="0.25">
      <c r="A417">
        <v>158</v>
      </c>
      <c r="B417">
        <v>5</v>
      </c>
      <c r="C417" t="s">
        <v>33</v>
      </c>
      <c r="D417" s="1">
        <v>21</v>
      </c>
      <c r="E417" s="1">
        <v>35</v>
      </c>
      <c r="F417">
        <v>3</v>
      </c>
      <c r="G417" s="1">
        <v>105</v>
      </c>
      <c r="H417" s="1">
        <v>63</v>
      </c>
      <c r="I417" s="1">
        <f t="shared" si="12"/>
        <v>42</v>
      </c>
      <c r="J417" s="2">
        <f t="shared" si="13"/>
        <v>0.4</v>
      </c>
      <c r="K417" s="3">
        <v>1.1111111111111112E-2</v>
      </c>
      <c r="L417" t="s">
        <v>1133</v>
      </c>
    </row>
    <row r="418" spans="1:12" x14ac:dyDescent="0.25">
      <c r="A418">
        <v>159</v>
      </c>
      <c r="B418">
        <v>16</v>
      </c>
      <c r="C418" t="s">
        <v>51</v>
      </c>
      <c r="D418" s="1">
        <v>17</v>
      </c>
      <c r="E418" s="1">
        <v>29</v>
      </c>
      <c r="F418">
        <v>3</v>
      </c>
      <c r="G418" s="1">
        <v>87</v>
      </c>
      <c r="H418" s="1">
        <v>51</v>
      </c>
      <c r="I418" s="1">
        <f t="shared" si="12"/>
        <v>36</v>
      </c>
      <c r="J418" s="2">
        <f t="shared" si="13"/>
        <v>0.41379310344827586</v>
      </c>
      <c r="K418" s="3">
        <v>1.5972222222222221E-2</v>
      </c>
      <c r="L418" t="s">
        <v>1133</v>
      </c>
    </row>
    <row r="419" spans="1:12" x14ac:dyDescent="0.25">
      <c r="A419">
        <v>159</v>
      </c>
      <c r="B419">
        <v>16</v>
      </c>
      <c r="C419" t="s">
        <v>186</v>
      </c>
      <c r="D419" s="1">
        <v>19</v>
      </c>
      <c r="E419" s="1">
        <v>31</v>
      </c>
      <c r="F419">
        <v>1</v>
      </c>
      <c r="G419" s="1">
        <v>31</v>
      </c>
      <c r="H419" s="1">
        <v>19</v>
      </c>
      <c r="I419" s="1">
        <f t="shared" si="12"/>
        <v>12</v>
      </c>
      <c r="J419" s="2">
        <f t="shared" si="13"/>
        <v>0.38709677419354838</v>
      </c>
      <c r="K419" s="3">
        <v>3.472222222222222E-3</v>
      </c>
      <c r="L419" t="s">
        <v>1132</v>
      </c>
    </row>
    <row r="420" spans="1:12" x14ac:dyDescent="0.25">
      <c r="A420">
        <v>159</v>
      </c>
      <c r="B420">
        <v>16</v>
      </c>
      <c r="C420" t="s">
        <v>117</v>
      </c>
      <c r="D420" s="1">
        <v>10</v>
      </c>
      <c r="E420" s="1">
        <v>18</v>
      </c>
      <c r="F420">
        <v>2</v>
      </c>
      <c r="G420" s="1">
        <v>36</v>
      </c>
      <c r="H420" s="1">
        <v>20</v>
      </c>
      <c r="I420" s="1">
        <f t="shared" si="12"/>
        <v>16</v>
      </c>
      <c r="J420" s="2">
        <f t="shared" si="13"/>
        <v>0.44444444444444442</v>
      </c>
      <c r="K420" s="3">
        <v>4.1666666666666666E-3</v>
      </c>
      <c r="L420" t="s">
        <v>1132</v>
      </c>
    </row>
    <row r="421" spans="1:12" x14ac:dyDescent="0.25">
      <c r="A421">
        <v>159</v>
      </c>
      <c r="B421">
        <v>16</v>
      </c>
      <c r="C421" t="s">
        <v>439</v>
      </c>
      <c r="D421" s="1">
        <v>20</v>
      </c>
      <c r="E421" s="1">
        <v>33</v>
      </c>
      <c r="F421">
        <v>3</v>
      </c>
      <c r="G421" s="1">
        <v>99</v>
      </c>
      <c r="H421" s="1">
        <v>60</v>
      </c>
      <c r="I421" s="1">
        <f t="shared" si="12"/>
        <v>39</v>
      </c>
      <c r="J421" s="2">
        <f t="shared" si="13"/>
        <v>0.39393939393939392</v>
      </c>
      <c r="K421" s="3">
        <v>2.7777777777777776E-2</v>
      </c>
      <c r="L421" t="s">
        <v>1132</v>
      </c>
    </row>
    <row r="422" spans="1:12" x14ac:dyDescent="0.25">
      <c r="A422">
        <v>160</v>
      </c>
      <c r="B422">
        <v>19</v>
      </c>
      <c r="C422" t="s">
        <v>106</v>
      </c>
      <c r="D422" s="1">
        <v>22</v>
      </c>
      <c r="E422" s="1">
        <v>36</v>
      </c>
      <c r="F422">
        <v>3</v>
      </c>
      <c r="G422" s="1">
        <v>108</v>
      </c>
      <c r="H422" s="1">
        <v>66</v>
      </c>
      <c r="I422" s="1">
        <f t="shared" si="12"/>
        <v>42</v>
      </c>
      <c r="J422" s="2">
        <f t="shared" si="13"/>
        <v>0.3888888888888889</v>
      </c>
      <c r="K422" s="3">
        <v>1.3888888888888888E-2</v>
      </c>
      <c r="L422" t="s">
        <v>1132</v>
      </c>
    </row>
    <row r="423" spans="1:12" x14ac:dyDescent="0.25">
      <c r="A423">
        <v>160</v>
      </c>
      <c r="B423">
        <v>19</v>
      </c>
      <c r="C423" t="s">
        <v>259</v>
      </c>
      <c r="D423" s="1">
        <v>14</v>
      </c>
      <c r="E423" s="1">
        <v>24</v>
      </c>
      <c r="F423">
        <v>2</v>
      </c>
      <c r="G423" s="1">
        <v>48</v>
      </c>
      <c r="H423" s="1">
        <v>28</v>
      </c>
      <c r="I423" s="1">
        <f t="shared" si="12"/>
        <v>20</v>
      </c>
      <c r="J423" s="2">
        <f t="shared" si="13"/>
        <v>0.41666666666666669</v>
      </c>
      <c r="K423" s="3">
        <v>3.2638888888888891E-2</v>
      </c>
      <c r="L423" t="s">
        <v>1132</v>
      </c>
    </row>
    <row r="424" spans="1:12" x14ac:dyDescent="0.25">
      <c r="A424">
        <v>161</v>
      </c>
      <c r="B424">
        <v>13</v>
      </c>
      <c r="C424" t="s">
        <v>57</v>
      </c>
      <c r="D424" s="1">
        <v>16</v>
      </c>
      <c r="E424" s="1">
        <v>28</v>
      </c>
      <c r="F424">
        <v>3</v>
      </c>
      <c r="G424" s="1">
        <v>84</v>
      </c>
      <c r="H424" s="1">
        <v>48</v>
      </c>
      <c r="I424" s="1">
        <f t="shared" si="12"/>
        <v>36</v>
      </c>
      <c r="J424" s="2">
        <f t="shared" si="13"/>
        <v>0.42857142857142855</v>
      </c>
      <c r="K424" s="3">
        <v>3.9583333333333331E-2</v>
      </c>
      <c r="L424" t="s">
        <v>1132</v>
      </c>
    </row>
    <row r="425" spans="1:12" x14ac:dyDescent="0.25">
      <c r="A425">
        <v>162</v>
      </c>
      <c r="B425">
        <v>14</v>
      </c>
      <c r="C425" t="s">
        <v>259</v>
      </c>
      <c r="D425" s="1">
        <v>14</v>
      </c>
      <c r="E425" s="1">
        <v>24</v>
      </c>
      <c r="F425">
        <v>3</v>
      </c>
      <c r="G425" s="1">
        <v>72</v>
      </c>
      <c r="H425" s="1">
        <v>42</v>
      </c>
      <c r="I425" s="1">
        <f t="shared" si="12"/>
        <v>30</v>
      </c>
      <c r="J425" s="2">
        <f t="shared" si="13"/>
        <v>0.41666666666666669</v>
      </c>
      <c r="K425" s="3">
        <v>1.7361111111111112E-2</v>
      </c>
      <c r="L425" t="s">
        <v>1132</v>
      </c>
    </row>
    <row r="426" spans="1:12" x14ac:dyDescent="0.25">
      <c r="A426">
        <v>163</v>
      </c>
      <c r="B426">
        <v>6</v>
      </c>
      <c r="C426" t="s">
        <v>186</v>
      </c>
      <c r="D426" s="1">
        <v>19</v>
      </c>
      <c r="E426" s="1">
        <v>31</v>
      </c>
      <c r="F426">
        <v>3</v>
      </c>
      <c r="G426" s="1">
        <v>93</v>
      </c>
      <c r="H426" s="1">
        <v>57</v>
      </c>
      <c r="I426" s="1">
        <f t="shared" si="12"/>
        <v>36</v>
      </c>
      <c r="J426" s="2">
        <f t="shared" si="13"/>
        <v>0.38709677419354838</v>
      </c>
      <c r="K426" s="3">
        <v>5.5555555555555558E-3</v>
      </c>
      <c r="L426" t="s">
        <v>1133</v>
      </c>
    </row>
    <row r="427" spans="1:12" x14ac:dyDescent="0.25">
      <c r="A427">
        <v>163</v>
      </c>
      <c r="B427">
        <v>6</v>
      </c>
      <c r="C427" t="s">
        <v>100</v>
      </c>
      <c r="D427" s="1">
        <v>18</v>
      </c>
      <c r="E427" s="1">
        <v>30</v>
      </c>
      <c r="F427">
        <v>3</v>
      </c>
      <c r="G427" s="1">
        <v>90</v>
      </c>
      <c r="H427" s="1">
        <v>54</v>
      </c>
      <c r="I427" s="1">
        <f t="shared" si="12"/>
        <v>36</v>
      </c>
      <c r="J427" s="2">
        <f t="shared" si="13"/>
        <v>0.4</v>
      </c>
      <c r="K427" s="3">
        <v>1.1111111111111112E-2</v>
      </c>
      <c r="L427" t="s">
        <v>1133</v>
      </c>
    </row>
    <row r="428" spans="1:12" x14ac:dyDescent="0.25">
      <c r="A428">
        <v>163</v>
      </c>
      <c r="B428">
        <v>6</v>
      </c>
      <c r="C428" t="s">
        <v>439</v>
      </c>
      <c r="D428" s="1">
        <v>20</v>
      </c>
      <c r="E428" s="1">
        <v>33</v>
      </c>
      <c r="F428">
        <v>2</v>
      </c>
      <c r="G428" s="1">
        <v>66</v>
      </c>
      <c r="H428" s="1">
        <v>40</v>
      </c>
      <c r="I428" s="1">
        <f t="shared" si="12"/>
        <v>26</v>
      </c>
      <c r="J428" s="2">
        <f t="shared" si="13"/>
        <v>0.39393939393939392</v>
      </c>
      <c r="K428" s="3">
        <v>2.7777777777777776E-2</v>
      </c>
      <c r="L428" t="s">
        <v>1133</v>
      </c>
    </row>
    <row r="429" spans="1:12" x14ac:dyDescent="0.25">
      <c r="A429">
        <v>163</v>
      </c>
      <c r="B429">
        <v>6</v>
      </c>
      <c r="C429" t="s">
        <v>335</v>
      </c>
      <c r="D429" s="1">
        <v>13</v>
      </c>
      <c r="E429" s="1">
        <v>22</v>
      </c>
      <c r="F429">
        <v>1</v>
      </c>
      <c r="G429" s="1">
        <v>22</v>
      </c>
      <c r="H429" s="1">
        <v>13</v>
      </c>
      <c r="I429" s="1">
        <f t="shared" si="12"/>
        <v>9</v>
      </c>
      <c r="J429" s="2">
        <f t="shared" si="13"/>
        <v>0.40909090909090912</v>
      </c>
      <c r="K429" s="3">
        <v>4.8611111111111112E-3</v>
      </c>
      <c r="L429" t="s">
        <v>1132</v>
      </c>
    </row>
    <row r="430" spans="1:12" x14ac:dyDescent="0.25">
      <c r="A430">
        <v>164</v>
      </c>
      <c r="B430">
        <v>8</v>
      </c>
      <c r="C430" t="s">
        <v>335</v>
      </c>
      <c r="D430" s="1">
        <v>13</v>
      </c>
      <c r="E430" s="1">
        <v>22</v>
      </c>
      <c r="F430">
        <v>1</v>
      </c>
      <c r="G430" s="1">
        <v>22</v>
      </c>
      <c r="H430" s="1">
        <v>13</v>
      </c>
      <c r="I430" s="1">
        <f t="shared" si="12"/>
        <v>9</v>
      </c>
      <c r="J430" s="2">
        <f t="shared" si="13"/>
        <v>0.40909090909090912</v>
      </c>
      <c r="K430" s="3">
        <v>2.9861111111111113E-2</v>
      </c>
      <c r="L430" t="s">
        <v>1133</v>
      </c>
    </row>
    <row r="431" spans="1:12" x14ac:dyDescent="0.25">
      <c r="A431">
        <v>164</v>
      </c>
      <c r="B431">
        <v>8</v>
      </c>
      <c r="C431" t="s">
        <v>106</v>
      </c>
      <c r="D431" s="1">
        <v>22</v>
      </c>
      <c r="E431" s="1">
        <v>36</v>
      </c>
      <c r="F431">
        <v>1</v>
      </c>
      <c r="G431" s="1">
        <v>36</v>
      </c>
      <c r="H431" s="1">
        <v>22</v>
      </c>
      <c r="I431" s="1">
        <f t="shared" si="12"/>
        <v>14</v>
      </c>
      <c r="J431" s="2">
        <f t="shared" si="13"/>
        <v>0.3888888888888889</v>
      </c>
      <c r="K431" s="3">
        <v>4.8611111111111112E-3</v>
      </c>
      <c r="L431" t="s">
        <v>1132</v>
      </c>
    </row>
    <row r="432" spans="1:12" x14ac:dyDescent="0.25">
      <c r="A432">
        <v>164</v>
      </c>
      <c r="B432">
        <v>8</v>
      </c>
      <c r="C432" t="s">
        <v>414</v>
      </c>
      <c r="D432" s="1">
        <v>19</v>
      </c>
      <c r="E432" s="1">
        <v>32</v>
      </c>
      <c r="F432">
        <v>2</v>
      </c>
      <c r="G432" s="1">
        <v>64</v>
      </c>
      <c r="H432" s="1">
        <v>38</v>
      </c>
      <c r="I432" s="1">
        <f t="shared" si="12"/>
        <v>26</v>
      </c>
      <c r="J432" s="2">
        <f t="shared" si="13"/>
        <v>0.40625</v>
      </c>
      <c r="K432" s="3">
        <v>1.3888888888888888E-2</v>
      </c>
      <c r="L432" t="s">
        <v>1132</v>
      </c>
    </row>
    <row r="433" spans="1:12" x14ac:dyDescent="0.25">
      <c r="A433">
        <v>164</v>
      </c>
      <c r="B433">
        <v>8</v>
      </c>
      <c r="C433" t="s">
        <v>259</v>
      </c>
      <c r="D433" s="1">
        <v>14</v>
      </c>
      <c r="E433" s="1">
        <v>24</v>
      </c>
      <c r="F433">
        <v>2</v>
      </c>
      <c r="G433" s="1">
        <v>48</v>
      </c>
      <c r="H433" s="1">
        <v>28</v>
      </c>
      <c r="I433" s="1">
        <f t="shared" si="12"/>
        <v>20</v>
      </c>
      <c r="J433" s="2">
        <f t="shared" si="13"/>
        <v>0.41666666666666669</v>
      </c>
      <c r="K433" s="3">
        <v>2.4305555555555556E-2</v>
      </c>
      <c r="L433" t="s">
        <v>1132</v>
      </c>
    </row>
    <row r="434" spans="1:12" x14ac:dyDescent="0.25">
      <c r="A434">
        <v>165</v>
      </c>
      <c r="B434">
        <v>10</v>
      </c>
      <c r="C434" t="s">
        <v>259</v>
      </c>
      <c r="D434" s="1">
        <v>14</v>
      </c>
      <c r="E434" s="1">
        <v>24</v>
      </c>
      <c r="F434">
        <v>2</v>
      </c>
      <c r="G434" s="1">
        <v>48</v>
      </c>
      <c r="H434" s="1">
        <v>28</v>
      </c>
      <c r="I434" s="1">
        <f t="shared" si="12"/>
        <v>20</v>
      </c>
      <c r="J434" s="2">
        <f t="shared" si="13"/>
        <v>0.41666666666666669</v>
      </c>
      <c r="K434" s="3">
        <v>1.0416666666666666E-2</v>
      </c>
      <c r="L434" t="s">
        <v>1133</v>
      </c>
    </row>
    <row r="435" spans="1:12" x14ac:dyDescent="0.25">
      <c r="A435">
        <v>165</v>
      </c>
      <c r="B435">
        <v>10</v>
      </c>
      <c r="C435" t="s">
        <v>102</v>
      </c>
      <c r="D435" s="1">
        <v>13</v>
      </c>
      <c r="E435" s="1">
        <v>21</v>
      </c>
      <c r="F435">
        <v>2</v>
      </c>
      <c r="G435" s="1">
        <v>42</v>
      </c>
      <c r="H435" s="1">
        <v>26</v>
      </c>
      <c r="I435" s="1">
        <f t="shared" si="12"/>
        <v>16</v>
      </c>
      <c r="J435" s="2">
        <f t="shared" si="13"/>
        <v>0.38095238095238093</v>
      </c>
      <c r="K435" s="3">
        <v>2.8472222222222222E-2</v>
      </c>
      <c r="L435" t="s">
        <v>1132</v>
      </c>
    </row>
    <row r="436" spans="1:12" x14ac:dyDescent="0.25">
      <c r="A436">
        <v>166</v>
      </c>
      <c r="B436">
        <v>12</v>
      </c>
      <c r="C436" t="s">
        <v>331</v>
      </c>
      <c r="D436" s="1">
        <v>14</v>
      </c>
      <c r="E436" s="1">
        <v>23</v>
      </c>
      <c r="F436">
        <v>2</v>
      </c>
      <c r="G436" s="1">
        <v>46</v>
      </c>
      <c r="H436" s="1">
        <v>28</v>
      </c>
      <c r="I436" s="1">
        <f t="shared" si="12"/>
        <v>18</v>
      </c>
      <c r="J436" s="2">
        <f t="shared" si="13"/>
        <v>0.39130434782608697</v>
      </c>
      <c r="K436" s="3">
        <v>1.5277777777777777E-2</v>
      </c>
      <c r="L436" t="s">
        <v>1133</v>
      </c>
    </row>
    <row r="437" spans="1:12" x14ac:dyDescent="0.25">
      <c r="A437">
        <v>167</v>
      </c>
      <c r="B437">
        <v>5</v>
      </c>
      <c r="C437" t="s">
        <v>180</v>
      </c>
      <c r="D437" s="1">
        <v>11</v>
      </c>
      <c r="E437" s="1">
        <v>19</v>
      </c>
      <c r="F437">
        <v>1</v>
      </c>
      <c r="G437" s="1">
        <v>19</v>
      </c>
      <c r="H437" s="1">
        <v>11</v>
      </c>
      <c r="I437" s="1">
        <f t="shared" si="12"/>
        <v>8</v>
      </c>
      <c r="J437" s="2">
        <f t="shared" si="13"/>
        <v>0.42105263157894735</v>
      </c>
      <c r="K437" s="3">
        <v>2.013888888888889E-2</v>
      </c>
      <c r="L437" t="s">
        <v>1132</v>
      </c>
    </row>
    <row r="438" spans="1:12" x14ac:dyDescent="0.25">
      <c r="A438">
        <v>167</v>
      </c>
      <c r="B438">
        <v>5</v>
      </c>
      <c r="C438" t="s">
        <v>77</v>
      </c>
      <c r="D438" s="1">
        <v>20</v>
      </c>
      <c r="E438" s="1">
        <v>34</v>
      </c>
      <c r="F438">
        <v>3</v>
      </c>
      <c r="G438" s="1">
        <v>102</v>
      </c>
      <c r="H438" s="1">
        <v>60</v>
      </c>
      <c r="I438" s="1">
        <f t="shared" si="12"/>
        <v>42</v>
      </c>
      <c r="J438" s="2">
        <f t="shared" si="13"/>
        <v>0.41176470588235292</v>
      </c>
      <c r="K438" s="3">
        <v>7.6388888888888886E-3</v>
      </c>
      <c r="L438" t="s">
        <v>1132</v>
      </c>
    </row>
    <row r="439" spans="1:12" x14ac:dyDescent="0.25">
      <c r="A439">
        <v>167</v>
      </c>
      <c r="B439">
        <v>5</v>
      </c>
      <c r="C439" t="s">
        <v>186</v>
      </c>
      <c r="D439" s="1">
        <v>19</v>
      </c>
      <c r="E439" s="1">
        <v>31</v>
      </c>
      <c r="F439">
        <v>1</v>
      </c>
      <c r="G439" s="1">
        <v>31</v>
      </c>
      <c r="H439" s="1">
        <v>19</v>
      </c>
      <c r="I439" s="1">
        <f t="shared" si="12"/>
        <v>12</v>
      </c>
      <c r="J439" s="2">
        <f t="shared" si="13"/>
        <v>0.38709677419354838</v>
      </c>
      <c r="K439" s="3">
        <v>2.5000000000000001E-2</v>
      </c>
      <c r="L439" t="s">
        <v>1133</v>
      </c>
    </row>
    <row r="440" spans="1:12" x14ac:dyDescent="0.25">
      <c r="A440">
        <v>168</v>
      </c>
      <c r="B440">
        <v>17</v>
      </c>
      <c r="C440" t="s">
        <v>335</v>
      </c>
      <c r="D440" s="1">
        <v>13</v>
      </c>
      <c r="E440" s="1">
        <v>22</v>
      </c>
      <c r="F440">
        <v>2</v>
      </c>
      <c r="G440" s="1">
        <v>44</v>
      </c>
      <c r="H440" s="1">
        <v>26</v>
      </c>
      <c r="I440" s="1">
        <f t="shared" si="12"/>
        <v>18</v>
      </c>
      <c r="J440" s="2">
        <f t="shared" si="13"/>
        <v>0.40909090909090912</v>
      </c>
      <c r="K440" s="3">
        <v>4.8611111111111112E-3</v>
      </c>
      <c r="L440" t="s">
        <v>1133</v>
      </c>
    </row>
    <row r="441" spans="1:12" x14ac:dyDescent="0.25">
      <c r="A441">
        <v>169</v>
      </c>
      <c r="B441">
        <v>19</v>
      </c>
      <c r="C441" t="s">
        <v>102</v>
      </c>
      <c r="D441" s="1">
        <v>13</v>
      </c>
      <c r="E441" s="1">
        <v>21</v>
      </c>
      <c r="F441">
        <v>2</v>
      </c>
      <c r="G441" s="1">
        <v>42</v>
      </c>
      <c r="H441" s="1">
        <v>26</v>
      </c>
      <c r="I441" s="1">
        <f t="shared" si="12"/>
        <v>16</v>
      </c>
      <c r="J441" s="2">
        <f t="shared" si="13"/>
        <v>0.38095238095238093</v>
      </c>
      <c r="K441" s="3">
        <v>3.0555555555555555E-2</v>
      </c>
      <c r="L441" t="s">
        <v>1133</v>
      </c>
    </row>
    <row r="442" spans="1:12" x14ac:dyDescent="0.25">
      <c r="A442">
        <v>169</v>
      </c>
      <c r="B442">
        <v>19</v>
      </c>
      <c r="C442" t="s">
        <v>77</v>
      </c>
      <c r="D442" s="1">
        <v>20</v>
      </c>
      <c r="E442" s="1">
        <v>34</v>
      </c>
      <c r="F442">
        <v>2</v>
      </c>
      <c r="G442" s="1">
        <v>68</v>
      </c>
      <c r="H442" s="1">
        <v>40</v>
      </c>
      <c r="I442" s="1">
        <f t="shared" si="12"/>
        <v>28</v>
      </c>
      <c r="J442" s="2">
        <f t="shared" si="13"/>
        <v>0.41176470588235292</v>
      </c>
      <c r="K442" s="3">
        <v>4.0972222222222222E-2</v>
      </c>
      <c r="L442" t="s">
        <v>1133</v>
      </c>
    </row>
    <row r="443" spans="1:12" x14ac:dyDescent="0.25">
      <c r="A443">
        <v>169</v>
      </c>
      <c r="B443">
        <v>19</v>
      </c>
      <c r="C443" t="s">
        <v>335</v>
      </c>
      <c r="D443" s="1">
        <v>13</v>
      </c>
      <c r="E443" s="1">
        <v>22</v>
      </c>
      <c r="F443">
        <v>2</v>
      </c>
      <c r="G443" s="1">
        <v>44</v>
      </c>
      <c r="H443" s="1">
        <v>26</v>
      </c>
      <c r="I443" s="1">
        <f t="shared" si="12"/>
        <v>18</v>
      </c>
      <c r="J443" s="2">
        <f t="shared" si="13"/>
        <v>0.40909090909090912</v>
      </c>
      <c r="K443" s="3">
        <v>4.8611111111111112E-3</v>
      </c>
      <c r="L443" t="s">
        <v>1132</v>
      </c>
    </row>
    <row r="444" spans="1:12" x14ac:dyDescent="0.25">
      <c r="A444">
        <v>170</v>
      </c>
      <c r="B444">
        <v>12</v>
      </c>
      <c r="C444" t="s">
        <v>241</v>
      </c>
      <c r="D444" s="1">
        <v>12</v>
      </c>
      <c r="E444" s="1">
        <v>20</v>
      </c>
      <c r="F444">
        <v>3</v>
      </c>
      <c r="G444" s="1">
        <v>60</v>
      </c>
      <c r="H444" s="1">
        <v>36</v>
      </c>
      <c r="I444" s="1">
        <f t="shared" si="12"/>
        <v>24</v>
      </c>
      <c r="J444" s="2">
        <f t="shared" si="13"/>
        <v>0.4</v>
      </c>
      <c r="K444" s="3">
        <v>1.1111111111111112E-2</v>
      </c>
      <c r="L444" t="s">
        <v>1132</v>
      </c>
    </row>
    <row r="445" spans="1:12" x14ac:dyDescent="0.25">
      <c r="A445">
        <v>170</v>
      </c>
      <c r="B445">
        <v>12</v>
      </c>
      <c r="C445" t="s">
        <v>51</v>
      </c>
      <c r="D445" s="1">
        <v>17</v>
      </c>
      <c r="E445" s="1">
        <v>29</v>
      </c>
      <c r="F445">
        <v>3</v>
      </c>
      <c r="G445" s="1">
        <v>87</v>
      </c>
      <c r="H445" s="1">
        <v>51</v>
      </c>
      <c r="I445" s="1">
        <f t="shared" si="12"/>
        <v>36</v>
      </c>
      <c r="J445" s="2">
        <f t="shared" si="13"/>
        <v>0.41379310344827586</v>
      </c>
      <c r="K445" s="3">
        <v>1.1111111111111112E-2</v>
      </c>
      <c r="L445" t="s">
        <v>1132</v>
      </c>
    </row>
    <row r="446" spans="1:12" x14ac:dyDescent="0.25">
      <c r="A446">
        <v>170</v>
      </c>
      <c r="B446">
        <v>12</v>
      </c>
      <c r="C446" t="s">
        <v>106</v>
      </c>
      <c r="D446" s="1">
        <v>22</v>
      </c>
      <c r="E446" s="1">
        <v>36</v>
      </c>
      <c r="F446">
        <v>1</v>
      </c>
      <c r="G446" s="1">
        <v>36</v>
      </c>
      <c r="H446" s="1">
        <v>22</v>
      </c>
      <c r="I446" s="1">
        <f t="shared" si="12"/>
        <v>14</v>
      </c>
      <c r="J446" s="2">
        <f t="shared" si="13"/>
        <v>0.3888888888888889</v>
      </c>
      <c r="K446" s="3">
        <v>2.2916666666666665E-2</v>
      </c>
      <c r="L446" t="s">
        <v>1133</v>
      </c>
    </row>
    <row r="447" spans="1:12" x14ac:dyDescent="0.25">
      <c r="A447">
        <v>170</v>
      </c>
      <c r="B447">
        <v>12</v>
      </c>
      <c r="C447" t="s">
        <v>100</v>
      </c>
      <c r="D447" s="1">
        <v>18</v>
      </c>
      <c r="E447" s="1">
        <v>30</v>
      </c>
      <c r="F447">
        <v>2</v>
      </c>
      <c r="G447" s="1">
        <v>60</v>
      </c>
      <c r="H447" s="1">
        <v>36</v>
      </c>
      <c r="I447" s="1">
        <f t="shared" si="12"/>
        <v>24</v>
      </c>
      <c r="J447" s="2">
        <f t="shared" si="13"/>
        <v>0.4</v>
      </c>
      <c r="K447" s="3">
        <v>5.5555555555555558E-3</v>
      </c>
      <c r="L447" t="s">
        <v>1133</v>
      </c>
    </row>
    <row r="448" spans="1:12" x14ac:dyDescent="0.25">
      <c r="A448">
        <v>171</v>
      </c>
      <c r="B448">
        <v>16</v>
      </c>
      <c r="C448" t="s">
        <v>256</v>
      </c>
      <c r="D448" s="1">
        <v>15</v>
      </c>
      <c r="E448" s="1">
        <v>26</v>
      </c>
      <c r="F448">
        <v>2</v>
      </c>
      <c r="G448" s="1">
        <v>52</v>
      </c>
      <c r="H448" s="1">
        <v>30</v>
      </c>
      <c r="I448" s="1">
        <f t="shared" si="12"/>
        <v>22</v>
      </c>
      <c r="J448" s="2">
        <f t="shared" si="13"/>
        <v>0.42307692307692307</v>
      </c>
      <c r="K448" s="3">
        <v>2.013888888888889E-2</v>
      </c>
      <c r="L448" t="s">
        <v>1132</v>
      </c>
    </row>
    <row r="449" spans="1:12" x14ac:dyDescent="0.25">
      <c r="A449">
        <v>171</v>
      </c>
      <c r="B449">
        <v>16</v>
      </c>
      <c r="C449" t="s">
        <v>51</v>
      </c>
      <c r="D449" s="1">
        <v>17</v>
      </c>
      <c r="E449" s="1">
        <v>29</v>
      </c>
      <c r="F449">
        <v>3</v>
      </c>
      <c r="G449" s="1">
        <v>87</v>
      </c>
      <c r="H449" s="1">
        <v>51</v>
      </c>
      <c r="I449" s="1">
        <f t="shared" si="12"/>
        <v>36</v>
      </c>
      <c r="J449" s="2">
        <f t="shared" si="13"/>
        <v>0.41379310344827586</v>
      </c>
      <c r="K449" s="3">
        <v>1.5277777777777777E-2</v>
      </c>
      <c r="L449" t="s">
        <v>1133</v>
      </c>
    </row>
    <row r="450" spans="1:12" x14ac:dyDescent="0.25">
      <c r="A450">
        <v>172</v>
      </c>
      <c r="B450">
        <v>12</v>
      </c>
      <c r="C450" t="s">
        <v>77</v>
      </c>
      <c r="D450" s="1">
        <v>20</v>
      </c>
      <c r="E450" s="1">
        <v>34</v>
      </c>
      <c r="F450">
        <v>2</v>
      </c>
      <c r="G450" s="1">
        <v>68</v>
      </c>
      <c r="H450" s="1">
        <v>40</v>
      </c>
      <c r="I450" s="1">
        <f t="shared" si="12"/>
        <v>28</v>
      </c>
      <c r="J450" s="2">
        <f t="shared" si="13"/>
        <v>0.41176470588235292</v>
      </c>
      <c r="K450" s="3">
        <v>1.8749999999999999E-2</v>
      </c>
      <c r="L450" t="s">
        <v>1133</v>
      </c>
    </row>
    <row r="451" spans="1:12" x14ac:dyDescent="0.25">
      <c r="A451">
        <v>173</v>
      </c>
      <c r="B451">
        <v>11</v>
      </c>
      <c r="C451" t="s">
        <v>170</v>
      </c>
      <c r="D451" s="1">
        <v>16</v>
      </c>
      <c r="E451" s="1">
        <v>27</v>
      </c>
      <c r="F451">
        <v>3</v>
      </c>
      <c r="G451" s="1">
        <v>81</v>
      </c>
      <c r="H451" s="1">
        <v>48</v>
      </c>
      <c r="I451" s="1">
        <f t="shared" ref="I451:I514" si="14">G451-H451</f>
        <v>33</v>
      </c>
      <c r="J451" s="2">
        <f t="shared" ref="J451:J514" si="15">I451/G451</f>
        <v>0.40740740740740738</v>
      </c>
      <c r="K451" s="3">
        <v>1.0416666666666666E-2</v>
      </c>
      <c r="L451" t="s">
        <v>1133</v>
      </c>
    </row>
    <row r="452" spans="1:12" x14ac:dyDescent="0.25">
      <c r="A452">
        <v>173</v>
      </c>
      <c r="B452">
        <v>11</v>
      </c>
      <c r="C452" t="s">
        <v>414</v>
      </c>
      <c r="D452" s="1">
        <v>19</v>
      </c>
      <c r="E452" s="1">
        <v>32</v>
      </c>
      <c r="F452">
        <v>3</v>
      </c>
      <c r="G452" s="1">
        <v>96</v>
      </c>
      <c r="H452" s="1">
        <v>57</v>
      </c>
      <c r="I452" s="1">
        <f t="shared" si="14"/>
        <v>39</v>
      </c>
      <c r="J452" s="2">
        <f t="shared" si="15"/>
        <v>0.40625</v>
      </c>
      <c r="K452" s="3">
        <v>3.6111111111111108E-2</v>
      </c>
      <c r="L452" t="s">
        <v>1133</v>
      </c>
    </row>
    <row r="453" spans="1:12" x14ac:dyDescent="0.25">
      <c r="A453">
        <v>174</v>
      </c>
      <c r="B453">
        <v>10</v>
      </c>
      <c r="C453" t="s">
        <v>100</v>
      </c>
      <c r="D453" s="1">
        <v>18</v>
      </c>
      <c r="E453" s="1">
        <v>30</v>
      </c>
      <c r="F453">
        <v>2</v>
      </c>
      <c r="G453" s="1">
        <v>60</v>
      </c>
      <c r="H453" s="1">
        <v>36</v>
      </c>
      <c r="I453" s="1">
        <f t="shared" si="14"/>
        <v>24</v>
      </c>
      <c r="J453" s="2">
        <f t="shared" si="15"/>
        <v>0.4</v>
      </c>
      <c r="K453" s="3">
        <v>8.3333333333333332E-3</v>
      </c>
      <c r="L453" t="s">
        <v>1133</v>
      </c>
    </row>
    <row r="454" spans="1:12" x14ac:dyDescent="0.25">
      <c r="A454">
        <v>175</v>
      </c>
      <c r="B454">
        <v>14</v>
      </c>
      <c r="C454" t="s">
        <v>414</v>
      </c>
      <c r="D454" s="1">
        <v>19</v>
      </c>
      <c r="E454" s="1">
        <v>32</v>
      </c>
      <c r="F454">
        <v>3</v>
      </c>
      <c r="G454" s="1">
        <v>96</v>
      </c>
      <c r="H454" s="1">
        <v>57</v>
      </c>
      <c r="I454" s="1">
        <f t="shared" si="14"/>
        <v>39</v>
      </c>
      <c r="J454" s="2">
        <f t="shared" si="15"/>
        <v>0.40625</v>
      </c>
      <c r="K454" s="3">
        <v>6.2500000000000003E-3</v>
      </c>
      <c r="L454" t="s">
        <v>1133</v>
      </c>
    </row>
    <row r="455" spans="1:12" x14ac:dyDescent="0.25">
      <c r="A455">
        <v>175</v>
      </c>
      <c r="B455">
        <v>14</v>
      </c>
      <c r="C455" t="s">
        <v>259</v>
      </c>
      <c r="D455" s="1">
        <v>14</v>
      </c>
      <c r="E455" s="1">
        <v>24</v>
      </c>
      <c r="F455">
        <v>2</v>
      </c>
      <c r="G455" s="1">
        <v>48</v>
      </c>
      <c r="H455" s="1">
        <v>28</v>
      </c>
      <c r="I455" s="1">
        <f t="shared" si="14"/>
        <v>20</v>
      </c>
      <c r="J455" s="2">
        <f t="shared" si="15"/>
        <v>0.41666666666666669</v>
      </c>
      <c r="K455" s="3">
        <v>2.6388888888888889E-2</v>
      </c>
      <c r="L455" t="s">
        <v>1132</v>
      </c>
    </row>
    <row r="456" spans="1:12" x14ac:dyDescent="0.25">
      <c r="A456">
        <v>176</v>
      </c>
      <c r="B456">
        <v>20</v>
      </c>
      <c r="C456" t="s">
        <v>102</v>
      </c>
      <c r="D456" s="1">
        <v>13</v>
      </c>
      <c r="E456" s="1">
        <v>21</v>
      </c>
      <c r="F456">
        <v>3</v>
      </c>
      <c r="G456" s="1">
        <v>63</v>
      </c>
      <c r="H456" s="1">
        <v>39</v>
      </c>
      <c r="I456" s="1">
        <f t="shared" si="14"/>
        <v>24</v>
      </c>
      <c r="J456" s="2">
        <f t="shared" si="15"/>
        <v>0.38095238095238093</v>
      </c>
      <c r="K456" s="3">
        <v>3.3333333333333333E-2</v>
      </c>
      <c r="L456" t="s">
        <v>1133</v>
      </c>
    </row>
    <row r="457" spans="1:12" x14ac:dyDescent="0.25">
      <c r="A457">
        <v>177</v>
      </c>
      <c r="B457">
        <v>4</v>
      </c>
      <c r="C457" t="s">
        <v>259</v>
      </c>
      <c r="D457" s="1">
        <v>14</v>
      </c>
      <c r="E457" s="1">
        <v>24</v>
      </c>
      <c r="F457">
        <v>2</v>
      </c>
      <c r="G457" s="1">
        <v>48</v>
      </c>
      <c r="H457" s="1">
        <v>28</v>
      </c>
      <c r="I457" s="1">
        <f t="shared" si="14"/>
        <v>20</v>
      </c>
      <c r="J457" s="2">
        <f t="shared" si="15"/>
        <v>0.41666666666666669</v>
      </c>
      <c r="K457" s="3">
        <v>6.9444444444444441E-3</v>
      </c>
      <c r="L457" t="s">
        <v>1133</v>
      </c>
    </row>
    <row r="458" spans="1:12" x14ac:dyDescent="0.25">
      <c r="A458">
        <v>177</v>
      </c>
      <c r="B458">
        <v>4</v>
      </c>
      <c r="C458" t="s">
        <v>256</v>
      </c>
      <c r="D458" s="1">
        <v>15</v>
      </c>
      <c r="E458" s="1">
        <v>26</v>
      </c>
      <c r="F458">
        <v>1</v>
      </c>
      <c r="G458" s="1">
        <v>26</v>
      </c>
      <c r="H458" s="1">
        <v>15</v>
      </c>
      <c r="I458" s="1">
        <f t="shared" si="14"/>
        <v>11</v>
      </c>
      <c r="J458" s="2">
        <f t="shared" si="15"/>
        <v>0.42307692307692307</v>
      </c>
      <c r="K458" s="3">
        <v>2.7777777777777776E-2</v>
      </c>
      <c r="L458" t="s">
        <v>1132</v>
      </c>
    </row>
    <row r="459" spans="1:12" x14ac:dyDescent="0.25">
      <c r="A459">
        <v>177</v>
      </c>
      <c r="B459">
        <v>4</v>
      </c>
      <c r="C459" t="s">
        <v>102</v>
      </c>
      <c r="D459" s="1">
        <v>13</v>
      </c>
      <c r="E459" s="1">
        <v>21</v>
      </c>
      <c r="F459">
        <v>2</v>
      </c>
      <c r="G459" s="1">
        <v>42</v>
      </c>
      <c r="H459" s="1">
        <v>26</v>
      </c>
      <c r="I459" s="1">
        <f t="shared" si="14"/>
        <v>16</v>
      </c>
      <c r="J459" s="2">
        <f t="shared" si="15"/>
        <v>0.38095238095238093</v>
      </c>
      <c r="K459" s="3">
        <v>3.125E-2</v>
      </c>
      <c r="L459" t="s">
        <v>1133</v>
      </c>
    </row>
    <row r="460" spans="1:12" x14ac:dyDescent="0.25">
      <c r="A460">
        <v>177</v>
      </c>
      <c r="B460">
        <v>4</v>
      </c>
      <c r="C460" t="s">
        <v>180</v>
      </c>
      <c r="D460" s="1">
        <v>11</v>
      </c>
      <c r="E460" s="1">
        <v>19</v>
      </c>
      <c r="F460">
        <v>3</v>
      </c>
      <c r="G460" s="1">
        <v>57</v>
      </c>
      <c r="H460" s="1">
        <v>33</v>
      </c>
      <c r="I460" s="1">
        <f t="shared" si="14"/>
        <v>24</v>
      </c>
      <c r="J460" s="2">
        <f t="shared" si="15"/>
        <v>0.42105263157894735</v>
      </c>
      <c r="K460" s="3">
        <v>3.2638888888888891E-2</v>
      </c>
      <c r="L460" t="s">
        <v>1132</v>
      </c>
    </row>
    <row r="461" spans="1:12" x14ac:dyDescent="0.25">
      <c r="A461">
        <v>178</v>
      </c>
      <c r="B461">
        <v>11</v>
      </c>
      <c r="C461" t="s">
        <v>100</v>
      </c>
      <c r="D461" s="1">
        <v>18</v>
      </c>
      <c r="E461" s="1">
        <v>30</v>
      </c>
      <c r="F461">
        <v>1</v>
      </c>
      <c r="G461" s="1">
        <v>30</v>
      </c>
      <c r="H461" s="1">
        <v>18</v>
      </c>
      <c r="I461" s="1">
        <f t="shared" si="14"/>
        <v>12</v>
      </c>
      <c r="J461" s="2">
        <f t="shared" si="15"/>
        <v>0.4</v>
      </c>
      <c r="K461" s="3">
        <v>3.8194444444444448E-2</v>
      </c>
      <c r="L461" t="s">
        <v>1133</v>
      </c>
    </row>
    <row r="462" spans="1:12" x14ac:dyDescent="0.25">
      <c r="A462">
        <v>178</v>
      </c>
      <c r="B462">
        <v>11</v>
      </c>
      <c r="C462" t="s">
        <v>33</v>
      </c>
      <c r="D462" s="1">
        <v>21</v>
      </c>
      <c r="E462" s="1">
        <v>35</v>
      </c>
      <c r="F462">
        <v>1</v>
      </c>
      <c r="G462" s="1">
        <v>35</v>
      </c>
      <c r="H462" s="1">
        <v>21</v>
      </c>
      <c r="I462" s="1">
        <f t="shared" si="14"/>
        <v>14</v>
      </c>
      <c r="J462" s="2">
        <f t="shared" si="15"/>
        <v>0.4</v>
      </c>
      <c r="K462" s="3">
        <v>1.1111111111111112E-2</v>
      </c>
      <c r="L462" t="s">
        <v>1133</v>
      </c>
    </row>
    <row r="463" spans="1:12" x14ac:dyDescent="0.25">
      <c r="A463">
        <v>178</v>
      </c>
      <c r="B463">
        <v>11</v>
      </c>
      <c r="C463" t="s">
        <v>335</v>
      </c>
      <c r="D463" s="1">
        <v>13</v>
      </c>
      <c r="E463" s="1">
        <v>22</v>
      </c>
      <c r="F463">
        <v>2</v>
      </c>
      <c r="G463" s="1">
        <v>44</v>
      </c>
      <c r="H463" s="1">
        <v>26</v>
      </c>
      <c r="I463" s="1">
        <f t="shared" si="14"/>
        <v>18</v>
      </c>
      <c r="J463" s="2">
        <f t="shared" si="15"/>
        <v>0.40909090909090912</v>
      </c>
      <c r="K463" s="3">
        <v>1.3888888888888888E-2</v>
      </c>
      <c r="L463" t="s">
        <v>1132</v>
      </c>
    </row>
    <row r="464" spans="1:12" x14ac:dyDescent="0.25">
      <c r="A464">
        <v>178</v>
      </c>
      <c r="B464">
        <v>11</v>
      </c>
      <c r="C464" t="s">
        <v>439</v>
      </c>
      <c r="D464" s="1">
        <v>20</v>
      </c>
      <c r="E464" s="1">
        <v>33</v>
      </c>
      <c r="F464">
        <v>3</v>
      </c>
      <c r="G464" s="1">
        <v>99</v>
      </c>
      <c r="H464" s="1">
        <v>60</v>
      </c>
      <c r="I464" s="1">
        <f t="shared" si="14"/>
        <v>39</v>
      </c>
      <c r="J464" s="2">
        <f t="shared" si="15"/>
        <v>0.39393939393939392</v>
      </c>
      <c r="K464" s="3">
        <v>3.8194444444444448E-2</v>
      </c>
      <c r="L464" t="s">
        <v>1132</v>
      </c>
    </row>
    <row r="465" spans="1:12" x14ac:dyDescent="0.25">
      <c r="A465">
        <v>179</v>
      </c>
      <c r="B465">
        <v>12</v>
      </c>
      <c r="C465" t="s">
        <v>186</v>
      </c>
      <c r="D465" s="1">
        <v>19</v>
      </c>
      <c r="E465" s="1">
        <v>31</v>
      </c>
      <c r="F465">
        <v>2</v>
      </c>
      <c r="G465" s="1">
        <v>62</v>
      </c>
      <c r="H465" s="1">
        <v>38</v>
      </c>
      <c r="I465" s="1">
        <f t="shared" si="14"/>
        <v>24</v>
      </c>
      <c r="J465" s="2">
        <f t="shared" si="15"/>
        <v>0.38709677419354838</v>
      </c>
      <c r="K465" s="3">
        <v>1.8055555555555554E-2</v>
      </c>
      <c r="L465" t="s">
        <v>1132</v>
      </c>
    </row>
    <row r="466" spans="1:12" x14ac:dyDescent="0.25">
      <c r="A466">
        <v>180</v>
      </c>
      <c r="B466">
        <v>10</v>
      </c>
      <c r="C466" t="s">
        <v>51</v>
      </c>
      <c r="D466" s="1">
        <v>17</v>
      </c>
      <c r="E466" s="1">
        <v>29</v>
      </c>
      <c r="F466">
        <v>1</v>
      </c>
      <c r="G466" s="1">
        <v>29</v>
      </c>
      <c r="H466" s="1">
        <v>17</v>
      </c>
      <c r="I466" s="1">
        <f t="shared" si="14"/>
        <v>12</v>
      </c>
      <c r="J466" s="2">
        <f t="shared" si="15"/>
        <v>0.41379310344827586</v>
      </c>
      <c r="K466" s="3">
        <v>2.4305555555555556E-2</v>
      </c>
      <c r="L466" t="s">
        <v>1133</v>
      </c>
    </row>
    <row r="467" spans="1:12" x14ac:dyDescent="0.25">
      <c r="A467">
        <v>180</v>
      </c>
      <c r="B467">
        <v>10</v>
      </c>
      <c r="C467" t="s">
        <v>100</v>
      </c>
      <c r="D467" s="1">
        <v>18</v>
      </c>
      <c r="E467" s="1">
        <v>30</v>
      </c>
      <c r="F467">
        <v>3</v>
      </c>
      <c r="G467" s="1">
        <v>90</v>
      </c>
      <c r="H467" s="1">
        <v>54</v>
      </c>
      <c r="I467" s="1">
        <f t="shared" si="14"/>
        <v>36</v>
      </c>
      <c r="J467" s="2">
        <f t="shared" si="15"/>
        <v>0.4</v>
      </c>
      <c r="K467" s="3">
        <v>1.3888888888888888E-2</v>
      </c>
      <c r="L467" t="s">
        <v>1133</v>
      </c>
    </row>
    <row r="468" spans="1:12" x14ac:dyDescent="0.25">
      <c r="A468">
        <v>180</v>
      </c>
      <c r="B468">
        <v>10</v>
      </c>
      <c r="C468" t="s">
        <v>241</v>
      </c>
      <c r="D468" s="1">
        <v>12</v>
      </c>
      <c r="E468" s="1">
        <v>20</v>
      </c>
      <c r="F468">
        <v>1</v>
      </c>
      <c r="G468" s="1">
        <v>20</v>
      </c>
      <c r="H468" s="1">
        <v>12</v>
      </c>
      <c r="I468" s="1">
        <f t="shared" si="14"/>
        <v>8</v>
      </c>
      <c r="J468" s="2">
        <f t="shared" si="15"/>
        <v>0.4</v>
      </c>
      <c r="K468" s="3">
        <v>3.4722222222222224E-2</v>
      </c>
      <c r="L468" t="s">
        <v>1132</v>
      </c>
    </row>
    <row r="469" spans="1:12" x14ac:dyDescent="0.25">
      <c r="A469">
        <v>180</v>
      </c>
      <c r="B469">
        <v>10</v>
      </c>
      <c r="C469" t="s">
        <v>170</v>
      </c>
      <c r="D469" s="1">
        <v>16</v>
      </c>
      <c r="E469" s="1">
        <v>27</v>
      </c>
      <c r="F469">
        <v>1</v>
      </c>
      <c r="G469" s="1">
        <v>27</v>
      </c>
      <c r="H469" s="1">
        <v>16</v>
      </c>
      <c r="I469" s="1">
        <f t="shared" si="14"/>
        <v>11</v>
      </c>
      <c r="J469" s="2">
        <f t="shared" si="15"/>
        <v>0.40740740740740738</v>
      </c>
      <c r="K469" s="3">
        <v>3.888888888888889E-2</v>
      </c>
      <c r="L469" t="s">
        <v>1132</v>
      </c>
    </row>
    <row r="470" spans="1:12" x14ac:dyDescent="0.25">
      <c r="A470">
        <v>181</v>
      </c>
      <c r="B470">
        <v>15</v>
      </c>
      <c r="C470" t="s">
        <v>170</v>
      </c>
      <c r="D470" s="1">
        <v>16</v>
      </c>
      <c r="E470" s="1">
        <v>27</v>
      </c>
      <c r="F470">
        <v>1</v>
      </c>
      <c r="G470" s="1">
        <v>27</v>
      </c>
      <c r="H470" s="1">
        <v>16</v>
      </c>
      <c r="I470" s="1">
        <f t="shared" si="14"/>
        <v>11</v>
      </c>
      <c r="J470" s="2">
        <f t="shared" si="15"/>
        <v>0.40740740740740738</v>
      </c>
      <c r="K470" s="3">
        <v>3.8194444444444448E-2</v>
      </c>
      <c r="L470" t="s">
        <v>1133</v>
      </c>
    </row>
    <row r="471" spans="1:12" x14ac:dyDescent="0.25">
      <c r="A471">
        <v>182</v>
      </c>
      <c r="B471">
        <v>18</v>
      </c>
      <c r="C471" t="s">
        <v>180</v>
      </c>
      <c r="D471" s="1">
        <v>11</v>
      </c>
      <c r="E471" s="1">
        <v>19</v>
      </c>
      <c r="F471">
        <v>2</v>
      </c>
      <c r="G471" s="1">
        <v>38</v>
      </c>
      <c r="H471" s="1">
        <v>22</v>
      </c>
      <c r="I471" s="1">
        <f t="shared" si="14"/>
        <v>16</v>
      </c>
      <c r="J471" s="2">
        <f t="shared" si="15"/>
        <v>0.42105263157894735</v>
      </c>
      <c r="K471" s="3">
        <v>7.6388888888888886E-3</v>
      </c>
      <c r="L471" t="s">
        <v>1133</v>
      </c>
    </row>
    <row r="472" spans="1:12" x14ac:dyDescent="0.25">
      <c r="A472">
        <v>183</v>
      </c>
      <c r="B472">
        <v>18</v>
      </c>
      <c r="C472" t="s">
        <v>414</v>
      </c>
      <c r="D472" s="1">
        <v>19</v>
      </c>
      <c r="E472" s="1">
        <v>32</v>
      </c>
      <c r="F472">
        <v>2</v>
      </c>
      <c r="G472" s="1">
        <v>64</v>
      </c>
      <c r="H472" s="1">
        <v>38</v>
      </c>
      <c r="I472" s="1">
        <f t="shared" si="14"/>
        <v>26</v>
      </c>
      <c r="J472" s="2">
        <f t="shared" si="15"/>
        <v>0.40625</v>
      </c>
      <c r="K472" s="3">
        <v>3.6111111111111108E-2</v>
      </c>
      <c r="L472" t="s">
        <v>1132</v>
      </c>
    </row>
    <row r="473" spans="1:12" x14ac:dyDescent="0.25">
      <c r="A473">
        <v>183</v>
      </c>
      <c r="B473">
        <v>18</v>
      </c>
      <c r="C473" t="s">
        <v>256</v>
      </c>
      <c r="D473" s="1">
        <v>15</v>
      </c>
      <c r="E473" s="1">
        <v>26</v>
      </c>
      <c r="F473">
        <v>1</v>
      </c>
      <c r="G473" s="1">
        <v>26</v>
      </c>
      <c r="H473" s="1">
        <v>15</v>
      </c>
      <c r="I473" s="1">
        <f t="shared" si="14"/>
        <v>11</v>
      </c>
      <c r="J473" s="2">
        <f t="shared" si="15"/>
        <v>0.42307692307692307</v>
      </c>
      <c r="K473" s="3">
        <v>6.9444444444444441E-3</v>
      </c>
      <c r="L473" t="s">
        <v>1132</v>
      </c>
    </row>
    <row r="474" spans="1:12" x14ac:dyDescent="0.25">
      <c r="A474">
        <v>183</v>
      </c>
      <c r="B474">
        <v>18</v>
      </c>
      <c r="C474" t="s">
        <v>241</v>
      </c>
      <c r="D474" s="1">
        <v>12</v>
      </c>
      <c r="E474" s="1">
        <v>20</v>
      </c>
      <c r="F474">
        <v>3</v>
      </c>
      <c r="G474" s="1">
        <v>60</v>
      </c>
      <c r="H474" s="1">
        <v>36</v>
      </c>
      <c r="I474" s="1">
        <f t="shared" si="14"/>
        <v>24</v>
      </c>
      <c r="J474" s="2">
        <f t="shared" si="15"/>
        <v>0.4</v>
      </c>
      <c r="K474" s="3">
        <v>4.027777777777778E-2</v>
      </c>
      <c r="L474" t="s">
        <v>1132</v>
      </c>
    </row>
    <row r="475" spans="1:12" x14ac:dyDescent="0.25">
      <c r="A475">
        <v>183</v>
      </c>
      <c r="B475">
        <v>18</v>
      </c>
      <c r="C475" t="s">
        <v>33</v>
      </c>
      <c r="D475" s="1">
        <v>21</v>
      </c>
      <c r="E475" s="1">
        <v>35</v>
      </c>
      <c r="F475">
        <v>3</v>
      </c>
      <c r="G475" s="1">
        <v>105</v>
      </c>
      <c r="H475" s="1">
        <v>63</v>
      </c>
      <c r="I475" s="1">
        <f t="shared" si="14"/>
        <v>42</v>
      </c>
      <c r="J475" s="2">
        <f t="shared" si="15"/>
        <v>0.4</v>
      </c>
      <c r="K475" s="3">
        <v>3.1944444444444442E-2</v>
      </c>
      <c r="L475" t="s">
        <v>1132</v>
      </c>
    </row>
    <row r="476" spans="1:12" x14ac:dyDescent="0.25">
      <c r="A476">
        <v>184</v>
      </c>
      <c r="B476">
        <v>4</v>
      </c>
      <c r="C476" t="s">
        <v>57</v>
      </c>
      <c r="D476" s="1">
        <v>16</v>
      </c>
      <c r="E476" s="1">
        <v>28</v>
      </c>
      <c r="F476">
        <v>3</v>
      </c>
      <c r="G476" s="1">
        <v>84</v>
      </c>
      <c r="H476" s="1">
        <v>48</v>
      </c>
      <c r="I476" s="1">
        <f t="shared" si="14"/>
        <v>36</v>
      </c>
      <c r="J476" s="2">
        <f t="shared" si="15"/>
        <v>0.42857142857142855</v>
      </c>
      <c r="K476" s="3">
        <v>4.1666666666666666E-3</v>
      </c>
      <c r="L476" t="s">
        <v>1133</v>
      </c>
    </row>
    <row r="477" spans="1:12" x14ac:dyDescent="0.25">
      <c r="A477">
        <v>184</v>
      </c>
      <c r="B477">
        <v>4</v>
      </c>
      <c r="C477" t="s">
        <v>170</v>
      </c>
      <c r="D477" s="1">
        <v>16</v>
      </c>
      <c r="E477" s="1">
        <v>27</v>
      </c>
      <c r="F477">
        <v>3</v>
      </c>
      <c r="G477" s="1">
        <v>81</v>
      </c>
      <c r="H477" s="1">
        <v>48</v>
      </c>
      <c r="I477" s="1">
        <f t="shared" si="14"/>
        <v>33</v>
      </c>
      <c r="J477" s="2">
        <f t="shared" si="15"/>
        <v>0.40740740740740738</v>
      </c>
      <c r="K477" s="3">
        <v>6.9444444444444441E-3</v>
      </c>
      <c r="L477" t="s">
        <v>1132</v>
      </c>
    </row>
    <row r="478" spans="1:12" x14ac:dyDescent="0.25">
      <c r="A478">
        <v>184</v>
      </c>
      <c r="B478">
        <v>4</v>
      </c>
      <c r="C478" t="s">
        <v>241</v>
      </c>
      <c r="D478" s="1">
        <v>12</v>
      </c>
      <c r="E478" s="1">
        <v>20</v>
      </c>
      <c r="F478">
        <v>2</v>
      </c>
      <c r="G478" s="1">
        <v>40</v>
      </c>
      <c r="H478" s="1">
        <v>24</v>
      </c>
      <c r="I478" s="1">
        <f t="shared" si="14"/>
        <v>16</v>
      </c>
      <c r="J478" s="2">
        <f t="shared" si="15"/>
        <v>0.4</v>
      </c>
      <c r="K478" s="3">
        <v>9.0277777777777769E-3</v>
      </c>
      <c r="L478" t="s">
        <v>1133</v>
      </c>
    </row>
    <row r="479" spans="1:12" x14ac:dyDescent="0.25">
      <c r="A479">
        <v>185</v>
      </c>
      <c r="B479">
        <v>16</v>
      </c>
      <c r="C479" t="s">
        <v>102</v>
      </c>
      <c r="D479" s="1">
        <v>13</v>
      </c>
      <c r="E479" s="1">
        <v>21</v>
      </c>
      <c r="F479">
        <v>3</v>
      </c>
      <c r="G479" s="1">
        <v>63</v>
      </c>
      <c r="H479" s="1">
        <v>39</v>
      </c>
      <c r="I479" s="1">
        <f t="shared" si="14"/>
        <v>24</v>
      </c>
      <c r="J479" s="2">
        <f t="shared" si="15"/>
        <v>0.38095238095238093</v>
      </c>
      <c r="K479" s="3">
        <v>2.361111111111111E-2</v>
      </c>
      <c r="L479" t="s">
        <v>1132</v>
      </c>
    </row>
    <row r="480" spans="1:12" x14ac:dyDescent="0.25">
      <c r="A480">
        <v>185</v>
      </c>
      <c r="B480">
        <v>16</v>
      </c>
      <c r="C480" t="s">
        <v>57</v>
      </c>
      <c r="D480" s="1">
        <v>16</v>
      </c>
      <c r="E480" s="1">
        <v>28</v>
      </c>
      <c r="F480">
        <v>1</v>
      </c>
      <c r="G480" s="1">
        <v>28</v>
      </c>
      <c r="H480" s="1">
        <v>16</v>
      </c>
      <c r="I480" s="1">
        <f t="shared" si="14"/>
        <v>12</v>
      </c>
      <c r="J480" s="2">
        <f t="shared" si="15"/>
        <v>0.42857142857142855</v>
      </c>
      <c r="K480" s="3">
        <v>4.1666666666666666E-3</v>
      </c>
      <c r="L480" t="s">
        <v>1133</v>
      </c>
    </row>
    <row r="481" spans="1:12" x14ac:dyDescent="0.25">
      <c r="A481">
        <v>186</v>
      </c>
      <c r="B481">
        <v>13</v>
      </c>
      <c r="C481" t="s">
        <v>170</v>
      </c>
      <c r="D481" s="1">
        <v>16</v>
      </c>
      <c r="E481" s="1">
        <v>27</v>
      </c>
      <c r="F481">
        <v>3</v>
      </c>
      <c r="G481" s="1">
        <v>81</v>
      </c>
      <c r="H481" s="1">
        <v>48</v>
      </c>
      <c r="I481" s="1">
        <f t="shared" si="14"/>
        <v>33</v>
      </c>
      <c r="J481" s="2">
        <f t="shared" si="15"/>
        <v>0.40740740740740738</v>
      </c>
      <c r="K481" s="3">
        <v>1.1111111111111112E-2</v>
      </c>
      <c r="L481" t="s">
        <v>1132</v>
      </c>
    </row>
    <row r="482" spans="1:12" x14ac:dyDescent="0.25">
      <c r="A482">
        <v>186</v>
      </c>
      <c r="B482">
        <v>13</v>
      </c>
      <c r="C482" t="s">
        <v>414</v>
      </c>
      <c r="D482" s="1">
        <v>19</v>
      </c>
      <c r="E482" s="1">
        <v>32</v>
      </c>
      <c r="F482">
        <v>3</v>
      </c>
      <c r="G482" s="1">
        <v>96</v>
      </c>
      <c r="H482" s="1">
        <v>57</v>
      </c>
      <c r="I482" s="1">
        <f t="shared" si="14"/>
        <v>39</v>
      </c>
      <c r="J482" s="2">
        <f t="shared" si="15"/>
        <v>0.40625</v>
      </c>
      <c r="K482" s="3">
        <v>1.5972222222222221E-2</v>
      </c>
      <c r="L482" t="s">
        <v>1133</v>
      </c>
    </row>
    <row r="483" spans="1:12" x14ac:dyDescent="0.25">
      <c r="A483">
        <v>186</v>
      </c>
      <c r="B483">
        <v>13</v>
      </c>
      <c r="C483" t="s">
        <v>186</v>
      </c>
      <c r="D483" s="1">
        <v>19</v>
      </c>
      <c r="E483" s="1">
        <v>31</v>
      </c>
      <c r="F483">
        <v>3</v>
      </c>
      <c r="G483" s="1">
        <v>93</v>
      </c>
      <c r="H483" s="1">
        <v>57</v>
      </c>
      <c r="I483" s="1">
        <f t="shared" si="14"/>
        <v>36</v>
      </c>
      <c r="J483" s="2">
        <f t="shared" si="15"/>
        <v>0.38709677419354838</v>
      </c>
      <c r="K483" s="3">
        <v>3.7499999999999999E-2</v>
      </c>
      <c r="L483" t="s">
        <v>1132</v>
      </c>
    </row>
    <row r="484" spans="1:12" x14ac:dyDescent="0.25">
      <c r="A484">
        <v>187</v>
      </c>
      <c r="B484">
        <v>5</v>
      </c>
      <c r="C484" t="s">
        <v>77</v>
      </c>
      <c r="D484" s="1">
        <v>20</v>
      </c>
      <c r="E484" s="1">
        <v>34</v>
      </c>
      <c r="F484">
        <v>2</v>
      </c>
      <c r="G484" s="1">
        <v>68</v>
      </c>
      <c r="H484" s="1">
        <v>40</v>
      </c>
      <c r="I484" s="1">
        <f t="shared" si="14"/>
        <v>28</v>
      </c>
      <c r="J484" s="2">
        <f t="shared" si="15"/>
        <v>0.41176470588235292</v>
      </c>
      <c r="K484" s="3">
        <v>1.9444444444444445E-2</v>
      </c>
      <c r="L484" t="s">
        <v>1133</v>
      </c>
    </row>
    <row r="485" spans="1:12" x14ac:dyDescent="0.25">
      <c r="A485">
        <v>187</v>
      </c>
      <c r="B485">
        <v>5</v>
      </c>
      <c r="C485" t="s">
        <v>256</v>
      </c>
      <c r="D485" s="1">
        <v>15</v>
      </c>
      <c r="E485" s="1">
        <v>26</v>
      </c>
      <c r="F485">
        <v>1</v>
      </c>
      <c r="G485" s="1">
        <v>26</v>
      </c>
      <c r="H485" s="1">
        <v>15</v>
      </c>
      <c r="I485" s="1">
        <f t="shared" si="14"/>
        <v>11</v>
      </c>
      <c r="J485" s="2">
        <f t="shared" si="15"/>
        <v>0.42307692307692307</v>
      </c>
      <c r="K485" s="3">
        <v>3.5416666666666666E-2</v>
      </c>
      <c r="L485" t="s">
        <v>1132</v>
      </c>
    </row>
    <row r="486" spans="1:12" x14ac:dyDescent="0.25">
      <c r="A486">
        <v>187</v>
      </c>
      <c r="B486">
        <v>5</v>
      </c>
      <c r="C486" t="s">
        <v>51</v>
      </c>
      <c r="D486" s="1">
        <v>17</v>
      </c>
      <c r="E486" s="1">
        <v>29</v>
      </c>
      <c r="F486">
        <v>3</v>
      </c>
      <c r="G486" s="1">
        <v>87</v>
      </c>
      <c r="H486" s="1">
        <v>51</v>
      </c>
      <c r="I486" s="1">
        <f t="shared" si="14"/>
        <v>36</v>
      </c>
      <c r="J486" s="2">
        <f t="shared" si="15"/>
        <v>0.41379310344827586</v>
      </c>
      <c r="K486" s="3">
        <v>7.6388888888888886E-3</v>
      </c>
      <c r="L486" t="s">
        <v>1132</v>
      </c>
    </row>
    <row r="487" spans="1:12" x14ac:dyDescent="0.25">
      <c r="A487">
        <v>187</v>
      </c>
      <c r="B487">
        <v>5</v>
      </c>
      <c r="C487" t="s">
        <v>170</v>
      </c>
      <c r="D487" s="1">
        <v>16</v>
      </c>
      <c r="E487" s="1">
        <v>27</v>
      </c>
      <c r="F487">
        <v>1</v>
      </c>
      <c r="G487" s="1">
        <v>27</v>
      </c>
      <c r="H487" s="1">
        <v>16</v>
      </c>
      <c r="I487" s="1">
        <f t="shared" si="14"/>
        <v>11</v>
      </c>
      <c r="J487" s="2">
        <f t="shared" si="15"/>
        <v>0.40740740740740738</v>
      </c>
      <c r="K487" s="3">
        <v>2.5000000000000001E-2</v>
      </c>
      <c r="L487" t="s">
        <v>1133</v>
      </c>
    </row>
    <row r="488" spans="1:12" x14ac:dyDescent="0.25">
      <c r="A488">
        <v>188</v>
      </c>
      <c r="B488">
        <v>20</v>
      </c>
      <c r="C488" t="s">
        <v>186</v>
      </c>
      <c r="D488" s="1">
        <v>19</v>
      </c>
      <c r="E488" s="1">
        <v>31</v>
      </c>
      <c r="F488">
        <v>1</v>
      </c>
      <c r="G488" s="1">
        <v>31</v>
      </c>
      <c r="H488" s="1">
        <v>19</v>
      </c>
      <c r="I488" s="1">
        <f t="shared" si="14"/>
        <v>12</v>
      </c>
      <c r="J488" s="2">
        <f t="shared" si="15"/>
        <v>0.38709677419354838</v>
      </c>
      <c r="K488" s="3">
        <v>4.027777777777778E-2</v>
      </c>
      <c r="L488" t="s">
        <v>1132</v>
      </c>
    </row>
    <row r="489" spans="1:12" x14ac:dyDescent="0.25">
      <c r="A489">
        <v>188</v>
      </c>
      <c r="B489">
        <v>20</v>
      </c>
      <c r="C489" t="s">
        <v>256</v>
      </c>
      <c r="D489" s="1">
        <v>15</v>
      </c>
      <c r="E489" s="1">
        <v>26</v>
      </c>
      <c r="F489">
        <v>2</v>
      </c>
      <c r="G489" s="1">
        <v>52</v>
      </c>
      <c r="H489" s="1">
        <v>30</v>
      </c>
      <c r="I489" s="1">
        <f t="shared" si="14"/>
        <v>22</v>
      </c>
      <c r="J489" s="2">
        <f t="shared" si="15"/>
        <v>0.42307692307692307</v>
      </c>
      <c r="K489" s="3">
        <v>3.2638888888888891E-2</v>
      </c>
      <c r="L489" t="s">
        <v>1132</v>
      </c>
    </row>
    <row r="490" spans="1:12" x14ac:dyDescent="0.25">
      <c r="A490">
        <v>189</v>
      </c>
      <c r="B490">
        <v>11</v>
      </c>
      <c r="C490" t="s">
        <v>77</v>
      </c>
      <c r="D490" s="1">
        <v>20</v>
      </c>
      <c r="E490" s="1">
        <v>34</v>
      </c>
      <c r="F490">
        <v>2</v>
      </c>
      <c r="G490" s="1">
        <v>68</v>
      </c>
      <c r="H490" s="1">
        <v>40</v>
      </c>
      <c r="I490" s="1">
        <f t="shared" si="14"/>
        <v>28</v>
      </c>
      <c r="J490" s="2">
        <f t="shared" si="15"/>
        <v>0.41176470588235292</v>
      </c>
      <c r="K490" s="3">
        <v>2.9166666666666667E-2</v>
      </c>
      <c r="L490" t="s">
        <v>1133</v>
      </c>
    </row>
    <row r="491" spans="1:12" x14ac:dyDescent="0.25">
      <c r="A491">
        <v>189</v>
      </c>
      <c r="B491">
        <v>11</v>
      </c>
      <c r="C491" t="s">
        <v>256</v>
      </c>
      <c r="D491" s="1">
        <v>15</v>
      </c>
      <c r="E491" s="1">
        <v>26</v>
      </c>
      <c r="F491">
        <v>2</v>
      </c>
      <c r="G491" s="1">
        <v>52</v>
      </c>
      <c r="H491" s="1">
        <v>30</v>
      </c>
      <c r="I491" s="1">
        <f t="shared" si="14"/>
        <v>22</v>
      </c>
      <c r="J491" s="2">
        <f t="shared" si="15"/>
        <v>0.42307692307692307</v>
      </c>
      <c r="K491" s="3">
        <v>1.5277777777777777E-2</v>
      </c>
      <c r="L491" t="s">
        <v>1133</v>
      </c>
    </row>
    <row r="492" spans="1:12" x14ac:dyDescent="0.25">
      <c r="A492">
        <v>189</v>
      </c>
      <c r="B492">
        <v>11</v>
      </c>
      <c r="C492" t="s">
        <v>259</v>
      </c>
      <c r="D492" s="1">
        <v>14</v>
      </c>
      <c r="E492" s="1">
        <v>24</v>
      </c>
      <c r="F492">
        <v>3</v>
      </c>
      <c r="G492" s="1">
        <v>72</v>
      </c>
      <c r="H492" s="1">
        <v>42</v>
      </c>
      <c r="I492" s="1">
        <f t="shared" si="14"/>
        <v>30</v>
      </c>
      <c r="J492" s="2">
        <f t="shared" si="15"/>
        <v>0.41666666666666669</v>
      </c>
      <c r="K492" s="3">
        <v>3.6805555555555557E-2</v>
      </c>
      <c r="L492" t="s">
        <v>1133</v>
      </c>
    </row>
    <row r="493" spans="1:12" x14ac:dyDescent="0.25">
      <c r="A493">
        <v>190</v>
      </c>
      <c r="B493">
        <v>5</v>
      </c>
      <c r="C493" t="s">
        <v>117</v>
      </c>
      <c r="D493" s="1">
        <v>10</v>
      </c>
      <c r="E493" s="1">
        <v>18</v>
      </c>
      <c r="F493">
        <v>1</v>
      </c>
      <c r="G493" s="1">
        <v>18</v>
      </c>
      <c r="H493" s="1">
        <v>10</v>
      </c>
      <c r="I493" s="1">
        <f t="shared" si="14"/>
        <v>8</v>
      </c>
      <c r="J493" s="2">
        <f t="shared" si="15"/>
        <v>0.44444444444444442</v>
      </c>
      <c r="K493" s="3">
        <v>2.7083333333333334E-2</v>
      </c>
      <c r="L493" t="s">
        <v>1132</v>
      </c>
    </row>
    <row r="494" spans="1:12" x14ac:dyDescent="0.25">
      <c r="A494">
        <v>190</v>
      </c>
      <c r="B494">
        <v>5</v>
      </c>
      <c r="C494" t="s">
        <v>65</v>
      </c>
      <c r="D494" s="1">
        <v>25</v>
      </c>
      <c r="E494" s="1">
        <v>40</v>
      </c>
      <c r="F494">
        <v>2</v>
      </c>
      <c r="G494" s="1">
        <v>80</v>
      </c>
      <c r="H494" s="1">
        <v>50</v>
      </c>
      <c r="I494" s="1">
        <f t="shared" si="14"/>
        <v>30</v>
      </c>
      <c r="J494" s="2">
        <f t="shared" si="15"/>
        <v>0.375</v>
      </c>
      <c r="K494" s="3">
        <v>3.125E-2</v>
      </c>
      <c r="L494" t="s">
        <v>1132</v>
      </c>
    </row>
    <row r="495" spans="1:12" x14ac:dyDescent="0.25">
      <c r="A495">
        <v>190</v>
      </c>
      <c r="B495">
        <v>5</v>
      </c>
      <c r="C495" t="s">
        <v>33</v>
      </c>
      <c r="D495" s="1">
        <v>21</v>
      </c>
      <c r="E495" s="1">
        <v>35</v>
      </c>
      <c r="F495">
        <v>1</v>
      </c>
      <c r="G495" s="1">
        <v>35</v>
      </c>
      <c r="H495" s="1">
        <v>21</v>
      </c>
      <c r="I495" s="1">
        <f t="shared" si="14"/>
        <v>14</v>
      </c>
      <c r="J495" s="2">
        <f t="shared" si="15"/>
        <v>0.4</v>
      </c>
      <c r="K495" s="3">
        <v>7.6388888888888886E-3</v>
      </c>
      <c r="L495" t="s">
        <v>1133</v>
      </c>
    </row>
    <row r="496" spans="1:12" x14ac:dyDescent="0.25">
      <c r="A496">
        <v>190</v>
      </c>
      <c r="B496">
        <v>5</v>
      </c>
      <c r="C496" t="s">
        <v>331</v>
      </c>
      <c r="D496" s="1">
        <v>14</v>
      </c>
      <c r="E496" s="1">
        <v>23</v>
      </c>
      <c r="F496">
        <v>3</v>
      </c>
      <c r="G496" s="1">
        <v>69</v>
      </c>
      <c r="H496" s="1">
        <v>42</v>
      </c>
      <c r="I496" s="1">
        <f t="shared" si="14"/>
        <v>27</v>
      </c>
      <c r="J496" s="2">
        <f t="shared" si="15"/>
        <v>0.39130434782608697</v>
      </c>
      <c r="K496" s="3">
        <v>4.8611111111111112E-3</v>
      </c>
      <c r="L496" t="s">
        <v>1133</v>
      </c>
    </row>
    <row r="497" spans="1:12" x14ac:dyDescent="0.25">
      <c r="A497">
        <v>191</v>
      </c>
      <c r="B497">
        <v>12</v>
      </c>
      <c r="C497" t="s">
        <v>195</v>
      </c>
      <c r="D497" s="1">
        <v>15</v>
      </c>
      <c r="E497" s="1">
        <v>25</v>
      </c>
      <c r="F497">
        <v>3</v>
      </c>
      <c r="G497" s="1">
        <v>75</v>
      </c>
      <c r="H497" s="1">
        <v>45</v>
      </c>
      <c r="I497" s="1">
        <f t="shared" si="14"/>
        <v>30</v>
      </c>
      <c r="J497" s="2">
        <f t="shared" si="15"/>
        <v>0.4</v>
      </c>
      <c r="K497" s="3">
        <v>2.2222222222222223E-2</v>
      </c>
      <c r="L497" t="s">
        <v>1133</v>
      </c>
    </row>
    <row r="498" spans="1:12" x14ac:dyDescent="0.25">
      <c r="A498">
        <v>191</v>
      </c>
      <c r="B498">
        <v>12</v>
      </c>
      <c r="C498" t="s">
        <v>51</v>
      </c>
      <c r="D498" s="1">
        <v>17</v>
      </c>
      <c r="E498" s="1">
        <v>29</v>
      </c>
      <c r="F498">
        <v>3</v>
      </c>
      <c r="G498" s="1">
        <v>87</v>
      </c>
      <c r="H498" s="1">
        <v>51</v>
      </c>
      <c r="I498" s="1">
        <f t="shared" si="14"/>
        <v>36</v>
      </c>
      <c r="J498" s="2">
        <f t="shared" si="15"/>
        <v>0.41379310344827586</v>
      </c>
      <c r="K498" s="3">
        <v>3.8194444444444448E-2</v>
      </c>
      <c r="L498" t="s">
        <v>1132</v>
      </c>
    </row>
    <row r="499" spans="1:12" x14ac:dyDescent="0.25">
      <c r="A499">
        <v>192</v>
      </c>
      <c r="B499">
        <v>17</v>
      </c>
      <c r="C499" t="s">
        <v>195</v>
      </c>
      <c r="D499" s="1">
        <v>15</v>
      </c>
      <c r="E499" s="1">
        <v>25</v>
      </c>
      <c r="F499">
        <v>3</v>
      </c>
      <c r="G499" s="1">
        <v>75</v>
      </c>
      <c r="H499" s="1">
        <v>45</v>
      </c>
      <c r="I499" s="1">
        <f t="shared" si="14"/>
        <v>30</v>
      </c>
      <c r="J499" s="2">
        <f t="shared" si="15"/>
        <v>0.4</v>
      </c>
      <c r="K499" s="3">
        <v>1.8055555555555554E-2</v>
      </c>
      <c r="L499" t="s">
        <v>1132</v>
      </c>
    </row>
    <row r="500" spans="1:12" x14ac:dyDescent="0.25">
      <c r="A500">
        <v>193</v>
      </c>
      <c r="B500">
        <v>3</v>
      </c>
      <c r="C500" t="s">
        <v>256</v>
      </c>
      <c r="D500" s="1">
        <v>15</v>
      </c>
      <c r="E500" s="1">
        <v>26</v>
      </c>
      <c r="F500">
        <v>2</v>
      </c>
      <c r="G500" s="1">
        <v>52</v>
      </c>
      <c r="H500" s="1">
        <v>30</v>
      </c>
      <c r="I500" s="1">
        <f t="shared" si="14"/>
        <v>22</v>
      </c>
      <c r="J500" s="2">
        <f t="shared" si="15"/>
        <v>0.42307692307692307</v>
      </c>
      <c r="K500" s="3">
        <v>3.9583333333333331E-2</v>
      </c>
      <c r="L500" t="s">
        <v>1133</v>
      </c>
    </row>
    <row r="501" spans="1:12" x14ac:dyDescent="0.25">
      <c r="A501">
        <v>193</v>
      </c>
      <c r="B501">
        <v>3</v>
      </c>
      <c r="C501" t="s">
        <v>106</v>
      </c>
      <c r="D501" s="1">
        <v>22</v>
      </c>
      <c r="E501" s="1">
        <v>36</v>
      </c>
      <c r="F501">
        <v>2</v>
      </c>
      <c r="G501" s="1">
        <v>72</v>
      </c>
      <c r="H501" s="1">
        <v>44</v>
      </c>
      <c r="I501" s="1">
        <f t="shared" si="14"/>
        <v>28</v>
      </c>
      <c r="J501" s="2">
        <f t="shared" si="15"/>
        <v>0.3888888888888889</v>
      </c>
      <c r="K501" s="3">
        <v>4.0972222222222222E-2</v>
      </c>
      <c r="L501" t="s">
        <v>1132</v>
      </c>
    </row>
    <row r="502" spans="1:12" x14ac:dyDescent="0.25">
      <c r="A502">
        <v>193</v>
      </c>
      <c r="B502">
        <v>3</v>
      </c>
      <c r="C502" t="s">
        <v>170</v>
      </c>
      <c r="D502" s="1">
        <v>16</v>
      </c>
      <c r="E502" s="1">
        <v>27</v>
      </c>
      <c r="F502">
        <v>1</v>
      </c>
      <c r="G502" s="1">
        <v>27</v>
      </c>
      <c r="H502" s="1">
        <v>16</v>
      </c>
      <c r="I502" s="1">
        <f t="shared" si="14"/>
        <v>11</v>
      </c>
      <c r="J502" s="2">
        <f t="shared" si="15"/>
        <v>0.40740740740740738</v>
      </c>
      <c r="K502" s="3">
        <v>2.1527777777777778E-2</v>
      </c>
      <c r="L502" t="s">
        <v>1133</v>
      </c>
    </row>
    <row r="503" spans="1:12" x14ac:dyDescent="0.25">
      <c r="A503">
        <v>193</v>
      </c>
      <c r="B503">
        <v>3</v>
      </c>
      <c r="C503" t="s">
        <v>331</v>
      </c>
      <c r="D503" s="1">
        <v>14</v>
      </c>
      <c r="E503" s="1">
        <v>23</v>
      </c>
      <c r="F503">
        <v>3</v>
      </c>
      <c r="G503" s="1">
        <v>69</v>
      </c>
      <c r="H503" s="1">
        <v>42</v>
      </c>
      <c r="I503" s="1">
        <f t="shared" si="14"/>
        <v>27</v>
      </c>
      <c r="J503" s="2">
        <f t="shared" si="15"/>
        <v>0.39130434782608697</v>
      </c>
      <c r="K503" s="3">
        <v>1.6666666666666666E-2</v>
      </c>
      <c r="L503" t="s">
        <v>1132</v>
      </c>
    </row>
    <row r="504" spans="1:12" x14ac:dyDescent="0.25">
      <c r="A504">
        <v>194</v>
      </c>
      <c r="B504">
        <v>3</v>
      </c>
      <c r="C504" t="s">
        <v>439</v>
      </c>
      <c r="D504" s="1">
        <v>20</v>
      </c>
      <c r="E504" s="1">
        <v>33</v>
      </c>
      <c r="F504">
        <v>2</v>
      </c>
      <c r="G504" s="1">
        <v>66</v>
      </c>
      <c r="H504" s="1">
        <v>40</v>
      </c>
      <c r="I504" s="1">
        <f t="shared" si="14"/>
        <v>26</v>
      </c>
      <c r="J504" s="2">
        <f t="shared" si="15"/>
        <v>0.39393939393939392</v>
      </c>
      <c r="K504" s="3">
        <v>1.2500000000000001E-2</v>
      </c>
      <c r="L504" t="s">
        <v>1132</v>
      </c>
    </row>
    <row r="505" spans="1:12" x14ac:dyDescent="0.25">
      <c r="A505">
        <v>194</v>
      </c>
      <c r="B505">
        <v>3</v>
      </c>
      <c r="C505" t="s">
        <v>100</v>
      </c>
      <c r="D505" s="1">
        <v>18</v>
      </c>
      <c r="E505" s="1">
        <v>30</v>
      </c>
      <c r="F505">
        <v>1</v>
      </c>
      <c r="G505" s="1">
        <v>30</v>
      </c>
      <c r="H505" s="1">
        <v>18</v>
      </c>
      <c r="I505" s="1">
        <f t="shared" si="14"/>
        <v>12</v>
      </c>
      <c r="J505" s="2">
        <f t="shared" si="15"/>
        <v>0.4</v>
      </c>
      <c r="K505" s="3">
        <v>3.4722222222222224E-2</v>
      </c>
      <c r="L505" t="s">
        <v>1132</v>
      </c>
    </row>
    <row r="506" spans="1:12" x14ac:dyDescent="0.25">
      <c r="A506">
        <v>195</v>
      </c>
      <c r="B506">
        <v>2</v>
      </c>
      <c r="C506" t="s">
        <v>195</v>
      </c>
      <c r="D506" s="1">
        <v>15</v>
      </c>
      <c r="E506" s="1">
        <v>25</v>
      </c>
      <c r="F506">
        <v>2</v>
      </c>
      <c r="G506" s="1">
        <v>50</v>
      </c>
      <c r="H506" s="1">
        <v>30</v>
      </c>
      <c r="I506" s="1">
        <f t="shared" si="14"/>
        <v>20</v>
      </c>
      <c r="J506" s="2">
        <f t="shared" si="15"/>
        <v>0.4</v>
      </c>
      <c r="K506" s="3">
        <v>3.5416666666666666E-2</v>
      </c>
      <c r="L506" t="s">
        <v>1132</v>
      </c>
    </row>
    <row r="507" spans="1:12" x14ac:dyDescent="0.25">
      <c r="A507">
        <v>196</v>
      </c>
      <c r="B507">
        <v>4</v>
      </c>
      <c r="C507" t="s">
        <v>241</v>
      </c>
      <c r="D507" s="1">
        <v>12</v>
      </c>
      <c r="E507" s="1">
        <v>20</v>
      </c>
      <c r="F507">
        <v>3</v>
      </c>
      <c r="G507" s="1">
        <v>60</v>
      </c>
      <c r="H507" s="1">
        <v>36</v>
      </c>
      <c r="I507" s="1">
        <f t="shared" si="14"/>
        <v>24</v>
      </c>
      <c r="J507" s="2">
        <f t="shared" si="15"/>
        <v>0.4</v>
      </c>
      <c r="K507" s="3">
        <v>2.361111111111111E-2</v>
      </c>
      <c r="L507" t="s">
        <v>1133</v>
      </c>
    </row>
    <row r="508" spans="1:12" x14ac:dyDescent="0.25">
      <c r="A508">
        <v>196</v>
      </c>
      <c r="B508">
        <v>4</v>
      </c>
      <c r="C508" t="s">
        <v>331</v>
      </c>
      <c r="D508" s="1">
        <v>14</v>
      </c>
      <c r="E508" s="1">
        <v>23</v>
      </c>
      <c r="F508">
        <v>2</v>
      </c>
      <c r="G508" s="1">
        <v>46</v>
      </c>
      <c r="H508" s="1">
        <v>28</v>
      </c>
      <c r="I508" s="1">
        <f t="shared" si="14"/>
        <v>18</v>
      </c>
      <c r="J508" s="2">
        <f t="shared" si="15"/>
        <v>0.39130434782608697</v>
      </c>
      <c r="K508" s="3">
        <v>3.5416666666666666E-2</v>
      </c>
      <c r="L508" t="s">
        <v>1132</v>
      </c>
    </row>
    <row r="509" spans="1:12" x14ac:dyDescent="0.25">
      <c r="A509">
        <v>196</v>
      </c>
      <c r="B509">
        <v>4</v>
      </c>
      <c r="C509" t="s">
        <v>51</v>
      </c>
      <c r="D509" s="1">
        <v>17</v>
      </c>
      <c r="E509" s="1">
        <v>29</v>
      </c>
      <c r="F509">
        <v>1</v>
      </c>
      <c r="G509" s="1">
        <v>29</v>
      </c>
      <c r="H509" s="1">
        <v>17</v>
      </c>
      <c r="I509" s="1">
        <f t="shared" si="14"/>
        <v>12</v>
      </c>
      <c r="J509" s="2">
        <f t="shared" si="15"/>
        <v>0.41379310344827586</v>
      </c>
      <c r="K509" s="3">
        <v>3.2638888888888891E-2</v>
      </c>
      <c r="L509" t="s">
        <v>1133</v>
      </c>
    </row>
    <row r="510" spans="1:12" x14ac:dyDescent="0.25">
      <c r="A510">
        <v>196</v>
      </c>
      <c r="B510">
        <v>4</v>
      </c>
      <c r="C510" t="s">
        <v>57</v>
      </c>
      <c r="D510" s="1">
        <v>16</v>
      </c>
      <c r="E510" s="1">
        <v>28</v>
      </c>
      <c r="F510">
        <v>2</v>
      </c>
      <c r="G510" s="1">
        <v>56</v>
      </c>
      <c r="H510" s="1">
        <v>32</v>
      </c>
      <c r="I510" s="1">
        <f t="shared" si="14"/>
        <v>24</v>
      </c>
      <c r="J510" s="2">
        <f t="shared" si="15"/>
        <v>0.42857142857142855</v>
      </c>
      <c r="K510" s="3">
        <v>3.0555555555555555E-2</v>
      </c>
      <c r="L510" t="s">
        <v>1133</v>
      </c>
    </row>
    <row r="511" spans="1:12" x14ac:dyDescent="0.25">
      <c r="A511">
        <v>197</v>
      </c>
      <c r="B511">
        <v>5</v>
      </c>
      <c r="C511" t="s">
        <v>77</v>
      </c>
      <c r="D511" s="1">
        <v>20</v>
      </c>
      <c r="E511" s="1">
        <v>34</v>
      </c>
      <c r="F511">
        <v>3</v>
      </c>
      <c r="G511" s="1">
        <v>102</v>
      </c>
      <c r="H511" s="1">
        <v>60</v>
      </c>
      <c r="I511" s="1">
        <f t="shared" si="14"/>
        <v>42</v>
      </c>
      <c r="J511" s="2">
        <f t="shared" si="15"/>
        <v>0.41176470588235292</v>
      </c>
      <c r="K511" s="3">
        <v>1.5277777777777777E-2</v>
      </c>
      <c r="L511" t="s">
        <v>1132</v>
      </c>
    </row>
    <row r="512" spans="1:12" x14ac:dyDescent="0.25">
      <c r="A512">
        <v>197</v>
      </c>
      <c r="B512">
        <v>5</v>
      </c>
      <c r="C512" t="s">
        <v>170</v>
      </c>
      <c r="D512" s="1">
        <v>16</v>
      </c>
      <c r="E512" s="1">
        <v>27</v>
      </c>
      <c r="F512">
        <v>1</v>
      </c>
      <c r="G512" s="1">
        <v>27</v>
      </c>
      <c r="H512" s="1">
        <v>16</v>
      </c>
      <c r="I512" s="1">
        <f t="shared" si="14"/>
        <v>11</v>
      </c>
      <c r="J512" s="2">
        <f t="shared" si="15"/>
        <v>0.40740740740740738</v>
      </c>
      <c r="K512" s="3">
        <v>3.4722222222222224E-2</v>
      </c>
      <c r="L512" t="s">
        <v>1132</v>
      </c>
    </row>
    <row r="513" spans="1:12" x14ac:dyDescent="0.25">
      <c r="A513">
        <v>198</v>
      </c>
      <c r="B513">
        <v>9</v>
      </c>
      <c r="C513" t="s">
        <v>170</v>
      </c>
      <c r="D513" s="1">
        <v>16</v>
      </c>
      <c r="E513" s="1">
        <v>27</v>
      </c>
      <c r="F513">
        <v>2</v>
      </c>
      <c r="G513" s="1">
        <v>54</v>
      </c>
      <c r="H513" s="1">
        <v>32</v>
      </c>
      <c r="I513" s="1">
        <f t="shared" si="14"/>
        <v>22</v>
      </c>
      <c r="J513" s="2">
        <f t="shared" si="15"/>
        <v>0.40740740740740738</v>
      </c>
      <c r="K513" s="3">
        <v>2.2916666666666665E-2</v>
      </c>
      <c r="L513" t="s">
        <v>1132</v>
      </c>
    </row>
    <row r="514" spans="1:12" x14ac:dyDescent="0.25">
      <c r="A514">
        <v>199</v>
      </c>
      <c r="B514">
        <v>11</v>
      </c>
      <c r="C514" t="s">
        <v>51</v>
      </c>
      <c r="D514" s="1">
        <v>17</v>
      </c>
      <c r="E514" s="1">
        <v>29</v>
      </c>
      <c r="F514">
        <v>3</v>
      </c>
      <c r="G514" s="1">
        <v>87</v>
      </c>
      <c r="H514" s="1">
        <v>51</v>
      </c>
      <c r="I514" s="1">
        <f t="shared" si="14"/>
        <v>36</v>
      </c>
      <c r="J514" s="2">
        <f t="shared" si="15"/>
        <v>0.41379310344827586</v>
      </c>
      <c r="K514" s="3">
        <v>2.1527777777777778E-2</v>
      </c>
      <c r="L514" t="s">
        <v>1132</v>
      </c>
    </row>
    <row r="515" spans="1:12" x14ac:dyDescent="0.25">
      <c r="A515">
        <v>199</v>
      </c>
      <c r="B515">
        <v>11</v>
      </c>
      <c r="C515" t="s">
        <v>33</v>
      </c>
      <c r="D515" s="1">
        <v>21</v>
      </c>
      <c r="E515" s="1">
        <v>35</v>
      </c>
      <c r="F515">
        <v>3</v>
      </c>
      <c r="G515" s="1">
        <v>105</v>
      </c>
      <c r="H515" s="1">
        <v>63</v>
      </c>
      <c r="I515" s="1">
        <f t="shared" ref="I515:I578" si="16">G515-H515</f>
        <v>42</v>
      </c>
      <c r="J515" s="2">
        <f t="shared" ref="J515:J578" si="17">I515/G515</f>
        <v>0.4</v>
      </c>
      <c r="K515" s="3">
        <v>2.8472222222222222E-2</v>
      </c>
      <c r="L515" t="s">
        <v>1133</v>
      </c>
    </row>
    <row r="516" spans="1:12" x14ac:dyDescent="0.25">
      <c r="A516">
        <v>199</v>
      </c>
      <c r="B516">
        <v>11</v>
      </c>
      <c r="C516" t="s">
        <v>102</v>
      </c>
      <c r="D516" s="1">
        <v>13</v>
      </c>
      <c r="E516" s="1">
        <v>21</v>
      </c>
      <c r="F516">
        <v>2</v>
      </c>
      <c r="G516" s="1">
        <v>42</v>
      </c>
      <c r="H516" s="1">
        <v>26</v>
      </c>
      <c r="I516" s="1">
        <f t="shared" si="16"/>
        <v>16</v>
      </c>
      <c r="J516" s="2">
        <f t="shared" si="17"/>
        <v>0.38095238095238093</v>
      </c>
      <c r="K516" s="3">
        <v>1.2500000000000001E-2</v>
      </c>
      <c r="L516" t="s">
        <v>1133</v>
      </c>
    </row>
    <row r="517" spans="1:12" x14ac:dyDescent="0.25">
      <c r="A517">
        <v>199</v>
      </c>
      <c r="B517">
        <v>11</v>
      </c>
      <c r="C517" t="s">
        <v>170</v>
      </c>
      <c r="D517" s="1">
        <v>16</v>
      </c>
      <c r="E517" s="1">
        <v>27</v>
      </c>
      <c r="F517">
        <v>1</v>
      </c>
      <c r="G517" s="1">
        <v>27</v>
      </c>
      <c r="H517" s="1">
        <v>16</v>
      </c>
      <c r="I517" s="1">
        <f t="shared" si="16"/>
        <v>11</v>
      </c>
      <c r="J517" s="2">
        <f t="shared" si="17"/>
        <v>0.40740740740740738</v>
      </c>
      <c r="K517" s="3">
        <v>3.6111111111111108E-2</v>
      </c>
      <c r="L517" t="s">
        <v>1133</v>
      </c>
    </row>
    <row r="518" spans="1:12" x14ac:dyDescent="0.25">
      <c r="A518">
        <v>200</v>
      </c>
      <c r="B518">
        <v>11</v>
      </c>
      <c r="C518" t="s">
        <v>180</v>
      </c>
      <c r="D518" s="1">
        <v>11</v>
      </c>
      <c r="E518" s="1">
        <v>19</v>
      </c>
      <c r="F518">
        <v>2</v>
      </c>
      <c r="G518" s="1">
        <v>38</v>
      </c>
      <c r="H518" s="1">
        <v>22</v>
      </c>
      <c r="I518" s="1">
        <f t="shared" si="16"/>
        <v>16</v>
      </c>
      <c r="J518" s="2">
        <f t="shared" si="17"/>
        <v>0.42105263157894735</v>
      </c>
      <c r="K518" s="3">
        <v>2.7083333333333334E-2</v>
      </c>
      <c r="L518" t="s">
        <v>1132</v>
      </c>
    </row>
    <row r="519" spans="1:12" x14ac:dyDescent="0.25">
      <c r="A519">
        <v>200</v>
      </c>
      <c r="B519">
        <v>11</v>
      </c>
      <c r="C519" t="s">
        <v>195</v>
      </c>
      <c r="D519" s="1">
        <v>15</v>
      </c>
      <c r="E519" s="1">
        <v>25</v>
      </c>
      <c r="F519">
        <v>2</v>
      </c>
      <c r="G519" s="1">
        <v>50</v>
      </c>
      <c r="H519" s="1">
        <v>30</v>
      </c>
      <c r="I519" s="1">
        <f t="shared" si="16"/>
        <v>20</v>
      </c>
      <c r="J519" s="2">
        <f t="shared" si="17"/>
        <v>0.4</v>
      </c>
      <c r="K519" s="3">
        <v>1.9444444444444445E-2</v>
      </c>
      <c r="L519" t="s">
        <v>1133</v>
      </c>
    </row>
    <row r="520" spans="1:12" x14ac:dyDescent="0.25">
      <c r="A520">
        <v>201</v>
      </c>
      <c r="B520">
        <v>3</v>
      </c>
      <c r="C520" t="s">
        <v>259</v>
      </c>
      <c r="D520" s="1">
        <v>14</v>
      </c>
      <c r="E520" s="1">
        <v>24</v>
      </c>
      <c r="F520">
        <v>3</v>
      </c>
      <c r="G520" s="1">
        <v>72</v>
      </c>
      <c r="H520" s="1">
        <v>42</v>
      </c>
      <c r="I520" s="1">
        <f t="shared" si="16"/>
        <v>30</v>
      </c>
      <c r="J520" s="2">
        <f t="shared" si="17"/>
        <v>0.41666666666666669</v>
      </c>
      <c r="K520" s="3">
        <v>4.027777777777778E-2</v>
      </c>
      <c r="L520" t="s">
        <v>1133</v>
      </c>
    </row>
    <row r="521" spans="1:12" x14ac:dyDescent="0.25">
      <c r="A521">
        <v>202</v>
      </c>
      <c r="B521">
        <v>16</v>
      </c>
      <c r="C521" t="s">
        <v>106</v>
      </c>
      <c r="D521" s="1">
        <v>22</v>
      </c>
      <c r="E521" s="1">
        <v>36</v>
      </c>
      <c r="F521">
        <v>2</v>
      </c>
      <c r="G521" s="1">
        <v>72</v>
      </c>
      <c r="H521" s="1">
        <v>44</v>
      </c>
      <c r="I521" s="1">
        <f t="shared" si="16"/>
        <v>28</v>
      </c>
      <c r="J521" s="2">
        <f t="shared" si="17"/>
        <v>0.3888888888888889</v>
      </c>
      <c r="K521" s="3">
        <v>3.1944444444444442E-2</v>
      </c>
      <c r="L521" t="s">
        <v>1133</v>
      </c>
    </row>
    <row r="522" spans="1:12" x14ac:dyDescent="0.25">
      <c r="A522">
        <v>202</v>
      </c>
      <c r="B522">
        <v>16</v>
      </c>
      <c r="C522" t="s">
        <v>65</v>
      </c>
      <c r="D522" s="1">
        <v>25</v>
      </c>
      <c r="E522" s="1">
        <v>40</v>
      </c>
      <c r="F522">
        <v>2</v>
      </c>
      <c r="G522" s="1">
        <v>80</v>
      </c>
      <c r="H522" s="1">
        <v>50</v>
      </c>
      <c r="I522" s="1">
        <f t="shared" si="16"/>
        <v>30</v>
      </c>
      <c r="J522" s="2">
        <f t="shared" si="17"/>
        <v>0.375</v>
      </c>
      <c r="K522" s="3">
        <v>3.2638888888888891E-2</v>
      </c>
      <c r="L522" t="s">
        <v>1132</v>
      </c>
    </row>
    <row r="523" spans="1:12" x14ac:dyDescent="0.25">
      <c r="A523">
        <v>202</v>
      </c>
      <c r="B523">
        <v>16</v>
      </c>
      <c r="C523" t="s">
        <v>259</v>
      </c>
      <c r="D523" s="1">
        <v>14</v>
      </c>
      <c r="E523" s="1">
        <v>24</v>
      </c>
      <c r="F523">
        <v>1</v>
      </c>
      <c r="G523" s="1">
        <v>24</v>
      </c>
      <c r="H523" s="1">
        <v>14</v>
      </c>
      <c r="I523" s="1">
        <f t="shared" si="16"/>
        <v>10</v>
      </c>
      <c r="J523" s="2">
        <f t="shared" si="17"/>
        <v>0.41666666666666669</v>
      </c>
      <c r="K523" s="3">
        <v>3.472222222222222E-3</v>
      </c>
      <c r="L523" t="s">
        <v>1132</v>
      </c>
    </row>
    <row r="524" spans="1:12" x14ac:dyDescent="0.25">
      <c r="A524">
        <v>202</v>
      </c>
      <c r="B524">
        <v>16</v>
      </c>
      <c r="C524" t="s">
        <v>100</v>
      </c>
      <c r="D524" s="1">
        <v>18</v>
      </c>
      <c r="E524" s="1">
        <v>30</v>
      </c>
      <c r="F524">
        <v>1</v>
      </c>
      <c r="G524" s="1">
        <v>30</v>
      </c>
      <c r="H524" s="1">
        <v>18</v>
      </c>
      <c r="I524" s="1">
        <f t="shared" si="16"/>
        <v>12</v>
      </c>
      <c r="J524" s="2">
        <f t="shared" si="17"/>
        <v>0.4</v>
      </c>
      <c r="K524" s="3">
        <v>4.027777777777778E-2</v>
      </c>
      <c r="L524" t="s">
        <v>1132</v>
      </c>
    </row>
    <row r="525" spans="1:12" x14ac:dyDescent="0.25">
      <c r="A525">
        <v>203</v>
      </c>
      <c r="B525">
        <v>5</v>
      </c>
      <c r="C525" t="s">
        <v>186</v>
      </c>
      <c r="D525" s="1">
        <v>19</v>
      </c>
      <c r="E525" s="1">
        <v>31</v>
      </c>
      <c r="F525">
        <v>3</v>
      </c>
      <c r="G525" s="1">
        <v>93</v>
      </c>
      <c r="H525" s="1">
        <v>57</v>
      </c>
      <c r="I525" s="1">
        <f t="shared" si="16"/>
        <v>36</v>
      </c>
      <c r="J525" s="2">
        <f t="shared" si="17"/>
        <v>0.38709677419354838</v>
      </c>
      <c r="K525" s="3">
        <v>3.5416666666666666E-2</v>
      </c>
      <c r="L525" t="s">
        <v>1132</v>
      </c>
    </row>
    <row r="526" spans="1:12" x14ac:dyDescent="0.25">
      <c r="A526">
        <v>203</v>
      </c>
      <c r="B526">
        <v>5</v>
      </c>
      <c r="C526" t="s">
        <v>102</v>
      </c>
      <c r="D526" s="1">
        <v>13</v>
      </c>
      <c r="E526" s="1">
        <v>21</v>
      </c>
      <c r="F526">
        <v>3</v>
      </c>
      <c r="G526" s="1">
        <v>63</v>
      </c>
      <c r="H526" s="1">
        <v>39</v>
      </c>
      <c r="I526" s="1">
        <f t="shared" si="16"/>
        <v>24</v>
      </c>
      <c r="J526" s="2">
        <f t="shared" si="17"/>
        <v>0.38095238095238093</v>
      </c>
      <c r="K526" s="3">
        <v>2.361111111111111E-2</v>
      </c>
      <c r="L526" t="s">
        <v>1133</v>
      </c>
    </row>
    <row r="527" spans="1:12" x14ac:dyDescent="0.25">
      <c r="A527">
        <v>204</v>
      </c>
      <c r="B527">
        <v>16</v>
      </c>
      <c r="C527" t="s">
        <v>259</v>
      </c>
      <c r="D527" s="1">
        <v>14</v>
      </c>
      <c r="E527" s="1">
        <v>24</v>
      </c>
      <c r="F527">
        <v>2</v>
      </c>
      <c r="G527" s="1">
        <v>48</v>
      </c>
      <c r="H527" s="1">
        <v>28</v>
      </c>
      <c r="I527" s="1">
        <f t="shared" si="16"/>
        <v>20</v>
      </c>
      <c r="J527" s="2">
        <f t="shared" si="17"/>
        <v>0.41666666666666669</v>
      </c>
      <c r="K527" s="3">
        <v>1.4583333333333334E-2</v>
      </c>
      <c r="L527" t="s">
        <v>1132</v>
      </c>
    </row>
    <row r="528" spans="1:12" x14ac:dyDescent="0.25">
      <c r="A528">
        <v>205</v>
      </c>
      <c r="B528">
        <v>14</v>
      </c>
      <c r="C528" t="s">
        <v>414</v>
      </c>
      <c r="D528" s="1">
        <v>19</v>
      </c>
      <c r="E528" s="1">
        <v>32</v>
      </c>
      <c r="F528">
        <v>1</v>
      </c>
      <c r="G528" s="1">
        <v>32</v>
      </c>
      <c r="H528" s="1">
        <v>19</v>
      </c>
      <c r="I528" s="1">
        <f t="shared" si="16"/>
        <v>13</v>
      </c>
      <c r="J528" s="2">
        <f t="shared" si="17"/>
        <v>0.40625</v>
      </c>
      <c r="K528" s="3">
        <v>2.361111111111111E-2</v>
      </c>
      <c r="L528" t="s">
        <v>1132</v>
      </c>
    </row>
    <row r="529" spans="1:12" x14ac:dyDescent="0.25">
      <c r="A529">
        <v>205</v>
      </c>
      <c r="B529">
        <v>14</v>
      </c>
      <c r="C529" t="s">
        <v>51</v>
      </c>
      <c r="D529" s="1">
        <v>17</v>
      </c>
      <c r="E529" s="1">
        <v>29</v>
      </c>
      <c r="F529">
        <v>1</v>
      </c>
      <c r="G529" s="1">
        <v>29</v>
      </c>
      <c r="H529" s="1">
        <v>17</v>
      </c>
      <c r="I529" s="1">
        <f t="shared" si="16"/>
        <v>12</v>
      </c>
      <c r="J529" s="2">
        <f t="shared" si="17"/>
        <v>0.41379310344827586</v>
      </c>
      <c r="K529" s="3">
        <v>3.6111111111111108E-2</v>
      </c>
      <c r="L529" t="s">
        <v>1133</v>
      </c>
    </row>
    <row r="530" spans="1:12" x14ac:dyDescent="0.25">
      <c r="A530">
        <v>206</v>
      </c>
      <c r="B530">
        <v>4</v>
      </c>
      <c r="C530" t="s">
        <v>100</v>
      </c>
      <c r="D530" s="1">
        <v>18</v>
      </c>
      <c r="E530" s="1">
        <v>30</v>
      </c>
      <c r="F530">
        <v>1</v>
      </c>
      <c r="G530" s="1">
        <v>30</v>
      </c>
      <c r="H530" s="1">
        <v>18</v>
      </c>
      <c r="I530" s="1">
        <f t="shared" si="16"/>
        <v>12</v>
      </c>
      <c r="J530" s="2">
        <f t="shared" si="17"/>
        <v>0.4</v>
      </c>
      <c r="K530" s="3">
        <v>4.027777777777778E-2</v>
      </c>
      <c r="L530" t="s">
        <v>1133</v>
      </c>
    </row>
    <row r="531" spans="1:12" x14ac:dyDescent="0.25">
      <c r="A531">
        <v>207</v>
      </c>
      <c r="B531">
        <v>20</v>
      </c>
      <c r="C531" t="s">
        <v>256</v>
      </c>
      <c r="D531" s="1">
        <v>15</v>
      </c>
      <c r="E531" s="1">
        <v>26</v>
      </c>
      <c r="F531">
        <v>2</v>
      </c>
      <c r="G531" s="1">
        <v>52</v>
      </c>
      <c r="H531" s="1">
        <v>30</v>
      </c>
      <c r="I531" s="1">
        <f t="shared" si="16"/>
        <v>22</v>
      </c>
      <c r="J531" s="2">
        <f t="shared" si="17"/>
        <v>0.42307692307692307</v>
      </c>
      <c r="K531" s="3">
        <v>2.5694444444444443E-2</v>
      </c>
      <c r="L531" t="s">
        <v>1132</v>
      </c>
    </row>
    <row r="532" spans="1:12" x14ac:dyDescent="0.25">
      <c r="A532">
        <v>207</v>
      </c>
      <c r="B532">
        <v>20</v>
      </c>
      <c r="C532" t="s">
        <v>33</v>
      </c>
      <c r="D532" s="1">
        <v>21</v>
      </c>
      <c r="E532" s="1">
        <v>35</v>
      </c>
      <c r="F532">
        <v>1</v>
      </c>
      <c r="G532" s="1">
        <v>35</v>
      </c>
      <c r="H532" s="1">
        <v>21</v>
      </c>
      <c r="I532" s="1">
        <f t="shared" si="16"/>
        <v>14</v>
      </c>
      <c r="J532" s="2">
        <f t="shared" si="17"/>
        <v>0.4</v>
      </c>
      <c r="K532" s="3">
        <v>3.8194444444444448E-2</v>
      </c>
      <c r="L532" t="s">
        <v>1133</v>
      </c>
    </row>
    <row r="533" spans="1:12" x14ac:dyDescent="0.25">
      <c r="A533">
        <v>207</v>
      </c>
      <c r="B533">
        <v>20</v>
      </c>
      <c r="C533" t="s">
        <v>186</v>
      </c>
      <c r="D533" s="1">
        <v>19</v>
      </c>
      <c r="E533" s="1">
        <v>31</v>
      </c>
      <c r="F533">
        <v>3</v>
      </c>
      <c r="G533" s="1">
        <v>93</v>
      </c>
      <c r="H533" s="1">
        <v>57</v>
      </c>
      <c r="I533" s="1">
        <f t="shared" si="16"/>
        <v>36</v>
      </c>
      <c r="J533" s="2">
        <f t="shared" si="17"/>
        <v>0.38709677419354838</v>
      </c>
      <c r="K533" s="3">
        <v>1.3194444444444444E-2</v>
      </c>
      <c r="L533" t="s">
        <v>1133</v>
      </c>
    </row>
    <row r="534" spans="1:12" x14ac:dyDescent="0.25">
      <c r="A534">
        <v>208</v>
      </c>
      <c r="B534">
        <v>16</v>
      </c>
      <c r="C534" t="s">
        <v>414</v>
      </c>
      <c r="D534" s="1">
        <v>19</v>
      </c>
      <c r="E534" s="1">
        <v>32</v>
      </c>
      <c r="F534">
        <v>1</v>
      </c>
      <c r="G534" s="1">
        <v>32</v>
      </c>
      <c r="H534" s="1">
        <v>19</v>
      </c>
      <c r="I534" s="1">
        <f t="shared" si="16"/>
        <v>13</v>
      </c>
      <c r="J534" s="2">
        <f t="shared" si="17"/>
        <v>0.40625</v>
      </c>
      <c r="K534" s="3">
        <v>1.2500000000000001E-2</v>
      </c>
      <c r="L534" t="s">
        <v>1133</v>
      </c>
    </row>
    <row r="535" spans="1:12" x14ac:dyDescent="0.25">
      <c r="A535">
        <v>208</v>
      </c>
      <c r="B535">
        <v>16</v>
      </c>
      <c r="C535" t="s">
        <v>106</v>
      </c>
      <c r="D535" s="1">
        <v>22</v>
      </c>
      <c r="E535" s="1">
        <v>36</v>
      </c>
      <c r="F535">
        <v>3</v>
      </c>
      <c r="G535" s="1">
        <v>108</v>
      </c>
      <c r="H535" s="1">
        <v>66</v>
      </c>
      <c r="I535" s="1">
        <f t="shared" si="16"/>
        <v>42</v>
      </c>
      <c r="J535" s="2">
        <f t="shared" si="17"/>
        <v>0.3888888888888889</v>
      </c>
      <c r="K535" s="3">
        <v>2.013888888888889E-2</v>
      </c>
      <c r="L535" t="s">
        <v>1133</v>
      </c>
    </row>
    <row r="536" spans="1:12" x14ac:dyDescent="0.25">
      <c r="A536">
        <v>208</v>
      </c>
      <c r="B536">
        <v>16</v>
      </c>
      <c r="C536" t="s">
        <v>241</v>
      </c>
      <c r="D536" s="1">
        <v>12</v>
      </c>
      <c r="E536" s="1">
        <v>20</v>
      </c>
      <c r="F536">
        <v>2</v>
      </c>
      <c r="G536" s="1">
        <v>40</v>
      </c>
      <c r="H536" s="1">
        <v>24</v>
      </c>
      <c r="I536" s="1">
        <f t="shared" si="16"/>
        <v>16</v>
      </c>
      <c r="J536" s="2">
        <f t="shared" si="17"/>
        <v>0.4</v>
      </c>
      <c r="K536" s="3">
        <v>3.6805555555555557E-2</v>
      </c>
      <c r="L536" t="s">
        <v>1132</v>
      </c>
    </row>
    <row r="537" spans="1:12" x14ac:dyDescent="0.25">
      <c r="A537">
        <v>209</v>
      </c>
      <c r="B537">
        <v>9</v>
      </c>
      <c r="C537" t="s">
        <v>331</v>
      </c>
      <c r="D537" s="1">
        <v>14</v>
      </c>
      <c r="E537" s="1">
        <v>23</v>
      </c>
      <c r="F537">
        <v>3</v>
      </c>
      <c r="G537" s="1">
        <v>69</v>
      </c>
      <c r="H537" s="1">
        <v>42</v>
      </c>
      <c r="I537" s="1">
        <f t="shared" si="16"/>
        <v>27</v>
      </c>
      <c r="J537" s="2">
        <f t="shared" si="17"/>
        <v>0.39130434782608697</v>
      </c>
      <c r="K537" s="3">
        <v>2.4305555555555556E-2</v>
      </c>
      <c r="L537" t="s">
        <v>1133</v>
      </c>
    </row>
    <row r="538" spans="1:12" x14ac:dyDescent="0.25">
      <c r="A538">
        <v>209</v>
      </c>
      <c r="B538">
        <v>9</v>
      </c>
      <c r="C538" t="s">
        <v>77</v>
      </c>
      <c r="D538" s="1">
        <v>20</v>
      </c>
      <c r="E538" s="1">
        <v>34</v>
      </c>
      <c r="F538">
        <v>2</v>
      </c>
      <c r="G538" s="1">
        <v>68</v>
      </c>
      <c r="H538" s="1">
        <v>40</v>
      </c>
      <c r="I538" s="1">
        <f t="shared" si="16"/>
        <v>28</v>
      </c>
      <c r="J538" s="2">
        <f t="shared" si="17"/>
        <v>0.41176470588235292</v>
      </c>
      <c r="K538" s="3">
        <v>2.7777777777777776E-2</v>
      </c>
      <c r="L538" t="s">
        <v>1133</v>
      </c>
    </row>
    <row r="539" spans="1:12" x14ac:dyDescent="0.25">
      <c r="A539">
        <v>209</v>
      </c>
      <c r="B539">
        <v>9</v>
      </c>
      <c r="C539" t="s">
        <v>195</v>
      </c>
      <c r="D539" s="1">
        <v>15</v>
      </c>
      <c r="E539" s="1">
        <v>25</v>
      </c>
      <c r="F539">
        <v>1</v>
      </c>
      <c r="G539" s="1">
        <v>25</v>
      </c>
      <c r="H539" s="1">
        <v>15</v>
      </c>
      <c r="I539" s="1">
        <f t="shared" si="16"/>
        <v>10</v>
      </c>
      <c r="J539" s="2">
        <f t="shared" si="17"/>
        <v>0.4</v>
      </c>
      <c r="K539" s="3">
        <v>2.9166666666666667E-2</v>
      </c>
      <c r="L539" t="s">
        <v>1132</v>
      </c>
    </row>
    <row r="540" spans="1:12" x14ac:dyDescent="0.25">
      <c r="A540">
        <v>209</v>
      </c>
      <c r="B540">
        <v>9</v>
      </c>
      <c r="C540" t="s">
        <v>256</v>
      </c>
      <c r="D540" s="1">
        <v>15</v>
      </c>
      <c r="E540" s="1">
        <v>26</v>
      </c>
      <c r="F540">
        <v>2</v>
      </c>
      <c r="G540" s="1">
        <v>52</v>
      </c>
      <c r="H540" s="1">
        <v>30</v>
      </c>
      <c r="I540" s="1">
        <f t="shared" si="16"/>
        <v>22</v>
      </c>
      <c r="J540" s="2">
        <f t="shared" si="17"/>
        <v>0.42307692307692307</v>
      </c>
      <c r="K540" s="3">
        <v>3.7499999999999999E-2</v>
      </c>
      <c r="L540" t="s">
        <v>1132</v>
      </c>
    </row>
    <row r="541" spans="1:12" x14ac:dyDescent="0.25">
      <c r="A541">
        <v>210</v>
      </c>
      <c r="B541">
        <v>10</v>
      </c>
      <c r="C541" t="s">
        <v>102</v>
      </c>
      <c r="D541" s="1">
        <v>13</v>
      </c>
      <c r="E541" s="1">
        <v>21</v>
      </c>
      <c r="F541">
        <v>1</v>
      </c>
      <c r="G541" s="1">
        <v>21</v>
      </c>
      <c r="H541" s="1">
        <v>13</v>
      </c>
      <c r="I541" s="1">
        <f t="shared" si="16"/>
        <v>8</v>
      </c>
      <c r="J541" s="2">
        <f t="shared" si="17"/>
        <v>0.38095238095238093</v>
      </c>
      <c r="K541" s="3">
        <v>1.9444444444444445E-2</v>
      </c>
      <c r="L541" t="s">
        <v>1133</v>
      </c>
    </row>
    <row r="542" spans="1:12" x14ac:dyDescent="0.25">
      <c r="A542">
        <v>210</v>
      </c>
      <c r="B542">
        <v>10</v>
      </c>
      <c r="C542" t="s">
        <v>100</v>
      </c>
      <c r="D542" s="1">
        <v>18</v>
      </c>
      <c r="E542" s="1">
        <v>30</v>
      </c>
      <c r="F542">
        <v>1</v>
      </c>
      <c r="G542" s="1">
        <v>30</v>
      </c>
      <c r="H542" s="1">
        <v>18</v>
      </c>
      <c r="I542" s="1">
        <f t="shared" si="16"/>
        <v>12</v>
      </c>
      <c r="J542" s="2">
        <f t="shared" si="17"/>
        <v>0.4</v>
      </c>
      <c r="K542" s="3">
        <v>3.4722222222222224E-2</v>
      </c>
      <c r="L542" t="s">
        <v>1132</v>
      </c>
    </row>
    <row r="543" spans="1:12" x14ac:dyDescent="0.25">
      <c r="A543">
        <v>210</v>
      </c>
      <c r="B543">
        <v>10</v>
      </c>
      <c r="C543" t="s">
        <v>259</v>
      </c>
      <c r="D543" s="1">
        <v>14</v>
      </c>
      <c r="E543" s="1">
        <v>24</v>
      </c>
      <c r="F543">
        <v>1</v>
      </c>
      <c r="G543" s="1">
        <v>24</v>
      </c>
      <c r="H543" s="1">
        <v>14</v>
      </c>
      <c r="I543" s="1">
        <f t="shared" si="16"/>
        <v>10</v>
      </c>
      <c r="J543" s="2">
        <f t="shared" si="17"/>
        <v>0.41666666666666669</v>
      </c>
      <c r="K543" s="3">
        <v>2.361111111111111E-2</v>
      </c>
      <c r="L543" t="s">
        <v>1132</v>
      </c>
    </row>
    <row r="544" spans="1:12" x14ac:dyDescent="0.25">
      <c r="A544">
        <v>210</v>
      </c>
      <c r="B544">
        <v>10</v>
      </c>
      <c r="C544" t="s">
        <v>65</v>
      </c>
      <c r="D544" s="1">
        <v>25</v>
      </c>
      <c r="E544" s="1">
        <v>40</v>
      </c>
      <c r="F544">
        <v>3</v>
      </c>
      <c r="G544" s="1">
        <v>120</v>
      </c>
      <c r="H544" s="1">
        <v>75</v>
      </c>
      <c r="I544" s="1">
        <f t="shared" si="16"/>
        <v>45</v>
      </c>
      <c r="J544" s="2">
        <f t="shared" si="17"/>
        <v>0.375</v>
      </c>
      <c r="K544" s="3">
        <v>3.1944444444444442E-2</v>
      </c>
      <c r="L544" t="s">
        <v>1132</v>
      </c>
    </row>
    <row r="545" spans="1:12" x14ac:dyDescent="0.25">
      <c r="A545">
        <v>211</v>
      </c>
      <c r="B545">
        <v>1</v>
      </c>
      <c r="C545" t="s">
        <v>102</v>
      </c>
      <c r="D545" s="1">
        <v>13</v>
      </c>
      <c r="E545" s="1">
        <v>21</v>
      </c>
      <c r="F545">
        <v>3</v>
      </c>
      <c r="G545" s="1">
        <v>63</v>
      </c>
      <c r="H545" s="1">
        <v>39</v>
      </c>
      <c r="I545" s="1">
        <f t="shared" si="16"/>
        <v>24</v>
      </c>
      <c r="J545" s="2">
        <f t="shared" si="17"/>
        <v>0.38095238095238093</v>
      </c>
      <c r="K545" s="3">
        <v>3.7499999999999999E-2</v>
      </c>
      <c r="L545" t="s">
        <v>1133</v>
      </c>
    </row>
    <row r="546" spans="1:12" x14ac:dyDescent="0.25">
      <c r="A546">
        <v>211</v>
      </c>
      <c r="B546">
        <v>1</v>
      </c>
      <c r="C546" t="s">
        <v>117</v>
      </c>
      <c r="D546" s="1">
        <v>10</v>
      </c>
      <c r="E546" s="1">
        <v>18</v>
      </c>
      <c r="F546">
        <v>2</v>
      </c>
      <c r="G546" s="1">
        <v>36</v>
      </c>
      <c r="H546" s="1">
        <v>20</v>
      </c>
      <c r="I546" s="1">
        <f t="shared" si="16"/>
        <v>16</v>
      </c>
      <c r="J546" s="2">
        <f t="shared" si="17"/>
        <v>0.44444444444444442</v>
      </c>
      <c r="K546" s="3">
        <v>3.125E-2</v>
      </c>
      <c r="L546" t="s">
        <v>1132</v>
      </c>
    </row>
    <row r="547" spans="1:12" x14ac:dyDescent="0.25">
      <c r="A547">
        <v>211</v>
      </c>
      <c r="B547">
        <v>1</v>
      </c>
      <c r="C547" t="s">
        <v>195</v>
      </c>
      <c r="D547" s="1">
        <v>15</v>
      </c>
      <c r="E547" s="1">
        <v>25</v>
      </c>
      <c r="F547">
        <v>2</v>
      </c>
      <c r="G547" s="1">
        <v>50</v>
      </c>
      <c r="H547" s="1">
        <v>30</v>
      </c>
      <c r="I547" s="1">
        <f t="shared" si="16"/>
        <v>20</v>
      </c>
      <c r="J547" s="2">
        <f t="shared" si="17"/>
        <v>0.4</v>
      </c>
      <c r="K547" s="3">
        <v>6.2500000000000003E-3</v>
      </c>
      <c r="L547" t="s">
        <v>1132</v>
      </c>
    </row>
    <row r="548" spans="1:12" x14ac:dyDescent="0.25">
      <c r="A548">
        <v>211</v>
      </c>
      <c r="B548">
        <v>1</v>
      </c>
      <c r="C548" t="s">
        <v>241</v>
      </c>
      <c r="D548" s="1">
        <v>12</v>
      </c>
      <c r="E548" s="1">
        <v>20</v>
      </c>
      <c r="F548">
        <v>1</v>
      </c>
      <c r="G548" s="1">
        <v>20</v>
      </c>
      <c r="H548" s="1">
        <v>12</v>
      </c>
      <c r="I548" s="1">
        <f t="shared" si="16"/>
        <v>8</v>
      </c>
      <c r="J548" s="2">
        <f t="shared" si="17"/>
        <v>0.4</v>
      </c>
      <c r="K548" s="3">
        <v>1.8749999999999999E-2</v>
      </c>
      <c r="L548" t="s">
        <v>1132</v>
      </c>
    </row>
    <row r="549" spans="1:12" x14ac:dyDescent="0.25">
      <c r="A549">
        <v>212</v>
      </c>
      <c r="B549">
        <v>14</v>
      </c>
      <c r="C549" t="s">
        <v>100</v>
      </c>
      <c r="D549" s="1">
        <v>18</v>
      </c>
      <c r="E549" s="1">
        <v>30</v>
      </c>
      <c r="F549">
        <v>3</v>
      </c>
      <c r="G549" s="1">
        <v>90</v>
      </c>
      <c r="H549" s="1">
        <v>54</v>
      </c>
      <c r="I549" s="1">
        <f t="shared" si="16"/>
        <v>36</v>
      </c>
      <c r="J549" s="2">
        <f t="shared" si="17"/>
        <v>0.4</v>
      </c>
      <c r="K549" s="3">
        <v>2.4305555555555556E-2</v>
      </c>
      <c r="L549" t="s">
        <v>1133</v>
      </c>
    </row>
    <row r="550" spans="1:12" x14ac:dyDescent="0.25">
      <c r="A550">
        <v>212</v>
      </c>
      <c r="B550">
        <v>14</v>
      </c>
      <c r="C550" t="s">
        <v>256</v>
      </c>
      <c r="D550" s="1">
        <v>15</v>
      </c>
      <c r="E550" s="1">
        <v>26</v>
      </c>
      <c r="F550">
        <v>3</v>
      </c>
      <c r="G550" s="1">
        <v>78</v>
      </c>
      <c r="H550" s="1">
        <v>45</v>
      </c>
      <c r="I550" s="1">
        <f t="shared" si="16"/>
        <v>33</v>
      </c>
      <c r="J550" s="2">
        <f t="shared" si="17"/>
        <v>0.42307692307692307</v>
      </c>
      <c r="K550" s="3">
        <v>2.9861111111111113E-2</v>
      </c>
      <c r="L550" t="s">
        <v>1133</v>
      </c>
    </row>
    <row r="551" spans="1:12" x14ac:dyDescent="0.25">
      <c r="A551">
        <v>212</v>
      </c>
      <c r="B551">
        <v>14</v>
      </c>
      <c r="C551" t="s">
        <v>102</v>
      </c>
      <c r="D551" s="1">
        <v>13</v>
      </c>
      <c r="E551" s="1">
        <v>21</v>
      </c>
      <c r="F551">
        <v>1</v>
      </c>
      <c r="G551" s="1">
        <v>21</v>
      </c>
      <c r="H551" s="1">
        <v>13</v>
      </c>
      <c r="I551" s="1">
        <f t="shared" si="16"/>
        <v>8</v>
      </c>
      <c r="J551" s="2">
        <f t="shared" si="17"/>
        <v>0.38095238095238093</v>
      </c>
      <c r="K551" s="3">
        <v>2.1527777777777778E-2</v>
      </c>
      <c r="L551" t="s">
        <v>1133</v>
      </c>
    </row>
    <row r="552" spans="1:12" x14ac:dyDescent="0.25">
      <c r="A552">
        <v>212</v>
      </c>
      <c r="B552">
        <v>14</v>
      </c>
      <c r="C552" t="s">
        <v>57</v>
      </c>
      <c r="D552" s="1">
        <v>16</v>
      </c>
      <c r="E552" s="1">
        <v>28</v>
      </c>
      <c r="F552">
        <v>2</v>
      </c>
      <c r="G552" s="1">
        <v>56</v>
      </c>
      <c r="H552" s="1">
        <v>32</v>
      </c>
      <c r="I552" s="1">
        <f t="shared" si="16"/>
        <v>24</v>
      </c>
      <c r="J552" s="2">
        <f t="shared" si="17"/>
        <v>0.42857142857142855</v>
      </c>
      <c r="K552" s="3">
        <v>3.8194444444444448E-2</v>
      </c>
      <c r="L552" t="s">
        <v>1133</v>
      </c>
    </row>
    <row r="553" spans="1:12" x14ac:dyDescent="0.25">
      <c r="A553">
        <v>213</v>
      </c>
      <c r="B553">
        <v>13</v>
      </c>
      <c r="C553" t="s">
        <v>170</v>
      </c>
      <c r="D553" s="1">
        <v>16</v>
      </c>
      <c r="E553" s="1">
        <v>27</v>
      </c>
      <c r="F553">
        <v>1</v>
      </c>
      <c r="G553" s="1">
        <v>27</v>
      </c>
      <c r="H553" s="1">
        <v>16</v>
      </c>
      <c r="I553" s="1">
        <f t="shared" si="16"/>
        <v>11</v>
      </c>
      <c r="J553" s="2">
        <f t="shared" si="17"/>
        <v>0.40740740740740738</v>
      </c>
      <c r="K553" s="3">
        <v>3.6805555555555557E-2</v>
      </c>
      <c r="L553" t="s">
        <v>1132</v>
      </c>
    </row>
    <row r="554" spans="1:12" x14ac:dyDescent="0.25">
      <c r="A554">
        <v>213</v>
      </c>
      <c r="B554">
        <v>13</v>
      </c>
      <c r="C554" t="s">
        <v>100</v>
      </c>
      <c r="D554" s="1">
        <v>18</v>
      </c>
      <c r="E554" s="1">
        <v>30</v>
      </c>
      <c r="F554">
        <v>2</v>
      </c>
      <c r="G554" s="1">
        <v>60</v>
      </c>
      <c r="H554" s="1">
        <v>36</v>
      </c>
      <c r="I554" s="1">
        <f t="shared" si="16"/>
        <v>24</v>
      </c>
      <c r="J554" s="2">
        <f t="shared" si="17"/>
        <v>0.4</v>
      </c>
      <c r="K554" s="3">
        <v>3.2638888888888891E-2</v>
      </c>
      <c r="L554" t="s">
        <v>1133</v>
      </c>
    </row>
    <row r="555" spans="1:12" x14ac:dyDescent="0.25">
      <c r="A555">
        <v>214</v>
      </c>
      <c r="B555">
        <v>2</v>
      </c>
      <c r="C555" t="s">
        <v>77</v>
      </c>
      <c r="D555" s="1">
        <v>20</v>
      </c>
      <c r="E555" s="1">
        <v>34</v>
      </c>
      <c r="F555">
        <v>2</v>
      </c>
      <c r="G555" s="1">
        <v>68</v>
      </c>
      <c r="H555" s="1">
        <v>40</v>
      </c>
      <c r="I555" s="1">
        <f t="shared" si="16"/>
        <v>28</v>
      </c>
      <c r="J555" s="2">
        <f t="shared" si="17"/>
        <v>0.41176470588235292</v>
      </c>
      <c r="K555" s="3">
        <v>9.7222222222222224E-3</v>
      </c>
      <c r="L555" t="s">
        <v>1132</v>
      </c>
    </row>
    <row r="556" spans="1:12" x14ac:dyDescent="0.25">
      <c r="A556">
        <v>214</v>
      </c>
      <c r="B556">
        <v>2</v>
      </c>
      <c r="C556" t="s">
        <v>65</v>
      </c>
      <c r="D556" s="1">
        <v>25</v>
      </c>
      <c r="E556" s="1">
        <v>40</v>
      </c>
      <c r="F556">
        <v>3</v>
      </c>
      <c r="G556" s="1">
        <v>120</v>
      </c>
      <c r="H556" s="1">
        <v>75</v>
      </c>
      <c r="I556" s="1">
        <f t="shared" si="16"/>
        <v>45</v>
      </c>
      <c r="J556" s="2">
        <f t="shared" si="17"/>
        <v>0.375</v>
      </c>
      <c r="K556" s="3">
        <v>8.3333333333333332E-3</v>
      </c>
      <c r="L556" t="s">
        <v>1133</v>
      </c>
    </row>
    <row r="557" spans="1:12" x14ac:dyDescent="0.25">
      <c r="A557">
        <v>214</v>
      </c>
      <c r="B557">
        <v>2</v>
      </c>
      <c r="C557" t="s">
        <v>241</v>
      </c>
      <c r="D557" s="1">
        <v>12</v>
      </c>
      <c r="E557" s="1">
        <v>20</v>
      </c>
      <c r="F557">
        <v>2</v>
      </c>
      <c r="G557" s="1">
        <v>40</v>
      </c>
      <c r="H557" s="1">
        <v>24</v>
      </c>
      <c r="I557" s="1">
        <f t="shared" si="16"/>
        <v>16</v>
      </c>
      <c r="J557" s="2">
        <f t="shared" si="17"/>
        <v>0.4</v>
      </c>
      <c r="K557" s="3">
        <v>8.3333333333333332E-3</v>
      </c>
      <c r="L557" t="s">
        <v>1133</v>
      </c>
    </row>
    <row r="558" spans="1:12" x14ac:dyDescent="0.25">
      <c r="A558">
        <v>215</v>
      </c>
      <c r="B558">
        <v>6</v>
      </c>
      <c r="C558" t="s">
        <v>77</v>
      </c>
      <c r="D558" s="1">
        <v>20</v>
      </c>
      <c r="E558" s="1">
        <v>34</v>
      </c>
      <c r="F558">
        <v>2</v>
      </c>
      <c r="G558" s="1">
        <v>68</v>
      </c>
      <c r="H558" s="1">
        <v>40</v>
      </c>
      <c r="I558" s="1">
        <f t="shared" si="16"/>
        <v>28</v>
      </c>
      <c r="J558" s="2">
        <f t="shared" si="17"/>
        <v>0.41176470588235292</v>
      </c>
      <c r="K558" s="3">
        <v>8.3333333333333332E-3</v>
      </c>
      <c r="L558" t="s">
        <v>1132</v>
      </c>
    </row>
    <row r="559" spans="1:12" x14ac:dyDescent="0.25">
      <c r="A559">
        <v>215</v>
      </c>
      <c r="B559">
        <v>6</v>
      </c>
      <c r="C559" t="s">
        <v>100</v>
      </c>
      <c r="D559" s="1">
        <v>18</v>
      </c>
      <c r="E559" s="1">
        <v>30</v>
      </c>
      <c r="F559">
        <v>3</v>
      </c>
      <c r="G559" s="1">
        <v>90</v>
      </c>
      <c r="H559" s="1">
        <v>54</v>
      </c>
      <c r="I559" s="1">
        <f t="shared" si="16"/>
        <v>36</v>
      </c>
      <c r="J559" s="2">
        <f t="shared" si="17"/>
        <v>0.4</v>
      </c>
      <c r="K559" s="3">
        <v>2.361111111111111E-2</v>
      </c>
      <c r="L559" t="s">
        <v>1132</v>
      </c>
    </row>
    <row r="560" spans="1:12" x14ac:dyDescent="0.25">
      <c r="A560">
        <v>216</v>
      </c>
      <c r="B560">
        <v>17</v>
      </c>
      <c r="C560" t="s">
        <v>195</v>
      </c>
      <c r="D560" s="1">
        <v>15</v>
      </c>
      <c r="E560" s="1">
        <v>25</v>
      </c>
      <c r="F560">
        <v>1</v>
      </c>
      <c r="G560" s="1">
        <v>25</v>
      </c>
      <c r="H560" s="1">
        <v>15</v>
      </c>
      <c r="I560" s="1">
        <f t="shared" si="16"/>
        <v>10</v>
      </c>
      <c r="J560" s="2">
        <f t="shared" si="17"/>
        <v>0.4</v>
      </c>
      <c r="K560" s="3">
        <v>2.9166666666666667E-2</v>
      </c>
      <c r="L560" t="s">
        <v>1132</v>
      </c>
    </row>
    <row r="561" spans="1:12" x14ac:dyDescent="0.25">
      <c r="A561">
        <v>216</v>
      </c>
      <c r="B561">
        <v>17</v>
      </c>
      <c r="C561" t="s">
        <v>102</v>
      </c>
      <c r="D561" s="1">
        <v>13</v>
      </c>
      <c r="E561" s="1">
        <v>21</v>
      </c>
      <c r="F561">
        <v>3</v>
      </c>
      <c r="G561" s="1">
        <v>63</v>
      </c>
      <c r="H561" s="1">
        <v>39</v>
      </c>
      <c r="I561" s="1">
        <f t="shared" si="16"/>
        <v>24</v>
      </c>
      <c r="J561" s="2">
        <f t="shared" si="17"/>
        <v>0.38095238095238093</v>
      </c>
      <c r="K561" s="3">
        <v>2.5000000000000001E-2</v>
      </c>
      <c r="L561" t="s">
        <v>1132</v>
      </c>
    </row>
    <row r="562" spans="1:12" x14ac:dyDescent="0.25">
      <c r="A562">
        <v>216</v>
      </c>
      <c r="B562">
        <v>17</v>
      </c>
      <c r="C562" t="s">
        <v>170</v>
      </c>
      <c r="D562" s="1">
        <v>16</v>
      </c>
      <c r="E562" s="1">
        <v>27</v>
      </c>
      <c r="F562">
        <v>2</v>
      </c>
      <c r="G562" s="1">
        <v>54</v>
      </c>
      <c r="H562" s="1">
        <v>32</v>
      </c>
      <c r="I562" s="1">
        <f t="shared" si="16"/>
        <v>22</v>
      </c>
      <c r="J562" s="2">
        <f t="shared" si="17"/>
        <v>0.40740740740740738</v>
      </c>
      <c r="K562" s="3">
        <v>2.9166666666666667E-2</v>
      </c>
      <c r="L562" t="s">
        <v>1132</v>
      </c>
    </row>
    <row r="563" spans="1:12" x14ac:dyDescent="0.25">
      <c r="A563">
        <v>217</v>
      </c>
      <c r="B563">
        <v>1</v>
      </c>
      <c r="C563" t="s">
        <v>414</v>
      </c>
      <c r="D563" s="1">
        <v>19</v>
      </c>
      <c r="E563" s="1">
        <v>32</v>
      </c>
      <c r="F563">
        <v>3</v>
      </c>
      <c r="G563" s="1">
        <v>96</v>
      </c>
      <c r="H563" s="1">
        <v>57</v>
      </c>
      <c r="I563" s="1">
        <f t="shared" si="16"/>
        <v>39</v>
      </c>
      <c r="J563" s="2">
        <f t="shared" si="17"/>
        <v>0.40625</v>
      </c>
      <c r="K563" s="3">
        <v>9.0277777777777769E-3</v>
      </c>
      <c r="L563" t="s">
        <v>1133</v>
      </c>
    </row>
    <row r="564" spans="1:12" x14ac:dyDescent="0.25">
      <c r="A564">
        <v>218</v>
      </c>
      <c r="B564">
        <v>13</v>
      </c>
      <c r="C564" t="s">
        <v>180</v>
      </c>
      <c r="D564" s="1">
        <v>11</v>
      </c>
      <c r="E564" s="1">
        <v>19</v>
      </c>
      <c r="F564">
        <v>3</v>
      </c>
      <c r="G564" s="1">
        <v>57</v>
      </c>
      <c r="H564" s="1">
        <v>33</v>
      </c>
      <c r="I564" s="1">
        <f t="shared" si="16"/>
        <v>24</v>
      </c>
      <c r="J564" s="2">
        <f t="shared" si="17"/>
        <v>0.42105263157894735</v>
      </c>
      <c r="K564" s="3">
        <v>1.6666666666666666E-2</v>
      </c>
      <c r="L564" t="s">
        <v>1133</v>
      </c>
    </row>
    <row r="565" spans="1:12" x14ac:dyDescent="0.25">
      <c r="A565">
        <v>218</v>
      </c>
      <c r="B565">
        <v>13</v>
      </c>
      <c r="C565" t="s">
        <v>170</v>
      </c>
      <c r="D565" s="1">
        <v>16</v>
      </c>
      <c r="E565" s="1">
        <v>27</v>
      </c>
      <c r="F565">
        <v>3</v>
      </c>
      <c r="G565" s="1">
        <v>81</v>
      </c>
      <c r="H565" s="1">
        <v>48</v>
      </c>
      <c r="I565" s="1">
        <f t="shared" si="16"/>
        <v>33</v>
      </c>
      <c r="J565" s="2">
        <f t="shared" si="17"/>
        <v>0.40740740740740738</v>
      </c>
      <c r="K565" s="3">
        <v>1.1111111111111112E-2</v>
      </c>
      <c r="L565" t="s">
        <v>1132</v>
      </c>
    </row>
    <row r="566" spans="1:12" x14ac:dyDescent="0.25">
      <c r="A566">
        <v>218</v>
      </c>
      <c r="B566">
        <v>13</v>
      </c>
      <c r="C566" t="s">
        <v>331</v>
      </c>
      <c r="D566" s="1">
        <v>14</v>
      </c>
      <c r="E566" s="1">
        <v>23</v>
      </c>
      <c r="F566">
        <v>2</v>
      </c>
      <c r="G566" s="1">
        <v>46</v>
      </c>
      <c r="H566" s="1">
        <v>28</v>
      </c>
      <c r="I566" s="1">
        <f t="shared" si="16"/>
        <v>18</v>
      </c>
      <c r="J566" s="2">
        <f t="shared" si="17"/>
        <v>0.39130434782608697</v>
      </c>
      <c r="K566" s="3">
        <v>4.1666666666666666E-3</v>
      </c>
      <c r="L566" t="s">
        <v>1132</v>
      </c>
    </row>
    <row r="567" spans="1:12" x14ac:dyDescent="0.25">
      <c r="A567">
        <v>219</v>
      </c>
      <c r="B567">
        <v>1</v>
      </c>
      <c r="C567" t="s">
        <v>331</v>
      </c>
      <c r="D567" s="1">
        <v>14</v>
      </c>
      <c r="E567" s="1">
        <v>23</v>
      </c>
      <c r="F567">
        <v>2</v>
      </c>
      <c r="G567" s="1">
        <v>46</v>
      </c>
      <c r="H567" s="1">
        <v>28</v>
      </c>
      <c r="I567" s="1">
        <f t="shared" si="16"/>
        <v>18</v>
      </c>
      <c r="J567" s="2">
        <f t="shared" si="17"/>
        <v>0.39130434782608697</v>
      </c>
      <c r="K567" s="3">
        <v>8.3333333333333332E-3</v>
      </c>
      <c r="L567" t="s">
        <v>1132</v>
      </c>
    </row>
    <row r="568" spans="1:12" x14ac:dyDescent="0.25">
      <c r="A568">
        <v>219</v>
      </c>
      <c r="B568">
        <v>1</v>
      </c>
      <c r="C568" t="s">
        <v>186</v>
      </c>
      <c r="D568" s="1">
        <v>19</v>
      </c>
      <c r="E568" s="1">
        <v>31</v>
      </c>
      <c r="F568">
        <v>3</v>
      </c>
      <c r="G568" s="1">
        <v>93</v>
      </c>
      <c r="H568" s="1">
        <v>57</v>
      </c>
      <c r="I568" s="1">
        <f t="shared" si="16"/>
        <v>36</v>
      </c>
      <c r="J568" s="2">
        <f t="shared" si="17"/>
        <v>0.38709677419354838</v>
      </c>
      <c r="K568" s="3">
        <v>7.6388888888888886E-3</v>
      </c>
      <c r="L568" t="s">
        <v>1133</v>
      </c>
    </row>
    <row r="569" spans="1:12" x14ac:dyDescent="0.25">
      <c r="A569">
        <v>220</v>
      </c>
      <c r="B569">
        <v>15</v>
      </c>
      <c r="C569" t="s">
        <v>259</v>
      </c>
      <c r="D569" s="1">
        <v>14</v>
      </c>
      <c r="E569" s="1">
        <v>24</v>
      </c>
      <c r="F569">
        <v>1</v>
      </c>
      <c r="G569" s="1">
        <v>24</v>
      </c>
      <c r="H569" s="1">
        <v>14</v>
      </c>
      <c r="I569" s="1">
        <f t="shared" si="16"/>
        <v>10</v>
      </c>
      <c r="J569" s="2">
        <f t="shared" si="17"/>
        <v>0.41666666666666669</v>
      </c>
      <c r="K569" s="3">
        <v>9.0277777777777769E-3</v>
      </c>
      <c r="L569" t="s">
        <v>1132</v>
      </c>
    </row>
    <row r="570" spans="1:12" x14ac:dyDescent="0.25">
      <c r="A570">
        <v>221</v>
      </c>
      <c r="B570">
        <v>16</v>
      </c>
      <c r="C570" t="s">
        <v>414</v>
      </c>
      <c r="D570" s="1">
        <v>19</v>
      </c>
      <c r="E570" s="1">
        <v>32</v>
      </c>
      <c r="F570">
        <v>3</v>
      </c>
      <c r="G570" s="1">
        <v>96</v>
      </c>
      <c r="H570" s="1">
        <v>57</v>
      </c>
      <c r="I570" s="1">
        <f t="shared" si="16"/>
        <v>39</v>
      </c>
      <c r="J570" s="2">
        <f t="shared" si="17"/>
        <v>0.40625</v>
      </c>
      <c r="K570" s="3">
        <v>2.013888888888889E-2</v>
      </c>
      <c r="L570" t="s">
        <v>1132</v>
      </c>
    </row>
    <row r="571" spans="1:12" x14ac:dyDescent="0.25">
      <c r="A571">
        <v>221</v>
      </c>
      <c r="B571">
        <v>16</v>
      </c>
      <c r="C571" t="s">
        <v>77</v>
      </c>
      <c r="D571" s="1">
        <v>20</v>
      </c>
      <c r="E571" s="1">
        <v>34</v>
      </c>
      <c r="F571">
        <v>2</v>
      </c>
      <c r="G571" s="1">
        <v>68</v>
      </c>
      <c r="H571" s="1">
        <v>40</v>
      </c>
      <c r="I571" s="1">
        <f t="shared" si="16"/>
        <v>28</v>
      </c>
      <c r="J571" s="2">
        <f t="shared" si="17"/>
        <v>0.41176470588235292</v>
      </c>
      <c r="K571" s="3">
        <v>3.7499999999999999E-2</v>
      </c>
      <c r="L571" t="s">
        <v>1133</v>
      </c>
    </row>
    <row r="572" spans="1:12" x14ac:dyDescent="0.25">
      <c r="A572">
        <v>221</v>
      </c>
      <c r="B572">
        <v>16</v>
      </c>
      <c r="C572" t="s">
        <v>51</v>
      </c>
      <c r="D572" s="1">
        <v>17</v>
      </c>
      <c r="E572" s="1">
        <v>29</v>
      </c>
      <c r="F572">
        <v>1</v>
      </c>
      <c r="G572" s="1">
        <v>29</v>
      </c>
      <c r="H572" s="1">
        <v>17</v>
      </c>
      <c r="I572" s="1">
        <f t="shared" si="16"/>
        <v>12</v>
      </c>
      <c r="J572" s="2">
        <f t="shared" si="17"/>
        <v>0.41379310344827586</v>
      </c>
      <c r="K572" s="3">
        <v>1.7361111111111112E-2</v>
      </c>
      <c r="L572" t="s">
        <v>1132</v>
      </c>
    </row>
    <row r="573" spans="1:12" x14ac:dyDescent="0.25">
      <c r="A573">
        <v>222</v>
      </c>
      <c r="B573">
        <v>3</v>
      </c>
      <c r="C573" t="s">
        <v>331</v>
      </c>
      <c r="D573" s="1">
        <v>14</v>
      </c>
      <c r="E573" s="1">
        <v>23</v>
      </c>
      <c r="F573">
        <v>3</v>
      </c>
      <c r="G573" s="1">
        <v>69</v>
      </c>
      <c r="H573" s="1">
        <v>42</v>
      </c>
      <c r="I573" s="1">
        <f t="shared" si="16"/>
        <v>27</v>
      </c>
      <c r="J573" s="2">
        <f t="shared" si="17"/>
        <v>0.39130434782608697</v>
      </c>
      <c r="K573" s="3">
        <v>2.013888888888889E-2</v>
      </c>
      <c r="L573" t="s">
        <v>1132</v>
      </c>
    </row>
    <row r="574" spans="1:12" x14ac:dyDescent="0.25">
      <c r="A574">
        <v>222</v>
      </c>
      <c r="B574">
        <v>3</v>
      </c>
      <c r="C574" t="s">
        <v>57</v>
      </c>
      <c r="D574" s="1">
        <v>16</v>
      </c>
      <c r="E574" s="1">
        <v>28</v>
      </c>
      <c r="F574">
        <v>1</v>
      </c>
      <c r="G574" s="1">
        <v>28</v>
      </c>
      <c r="H574" s="1">
        <v>16</v>
      </c>
      <c r="I574" s="1">
        <f t="shared" si="16"/>
        <v>12</v>
      </c>
      <c r="J574" s="2">
        <f t="shared" si="17"/>
        <v>0.42857142857142855</v>
      </c>
      <c r="K574" s="3">
        <v>3.888888888888889E-2</v>
      </c>
      <c r="L574" t="s">
        <v>1132</v>
      </c>
    </row>
    <row r="575" spans="1:12" x14ac:dyDescent="0.25">
      <c r="A575">
        <v>223</v>
      </c>
      <c r="B575">
        <v>19</v>
      </c>
      <c r="C575" t="s">
        <v>414</v>
      </c>
      <c r="D575" s="1">
        <v>19</v>
      </c>
      <c r="E575" s="1">
        <v>32</v>
      </c>
      <c r="F575">
        <v>1</v>
      </c>
      <c r="G575" s="1">
        <v>32</v>
      </c>
      <c r="H575" s="1">
        <v>19</v>
      </c>
      <c r="I575" s="1">
        <f t="shared" si="16"/>
        <v>13</v>
      </c>
      <c r="J575" s="2">
        <f t="shared" si="17"/>
        <v>0.40625</v>
      </c>
      <c r="K575" s="3">
        <v>3.6805555555555557E-2</v>
      </c>
      <c r="L575" t="s">
        <v>1132</v>
      </c>
    </row>
    <row r="576" spans="1:12" x14ac:dyDescent="0.25">
      <c r="A576">
        <v>224</v>
      </c>
      <c r="B576">
        <v>7</v>
      </c>
      <c r="C576" t="s">
        <v>256</v>
      </c>
      <c r="D576" s="1">
        <v>15</v>
      </c>
      <c r="E576" s="1">
        <v>26</v>
      </c>
      <c r="F576">
        <v>2</v>
      </c>
      <c r="G576" s="1">
        <v>52</v>
      </c>
      <c r="H576" s="1">
        <v>30</v>
      </c>
      <c r="I576" s="1">
        <f t="shared" si="16"/>
        <v>22</v>
      </c>
      <c r="J576" s="2">
        <f t="shared" si="17"/>
        <v>0.42307692307692307</v>
      </c>
      <c r="K576" s="3">
        <v>1.3888888888888888E-2</v>
      </c>
      <c r="L576" t="s">
        <v>1132</v>
      </c>
    </row>
    <row r="577" spans="1:12" x14ac:dyDescent="0.25">
      <c r="A577">
        <v>225</v>
      </c>
      <c r="B577">
        <v>19</v>
      </c>
      <c r="C577" t="s">
        <v>439</v>
      </c>
      <c r="D577" s="1">
        <v>20</v>
      </c>
      <c r="E577" s="1">
        <v>33</v>
      </c>
      <c r="F577">
        <v>3</v>
      </c>
      <c r="G577" s="1">
        <v>99</v>
      </c>
      <c r="H577" s="1">
        <v>60</v>
      </c>
      <c r="I577" s="1">
        <f t="shared" si="16"/>
        <v>39</v>
      </c>
      <c r="J577" s="2">
        <f t="shared" si="17"/>
        <v>0.39393939393939392</v>
      </c>
      <c r="K577" s="3">
        <v>3.888888888888889E-2</v>
      </c>
      <c r="L577" t="s">
        <v>1133</v>
      </c>
    </row>
    <row r="578" spans="1:12" x14ac:dyDescent="0.25">
      <c r="A578">
        <v>225</v>
      </c>
      <c r="B578">
        <v>19</v>
      </c>
      <c r="C578" t="s">
        <v>331</v>
      </c>
      <c r="D578" s="1">
        <v>14</v>
      </c>
      <c r="E578" s="1">
        <v>23</v>
      </c>
      <c r="F578">
        <v>3</v>
      </c>
      <c r="G578" s="1">
        <v>69</v>
      </c>
      <c r="H578" s="1">
        <v>42</v>
      </c>
      <c r="I578" s="1">
        <f t="shared" si="16"/>
        <v>27</v>
      </c>
      <c r="J578" s="2">
        <f t="shared" si="17"/>
        <v>0.39130434782608697</v>
      </c>
      <c r="K578" s="3">
        <v>2.6388888888888889E-2</v>
      </c>
      <c r="L578" t="s">
        <v>1133</v>
      </c>
    </row>
    <row r="579" spans="1:12" x14ac:dyDescent="0.25">
      <c r="A579">
        <v>226</v>
      </c>
      <c r="B579">
        <v>7</v>
      </c>
      <c r="C579" t="s">
        <v>241</v>
      </c>
      <c r="D579" s="1">
        <v>12</v>
      </c>
      <c r="E579" s="1">
        <v>20</v>
      </c>
      <c r="F579">
        <v>2</v>
      </c>
      <c r="G579" s="1">
        <v>40</v>
      </c>
      <c r="H579" s="1">
        <v>24</v>
      </c>
      <c r="I579" s="1">
        <f t="shared" ref="I579:I642" si="18">G579-H579</f>
        <v>16</v>
      </c>
      <c r="J579" s="2">
        <f t="shared" ref="J579:J642" si="19">I579/G579</f>
        <v>0.4</v>
      </c>
      <c r="K579" s="3">
        <v>4.8611111111111112E-3</v>
      </c>
      <c r="L579" t="s">
        <v>1132</v>
      </c>
    </row>
    <row r="580" spans="1:12" x14ac:dyDescent="0.25">
      <c r="A580">
        <v>226</v>
      </c>
      <c r="B580">
        <v>7</v>
      </c>
      <c r="C580" t="s">
        <v>102</v>
      </c>
      <c r="D580" s="1">
        <v>13</v>
      </c>
      <c r="E580" s="1">
        <v>21</v>
      </c>
      <c r="F580">
        <v>1</v>
      </c>
      <c r="G580" s="1">
        <v>21</v>
      </c>
      <c r="H580" s="1">
        <v>13</v>
      </c>
      <c r="I580" s="1">
        <f t="shared" si="18"/>
        <v>8</v>
      </c>
      <c r="J580" s="2">
        <f t="shared" si="19"/>
        <v>0.38095238095238093</v>
      </c>
      <c r="K580" s="3">
        <v>2.013888888888889E-2</v>
      </c>
      <c r="L580" t="s">
        <v>1133</v>
      </c>
    </row>
    <row r="581" spans="1:12" x14ac:dyDescent="0.25">
      <c r="A581">
        <v>226</v>
      </c>
      <c r="B581">
        <v>7</v>
      </c>
      <c r="C581" t="s">
        <v>170</v>
      </c>
      <c r="D581" s="1">
        <v>16</v>
      </c>
      <c r="E581" s="1">
        <v>27</v>
      </c>
      <c r="F581">
        <v>3</v>
      </c>
      <c r="G581" s="1">
        <v>81</v>
      </c>
      <c r="H581" s="1">
        <v>48</v>
      </c>
      <c r="I581" s="1">
        <f t="shared" si="18"/>
        <v>33</v>
      </c>
      <c r="J581" s="2">
        <f t="shared" si="19"/>
        <v>0.40740740740740738</v>
      </c>
      <c r="K581" s="3">
        <v>3.888888888888889E-2</v>
      </c>
      <c r="L581" t="s">
        <v>1132</v>
      </c>
    </row>
    <row r="582" spans="1:12" x14ac:dyDescent="0.25">
      <c r="A582">
        <v>226</v>
      </c>
      <c r="B582">
        <v>7</v>
      </c>
      <c r="C582" t="s">
        <v>51</v>
      </c>
      <c r="D582" s="1">
        <v>17</v>
      </c>
      <c r="E582" s="1">
        <v>29</v>
      </c>
      <c r="F582">
        <v>1</v>
      </c>
      <c r="G582" s="1">
        <v>29</v>
      </c>
      <c r="H582" s="1">
        <v>17</v>
      </c>
      <c r="I582" s="1">
        <f t="shared" si="18"/>
        <v>12</v>
      </c>
      <c r="J582" s="2">
        <f t="shared" si="19"/>
        <v>0.41379310344827586</v>
      </c>
      <c r="K582" s="3">
        <v>3.7499999999999999E-2</v>
      </c>
      <c r="L582" t="s">
        <v>1133</v>
      </c>
    </row>
    <row r="583" spans="1:12" x14ac:dyDescent="0.25">
      <c r="A583">
        <v>227</v>
      </c>
      <c r="B583">
        <v>17</v>
      </c>
      <c r="C583" t="s">
        <v>259</v>
      </c>
      <c r="D583" s="1">
        <v>14</v>
      </c>
      <c r="E583" s="1">
        <v>24</v>
      </c>
      <c r="F583">
        <v>1</v>
      </c>
      <c r="G583" s="1">
        <v>24</v>
      </c>
      <c r="H583" s="1">
        <v>14</v>
      </c>
      <c r="I583" s="1">
        <f t="shared" si="18"/>
        <v>10</v>
      </c>
      <c r="J583" s="2">
        <f t="shared" si="19"/>
        <v>0.41666666666666669</v>
      </c>
      <c r="K583" s="3">
        <v>4.027777777777778E-2</v>
      </c>
      <c r="L583" t="s">
        <v>1132</v>
      </c>
    </row>
    <row r="584" spans="1:12" x14ac:dyDescent="0.25">
      <c r="A584">
        <v>227</v>
      </c>
      <c r="B584">
        <v>17</v>
      </c>
      <c r="C584" t="s">
        <v>186</v>
      </c>
      <c r="D584" s="1">
        <v>19</v>
      </c>
      <c r="E584" s="1">
        <v>31</v>
      </c>
      <c r="F584">
        <v>3</v>
      </c>
      <c r="G584" s="1">
        <v>93</v>
      </c>
      <c r="H584" s="1">
        <v>57</v>
      </c>
      <c r="I584" s="1">
        <f t="shared" si="18"/>
        <v>36</v>
      </c>
      <c r="J584" s="2">
        <f t="shared" si="19"/>
        <v>0.38709677419354838</v>
      </c>
      <c r="K584" s="3">
        <v>1.0416666666666666E-2</v>
      </c>
      <c r="L584" t="s">
        <v>1133</v>
      </c>
    </row>
    <row r="585" spans="1:12" x14ac:dyDescent="0.25">
      <c r="A585">
        <v>227</v>
      </c>
      <c r="B585">
        <v>17</v>
      </c>
      <c r="C585" t="s">
        <v>57</v>
      </c>
      <c r="D585" s="1">
        <v>16</v>
      </c>
      <c r="E585" s="1">
        <v>28</v>
      </c>
      <c r="F585">
        <v>1</v>
      </c>
      <c r="G585" s="1">
        <v>28</v>
      </c>
      <c r="H585" s="1">
        <v>16</v>
      </c>
      <c r="I585" s="1">
        <f t="shared" si="18"/>
        <v>12</v>
      </c>
      <c r="J585" s="2">
        <f t="shared" si="19"/>
        <v>0.42857142857142855</v>
      </c>
      <c r="K585" s="3">
        <v>9.0277777777777769E-3</v>
      </c>
      <c r="L585" t="s">
        <v>1132</v>
      </c>
    </row>
    <row r="586" spans="1:12" x14ac:dyDescent="0.25">
      <c r="A586">
        <v>227</v>
      </c>
      <c r="B586">
        <v>17</v>
      </c>
      <c r="C586" t="s">
        <v>439</v>
      </c>
      <c r="D586" s="1">
        <v>20</v>
      </c>
      <c r="E586" s="1">
        <v>33</v>
      </c>
      <c r="F586">
        <v>2</v>
      </c>
      <c r="G586" s="1">
        <v>66</v>
      </c>
      <c r="H586" s="1">
        <v>40</v>
      </c>
      <c r="I586" s="1">
        <f t="shared" si="18"/>
        <v>26</v>
      </c>
      <c r="J586" s="2">
        <f t="shared" si="19"/>
        <v>0.39393939393939392</v>
      </c>
      <c r="K586" s="3">
        <v>2.2916666666666665E-2</v>
      </c>
      <c r="L586" t="s">
        <v>1132</v>
      </c>
    </row>
    <row r="587" spans="1:12" x14ac:dyDescent="0.25">
      <c r="A587">
        <v>228</v>
      </c>
      <c r="B587">
        <v>16</v>
      </c>
      <c r="C587" t="s">
        <v>331</v>
      </c>
      <c r="D587" s="1">
        <v>14</v>
      </c>
      <c r="E587" s="1">
        <v>23</v>
      </c>
      <c r="F587">
        <v>3</v>
      </c>
      <c r="G587" s="1">
        <v>69</v>
      </c>
      <c r="H587" s="1">
        <v>42</v>
      </c>
      <c r="I587" s="1">
        <f t="shared" si="18"/>
        <v>27</v>
      </c>
      <c r="J587" s="2">
        <f t="shared" si="19"/>
        <v>0.39130434782608697</v>
      </c>
      <c r="K587" s="3">
        <v>2.4305555555555556E-2</v>
      </c>
      <c r="L587" t="s">
        <v>1132</v>
      </c>
    </row>
    <row r="588" spans="1:12" x14ac:dyDescent="0.25">
      <c r="A588">
        <v>229</v>
      </c>
      <c r="B588">
        <v>14</v>
      </c>
      <c r="C588" t="s">
        <v>195</v>
      </c>
      <c r="D588" s="1">
        <v>15</v>
      </c>
      <c r="E588" s="1">
        <v>25</v>
      </c>
      <c r="F588">
        <v>1</v>
      </c>
      <c r="G588" s="1">
        <v>25</v>
      </c>
      <c r="H588" s="1">
        <v>15</v>
      </c>
      <c r="I588" s="1">
        <f t="shared" si="18"/>
        <v>10</v>
      </c>
      <c r="J588" s="2">
        <f t="shared" si="19"/>
        <v>0.4</v>
      </c>
      <c r="K588" s="3">
        <v>1.9444444444444445E-2</v>
      </c>
      <c r="L588" t="s">
        <v>1133</v>
      </c>
    </row>
    <row r="589" spans="1:12" x14ac:dyDescent="0.25">
      <c r="A589">
        <v>229</v>
      </c>
      <c r="B589">
        <v>14</v>
      </c>
      <c r="C589" t="s">
        <v>33</v>
      </c>
      <c r="D589" s="1">
        <v>21</v>
      </c>
      <c r="E589" s="1">
        <v>35</v>
      </c>
      <c r="F589">
        <v>1</v>
      </c>
      <c r="G589" s="1">
        <v>35</v>
      </c>
      <c r="H589" s="1">
        <v>21</v>
      </c>
      <c r="I589" s="1">
        <f t="shared" si="18"/>
        <v>14</v>
      </c>
      <c r="J589" s="2">
        <f t="shared" si="19"/>
        <v>0.4</v>
      </c>
      <c r="K589" s="3">
        <v>2.9861111111111113E-2</v>
      </c>
      <c r="L589" t="s">
        <v>1132</v>
      </c>
    </row>
    <row r="590" spans="1:12" x14ac:dyDescent="0.25">
      <c r="A590">
        <v>229</v>
      </c>
      <c r="B590">
        <v>14</v>
      </c>
      <c r="C590" t="s">
        <v>106</v>
      </c>
      <c r="D590" s="1">
        <v>22</v>
      </c>
      <c r="E590" s="1">
        <v>36</v>
      </c>
      <c r="F590">
        <v>1</v>
      </c>
      <c r="G590" s="1">
        <v>36</v>
      </c>
      <c r="H590" s="1">
        <v>22</v>
      </c>
      <c r="I590" s="1">
        <f t="shared" si="18"/>
        <v>14</v>
      </c>
      <c r="J590" s="2">
        <f t="shared" si="19"/>
        <v>0.3888888888888889</v>
      </c>
      <c r="K590" s="3">
        <v>1.3194444444444444E-2</v>
      </c>
      <c r="L590" t="s">
        <v>1133</v>
      </c>
    </row>
    <row r="591" spans="1:12" x14ac:dyDescent="0.25">
      <c r="A591">
        <v>229</v>
      </c>
      <c r="B591">
        <v>14</v>
      </c>
      <c r="C591" t="s">
        <v>57</v>
      </c>
      <c r="D591" s="1">
        <v>16</v>
      </c>
      <c r="E591" s="1">
        <v>28</v>
      </c>
      <c r="F591">
        <v>1</v>
      </c>
      <c r="G591" s="1">
        <v>28</v>
      </c>
      <c r="H591" s="1">
        <v>16</v>
      </c>
      <c r="I591" s="1">
        <f t="shared" si="18"/>
        <v>12</v>
      </c>
      <c r="J591" s="2">
        <f t="shared" si="19"/>
        <v>0.42857142857142855</v>
      </c>
      <c r="K591" s="3">
        <v>1.8749999999999999E-2</v>
      </c>
      <c r="L591" t="s">
        <v>1133</v>
      </c>
    </row>
    <row r="592" spans="1:12" x14ac:dyDescent="0.25">
      <c r="A592">
        <v>230</v>
      </c>
      <c r="B592">
        <v>5</v>
      </c>
      <c r="C592" t="s">
        <v>414</v>
      </c>
      <c r="D592" s="1">
        <v>19</v>
      </c>
      <c r="E592" s="1">
        <v>32</v>
      </c>
      <c r="F592">
        <v>3</v>
      </c>
      <c r="G592" s="1">
        <v>96</v>
      </c>
      <c r="H592" s="1">
        <v>57</v>
      </c>
      <c r="I592" s="1">
        <f t="shared" si="18"/>
        <v>39</v>
      </c>
      <c r="J592" s="2">
        <f t="shared" si="19"/>
        <v>0.40625</v>
      </c>
      <c r="K592" s="3">
        <v>6.9444444444444441E-3</v>
      </c>
      <c r="L592" t="s">
        <v>1133</v>
      </c>
    </row>
    <row r="593" spans="1:12" x14ac:dyDescent="0.25">
      <c r="A593">
        <v>230</v>
      </c>
      <c r="B593">
        <v>5</v>
      </c>
      <c r="C593" t="s">
        <v>57</v>
      </c>
      <c r="D593" s="1">
        <v>16</v>
      </c>
      <c r="E593" s="1">
        <v>28</v>
      </c>
      <c r="F593">
        <v>2</v>
      </c>
      <c r="G593" s="1">
        <v>56</v>
      </c>
      <c r="H593" s="1">
        <v>32</v>
      </c>
      <c r="I593" s="1">
        <f t="shared" si="18"/>
        <v>24</v>
      </c>
      <c r="J593" s="2">
        <f t="shared" si="19"/>
        <v>0.42857142857142855</v>
      </c>
      <c r="K593" s="3">
        <v>1.6666666666666666E-2</v>
      </c>
      <c r="L593" t="s">
        <v>1133</v>
      </c>
    </row>
    <row r="594" spans="1:12" x14ac:dyDescent="0.25">
      <c r="A594">
        <v>230</v>
      </c>
      <c r="B594">
        <v>5</v>
      </c>
      <c r="C594" t="s">
        <v>186</v>
      </c>
      <c r="D594" s="1">
        <v>19</v>
      </c>
      <c r="E594" s="1">
        <v>31</v>
      </c>
      <c r="F594">
        <v>2</v>
      </c>
      <c r="G594" s="1">
        <v>62</v>
      </c>
      <c r="H594" s="1">
        <v>38</v>
      </c>
      <c r="I594" s="1">
        <f t="shared" si="18"/>
        <v>24</v>
      </c>
      <c r="J594" s="2">
        <f t="shared" si="19"/>
        <v>0.38709677419354838</v>
      </c>
      <c r="K594" s="3">
        <v>3.9583333333333331E-2</v>
      </c>
      <c r="L594" t="s">
        <v>1133</v>
      </c>
    </row>
    <row r="595" spans="1:12" x14ac:dyDescent="0.25">
      <c r="A595">
        <v>231</v>
      </c>
      <c r="B595">
        <v>8</v>
      </c>
      <c r="C595" t="s">
        <v>102</v>
      </c>
      <c r="D595" s="1">
        <v>13</v>
      </c>
      <c r="E595" s="1">
        <v>21</v>
      </c>
      <c r="F595">
        <v>2</v>
      </c>
      <c r="G595" s="1">
        <v>42</v>
      </c>
      <c r="H595" s="1">
        <v>26</v>
      </c>
      <c r="I595" s="1">
        <f t="shared" si="18"/>
        <v>16</v>
      </c>
      <c r="J595" s="2">
        <f t="shared" si="19"/>
        <v>0.38095238095238093</v>
      </c>
      <c r="K595" s="3">
        <v>2.013888888888889E-2</v>
      </c>
      <c r="L595" t="s">
        <v>1133</v>
      </c>
    </row>
    <row r="596" spans="1:12" x14ac:dyDescent="0.25">
      <c r="A596">
        <v>231</v>
      </c>
      <c r="B596">
        <v>8</v>
      </c>
      <c r="C596" t="s">
        <v>77</v>
      </c>
      <c r="D596" s="1">
        <v>20</v>
      </c>
      <c r="E596" s="1">
        <v>34</v>
      </c>
      <c r="F596">
        <v>3</v>
      </c>
      <c r="G596" s="1">
        <v>102</v>
      </c>
      <c r="H596" s="1">
        <v>60</v>
      </c>
      <c r="I596" s="1">
        <f t="shared" si="18"/>
        <v>42</v>
      </c>
      <c r="J596" s="2">
        <f t="shared" si="19"/>
        <v>0.41176470588235292</v>
      </c>
      <c r="K596" s="3">
        <v>1.1805555555555555E-2</v>
      </c>
      <c r="L596" t="s">
        <v>1133</v>
      </c>
    </row>
    <row r="597" spans="1:12" x14ac:dyDescent="0.25">
      <c r="A597">
        <v>231</v>
      </c>
      <c r="B597">
        <v>8</v>
      </c>
      <c r="C597" t="s">
        <v>186</v>
      </c>
      <c r="D597" s="1">
        <v>19</v>
      </c>
      <c r="E597" s="1">
        <v>31</v>
      </c>
      <c r="F597">
        <v>1</v>
      </c>
      <c r="G597" s="1">
        <v>31</v>
      </c>
      <c r="H597" s="1">
        <v>19</v>
      </c>
      <c r="I597" s="1">
        <f t="shared" si="18"/>
        <v>12</v>
      </c>
      <c r="J597" s="2">
        <f t="shared" si="19"/>
        <v>0.38709677419354838</v>
      </c>
      <c r="K597" s="3">
        <v>3.6805555555555557E-2</v>
      </c>
      <c r="L597" t="s">
        <v>1133</v>
      </c>
    </row>
    <row r="598" spans="1:12" x14ac:dyDescent="0.25">
      <c r="A598">
        <v>231</v>
      </c>
      <c r="B598">
        <v>8</v>
      </c>
      <c r="C598" t="s">
        <v>439</v>
      </c>
      <c r="D598" s="1">
        <v>20</v>
      </c>
      <c r="E598" s="1">
        <v>33</v>
      </c>
      <c r="F598">
        <v>1</v>
      </c>
      <c r="G598" s="1">
        <v>33</v>
      </c>
      <c r="H598" s="1">
        <v>20</v>
      </c>
      <c r="I598" s="1">
        <f t="shared" si="18"/>
        <v>13</v>
      </c>
      <c r="J598" s="2">
        <f t="shared" si="19"/>
        <v>0.39393939393939392</v>
      </c>
      <c r="K598" s="3">
        <v>3.5416666666666666E-2</v>
      </c>
      <c r="L598" t="s">
        <v>1132</v>
      </c>
    </row>
    <row r="599" spans="1:12" x14ac:dyDescent="0.25">
      <c r="A599">
        <v>232</v>
      </c>
      <c r="B599">
        <v>2</v>
      </c>
      <c r="C599" t="s">
        <v>259</v>
      </c>
      <c r="D599" s="1">
        <v>14</v>
      </c>
      <c r="E599" s="1">
        <v>24</v>
      </c>
      <c r="F599">
        <v>1</v>
      </c>
      <c r="G599" s="1">
        <v>24</v>
      </c>
      <c r="H599" s="1">
        <v>14</v>
      </c>
      <c r="I599" s="1">
        <f t="shared" si="18"/>
        <v>10</v>
      </c>
      <c r="J599" s="2">
        <f t="shared" si="19"/>
        <v>0.41666666666666669</v>
      </c>
      <c r="K599" s="3">
        <v>3.4722222222222224E-2</v>
      </c>
      <c r="L599" t="s">
        <v>1133</v>
      </c>
    </row>
    <row r="600" spans="1:12" x14ac:dyDescent="0.25">
      <c r="A600">
        <v>232</v>
      </c>
      <c r="B600">
        <v>2</v>
      </c>
      <c r="C600" t="s">
        <v>170</v>
      </c>
      <c r="D600" s="1">
        <v>16</v>
      </c>
      <c r="E600" s="1">
        <v>27</v>
      </c>
      <c r="F600">
        <v>2</v>
      </c>
      <c r="G600" s="1">
        <v>54</v>
      </c>
      <c r="H600" s="1">
        <v>32</v>
      </c>
      <c r="I600" s="1">
        <f t="shared" si="18"/>
        <v>22</v>
      </c>
      <c r="J600" s="2">
        <f t="shared" si="19"/>
        <v>0.40740740740740738</v>
      </c>
      <c r="K600" s="3">
        <v>2.0833333333333332E-2</v>
      </c>
      <c r="L600" t="s">
        <v>1133</v>
      </c>
    </row>
    <row r="601" spans="1:12" x14ac:dyDescent="0.25">
      <c r="A601">
        <v>232</v>
      </c>
      <c r="B601">
        <v>2</v>
      </c>
      <c r="C601" t="s">
        <v>100</v>
      </c>
      <c r="D601" s="1">
        <v>18</v>
      </c>
      <c r="E601" s="1">
        <v>30</v>
      </c>
      <c r="F601">
        <v>2</v>
      </c>
      <c r="G601" s="1">
        <v>60</v>
      </c>
      <c r="H601" s="1">
        <v>36</v>
      </c>
      <c r="I601" s="1">
        <f t="shared" si="18"/>
        <v>24</v>
      </c>
      <c r="J601" s="2">
        <f t="shared" si="19"/>
        <v>0.4</v>
      </c>
      <c r="K601" s="3">
        <v>2.7777777777777776E-2</v>
      </c>
      <c r="L601" t="s">
        <v>1133</v>
      </c>
    </row>
    <row r="602" spans="1:12" x14ac:dyDescent="0.25">
      <c r="A602">
        <v>232</v>
      </c>
      <c r="B602">
        <v>2</v>
      </c>
      <c r="C602" t="s">
        <v>256</v>
      </c>
      <c r="D602" s="1">
        <v>15</v>
      </c>
      <c r="E602" s="1">
        <v>26</v>
      </c>
      <c r="F602">
        <v>2</v>
      </c>
      <c r="G602" s="1">
        <v>52</v>
      </c>
      <c r="H602" s="1">
        <v>30</v>
      </c>
      <c r="I602" s="1">
        <f t="shared" si="18"/>
        <v>22</v>
      </c>
      <c r="J602" s="2">
        <f t="shared" si="19"/>
        <v>0.42307692307692307</v>
      </c>
      <c r="K602" s="3">
        <v>1.3194444444444444E-2</v>
      </c>
      <c r="L602" t="s">
        <v>1132</v>
      </c>
    </row>
    <row r="603" spans="1:12" x14ac:dyDescent="0.25">
      <c r="A603">
        <v>233</v>
      </c>
      <c r="B603">
        <v>8</v>
      </c>
      <c r="C603" t="s">
        <v>180</v>
      </c>
      <c r="D603" s="1">
        <v>11</v>
      </c>
      <c r="E603" s="1">
        <v>19</v>
      </c>
      <c r="F603">
        <v>2</v>
      </c>
      <c r="G603" s="1">
        <v>38</v>
      </c>
      <c r="H603" s="1">
        <v>22</v>
      </c>
      <c r="I603" s="1">
        <f t="shared" si="18"/>
        <v>16</v>
      </c>
      <c r="J603" s="2">
        <f t="shared" si="19"/>
        <v>0.42105263157894735</v>
      </c>
      <c r="K603" s="3">
        <v>2.1527777777777778E-2</v>
      </c>
      <c r="L603" t="s">
        <v>1133</v>
      </c>
    </row>
    <row r="604" spans="1:12" x14ac:dyDescent="0.25">
      <c r="A604">
        <v>234</v>
      </c>
      <c r="B604">
        <v>17</v>
      </c>
      <c r="C604" t="s">
        <v>100</v>
      </c>
      <c r="D604" s="1">
        <v>18</v>
      </c>
      <c r="E604" s="1">
        <v>30</v>
      </c>
      <c r="F604">
        <v>2</v>
      </c>
      <c r="G604" s="1">
        <v>60</v>
      </c>
      <c r="H604" s="1">
        <v>36</v>
      </c>
      <c r="I604" s="1">
        <f t="shared" si="18"/>
        <v>24</v>
      </c>
      <c r="J604" s="2">
        <f t="shared" si="19"/>
        <v>0.4</v>
      </c>
      <c r="K604" s="3">
        <v>2.8472222222222222E-2</v>
      </c>
      <c r="L604" t="s">
        <v>1133</v>
      </c>
    </row>
    <row r="605" spans="1:12" x14ac:dyDescent="0.25">
      <c r="A605">
        <v>234</v>
      </c>
      <c r="B605">
        <v>17</v>
      </c>
      <c r="C605" t="s">
        <v>259</v>
      </c>
      <c r="D605" s="1">
        <v>14</v>
      </c>
      <c r="E605" s="1">
        <v>24</v>
      </c>
      <c r="F605">
        <v>3</v>
      </c>
      <c r="G605" s="1">
        <v>72</v>
      </c>
      <c r="H605" s="1">
        <v>42</v>
      </c>
      <c r="I605" s="1">
        <f t="shared" si="18"/>
        <v>30</v>
      </c>
      <c r="J605" s="2">
        <f t="shared" si="19"/>
        <v>0.41666666666666669</v>
      </c>
      <c r="K605" s="3">
        <v>2.4305555555555556E-2</v>
      </c>
      <c r="L605" t="s">
        <v>1132</v>
      </c>
    </row>
    <row r="606" spans="1:12" x14ac:dyDescent="0.25">
      <c r="A606">
        <v>234</v>
      </c>
      <c r="B606">
        <v>17</v>
      </c>
      <c r="C606" t="s">
        <v>186</v>
      </c>
      <c r="D606" s="1">
        <v>19</v>
      </c>
      <c r="E606" s="1">
        <v>31</v>
      </c>
      <c r="F606">
        <v>3</v>
      </c>
      <c r="G606" s="1">
        <v>93</v>
      </c>
      <c r="H606" s="1">
        <v>57</v>
      </c>
      <c r="I606" s="1">
        <f t="shared" si="18"/>
        <v>36</v>
      </c>
      <c r="J606" s="2">
        <f t="shared" si="19"/>
        <v>0.38709677419354838</v>
      </c>
      <c r="K606" s="3">
        <v>1.5972222222222221E-2</v>
      </c>
      <c r="L606" t="s">
        <v>1133</v>
      </c>
    </row>
    <row r="607" spans="1:12" x14ac:dyDescent="0.25">
      <c r="A607">
        <v>235</v>
      </c>
      <c r="B607">
        <v>13</v>
      </c>
      <c r="C607" t="s">
        <v>439</v>
      </c>
      <c r="D607" s="1">
        <v>20</v>
      </c>
      <c r="E607" s="1">
        <v>33</v>
      </c>
      <c r="F607">
        <v>1</v>
      </c>
      <c r="G607" s="1">
        <v>33</v>
      </c>
      <c r="H607" s="1">
        <v>20</v>
      </c>
      <c r="I607" s="1">
        <f t="shared" si="18"/>
        <v>13</v>
      </c>
      <c r="J607" s="2">
        <f t="shared" si="19"/>
        <v>0.39393939393939392</v>
      </c>
      <c r="K607" s="3">
        <v>1.7361111111111112E-2</v>
      </c>
      <c r="L607" t="s">
        <v>1132</v>
      </c>
    </row>
    <row r="608" spans="1:12" x14ac:dyDescent="0.25">
      <c r="A608">
        <v>236</v>
      </c>
      <c r="B608">
        <v>12</v>
      </c>
      <c r="C608" t="s">
        <v>439</v>
      </c>
      <c r="D608" s="1">
        <v>20</v>
      </c>
      <c r="E608" s="1">
        <v>33</v>
      </c>
      <c r="F608">
        <v>3</v>
      </c>
      <c r="G608" s="1">
        <v>99</v>
      </c>
      <c r="H608" s="1">
        <v>60</v>
      </c>
      <c r="I608" s="1">
        <f t="shared" si="18"/>
        <v>39</v>
      </c>
      <c r="J608" s="2">
        <f t="shared" si="19"/>
        <v>0.39393939393939392</v>
      </c>
      <c r="K608" s="3">
        <v>1.4583333333333334E-2</v>
      </c>
      <c r="L608" t="s">
        <v>1132</v>
      </c>
    </row>
    <row r="609" spans="1:12" x14ac:dyDescent="0.25">
      <c r="A609">
        <v>236</v>
      </c>
      <c r="B609">
        <v>12</v>
      </c>
      <c r="C609" t="s">
        <v>335</v>
      </c>
      <c r="D609" s="1">
        <v>13</v>
      </c>
      <c r="E609" s="1">
        <v>22</v>
      </c>
      <c r="F609">
        <v>1</v>
      </c>
      <c r="G609" s="1">
        <v>22</v>
      </c>
      <c r="H609" s="1">
        <v>13</v>
      </c>
      <c r="I609" s="1">
        <f t="shared" si="18"/>
        <v>9</v>
      </c>
      <c r="J609" s="2">
        <f t="shared" si="19"/>
        <v>0.40909090909090912</v>
      </c>
      <c r="K609" s="3">
        <v>4.8611111111111112E-3</v>
      </c>
      <c r="L609" t="s">
        <v>1132</v>
      </c>
    </row>
    <row r="610" spans="1:12" x14ac:dyDescent="0.25">
      <c r="A610">
        <v>236</v>
      </c>
      <c r="B610">
        <v>12</v>
      </c>
      <c r="C610" t="s">
        <v>33</v>
      </c>
      <c r="D610" s="1">
        <v>21</v>
      </c>
      <c r="E610" s="1">
        <v>35</v>
      </c>
      <c r="F610">
        <v>2</v>
      </c>
      <c r="G610" s="1">
        <v>70</v>
      </c>
      <c r="H610" s="1">
        <v>42</v>
      </c>
      <c r="I610" s="1">
        <f t="shared" si="18"/>
        <v>28</v>
      </c>
      <c r="J610" s="2">
        <f t="shared" si="19"/>
        <v>0.4</v>
      </c>
      <c r="K610" s="3">
        <v>2.9861111111111113E-2</v>
      </c>
      <c r="L610" t="s">
        <v>1133</v>
      </c>
    </row>
    <row r="611" spans="1:12" x14ac:dyDescent="0.25">
      <c r="A611">
        <v>236</v>
      </c>
      <c r="B611">
        <v>12</v>
      </c>
      <c r="C611" t="s">
        <v>414</v>
      </c>
      <c r="D611" s="1">
        <v>19</v>
      </c>
      <c r="E611" s="1">
        <v>32</v>
      </c>
      <c r="F611">
        <v>2</v>
      </c>
      <c r="G611" s="1">
        <v>64</v>
      </c>
      <c r="H611" s="1">
        <v>38</v>
      </c>
      <c r="I611" s="1">
        <f t="shared" si="18"/>
        <v>26</v>
      </c>
      <c r="J611" s="2">
        <f t="shared" si="19"/>
        <v>0.40625</v>
      </c>
      <c r="K611" s="3">
        <v>2.0833333333333332E-2</v>
      </c>
      <c r="L611" t="s">
        <v>1132</v>
      </c>
    </row>
    <row r="612" spans="1:12" x14ac:dyDescent="0.25">
      <c r="A612">
        <v>237</v>
      </c>
      <c r="B612">
        <v>4</v>
      </c>
      <c r="C612" t="s">
        <v>331</v>
      </c>
      <c r="D612" s="1">
        <v>14</v>
      </c>
      <c r="E612" s="1">
        <v>23</v>
      </c>
      <c r="F612">
        <v>2</v>
      </c>
      <c r="G612" s="1">
        <v>46</v>
      </c>
      <c r="H612" s="1">
        <v>28</v>
      </c>
      <c r="I612" s="1">
        <f t="shared" si="18"/>
        <v>18</v>
      </c>
      <c r="J612" s="2">
        <f t="shared" si="19"/>
        <v>0.39130434782608697</v>
      </c>
      <c r="K612" s="3">
        <v>8.3333333333333332E-3</v>
      </c>
      <c r="L612" t="s">
        <v>1132</v>
      </c>
    </row>
    <row r="613" spans="1:12" x14ac:dyDescent="0.25">
      <c r="A613">
        <v>237</v>
      </c>
      <c r="B613">
        <v>4</v>
      </c>
      <c r="C613" t="s">
        <v>100</v>
      </c>
      <c r="D613" s="1">
        <v>18</v>
      </c>
      <c r="E613" s="1">
        <v>30</v>
      </c>
      <c r="F613">
        <v>2</v>
      </c>
      <c r="G613" s="1">
        <v>60</v>
      </c>
      <c r="H613" s="1">
        <v>36</v>
      </c>
      <c r="I613" s="1">
        <f t="shared" si="18"/>
        <v>24</v>
      </c>
      <c r="J613" s="2">
        <f t="shared" si="19"/>
        <v>0.4</v>
      </c>
      <c r="K613" s="3">
        <v>1.7361111111111112E-2</v>
      </c>
      <c r="L613" t="s">
        <v>1133</v>
      </c>
    </row>
    <row r="614" spans="1:12" x14ac:dyDescent="0.25">
      <c r="A614">
        <v>238</v>
      </c>
      <c r="B614">
        <v>13</v>
      </c>
      <c r="C614" t="s">
        <v>106</v>
      </c>
      <c r="D614" s="1">
        <v>22</v>
      </c>
      <c r="E614" s="1">
        <v>36</v>
      </c>
      <c r="F614">
        <v>2</v>
      </c>
      <c r="G614" s="1">
        <v>72</v>
      </c>
      <c r="H614" s="1">
        <v>44</v>
      </c>
      <c r="I614" s="1">
        <f t="shared" si="18"/>
        <v>28</v>
      </c>
      <c r="J614" s="2">
        <f t="shared" si="19"/>
        <v>0.3888888888888889</v>
      </c>
      <c r="K614" s="3">
        <v>3.125E-2</v>
      </c>
      <c r="L614" t="s">
        <v>1133</v>
      </c>
    </row>
    <row r="615" spans="1:12" x14ac:dyDescent="0.25">
      <c r="A615">
        <v>239</v>
      </c>
      <c r="B615">
        <v>12</v>
      </c>
      <c r="C615" t="s">
        <v>256</v>
      </c>
      <c r="D615" s="1">
        <v>15</v>
      </c>
      <c r="E615" s="1">
        <v>26</v>
      </c>
      <c r="F615">
        <v>1</v>
      </c>
      <c r="G615" s="1">
        <v>26</v>
      </c>
      <c r="H615" s="1">
        <v>15</v>
      </c>
      <c r="I615" s="1">
        <f t="shared" si="18"/>
        <v>11</v>
      </c>
      <c r="J615" s="2">
        <f t="shared" si="19"/>
        <v>0.42307692307692307</v>
      </c>
      <c r="K615" s="3">
        <v>2.5000000000000001E-2</v>
      </c>
      <c r="L615" t="s">
        <v>1132</v>
      </c>
    </row>
    <row r="616" spans="1:12" x14ac:dyDescent="0.25">
      <c r="A616">
        <v>239</v>
      </c>
      <c r="B616">
        <v>12</v>
      </c>
      <c r="C616" t="s">
        <v>259</v>
      </c>
      <c r="D616" s="1">
        <v>14</v>
      </c>
      <c r="E616" s="1">
        <v>24</v>
      </c>
      <c r="F616">
        <v>2</v>
      </c>
      <c r="G616" s="1">
        <v>48</v>
      </c>
      <c r="H616" s="1">
        <v>28</v>
      </c>
      <c r="I616" s="1">
        <f t="shared" si="18"/>
        <v>20</v>
      </c>
      <c r="J616" s="2">
        <f t="shared" si="19"/>
        <v>0.41666666666666669</v>
      </c>
      <c r="K616" s="3">
        <v>2.5694444444444443E-2</v>
      </c>
      <c r="L616" t="s">
        <v>1132</v>
      </c>
    </row>
    <row r="617" spans="1:12" x14ac:dyDescent="0.25">
      <c r="A617">
        <v>240</v>
      </c>
      <c r="B617">
        <v>9</v>
      </c>
      <c r="C617" t="s">
        <v>186</v>
      </c>
      <c r="D617" s="1">
        <v>19</v>
      </c>
      <c r="E617" s="1">
        <v>31</v>
      </c>
      <c r="F617">
        <v>3</v>
      </c>
      <c r="G617" s="1">
        <v>93</v>
      </c>
      <c r="H617" s="1">
        <v>57</v>
      </c>
      <c r="I617" s="1">
        <f t="shared" si="18"/>
        <v>36</v>
      </c>
      <c r="J617" s="2">
        <f t="shared" si="19"/>
        <v>0.38709677419354838</v>
      </c>
      <c r="K617" s="3">
        <v>2.2222222222222223E-2</v>
      </c>
      <c r="L617" t="s">
        <v>1133</v>
      </c>
    </row>
    <row r="618" spans="1:12" x14ac:dyDescent="0.25">
      <c r="A618">
        <v>240</v>
      </c>
      <c r="B618">
        <v>9</v>
      </c>
      <c r="C618" t="s">
        <v>331</v>
      </c>
      <c r="D618" s="1">
        <v>14</v>
      </c>
      <c r="E618" s="1">
        <v>23</v>
      </c>
      <c r="F618">
        <v>3</v>
      </c>
      <c r="G618" s="1">
        <v>69</v>
      </c>
      <c r="H618" s="1">
        <v>42</v>
      </c>
      <c r="I618" s="1">
        <f t="shared" si="18"/>
        <v>27</v>
      </c>
      <c r="J618" s="2">
        <f t="shared" si="19"/>
        <v>0.39130434782608697</v>
      </c>
      <c r="K618" s="3">
        <v>2.2222222222222223E-2</v>
      </c>
      <c r="L618" t="s">
        <v>1133</v>
      </c>
    </row>
    <row r="619" spans="1:12" x14ac:dyDescent="0.25">
      <c r="A619">
        <v>240</v>
      </c>
      <c r="B619">
        <v>9</v>
      </c>
      <c r="C619" t="s">
        <v>117</v>
      </c>
      <c r="D619" s="1">
        <v>10</v>
      </c>
      <c r="E619" s="1">
        <v>18</v>
      </c>
      <c r="F619">
        <v>2</v>
      </c>
      <c r="G619" s="1">
        <v>36</v>
      </c>
      <c r="H619" s="1">
        <v>20</v>
      </c>
      <c r="I619" s="1">
        <f t="shared" si="18"/>
        <v>16</v>
      </c>
      <c r="J619" s="2">
        <f t="shared" si="19"/>
        <v>0.44444444444444442</v>
      </c>
      <c r="K619" s="3">
        <v>3.1944444444444442E-2</v>
      </c>
      <c r="L619" t="s">
        <v>1132</v>
      </c>
    </row>
    <row r="620" spans="1:12" x14ac:dyDescent="0.25">
      <c r="A620">
        <v>240</v>
      </c>
      <c r="B620">
        <v>9</v>
      </c>
      <c r="C620" t="s">
        <v>414</v>
      </c>
      <c r="D620" s="1">
        <v>19</v>
      </c>
      <c r="E620" s="1">
        <v>32</v>
      </c>
      <c r="F620">
        <v>3</v>
      </c>
      <c r="G620" s="1">
        <v>96</v>
      </c>
      <c r="H620" s="1">
        <v>57</v>
      </c>
      <c r="I620" s="1">
        <f t="shared" si="18"/>
        <v>39</v>
      </c>
      <c r="J620" s="2">
        <f t="shared" si="19"/>
        <v>0.40625</v>
      </c>
      <c r="K620" s="3">
        <v>1.3194444444444444E-2</v>
      </c>
      <c r="L620" t="s">
        <v>1132</v>
      </c>
    </row>
    <row r="621" spans="1:12" x14ac:dyDescent="0.25">
      <c r="A621">
        <v>241</v>
      </c>
      <c r="B621">
        <v>12</v>
      </c>
      <c r="C621" t="s">
        <v>117</v>
      </c>
      <c r="D621" s="1">
        <v>10</v>
      </c>
      <c r="E621" s="1">
        <v>18</v>
      </c>
      <c r="F621">
        <v>1</v>
      </c>
      <c r="G621" s="1">
        <v>18</v>
      </c>
      <c r="H621" s="1">
        <v>10</v>
      </c>
      <c r="I621" s="1">
        <f t="shared" si="18"/>
        <v>8</v>
      </c>
      <c r="J621" s="2">
        <f t="shared" si="19"/>
        <v>0.44444444444444442</v>
      </c>
      <c r="K621" s="3">
        <v>7.6388888888888886E-3</v>
      </c>
      <c r="L621" t="s">
        <v>1133</v>
      </c>
    </row>
    <row r="622" spans="1:12" x14ac:dyDescent="0.25">
      <c r="A622">
        <v>242</v>
      </c>
      <c r="B622">
        <v>12</v>
      </c>
      <c r="C622" t="s">
        <v>256</v>
      </c>
      <c r="D622" s="1">
        <v>15</v>
      </c>
      <c r="E622" s="1">
        <v>26</v>
      </c>
      <c r="F622">
        <v>1</v>
      </c>
      <c r="G622" s="1">
        <v>26</v>
      </c>
      <c r="H622" s="1">
        <v>15</v>
      </c>
      <c r="I622" s="1">
        <f t="shared" si="18"/>
        <v>11</v>
      </c>
      <c r="J622" s="2">
        <f t="shared" si="19"/>
        <v>0.42307692307692307</v>
      </c>
      <c r="K622" s="3">
        <v>3.7499999999999999E-2</v>
      </c>
      <c r="L622" t="s">
        <v>1132</v>
      </c>
    </row>
    <row r="623" spans="1:12" x14ac:dyDescent="0.25">
      <c r="A623">
        <v>242</v>
      </c>
      <c r="B623">
        <v>12</v>
      </c>
      <c r="C623" t="s">
        <v>195</v>
      </c>
      <c r="D623" s="1">
        <v>15</v>
      </c>
      <c r="E623" s="1">
        <v>25</v>
      </c>
      <c r="F623">
        <v>3</v>
      </c>
      <c r="G623" s="1">
        <v>75</v>
      </c>
      <c r="H623" s="1">
        <v>45</v>
      </c>
      <c r="I623" s="1">
        <f t="shared" si="18"/>
        <v>30</v>
      </c>
      <c r="J623" s="2">
        <f t="shared" si="19"/>
        <v>0.4</v>
      </c>
      <c r="K623" s="3">
        <v>2.7777777777777776E-2</v>
      </c>
      <c r="L623" t="s">
        <v>1133</v>
      </c>
    </row>
    <row r="624" spans="1:12" x14ac:dyDescent="0.25">
      <c r="A624">
        <v>242</v>
      </c>
      <c r="B624">
        <v>12</v>
      </c>
      <c r="C624" t="s">
        <v>439</v>
      </c>
      <c r="D624" s="1">
        <v>20</v>
      </c>
      <c r="E624" s="1">
        <v>33</v>
      </c>
      <c r="F624">
        <v>1</v>
      </c>
      <c r="G624" s="1">
        <v>33</v>
      </c>
      <c r="H624" s="1">
        <v>20</v>
      </c>
      <c r="I624" s="1">
        <f t="shared" si="18"/>
        <v>13</v>
      </c>
      <c r="J624" s="2">
        <f t="shared" si="19"/>
        <v>0.39393939393939392</v>
      </c>
      <c r="K624" s="3">
        <v>3.472222222222222E-3</v>
      </c>
      <c r="L624" t="s">
        <v>1132</v>
      </c>
    </row>
    <row r="625" spans="1:12" x14ac:dyDescent="0.25">
      <c r="A625">
        <v>243</v>
      </c>
      <c r="B625">
        <v>4</v>
      </c>
      <c r="C625" t="s">
        <v>65</v>
      </c>
      <c r="D625" s="1">
        <v>25</v>
      </c>
      <c r="E625" s="1">
        <v>40</v>
      </c>
      <c r="F625">
        <v>3</v>
      </c>
      <c r="G625" s="1">
        <v>120</v>
      </c>
      <c r="H625" s="1">
        <v>75</v>
      </c>
      <c r="I625" s="1">
        <f t="shared" si="18"/>
        <v>45</v>
      </c>
      <c r="J625" s="2">
        <f t="shared" si="19"/>
        <v>0.375</v>
      </c>
      <c r="K625" s="3">
        <v>1.5277777777777777E-2</v>
      </c>
      <c r="L625" t="s">
        <v>1133</v>
      </c>
    </row>
    <row r="626" spans="1:12" x14ac:dyDescent="0.25">
      <c r="A626">
        <v>244</v>
      </c>
      <c r="B626">
        <v>17</v>
      </c>
      <c r="C626" t="s">
        <v>65</v>
      </c>
      <c r="D626" s="1">
        <v>25</v>
      </c>
      <c r="E626" s="1">
        <v>40</v>
      </c>
      <c r="F626">
        <v>3</v>
      </c>
      <c r="G626" s="1">
        <v>120</v>
      </c>
      <c r="H626" s="1">
        <v>75</v>
      </c>
      <c r="I626" s="1">
        <f t="shared" si="18"/>
        <v>45</v>
      </c>
      <c r="J626" s="2">
        <f t="shared" si="19"/>
        <v>0.375</v>
      </c>
      <c r="K626" s="3">
        <v>2.0833333333333332E-2</v>
      </c>
      <c r="L626" t="s">
        <v>1132</v>
      </c>
    </row>
    <row r="627" spans="1:12" x14ac:dyDescent="0.25">
      <c r="A627">
        <v>244</v>
      </c>
      <c r="B627">
        <v>17</v>
      </c>
      <c r="C627" t="s">
        <v>180</v>
      </c>
      <c r="D627" s="1">
        <v>11</v>
      </c>
      <c r="E627" s="1">
        <v>19</v>
      </c>
      <c r="F627">
        <v>2</v>
      </c>
      <c r="G627" s="1">
        <v>38</v>
      </c>
      <c r="H627" s="1">
        <v>22</v>
      </c>
      <c r="I627" s="1">
        <f t="shared" si="18"/>
        <v>16</v>
      </c>
      <c r="J627" s="2">
        <f t="shared" si="19"/>
        <v>0.42105263157894735</v>
      </c>
      <c r="K627" s="3">
        <v>4.0972222222222222E-2</v>
      </c>
      <c r="L627" t="s">
        <v>1132</v>
      </c>
    </row>
    <row r="628" spans="1:12" x14ac:dyDescent="0.25">
      <c r="A628">
        <v>245</v>
      </c>
      <c r="B628">
        <v>11</v>
      </c>
      <c r="C628" t="s">
        <v>117</v>
      </c>
      <c r="D628" s="1">
        <v>10</v>
      </c>
      <c r="E628" s="1">
        <v>18</v>
      </c>
      <c r="F628">
        <v>3</v>
      </c>
      <c r="G628" s="1">
        <v>54</v>
      </c>
      <c r="H628" s="1">
        <v>30</v>
      </c>
      <c r="I628" s="1">
        <f t="shared" si="18"/>
        <v>24</v>
      </c>
      <c r="J628" s="2">
        <f t="shared" si="19"/>
        <v>0.44444444444444442</v>
      </c>
      <c r="K628" s="3">
        <v>3.125E-2</v>
      </c>
      <c r="L628" t="s">
        <v>1133</v>
      </c>
    </row>
    <row r="629" spans="1:12" x14ac:dyDescent="0.25">
      <c r="A629">
        <v>245</v>
      </c>
      <c r="B629">
        <v>11</v>
      </c>
      <c r="C629" t="s">
        <v>186</v>
      </c>
      <c r="D629" s="1">
        <v>19</v>
      </c>
      <c r="E629" s="1">
        <v>31</v>
      </c>
      <c r="F629">
        <v>1</v>
      </c>
      <c r="G629" s="1">
        <v>31</v>
      </c>
      <c r="H629" s="1">
        <v>19</v>
      </c>
      <c r="I629" s="1">
        <f t="shared" si="18"/>
        <v>12</v>
      </c>
      <c r="J629" s="2">
        <f t="shared" si="19"/>
        <v>0.38709677419354838</v>
      </c>
      <c r="K629" s="3">
        <v>1.5972222222222221E-2</v>
      </c>
      <c r="L629" t="s">
        <v>1132</v>
      </c>
    </row>
    <row r="630" spans="1:12" x14ac:dyDescent="0.25">
      <c r="A630">
        <v>245</v>
      </c>
      <c r="B630">
        <v>11</v>
      </c>
      <c r="C630" t="s">
        <v>65</v>
      </c>
      <c r="D630" s="1">
        <v>25</v>
      </c>
      <c r="E630" s="1">
        <v>40</v>
      </c>
      <c r="F630">
        <v>2</v>
      </c>
      <c r="G630" s="1">
        <v>80</v>
      </c>
      <c r="H630" s="1">
        <v>50</v>
      </c>
      <c r="I630" s="1">
        <f t="shared" si="18"/>
        <v>30</v>
      </c>
      <c r="J630" s="2">
        <f t="shared" si="19"/>
        <v>0.375</v>
      </c>
      <c r="K630" s="3">
        <v>1.5972222222222221E-2</v>
      </c>
      <c r="L630" t="s">
        <v>1132</v>
      </c>
    </row>
    <row r="631" spans="1:12" x14ac:dyDescent="0.25">
      <c r="A631">
        <v>245</v>
      </c>
      <c r="B631">
        <v>11</v>
      </c>
      <c r="C631" t="s">
        <v>106</v>
      </c>
      <c r="D631" s="1">
        <v>22</v>
      </c>
      <c r="E631" s="1">
        <v>36</v>
      </c>
      <c r="F631">
        <v>3</v>
      </c>
      <c r="G631" s="1">
        <v>108</v>
      </c>
      <c r="H631" s="1">
        <v>66</v>
      </c>
      <c r="I631" s="1">
        <f t="shared" si="18"/>
        <v>42</v>
      </c>
      <c r="J631" s="2">
        <f t="shared" si="19"/>
        <v>0.3888888888888889</v>
      </c>
      <c r="K631" s="3">
        <v>1.7361111111111112E-2</v>
      </c>
      <c r="L631" t="s">
        <v>1133</v>
      </c>
    </row>
    <row r="632" spans="1:12" x14ac:dyDescent="0.25">
      <c r="A632">
        <v>246</v>
      </c>
      <c r="B632">
        <v>2</v>
      </c>
      <c r="C632" t="s">
        <v>170</v>
      </c>
      <c r="D632" s="1">
        <v>16</v>
      </c>
      <c r="E632" s="1">
        <v>27</v>
      </c>
      <c r="F632">
        <v>3</v>
      </c>
      <c r="G632" s="1">
        <v>81</v>
      </c>
      <c r="H632" s="1">
        <v>48</v>
      </c>
      <c r="I632" s="1">
        <f t="shared" si="18"/>
        <v>33</v>
      </c>
      <c r="J632" s="2">
        <f t="shared" si="19"/>
        <v>0.40740740740740738</v>
      </c>
      <c r="K632" s="3">
        <v>2.5000000000000001E-2</v>
      </c>
      <c r="L632" t="s">
        <v>1133</v>
      </c>
    </row>
    <row r="633" spans="1:12" x14ac:dyDescent="0.25">
      <c r="A633">
        <v>246</v>
      </c>
      <c r="B633">
        <v>2</v>
      </c>
      <c r="C633" t="s">
        <v>259</v>
      </c>
      <c r="D633" s="1">
        <v>14</v>
      </c>
      <c r="E633" s="1">
        <v>24</v>
      </c>
      <c r="F633">
        <v>2</v>
      </c>
      <c r="G633" s="1">
        <v>48</v>
      </c>
      <c r="H633" s="1">
        <v>28</v>
      </c>
      <c r="I633" s="1">
        <f t="shared" si="18"/>
        <v>20</v>
      </c>
      <c r="J633" s="2">
        <f t="shared" si="19"/>
        <v>0.41666666666666669</v>
      </c>
      <c r="K633" s="3">
        <v>6.9444444444444441E-3</v>
      </c>
      <c r="L633" t="s">
        <v>1132</v>
      </c>
    </row>
    <row r="634" spans="1:12" x14ac:dyDescent="0.25">
      <c r="A634">
        <v>246</v>
      </c>
      <c r="B634">
        <v>2</v>
      </c>
      <c r="C634" t="s">
        <v>33</v>
      </c>
      <c r="D634" s="1">
        <v>21</v>
      </c>
      <c r="E634" s="1">
        <v>35</v>
      </c>
      <c r="F634">
        <v>3</v>
      </c>
      <c r="G634" s="1">
        <v>105</v>
      </c>
      <c r="H634" s="1">
        <v>63</v>
      </c>
      <c r="I634" s="1">
        <f t="shared" si="18"/>
        <v>42</v>
      </c>
      <c r="J634" s="2">
        <f t="shared" si="19"/>
        <v>0.4</v>
      </c>
      <c r="K634" s="3">
        <v>3.3333333333333333E-2</v>
      </c>
      <c r="L634" t="s">
        <v>1132</v>
      </c>
    </row>
    <row r="635" spans="1:12" x14ac:dyDescent="0.25">
      <c r="A635">
        <v>246</v>
      </c>
      <c r="B635">
        <v>2</v>
      </c>
      <c r="C635" t="s">
        <v>186</v>
      </c>
      <c r="D635" s="1">
        <v>19</v>
      </c>
      <c r="E635" s="1">
        <v>31</v>
      </c>
      <c r="F635">
        <v>3</v>
      </c>
      <c r="G635" s="1">
        <v>93</v>
      </c>
      <c r="H635" s="1">
        <v>57</v>
      </c>
      <c r="I635" s="1">
        <f t="shared" si="18"/>
        <v>36</v>
      </c>
      <c r="J635" s="2">
        <f t="shared" si="19"/>
        <v>0.38709677419354838</v>
      </c>
      <c r="K635" s="3">
        <v>3.6111111111111108E-2</v>
      </c>
      <c r="L635" t="s">
        <v>1132</v>
      </c>
    </row>
    <row r="636" spans="1:12" x14ac:dyDescent="0.25">
      <c r="A636">
        <v>247</v>
      </c>
      <c r="B636">
        <v>11</v>
      </c>
      <c r="C636" t="s">
        <v>439</v>
      </c>
      <c r="D636" s="1">
        <v>20</v>
      </c>
      <c r="E636" s="1">
        <v>33</v>
      </c>
      <c r="F636">
        <v>2</v>
      </c>
      <c r="G636" s="1">
        <v>66</v>
      </c>
      <c r="H636" s="1">
        <v>40</v>
      </c>
      <c r="I636" s="1">
        <f t="shared" si="18"/>
        <v>26</v>
      </c>
      <c r="J636" s="2">
        <f t="shared" si="19"/>
        <v>0.39393939393939392</v>
      </c>
      <c r="K636" s="3">
        <v>4.0972222222222222E-2</v>
      </c>
      <c r="L636" t="s">
        <v>1133</v>
      </c>
    </row>
    <row r="637" spans="1:12" x14ac:dyDescent="0.25">
      <c r="A637">
        <v>248</v>
      </c>
      <c r="B637">
        <v>12</v>
      </c>
      <c r="C637" t="s">
        <v>77</v>
      </c>
      <c r="D637" s="1">
        <v>20</v>
      </c>
      <c r="E637" s="1">
        <v>34</v>
      </c>
      <c r="F637">
        <v>1</v>
      </c>
      <c r="G637" s="1">
        <v>34</v>
      </c>
      <c r="H637" s="1">
        <v>20</v>
      </c>
      <c r="I637" s="1">
        <f t="shared" si="18"/>
        <v>14</v>
      </c>
      <c r="J637" s="2">
        <f t="shared" si="19"/>
        <v>0.41176470588235292</v>
      </c>
      <c r="K637" s="3">
        <v>2.2222222222222223E-2</v>
      </c>
      <c r="L637" t="s">
        <v>1133</v>
      </c>
    </row>
    <row r="638" spans="1:12" x14ac:dyDescent="0.25">
      <c r="A638">
        <v>248</v>
      </c>
      <c r="B638">
        <v>12</v>
      </c>
      <c r="C638" t="s">
        <v>51</v>
      </c>
      <c r="D638" s="1">
        <v>17</v>
      </c>
      <c r="E638" s="1">
        <v>29</v>
      </c>
      <c r="F638">
        <v>3</v>
      </c>
      <c r="G638" s="1">
        <v>87</v>
      </c>
      <c r="H638" s="1">
        <v>51</v>
      </c>
      <c r="I638" s="1">
        <f t="shared" si="18"/>
        <v>36</v>
      </c>
      <c r="J638" s="2">
        <f t="shared" si="19"/>
        <v>0.41379310344827586</v>
      </c>
      <c r="K638" s="3">
        <v>3.5416666666666666E-2</v>
      </c>
      <c r="L638" t="s">
        <v>1133</v>
      </c>
    </row>
    <row r="639" spans="1:12" x14ac:dyDescent="0.25">
      <c r="A639">
        <v>248</v>
      </c>
      <c r="B639">
        <v>12</v>
      </c>
      <c r="C639" t="s">
        <v>170</v>
      </c>
      <c r="D639" s="1">
        <v>16</v>
      </c>
      <c r="E639" s="1">
        <v>27</v>
      </c>
      <c r="F639">
        <v>2</v>
      </c>
      <c r="G639" s="1">
        <v>54</v>
      </c>
      <c r="H639" s="1">
        <v>32</v>
      </c>
      <c r="I639" s="1">
        <f t="shared" si="18"/>
        <v>22</v>
      </c>
      <c r="J639" s="2">
        <f t="shared" si="19"/>
        <v>0.40740740740740738</v>
      </c>
      <c r="K639" s="3">
        <v>4.1666666666666666E-3</v>
      </c>
      <c r="L639" t="s">
        <v>1133</v>
      </c>
    </row>
    <row r="640" spans="1:12" x14ac:dyDescent="0.25">
      <c r="A640">
        <v>248</v>
      </c>
      <c r="B640">
        <v>12</v>
      </c>
      <c r="C640" t="s">
        <v>195</v>
      </c>
      <c r="D640" s="1">
        <v>15</v>
      </c>
      <c r="E640" s="1">
        <v>25</v>
      </c>
      <c r="F640">
        <v>2</v>
      </c>
      <c r="G640" s="1">
        <v>50</v>
      </c>
      <c r="H640" s="1">
        <v>30</v>
      </c>
      <c r="I640" s="1">
        <f t="shared" si="18"/>
        <v>20</v>
      </c>
      <c r="J640" s="2">
        <f t="shared" si="19"/>
        <v>0.4</v>
      </c>
      <c r="K640" s="3">
        <v>2.1527777777777778E-2</v>
      </c>
      <c r="L640" t="s">
        <v>1132</v>
      </c>
    </row>
    <row r="641" spans="1:12" x14ac:dyDescent="0.25">
      <c r="A641">
        <v>249</v>
      </c>
      <c r="B641">
        <v>8</v>
      </c>
      <c r="C641" t="s">
        <v>335</v>
      </c>
      <c r="D641" s="1">
        <v>13</v>
      </c>
      <c r="E641" s="1">
        <v>22</v>
      </c>
      <c r="F641">
        <v>2</v>
      </c>
      <c r="G641" s="1">
        <v>44</v>
      </c>
      <c r="H641" s="1">
        <v>26</v>
      </c>
      <c r="I641" s="1">
        <f t="shared" si="18"/>
        <v>18</v>
      </c>
      <c r="J641" s="2">
        <f t="shared" si="19"/>
        <v>0.40909090909090912</v>
      </c>
      <c r="K641" s="3">
        <v>3.5416666666666666E-2</v>
      </c>
      <c r="L641" t="s">
        <v>1133</v>
      </c>
    </row>
    <row r="642" spans="1:12" x14ac:dyDescent="0.25">
      <c r="A642">
        <v>249</v>
      </c>
      <c r="B642">
        <v>8</v>
      </c>
      <c r="C642" t="s">
        <v>117</v>
      </c>
      <c r="D642" s="1">
        <v>10</v>
      </c>
      <c r="E642" s="1">
        <v>18</v>
      </c>
      <c r="F642">
        <v>2</v>
      </c>
      <c r="G642" s="1">
        <v>36</v>
      </c>
      <c r="H642" s="1">
        <v>20</v>
      </c>
      <c r="I642" s="1">
        <f t="shared" si="18"/>
        <v>16</v>
      </c>
      <c r="J642" s="2">
        <f t="shared" si="19"/>
        <v>0.44444444444444442</v>
      </c>
      <c r="K642" s="3">
        <v>4.027777777777778E-2</v>
      </c>
      <c r="L642" t="s">
        <v>1132</v>
      </c>
    </row>
    <row r="643" spans="1:12" x14ac:dyDescent="0.25">
      <c r="A643">
        <v>250</v>
      </c>
      <c r="B643">
        <v>8</v>
      </c>
      <c r="C643" t="s">
        <v>241</v>
      </c>
      <c r="D643" s="1">
        <v>12</v>
      </c>
      <c r="E643" s="1">
        <v>20</v>
      </c>
      <c r="F643">
        <v>1</v>
      </c>
      <c r="G643" s="1">
        <v>20</v>
      </c>
      <c r="H643" s="1">
        <v>12</v>
      </c>
      <c r="I643" s="1">
        <f t="shared" ref="I643:I706" si="20">G643-H643</f>
        <v>8</v>
      </c>
      <c r="J643" s="2">
        <f t="shared" ref="J643:J706" si="21">I643/G643</f>
        <v>0.4</v>
      </c>
      <c r="K643" s="3">
        <v>2.013888888888889E-2</v>
      </c>
      <c r="L643" t="s">
        <v>1133</v>
      </c>
    </row>
    <row r="644" spans="1:12" x14ac:dyDescent="0.25">
      <c r="A644">
        <v>251</v>
      </c>
      <c r="B644">
        <v>12</v>
      </c>
      <c r="C644" t="s">
        <v>256</v>
      </c>
      <c r="D644" s="1">
        <v>15</v>
      </c>
      <c r="E644" s="1">
        <v>26</v>
      </c>
      <c r="F644">
        <v>1</v>
      </c>
      <c r="G644" s="1">
        <v>26</v>
      </c>
      <c r="H644" s="1">
        <v>15</v>
      </c>
      <c r="I644" s="1">
        <f t="shared" si="20"/>
        <v>11</v>
      </c>
      <c r="J644" s="2">
        <f t="shared" si="21"/>
        <v>0.42307692307692307</v>
      </c>
      <c r="K644" s="3">
        <v>1.7361111111111112E-2</v>
      </c>
      <c r="L644" t="s">
        <v>1133</v>
      </c>
    </row>
    <row r="645" spans="1:12" x14ac:dyDescent="0.25">
      <c r="A645">
        <v>251</v>
      </c>
      <c r="B645">
        <v>12</v>
      </c>
      <c r="C645" t="s">
        <v>335</v>
      </c>
      <c r="D645" s="1">
        <v>13</v>
      </c>
      <c r="E645" s="1">
        <v>22</v>
      </c>
      <c r="F645">
        <v>1</v>
      </c>
      <c r="G645" s="1">
        <v>22</v>
      </c>
      <c r="H645" s="1">
        <v>13</v>
      </c>
      <c r="I645" s="1">
        <f t="shared" si="20"/>
        <v>9</v>
      </c>
      <c r="J645" s="2">
        <f t="shared" si="21"/>
        <v>0.40909090909090912</v>
      </c>
      <c r="K645" s="3">
        <v>2.361111111111111E-2</v>
      </c>
      <c r="L645" t="s">
        <v>1132</v>
      </c>
    </row>
    <row r="646" spans="1:12" x14ac:dyDescent="0.25">
      <c r="A646">
        <v>251</v>
      </c>
      <c r="B646">
        <v>12</v>
      </c>
      <c r="C646" t="s">
        <v>331</v>
      </c>
      <c r="D646" s="1">
        <v>14</v>
      </c>
      <c r="E646" s="1">
        <v>23</v>
      </c>
      <c r="F646">
        <v>1</v>
      </c>
      <c r="G646" s="1">
        <v>23</v>
      </c>
      <c r="H646" s="1">
        <v>14</v>
      </c>
      <c r="I646" s="1">
        <f t="shared" si="20"/>
        <v>9</v>
      </c>
      <c r="J646" s="2">
        <f t="shared" si="21"/>
        <v>0.39130434782608697</v>
      </c>
      <c r="K646" s="3">
        <v>1.5972222222222221E-2</v>
      </c>
      <c r="L646" t="s">
        <v>1133</v>
      </c>
    </row>
    <row r="647" spans="1:12" x14ac:dyDescent="0.25">
      <c r="A647">
        <v>251</v>
      </c>
      <c r="B647">
        <v>12</v>
      </c>
      <c r="C647" t="s">
        <v>180</v>
      </c>
      <c r="D647" s="1">
        <v>11</v>
      </c>
      <c r="E647" s="1">
        <v>19</v>
      </c>
      <c r="F647">
        <v>2</v>
      </c>
      <c r="G647" s="1">
        <v>38</v>
      </c>
      <c r="H647" s="1">
        <v>22</v>
      </c>
      <c r="I647" s="1">
        <f t="shared" si="20"/>
        <v>16</v>
      </c>
      <c r="J647" s="2">
        <f t="shared" si="21"/>
        <v>0.42105263157894735</v>
      </c>
      <c r="K647" s="3">
        <v>2.7777777777777776E-2</v>
      </c>
      <c r="L647" t="s">
        <v>1133</v>
      </c>
    </row>
    <row r="648" spans="1:12" x14ac:dyDescent="0.25">
      <c r="A648">
        <v>252</v>
      </c>
      <c r="B648">
        <v>4</v>
      </c>
      <c r="C648" t="s">
        <v>195</v>
      </c>
      <c r="D648" s="1">
        <v>15</v>
      </c>
      <c r="E648" s="1">
        <v>25</v>
      </c>
      <c r="F648">
        <v>2</v>
      </c>
      <c r="G648" s="1">
        <v>50</v>
      </c>
      <c r="H648" s="1">
        <v>30</v>
      </c>
      <c r="I648" s="1">
        <f t="shared" si="20"/>
        <v>20</v>
      </c>
      <c r="J648" s="2">
        <f t="shared" si="21"/>
        <v>0.4</v>
      </c>
      <c r="K648" s="3">
        <v>3.6805555555555557E-2</v>
      </c>
      <c r="L648" t="s">
        <v>1133</v>
      </c>
    </row>
    <row r="649" spans="1:12" x14ac:dyDescent="0.25">
      <c r="A649">
        <v>252</v>
      </c>
      <c r="B649">
        <v>4</v>
      </c>
      <c r="C649" t="s">
        <v>256</v>
      </c>
      <c r="D649" s="1">
        <v>15</v>
      </c>
      <c r="E649" s="1">
        <v>26</v>
      </c>
      <c r="F649">
        <v>2</v>
      </c>
      <c r="G649" s="1">
        <v>52</v>
      </c>
      <c r="H649" s="1">
        <v>30</v>
      </c>
      <c r="I649" s="1">
        <f t="shared" si="20"/>
        <v>22</v>
      </c>
      <c r="J649" s="2">
        <f t="shared" si="21"/>
        <v>0.42307692307692307</v>
      </c>
      <c r="K649" s="3">
        <v>2.1527777777777778E-2</v>
      </c>
      <c r="L649" t="s">
        <v>1132</v>
      </c>
    </row>
    <row r="650" spans="1:12" x14ac:dyDescent="0.25">
      <c r="A650">
        <v>253</v>
      </c>
      <c r="B650">
        <v>8</v>
      </c>
      <c r="C650" t="s">
        <v>195</v>
      </c>
      <c r="D650" s="1">
        <v>15</v>
      </c>
      <c r="E650" s="1">
        <v>25</v>
      </c>
      <c r="F650">
        <v>1</v>
      </c>
      <c r="G650" s="1">
        <v>25</v>
      </c>
      <c r="H650" s="1">
        <v>15</v>
      </c>
      <c r="I650" s="1">
        <f t="shared" si="20"/>
        <v>10</v>
      </c>
      <c r="J650" s="2">
        <f t="shared" si="21"/>
        <v>0.4</v>
      </c>
      <c r="K650" s="3">
        <v>1.2500000000000001E-2</v>
      </c>
      <c r="L650" t="s">
        <v>1132</v>
      </c>
    </row>
    <row r="651" spans="1:12" x14ac:dyDescent="0.25">
      <c r="A651">
        <v>253</v>
      </c>
      <c r="B651">
        <v>8</v>
      </c>
      <c r="C651" t="s">
        <v>102</v>
      </c>
      <c r="D651" s="1">
        <v>13</v>
      </c>
      <c r="E651" s="1">
        <v>21</v>
      </c>
      <c r="F651">
        <v>2</v>
      </c>
      <c r="G651" s="1">
        <v>42</v>
      </c>
      <c r="H651" s="1">
        <v>26</v>
      </c>
      <c r="I651" s="1">
        <f t="shared" si="20"/>
        <v>16</v>
      </c>
      <c r="J651" s="2">
        <f t="shared" si="21"/>
        <v>0.38095238095238093</v>
      </c>
      <c r="K651" s="3">
        <v>5.5555555555555558E-3</v>
      </c>
      <c r="L651" t="s">
        <v>1132</v>
      </c>
    </row>
    <row r="652" spans="1:12" x14ac:dyDescent="0.25">
      <c r="A652">
        <v>253</v>
      </c>
      <c r="B652">
        <v>8</v>
      </c>
      <c r="C652" t="s">
        <v>51</v>
      </c>
      <c r="D652" s="1">
        <v>17</v>
      </c>
      <c r="E652" s="1">
        <v>29</v>
      </c>
      <c r="F652">
        <v>3</v>
      </c>
      <c r="G652" s="1">
        <v>87</v>
      </c>
      <c r="H652" s="1">
        <v>51</v>
      </c>
      <c r="I652" s="1">
        <f t="shared" si="20"/>
        <v>36</v>
      </c>
      <c r="J652" s="2">
        <f t="shared" si="21"/>
        <v>0.41379310344827586</v>
      </c>
      <c r="K652" s="3">
        <v>2.013888888888889E-2</v>
      </c>
      <c r="L652" t="s">
        <v>1133</v>
      </c>
    </row>
    <row r="653" spans="1:12" x14ac:dyDescent="0.25">
      <c r="A653">
        <v>254</v>
      </c>
      <c r="B653">
        <v>10</v>
      </c>
      <c r="C653" t="s">
        <v>186</v>
      </c>
      <c r="D653" s="1">
        <v>19</v>
      </c>
      <c r="E653" s="1">
        <v>31</v>
      </c>
      <c r="F653">
        <v>3</v>
      </c>
      <c r="G653" s="1">
        <v>93</v>
      </c>
      <c r="H653" s="1">
        <v>57</v>
      </c>
      <c r="I653" s="1">
        <f t="shared" si="20"/>
        <v>36</v>
      </c>
      <c r="J653" s="2">
        <f t="shared" si="21"/>
        <v>0.38709677419354838</v>
      </c>
      <c r="K653" s="3">
        <v>2.2916666666666665E-2</v>
      </c>
      <c r="L653" t="s">
        <v>1132</v>
      </c>
    </row>
    <row r="654" spans="1:12" x14ac:dyDescent="0.25">
      <c r="A654">
        <v>254</v>
      </c>
      <c r="B654">
        <v>10</v>
      </c>
      <c r="C654" t="s">
        <v>256</v>
      </c>
      <c r="D654" s="1">
        <v>15</v>
      </c>
      <c r="E654" s="1">
        <v>26</v>
      </c>
      <c r="F654">
        <v>2</v>
      </c>
      <c r="G654" s="1">
        <v>52</v>
      </c>
      <c r="H654" s="1">
        <v>30</v>
      </c>
      <c r="I654" s="1">
        <f t="shared" si="20"/>
        <v>22</v>
      </c>
      <c r="J654" s="2">
        <f t="shared" si="21"/>
        <v>0.42307692307692307</v>
      </c>
      <c r="K654" s="3">
        <v>6.9444444444444441E-3</v>
      </c>
      <c r="L654" t="s">
        <v>1133</v>
      </c>
    </row>
    <row r="655" spans="1:12" x14ac:dyDescent="0.25">
      <c r="A655">
        <v>254</v>
      </c>
      <c r="B655">
        <v>10</v>
      </c>
      <c r="C655" t="s">
        <v>77</v>
      </c>
      <c r="D655" s="1">
        <v>20</v>
      </c>
      <c r="E655" s="1">
        <v>34</v>
      </c>
      <c r="F655">
        <v>2</v>
      </c>
      <c r="G655" s="1">
        <v>68</v>
      </c>
      <c r="H655" s="1">
        <v>40</v>
      </c>
      <c r="I655" s="1">
        <f t="shared" si="20"/>
        <v>28</v>
      </c>
      <c r="J655" s="2">
        <f t="shared" si="21"/>
        <v>0.41176470588235292</v>
      </c>
      <c r="K655" s="3">
        <v>3.888888888888889E-2</v>
      </c>
      <c r="L655" t="s">
        <v>1132</v>
      </c>
    </row>
    <row r="656" spans="1:12" x14ac:dyDescent="0.25">
      <c r="A656">
        <v>254</v>
      </c>
      <c r="B656">
        <v>10</v>
      </c>
      <c r="C656" t="s">
        <v>57</v>
      </c>
      <c r="D656" s="1">
        <v>16</v>
      </c>
      <c r="E656" s="1">
        <v>28</v>
      </c>
      <c r="F656">
        <v>3</v>
      </c>
      <c r="G656" s="1">
        <v>84</v>
      </c>
      <c r="H656" s="1">
        <v>48</v>
      </c>
      <c r="I656" s="1">
        <f t="shared" si="20"/>
        <v>36</v>
      </c>
      <c r="J656" s="2">
        <f t="shared" si="21"/>
        <v>0.42857142857142855</v>
      </c>
      <c r="K656" s="3">
        <v>2.9166666666666667E-2</v>
      </c>
      <c r="L656" t="s">
        <v>1133</v>
      </c>
    </row>
    <row r="657" spans="1:12" x14ac:dyDescent="0.25">
      <c r="A657">
        <v>255</v>
      </c>
      <c r="B657">
        <v>8</v>
      </c>
      <c r="C657" t="s">
        <v>195</v>
      </c>
      <c r="D657" s="1">
        <v>15</v>
      </c>
      <c r="E657" s="1">
        <v>25</v>
      </c>
      <c r="F657">
        <v>1</v>
      </c>
      <c r="G657" s="1">
        <v>25</v>
      </c>
      <c r="H657" s="1">
        <v>15</v>
      </c>
      <c r="I657" s="1">
        <f t="shared" si="20"/>
        <v>10</v>
      </c>
      <c r="J657" s="2">
        <f t="shared" si="21"/>
        <v>0.4</v>
      </c>
      <c r="K657" s="3">
        <v>2.5694444444444443E-2</v>
      </c>
      <c r="L657" t="s">
        <v>1132</v>
      </c>
    </row>
    <row r="658" spans="1:12" x14ac:dyDescent="0.25">
      <c r="A658">
        <v>256</v>
      </c>
      <c r="B658">
        <v>5</v>
      </c>
      <c r="C658" t="s">
        <v>102</v>
      </c>
      <c r="D658" s="1">
        <v>13</v>
      </c>
      <c r="E658" s="1">
        <v>21</v>
      </c>
      <c r="F658">
        <v>1</v>
      </c>
      <c r="G658" s="1">
        <v>21</v>
      </c>
      <c r="H658" s="1">
        <v>13</v>
      </c>
      <c r="I658" s="1">
        <f t="shared" si="20"/>
        <v>8</v>
      </c>
      <c r="J658" s="2">
        <f t="shared" si="21"/>
        <v>0.38095238095238093</v>
      </c>
      <c r="K658" s="3">
        <v>1.1111111111111112E-2</v>
      </c>
      <c r="L658" t="s">
        <v>1132</v>
      </c>
    </row>
    <row r="659" spans="1:12" x14ac:dyDescent="0.25">
      <c r="A659">
        <v>257</v>
      </c>
      <c r="B659">
        <v>12</v>
      </c>
      <c r="C659" t="s">
        <v>331</v>
      </c>
      <c r="D659" s="1">
        <v>14</v>
      </c>
      <c r="E659" s="1">
        <v>23</v>
      </c>
      <c r="F659">
        <v>2</v>
      </c>
      <c r="G659" s="1">
        <v>46</v>
      </c>
      <c r="H659" s="1">
        <v>28</v>
      </c>
      <c r="I659" s="1">
        <f t="shared" si="20"/>
        <v>18</v>
      </c>
      <c r="J659" s="2">
        <f t="shared" si="21"/>
        <v>0.39130434782608697</v>
      </c>
      <c r="K659" s="3">
        <v>1.9444444444444445E-2</v>
      </c>
      <c r="L659" t="s">
        <v>1133</v>
      </c>
    </row>
    <row r="660" spans="1:12" x14ac:dyDescent="0.25">
      <c r="A660">
        <v>258</v>
      </c>
      <c r="B660">
        <v>12</v>
      </c>
      <c r="C660" t="s">
        <v>195</v>
      </c>
      <c r="D660" s="1">
        <v>15</v>
      </c>
      <c r="E660" s="1">
        <v>25</v>
      </c>
      <c r="F660">
        <v>1</v>
      </c>
      <c r="G660" s="1">
        <v>25</v>
      </c>
      <c r="H660" s="1">
        <v>15</v>
      </c>
      <c r="I660" s="1">
        <f t="shared" si="20"/>
        <v>10</v>
      </c>
      <c r="J660" s="2">
        <f t="shared" si="21"/>
        <v>0.4</v>
      </c>
      <c r="K660" s="3">
        <v>4.0972222222222222E-2</v>
      </c>
      <c r="L660" t="s">
        <v>1132</v>
      </c>
    </row>
    <row r="661" spans="1:12" x14ac:dyDescent="0.25">
      <c r="A661">
        <v>258</v>
      </c>
      <c r="B661">
        <v>12</v>
      </c>
      <c r="C661" t="s">
        <v>241</v>
      </c>
      <c r="D661" s="1">
        <v>12</v>
      </c>
      <c r="E661" s="1">
        <v>20</v>
      </c>
      <c r="F661">
        <v>1</v>
      </c>
      <c r="G661" s="1">
        <v>20</v>
      </c>
      <c r="H661" s="1">
        <v>12</v>
      </c>
      <c r="I661" s="1">
        <f t="shared" si="20"/>
        <v>8</v>
      </c>
      <c r="J661" s="2">
        <f t="shared" si="21"/>
        <v>0.4</v>
      </c>
      <c r="K661" s="3">
        <v>2.1527777777777778E-2</v>
      </c>
      <c r="L661" t="s">
        <v>1132</v>
      </c>
    </row>
    <row r="662" spans="1:12" x14ac:dyDescent="0.25">
      <c r="A662">
        <v>258</v>
      </c>
      <c r="B662">
        <v>12</v>
      </c>
      <c r="C662" t="s">
        <v>414</v>
      </c>
      <c r="D662" s="1">
        <v>19</v>
      </c>
      <c r="E662" s="1">
        <v>32</v>
      </c>
      <c r="F662">
        <v>1</v>
      </c>
      <c r="G662" s="1">
        <v>32</v>
      </c>
      <c r="H662" s="1">
        <v>19</v>
      </c>
      <c r="I662" s="1">
        <f t="shared" si="20"/>
        <v>13</v>
      </c>
      <c r="J662" s="2">
        <f t="shared" si="21"/>
        <v>0.40625</v>
      </c>
      <c r="K662" s="3">
        <v>3.472222222222222E-3</v>
      </c>
      <c r="L662" t="s">
        <v>1132</v>
      </c>
    </row>
    <row r="663" spans="1:12" x14ac:dyDescent="0.25">
      <c r="A663">
        <v>258</v>
      </c>
      <c r="B663">
        <v>12</v>
      </c>
      <c r="C663" t="s">
        <v>65</v>
      </c>
      <c r="D663" s="1">
        <v>25</v>
      </c>
      <c r="E663" s="1">
        <v>40</v>
      </c>
      <c r="F663">
        <v>1</v>
      </c>
      <c r="G663" s="1">
        <v>40</v>
      </c>
      <c r="H663" s="1">
        <v>25</v>
      </c>
      <c r="I663" s="1">
        <f t="shared" si="20"/>
        <v>15</v>
      </c>
      <c r="J663" s="2">
        <f t="shared" si="21"/>
        <v>0.375</v>
      </c>
      <c r="K663" s="3">
        <v>6.9444444444444441E-3</v>
      </c>
      <c r="L663" t="s">
        <v>1132</v>
      </c>
    </row>
    <row r="664" spans="1:12" x14ac:dyDescent="0.25">
      <c r="A664">
        <v>259</v>
      </c>
      <c r="B664">
        <v>10</v>
      </c>
      <c r="C664" t="s">
        <v>170</v>
      </c>
      <c r="D664" s="1">
        <v>16</v>
      </c>
      <c r="E664" s="1">
        <v>27</v>
      </c>
      <c r="F664">
        <v>3</v>
      </c>
      <c r="G664" s="1">
        <v>81</v>
      </c>
      <c r="H664" s="1">
        <v>48</v>
      </c>
      <c r="I664" s="1">
        <f t="shared" si="20"/>
        <v>33</v>
      </c>
      <c r="J664" s="2">
        <f t="shared" si="21"/>
        <v>0.40740740740740738</v>
      </c>
      <c r="K664" s="3">
        <v>7.6388888888888886E-3</v>
      </c>
      <c r="L664" t="s">
        <v>1133</v>
      </c>
    </row>
    <row r="665" spans="1:12" x14ac:dyDescent="0.25">
      <c r="A665">
        <v>260</v>
      </c>
      <c r="B665">
        <v>20</v>
      </c>
      <c r="C665" t="s">
        <v>331</v>
      </c>
      <c r="D665" s="1">
        <v>14</v>
      </c>
      <c r="E665" s="1">
        <v>23</v>
      </c>
      <c r="F665">
        <v>3</v>
      </c>
      <c r="G665" s="1">
        <v>69</v>
      </c>
      <c r="H665" s="1">
        <v>42</v>
      </c>
      <c r="I665" s="1">
        <f t="shared" si="20"/>
        <v>27</v>
      </c>
      <c r="J665" s="2">
        <f t="shared" si="21"/>
        <v>0.39130434782608697</v>
      </c>
      <c r="K665" s="3">
        <v>3.4027777777777775E-2</v>
      </c>
      <c r="L665" t="s">
        <v>1133</v>
      </c>
    </row>
    <row r="666" spans="1:12" x14ac:dyDescent="0.25">
      <c r="A666">
        <v>261</v>
      </c>
      <c r="B666">
        <v>8</v>
      </c>
      <c r="C666" t="s">
        <v>414</v>
      </c>
      <c r="D666" s="1">
        <v>19</v>
      </c>
      <c r="E666" s="1">
        <v>32</v>
      </c>
      <c r="F666">
        <v>3</v>
      </c>
      <c r="G666" s="1">
        <v>96</v>
      </c>
      <c r="H666" s="1">
        <v>57</v>
      </c>
      <c r="I666" s="1">
        <f t="shared" si="20"/>
        <v>39</v>
      </c>
      <c r="J666" s="2">
        <f t="shared" si="21"/>
        <v>0.40625</v>
      </c>
      <c r="K666" s="3">
        <v>1.3194444444444444E-2</v>
      </c>
      <c r="L666" t="s">
        <v>1133</v>
      </c>
    </row>
    <row r="667" spans="1:12" x14ac:dyDescent="0.25">
      <c r="A667">
        <v>261</v>
      </c>
      <c r="B667">
        <v>8</v>
      </c>
      <c r="C667" t="s">
        <v>51</v>
      </c>
      <c r="D667" s="1">
        <v>17</v>
      </c>
      <c r="E667" s="1">
        <v>29</v>
      </c>
      <c r="F667">
        <v>2</v>
      </c>
      <c r="G667" s="1">
        <v>58</v>
      </c>
      <c r="H667" s="1">
        <v>34</v>
      </c>
      <c r="I667" s="1">
        <f t="shared" si="20"/>
        <v>24</v>
      </c>
      <c r="J667" s="2">
        <f t="shared" si="21"/>
        <v>0.41379310344827586</v>
      </c>
      <c r="K667" s="3">
        <v>2.5000000000000001E-2</v>
      </c>
      <c r="L667" t="s">
        <v>1133</v>
      </c>
    </row>
    <row r="668" spans="1:12" x14ac:dyDescent="0.25">
      <c r="A668">
        <v>262</v>
      </c>
      <c r="B668">
        <v>18</v>
      </c>
      <c r="C668" t="s">
        <v>335</v>
      </c>
      <c r="D668" s="1">
        <v>13</v>
      </c>
      <c r="E668" s="1">
        <v>22</v>
      </c>
      <c r="F668">
        <v>1</v>
      </c>
      <c r="G668" s="1">
        <v>22</v>
      </c>
      <c r="H668" s="1">
        <v>13</v>
      </c>
      <c r="I668" s="1">
        <f t="shared" si="20"/>
        <v>9</v>
      </c>
      <c r="J668" s="2">
        <f t="shared" si="21"/>
        <v>0.40909090909090912</v>
      </c>
      <c r="K668" s="3">
        <v>1.9444444444444445E-2</v>
      </c>
      <c r="L668" t="s">
        <v>1133</v>
      </c>
    </row>
    <row r="669" spans="1:12" x14ac:dyDescent="0.25">
      <c r="A669">
        <v>262</v>
      </c>
      <c r="B669">
        <v>18</v>
      </c>
      <c r="C669" t="s">
        <v>186</v>
      </c>
      <c r="D669" s="1">
        <v>19</v>
      </c>
      <c r="E669" s="1">
        <v>31</v>
      </c>
      <c r="F669">
        <v>3</v>
      </c>
      <c r="G669" s="1">
        <v>93</v>
      </c>
      <c r="H669" s="1">
        <v>57</v>
      </c>
      <c r="I669" s="1">
        <f t="shared" si="20"/>
        <v>36</v>
      </c>
      <c r="J669" s="2">
        <f t="shared" si="21"/>
        <v>0.38709677419354838</v>
      </c>
      <c r="K669" s="3">
        <v>1.3888888888888888E-2</v>
      </c>
      <c r="L669" t="s">
        <v>1133</v>
      </c>
    </row>
    <row r="670" spans="1:12" x14ac:dyDescent="0.25">
      <c r="A670">
        <v>263</v>
      </c>
      <c r="B670">
        <v>5</v>
      </c>
      <c r="C670" t="s">
        <v>414</v>
      </c>
      <c r="D670" s="1">
        <v>19</v>
      </c>
      <c r="E670" s="1">
        <v>32</v>
      </c>
      <c r="F670">
        <v>1</v>
      </c>
      <c r="G670" s="1">
        <v>32</v>
      </c>
      <c r="H670" s="1">
        <v>19</v>
      </c>
      <c r="I670" s="1">
        <f t="shared" si="20"/>
        <v>13</v>
      </c>
      <c r="J670" s="2">
        <f t="shared" si="21"/>
        <v>0.40625</v>
      </c>
      <c r="K670" s="3">
        <v>2.5694444444444443E-2</v>
      </c>
      <c r="L670" t="s">
        <v>1133</v>
      </c>
    </row>
    <row r="671" spans="1:12" x14ac:dyDescent="0.25">
      <c r="A671">
        <v>263</v>
      </c>
      <c r="B671">
        <v>5</v>
      </c>
      <c r="C671" t="s">
        <v>33</v>
      </c>
      <c r="D671" s="1">
        <v>21</v>
      </c>
      <c r="E671" s="1">
        <v>35</v>
      </c>
      <c r="F671">
        <v>1</v>
      </c>
      <c r="G671" s="1">
        <v>35</v>
      </c>
      <c r="H671" s="1">
        <v>21</v>
      </c>
      <c r="I671" s="1">
        <f t="shared" si="20"/>
        <v>14</v>
      </c>
      <c r="J671" s="2">
        <f t="shared" si="21"/>
        <v>0.4</v>
      </c>
      <c r="K671" s="3">
        <v>2.0833333333333332E-2</v>
      </c>
      <c r="L671" t="s">
        <v>1133</v>
      </c>
    </row>
    <row r="672" spans="1:12" x14ac:dyDescent="0.25">
      <c r="A672">
        <v>263</v>
      </c>
      <c r="B672">
        <v>5</v>
      </c>
      <c r="C672" t="s">
        <v>100</v>
      </c>
      <c r="D672" s="1">
        <v>18</v>
      </c>
      <c r="E672" s="1">
        <v>30</v>
      </c>
      <c r="F672">
        <v>1</v>
      </c>
      <c r="G672" s="1">
        <v>30</v>
      </c>
      <c r="H672" s="1">
        <v>18</v>
      </c>
      <c r="I672" s="1">
        <f t="shared" si="20"/>
        <v>12</v>
      </c>
      <c r="J672" s="2">
        <f t="shared" si="21"/>
        <v>0.4</v>
      </c>
      <c r="K672" s="3">
        <v>2.9166666666666667E-2</v>
      </c>
      <c r="L672" t="s">
        <v>1132</v>
      </c>
    </row>
    <row r="673" spans="1:12" x14ac:dyDescent="0.25">
      <c r="A673">
        <v>263</v>
      </c>
      <c r="B673">
        <v>5</v>
      </c>
      <c r="C673" t="s">
        <v>259</v>
      </c>
      <c r="D673" s="1">
        <v>14</v>
      </c>
      <c r="E673" s="1">
        <v>24</v>
      </c>
      <c r="F673">
        <v>1</v>
      </c>
      <c r="G673" s="1">
        <v>24</v>
      </c>
      <c r="H673" s="1">
        <v>14</v>
      </c>
      <c r="I673" s="1">
        <f t="shared" si="20"/>
        <v>10</v>
      </c>
      <c r="J673" s="2">
        <f t="shared" si="21"/>
        <v>0.41666666666666669</v>
      </c>
      <c r="K673" s="3">
        <v>2.7777777777777776E-2</v>
      </c>
      <c r="L673" t="s">
        <v>1133</v>
      </c>
    </row>
    <row r="674" spans="1:12" x14ac:dyDescent="0.25">
      <c r="A674">
        <v>264</v>
      </c>
      <c r="B674">
        <v>2</v>
      </c>
      <c r="C674" t="s">
        <v>33</v>
      </c>
      <c r="D674" s="1">
        <v>21</v>
      </c>
      <c r="E674" s="1">
        <v>35</v>
      </c>
      <c r="F674">
        <v>2</v>
      </c>
      <c r="G674" s="1">
        <v>70</v>
      </c>
      <c r="H674" s="1">
        <v>42</v>
      </c>
      <c r="I674" s="1">
        <f t="shared" si="20"/>
        <v>28</v>
      </c>
      <c r="J674" s="2">
        <f t="shared" si="21"/>
        <v>0.4</v>
      </c>
      <c r="K674" s="3">
        <v>2.7083333333333334E-2</v>
      </c>
      <c r="L674" t="s">
        <v>1133</v>
      </c>
    </row>
    <row r="675" spans="1:12" x14ac:dyDescent="0.25">
      <c r="A675">
        <v>264</v>
      </c>
      <c r="B675">
        <v>2</v>
      </c>
      <c r="C675" t="s">
        <v>414</v>
      </c>
      <c r="D675" s="1">
        <v>19</v>
      </c>
      <c r="E675" s="1">
        <v>32</v>
      </c>
      <c r="F675">
        <v>1</v>
      </c>
      <c r="G675" s="1">
        <v>32</v>
      </c>
      <c r="H675" s="1">
        <v>19</v>
      </c>
      <c r="I675" s="1">
        <f t="shared" si="20"/>
        <v>13</v>
      </c>
      <c r="J675" s="2">
        <f t="shared" si="21"/>
        <v>0.40625</v>
      </c>
      <c r="K675" s="3">
        <v>1.8749999999999999E-2</v>
      </c>
      <c r="L675" t="s">
        <v>1133</v>
      </c>
    </row>
    <row r="676" spans="1:12" x14ac:dyDescent="0.25">
      <c r="A676">
        <v>264</v>
      </c>
      <c r="B676">
        <v>2</v>
      </c>
      <c r="C676" t="s">
        <v>100</v>
      </c>
      <c r="D676" s="1">
        <v>18</v>
      </c>
      <c r="E676" s="1">
        <v>30</v>
      </c>
      <c r="F676">
        <v>1</v>
      </c>
      <c r="G676" s="1">
        <v>30</v>
      </c>
      <c r="H676" s="1">
        <v>18</v>
      </c>
      <c r="I676" s="1">
        <f t="shared" si="20"/>
        <v>12</v>
      </c>
      <c r="J676" s="2">
        <f t="shared" si="21"/>
        <v>0.4</v>
      </c>
      <c r="K676" s="3">
        <v>2.5694444444444443E-2</v>
      </c>
      <c r="L676" t="s">
        <v>1132</v>
      </c>
    </row>
    <row r="677" spans="1:12" x14ac:dyDescent="0.25">
      <c r="A677">
        <v>264</v>
      </c>
      <c r="B677">
        <v>2</v>
      </c>
      <c r="C677" t="s">
        <v>195</v>
      </c>
      <c r="D677" s="1">
        <v>15</v>
      </c>
      <c r="E677" s="1">
        <v>25</v>
      </c>
      <c r="F677">
        <v>2</v>
      </c>
      <c r="G677" s="1">
        <v>50</v>
      </c>
      <c r="H677" s="1">
        <v>30</v>
      </c>
      <c r="I677" s="1">
        <f t="shared" si="20"/>
        <v>20</v>
      </c>
      <c r="J677" s="2">
        <f t="shared" si="21"/>
        <v>0.4</v>
      </c>
      <c r="K677" s="3">
        <v>9.7222222222222224E-3</v>
      </c>
      <c r="L677" t="s">
        <v>1132</v>
      </c>
    </row>
    <row r="678" spans="1:12" x14ac:dyDescent="0.25">
      <c r="A678">
        <v>265</v>
      </c>
      <c r="B678">
        <v>6</v>
      </c>
      <c r="C678" t="s">
        <v>331</v>
      </c>
      <c r="D678" s="1">
        <v>14</v>
      </c>
      <c r="E678" s="1">
        <v>23</v>
      </c>
      <c r="F678">
        <v>1</v>
      </c>
      <c r="G678" s="1">
        <v>23</v>
      </c>
      <c r="H678" s="1">
        <v>14</v>
      </c>
      <c r="I678" s="1">
        <f t="shared" si="20"/>
        <v>9</v>
      </c>
      <c r="J678" s="2">
        <f t="shared" si="21"/>
        <v>0.39130434782608697</v>
      </c>
      <c r="K678" s="3">
        <v>8.3333333333333332E-3</v>
      </c>
      <c r="L678" t="s">
        <v>1132</v>
      </c>
    </row>
    <row r="679" spans="1:12" x14ac:dyDescent="0.25">
      <c r="A679">
        <v>265</v>
      </c>
      <c r="B679">
        <v>6</v>
      </c>
      <c r="C679" t="s">
        <v>186</v>
      </c>
      <c r="D679" s="1">
        <v>19</v>
      </c>
      <c r="E679" s="1">
        <v>31</v>
      </c>
      <c r="F679">
        <v>1</v>
      </c>
      <c r="G679" s="1">
        <v>31</v>
      </c>
      <c r="H679" s="1">
        <v>19</v>
      </c>
      <c r="I679" s="1">
        <f t="shared" si="20"/>
        <v>12</v>
      </c>
      <c r="J679" s="2">
        <f t="shared" si="21"/>
        <v>0.38709677419354838</v>
      </c>
      <c r="K679" s="3">
        <v>1.1805555555555555E-2</v>
      </c>
      <c r="L679" t="s">
        <v>1133</v>
      </c>
    </row>
    <row r="680" spans="1:12" x14ac:dyDescent="0.25">
      <c r="A680">
        <v>265</v>
      </c>
      <c r="B680">
        <v>6</v>
      </c>
      <c r="C680" t="s">
        <v>170</v>
      </c>
      <c r="D680" s="1">
        <v>16</v>
      </c>
      <c r="E680" s="1">
        <v>27</v>
      </c>
      <c r="F680">
        <v>1</v>
      </c>
      <c r="G680" s="1">
        <v>27</v>
      </c>
      <c r="H680" s="1">
        <v>16</v>
      </c>
      <c r="I680" s="1">
        <f t="shared" si="20"/>
        <v>11</v>
      </c>
      <c r="J680" s="2">
        <f t="shared" si="21"/>
        <v>0.40740740740740738</v>
      </c>
      <c r="K680" s="3">
        <v>3.888888888888889E-2</v>
      </c>
      <c r="L680" t="s">
        <v>1132</v>
      </c>
    </row>
    <row r="681" spans="1:12" x14ac:dyDescent="0.25">
      <c r="A681">
        <v>265</v>
      </c>
      <c r="B681">
        <v>6</v>
      </c>
      <c r="C681" t="s">
        <v>100</v>
      </c>
      <c r="D681" s="1">
        <v>18</v>
      </c>
      <c r="E681" s="1">
        <v>30</v>
      </c>
      <c r="F681">
        <v>3</v>
      </c>
      <c r="G681" s="1">
        <v>90</v>
      </c>
      <c r="H681" s="1">
        <v>54</v>
      </c>
      <c r="I681" s="1">
        <f t="shared" si="20"/>
        <v>36</v>
      </c>
      <c r="J681" s="2">
        <f t="shared" si="21"/>
        <v>0.4</v>
      </c>
      <c r="K681" s="3">
        <v>3.4722222222222224E-2</v>
      </c>
      <c r="L681" t="s">
        <v>1133</v>
      </c>
    </row>
    <row r="682" spans="1:12" x14ac:dyDescent="0.25">
      <c r="A682">
        <v>266</v>
      </c>
      <c r="B682">
        <v>4</v>
      </c>
      <c r="C682" t="s">
        <v>259</v>
      </c>
      <c r="D682" s="1">
        <v>14</v>
      </c>
      <c r="E682" s="1">
        <v>24</v>
      </c>
      <c r="F682">
        <v>1</v>
      </c>
      <c r="G682" s="1">
        <v>24</v>
      </c>
      <c r="H682" s="1">
        <v>14</v>
      </c>
      <c r="I682" s="1">
        <f t="shared" si="20"/>
        <v>10</v>
      </c>
      <c r="J682" s="2">
        <f t="shared" si="21"/>
        <v>0.41666666666666669</v>
      </c>
      <c r="K682" s="3">
        <v>3.6805555555555557E-2</v>
      </c>
      <c r="L682" t="s">
        <v>1132</v>
      </c>
    </row>
    <row r="683" spans="1:12" x14ac:dyDescent="0.25">
      <c r="A683">
        <v>266</v>
      </c>
      <c r="B683">
        <v>4</v>
      </c>
      <c r="C683" t="s">
        <v>195</v>
      </c>
      <c r="D683" s="1">
        <v>15</v>
      </c>
      <c r="E683" s="1">
        <v>25</v>
      </c>
      <c r="F683">
        <v>3</v>
      </c>
      <c r="G683" s="1">
        <v>75</v>
      </c>
      <c r="H683" s="1">
        <v>45</v>
      </c>
      <c r="I683" s="1">
        <f t="shared" si="20"/>
        <v>30</v>
      </c>
      <c r="J683" s="2">
        <f t="shared" si="21"/>
        <v>0.4</v>
      </c>
      <c r="K683" s="3">
        <v>3.6805555555555557E-2</v>
      </c>
      <c r="L683" t="s">
        <v>1132</v>
      </c>
    </row>
    <row r="684" spans="1:12" x14ac:dyDescent="0.25">
      <c r="A684">
        <v>267</v>
      </c>
      <c r="B684">
        <v>7</v>
      </c>
      <c r="C684" t="s">
        <v>414</v>
      </c>
      <c r="D684" s="1">
        <v>19</v>
      </c>
      <c r="E684" s="1">
        <v>32</v>
      </c>
      <c r="F684">
        <v>1</v>
      </c>
      <c r="G684" s="1">
        <v>32</v>
      </c>
      <c r="H684" s="1">
        <v>19</v>
      </c>
      <c r="I684" s="1">
        <f t="shared" si="20"/>
        <v>13</v>
      </c>
      <c r="J684" s="2">
        <f t="shared" si="21"/>
        <v>0.40625</v>
      </c>
      <c r="K684" s="3">
        <v>3.125E-2</v>
      </c>
      <c r="L684" t="s">
        <v>1133</v>
      </c>
    </row>
    <row r="685" spans="1:12" x14ac:dyDescent="0.25">
      <c r="A685">
        <v>267</v>
      </c>
      <c r="B685">
        <v>7</v>
      </c>
      <c r="C685" t="s">
        <v>57</v>
      </c>
      <c r="D685" s="1">
        <v>16</v>
      </c>
      <c r="E685" s="1">
        <v>28</v>
      </c>
      <c r="F685">
        <v>2</v>
      </c>
      <c r="G685" s="1">
        <v>56</v>
      </c>
      <c r="H685" s="1">
        <v>32</v>
      </c>
      <c r="I685" s="1">
        <f t="shared" si="20"/>
        <v>24</v>
      </c>
      <c r="J685" s="2">
        <f t="shared" si="21"/>
        <v>0.42857142857142855</v>
      </c>
      <c r="K685" s="3">
        <v>1.5972222222222221E-2</v>
      </c>
      <c r="L685" t="s">
        <v>1132</v>
      </c>
    </row>
    <row r="686" spans="1:12" x14ac:dyDescent="0.25">
      <c r="A686">
        <v>267</v>
      </c>
      <c r="B686">
        <v>7</v>
      </c>
      <c r="C686" t="s">
        <v>100</v>
      </c>
      <c r="D686" s="1">
        <v>18</v>
      </c>
      <c r="E686" s="1">
        <v>30</v>
      </c>
      <c r="F686">
        <v>1</v>
      </c>
      <c r="G686" s="1">
        <v>30</v>
      </c>
      <c r="H686" s="1">
        <v>18</v>
      </c>
      <c r="I686" s="1">
        <f t="shared" si="20"/>
        <v>12</v>
      </c>
      <c r="J686" s="2">
        <f t="shared" si="21"/>
        <v>0.4</v>
      </c>
      <c r="K686" s="3">
        <v>1.9444444444444445E-2</v>
      </c>
      <c r="L686" t="s">
        <v>1133</v>
      </c>
    </row>
    <row r="687" spans="1:12" x14ac:dyDescent="0.25">
      <c r="A687">
        <v>268</v>
      </c>
      <c r="B687">
        <v>14</v>
      </c>
      <c r="C687" t="s">
        <v>259</v>
      </c>
      <c r="D687" s="1">
        <v>14</v>
      </c>
      <c r="E687" s="1">
        <v>24</v>
      </c>
      <c r="F687">
        <v>1</v>
      </c>
      <c r="G687" s="1">
        <v>24</v>
      </c>
      <c r="H687" s="1">
        <v>14</v>
      </c>
      <c r="I687" s="1">
        <f t="shared" si="20"/>
        <v>10</v>
      </c>
      <c r="J687" s="2">
        <f t="shared" si="21"/>
        <v>0.41666666666666669</v>
      </c>
      <c r="K687" s="3">
        <v>2.7083333333333334E-2</v>
      </c>
      <c r="L687" t="s">
        <v>1133</v>
      </c>
    </row>
    <row r="688" spans="1:12" x14ac:dyDescent="0.25">
      <c r="A688">
        <v>268</v>
      </c>
      <c r="B688">
        <v>14</v>
      </c>
      <c r="C688" t="s">
        <v>335</v>
      </c>
      <c r="D688" s="1">
        <v>13</v>
      </c>
      <c r="E688" s="1">
        <v>22</v>
      </c>
      <c r="F688">
        <v>2</v>
      </c>
      <c r="G688" s="1">
        <v>44</v>
      </c>
      <c r="H688" s="1">
        <v>26</v>
      </c>
      <c r="I688" s="1">
        <f t="shared" si="20"/>
        <v>18</v>
      </c>
      <c r="J688" s="2">
        <f t="shared" si="21"/>
        <v>0.40909090909090912</v>
      </c>
      <c r="K688" s="3">
        <v>3.0555555555555555E-2</v>
      </c>
      <c r="L688" t="s">
        <v>1133</v>
      </c>
    </row>
    <row r="689" spans="1:12" x14ac:dyDescent="0.25">
      <c r="A689">
        <v>269</v>
      </c>
      <c r="B689">
        <v>11</v>
      </c>
      <c r="C689" t="s">
        <v>106</v>
      </c>
      <c r="D689" s="1">
        <v>22</v>
      </c>
      <c r="E689" s="1">
        <v>36</v>
      </c>
      <c r="F689">
        <v>3</v>
      </c>
      <c r="G689" s="1">
        <v>108</v>
      </c>
      <c r="H689" s="1">
        <v>66</v>
      </c>
      <c r="I689" s="1">
        <f t="shared" si="20"/>
        <v>42</v>
      </c>
      <c r="J689" s="2">
        <f t="shared" si="21"/>
        <v>0.3888888888888889</v>
      </c>
      <c r="K689" s="3">
        <v>9.0277777777777769E-3</v>
      </c>
      <c r="L689" t="s">
        <v>1132</v>
      </c>
    </row>
    <row r="690" spans="1:12" x14ac:dyDescent="0.25">
      <c r="A690">
        <v>269</v>
      </c>
      <c r="B690">
        <v>11</v>
      </c>
      <c r="C690" t="s">
        <v>65</v>
      </c>
      <c r="D690" s="1">
        <v>25</v>
      </c>
      <c r="E690" s="1">
        <v>40</v>
      </c>
      <c r="F690">
        <v>1</v>
      </c>
      <c r="G690" s="1">
        <v>40</v>
      </c>
      <c r="H690" s="1">
        <v>25</v>
      </c>
      <c r="I690" s="1">
        <f t="shared" si="20"/>
        <v>15</v>
      </c>
      <c r="J690" s="2">
        <f t="shared" si="21"/>
        <v>0.375</v>
      </c>
      <c r="K690" s="3">
        <v>4.027777777777778E-2</v>
      </c>
      <c r="L690" t="s">
        <v>1133</v>
      </c>
    </row>
    <row r="691" spans="1:12" x14ac:dyDescent="0.25">
      <c r="A691">
        <v>269</v>
      </c>
      <c r="B691">
        <v>11</v>
      </c>
      <c r="C691" t="s">
        <v>77</v>
      </c>
      <c r="D691" s="1">
        <v>20</v>
      </c>
      <c r="E691" s="1">
        <v>34</v>
      </c>
      <c r="F691">
        <v>3</v>
      </c>
      <c r="G691" s="1">
        <v>102</v>
      </c>
      <c r="H691" s="1">
        <v>60</v>
      </c>
      <c r="I691" s="1">
        <f t="shared" si="20"/>
        <v>42</v>
      </c>
      <c r="J691" s="2">
        <f t="shared" si="21"/>
        <v>0.41176470588235292</v>
      </c>
      <c r="K691" s="3">
        <v>2.0833333333333332E-2</v>
      </c>
      <c r="L691" t="s">
        <v>1133</v>
      </c>
    </row>
    <row r="692" spans="1:12" x14ac:dyDescent="0.25">
      <c r="A692">
        <v>270</v>
      </c>
      <c r="B692">
        <v>10</v>
      </c>
      <c r="C692" t="s">
        <v>77</v>
      </c>
      <c r="D692" s="1">
        <v>20</v>
      </c>
      <c r="E692" s="1">
        <v>34</v>
      </c>
      <c r="F692">
        <v>3</v>
      </c>
      <c r="G692" s="1">
        <v>102</v>
      </c>
      <c r="H692" s="1">
        <v>60</v>
      </c>
      <c r="I692" s="1">
        <f t="shared" si="20"/>
        <v>42</v>
      </c>
      <c r="J692" s="2">
        <f t="shared" si="21"/>
        <v>0.41176470588235292</v>
      </c>
      <c r="K692" s="3">
        <v>1.8055555555555554E-2</v>
      </c>
      <c r="L692" t="s">
        <v>1132</v>
      </c>
    </row>
    <row r="693" spans="1:12" x14ac:dyDescent="0.25">
      <c r="A693">
        <v>271</v>
      </c>
      <c r="B693">
        <v>3</v>
      </c>
      <c r="C693" t="s">
        <v>335</v>
      </c>
      <c r="D693" s="1">
        <v>13</v>
      </c>
      <c r="E693" s="1">
        <v>22</v>
      </c>
      <c r="F693">
        <v>2</v>
      </c>
      <c r="G693" s="1">
        <v>44</v>
      </c>
      <c r="H693" s="1">
        <v>26</v>
      </c>
      <c r="I693" s="1">
        <f t="shared" si="20"/>
        <v>18</v>
      </c>
      <c r="J693" s="2">
        <f t="shared" si="21"/>
        <v>0.40909090909090912</v>
      </c>
      <c r="K693" s="3">
        <v>3.8194444444444448E-2</v>
      </c>
      <c r="L693" t="s">
        <v>1133</v>
      </c>
    </row>
    <row r="694" spans="1:12" x14ac:dyDescent="0.25">
      <c r="A694">
        <v>272</v>
      </c>
      <c r="B694">
        <v>7</v>
      </c>
      <c r="C694" t="s">
        <v>259</v>
      </c>
      <c r="D694" s="1">
        <v>14</v>
      </c>
      <c r="E694" s="1">
        <v>24</v>
      </c>
      <c r="F694">
        <v>2</v>
      </c>
      <c r="G694" s="1">
        <v>48</v>
      </c>
      <c r="H694" s="1">
        <v>28</v>
      </c>
      <c r="I694" s="1">
        <f t="shared" si="20"/>
        <v>20</v>
      </c>
      <c r="J694" s="2">
        <f t="shared" si="21"/>
        <v>0.41666666666666669</v>
      </c>
      <c r="K694" s="3">
        <v>2.5000000000000001E-2</v>
      </c>
      <c r="L694" t="s">
        <v>1132</v>
      </c>
    </row>
    <row r="695" spans="1:12" x14ac:dyDescent="0.25">
      <c r="A695">
        <v>272</v>
      </c>
      <c r="B695">
        <v>7</v>
      </c>
      <c r="C695" t="s">
        <v>33</v>
      </c>
      <c r="D695" s="1">
        <v>21</v>
      </c>
      <c r="E695" s="1">
        <v>35</v>
      </c>
      <c r="F695">
        <v>1</v>
      </c>
      <c r="G695" s="1">
        <v>35</v>
      </c>
      <c r="H695" s="1">
        <v>21</v>
      </c>
      <c r="I695" s="1">
        <f t="shared" si="20"/>
        <v>14</v>
      </c>
      <c r="J695" s="2">
        <f t="shared" si="21"/>
        <v>0.4</v>
      </c>
      <c r="K695" s="3">
        <v>3.2638888888888891E-2</v>
      </c>
      <c r="L695" t="s">
        <v>1133</v>
      </c>
    </row>
    <row r="696" spans="1:12" x14ac:dyDescent="0.25">
      <c r="A696">
        <v>273</v>
      </c>
      <c r="B696">
        <v>20</v>
      </c>
      <c r="C696" t="s">
        <v>414</v>
      </c>
      <c r="D696" s="1">
        <v>19</v>
      </c>
      <c r="E696" s="1">
        <v>32</v>
      </c>
      <c r="F696">
        <v>1</v>
      </c>
      <c r="G696" s="1">
        <v>32</v>
      </c>
      <c r="H696" s="1">
        <v>19</v>
      </c>
      <c r="I696" s="1">
        <f t="shared" si="20"/>
        <v>13</v>
      </c>
      <c r="J696" s="2">
        <f t="shared" si="21"/>
        <v>0.40625</v>
      </c>
      <c r="K696" s="3">
        <v>1.5277777777777777E-2</v>
      </c>
      <c r="L696" t="s">
        <v>1133</v>
      </c>
    </row>
    <row r="697" spans="1:12" x14ac:dyDescent="0.25">
      <c r="A697">
        <v>273</v>
      </c>
      <c r="B697">
        <v>20</v>
      </c>
      <c r="C697" t="s">
        <v>335</v>
      </c>
      <c r="D697" s="1">
        <v>13</v>
      </c>
      <c r="E697" s="1">
        <v>22</v>
      </c>
      <c r="F697">
        <v>3</v>
      </c>
      <c r="G697" s="1">
        <v>66</v>
      </c>
      <c r="H697" s="1">
        <v>39</v>
      </c>
      <c r="I697" s="1">
        <f t="shared" si="20"/>
        <v>27</v>
      </c>
      <c r="J697" s="2">
        <f t="shared" si="21"/>
        <v>0.40909090909090912</v>
      </c>
      <c r="K697" s="3">
        <v>2.7777777777777776E-2</v>
      </c>
      <c r="L697" t="s">
        <v>1132</v>
      </c>
    </row>
    <row r="698" spans="1:12" x14ac:dyDescent="0.25">
      <c r="A698">
        <v>273</v>
      </c>
      <c r="B698">
        <v>20</v>
      </c>
      <c r="C698" t="s">
        <v>195</v>
      </c>
      <c r="D698" s="1">
        <v>15</v>
      </c>
      <c r="E698" s="1">
        <v>25</v>
      </c>
      <c r="F698">
        <v>1</v>
      </c>
      <c r="G698" s="1">
        <v>25</v>
      </c>
      <c r="H698" s="1">
        <v>15</v>
      </c>
      <c r="I698" s="1">
        <f t="shared" si="20"/>
        <v>10</v>
      </c>
      <c r="J698" s="2">
        <f t="shared" si="21"/>
        <v>0.4</v>
      </c>
      <c r="K698" s="3">
        <v>3.472222222222222E-3</v>
      </c>
      <c r="L698" t="s">
        <v>1133</v>
      </c>
    </row>
    <row r="699" spans="1:12" x14ac:dyDescent="0.25">
      <c r="A699">
        <v>274</v>
      </c>
      <c r="B699">
        <v>7</v>
      </c>
      <c r="C699" t="s">
        <v>256</v>
      </c>
      <c r="D699" s="1">
        <v>15</v>
      </c>
      <c r="E699" s="1">
        <v>26</v>
      </c>
      <c r="F699">
        <v>3</v>
      </c>
      <c r="G699" s="1">
        <v>78</v>
      </c>
      <c r="H699" s="1">
        <v>45</v>
      </c>
      <c r="I699" s="1">
        <f t="shared" si="20"/>
        <v>33</v>
      </c>
      <c r="J699" s="2">
        <f t="shared" si="21"/>
        <v>0.42307692307692307</v>
      </c>
      <c r="K699" s="3">
        <v>2.2916666666666665E-2</v>
      </c>
      <c r="L699" t="s">
        <v>1132</v>
      </c>
    </row>
    <row r="700" spans="1:12" x14ac:dyDescent="0.25">
      <c r="A700">
        <v>274</v>
      </c>
      <c r="B700">
        <v>7</v>
      </c>
      <c r="C700" t="s">
        <v>180</v>
      </c>
      <c r="D700" s="1">
        <v>11</v>
      </c>
      <c r="E700" s="1">
        <v>19</v>
      </c>
      <c r="F700">
        <v>2</v>
      </c>
      <c r="G700" s="1">
        <v>38</v>
      </c>
      <c r="H700" s="1">
        <v>22</v>
      </c>
      <c r="I700" s="1">
        <f t="shared" si="20"/>
        <v>16</v>
      </c>
      <c r="J700" s="2">
        <f t="shared" si="21"/>
        <v>0.42105263157894735</v>
      </c>
      <c r="K700" s="3">
        <v>2.9166666666666667E-2</v>
      </c>
      <c r="L700" t="s">
        <v>1133</v>
      </c>
    </row>
    <row r="701" spans="1:12" x14ac:dyDescent="0.25">
      <c r="A701">
        <v>275</v>
      </c>
      <c r="B701">
        <v>5</v>
      </c>
      <c r="C701" t="s">
        <v>439</v>
      </c>
      <c r="D701" s="1">
        <v>20</v>
      </c>
      <c r="E701" s="1">
        <v>33</v>
      </c>
      <c r="F701">
        <v>1</v>
      </c>
      <c r="G701" s="1">
        <v>33</v>
      </c>
      <c r="H701" s="1">
        <v>20</v>
      </c>
      <c r="I701" s="1">
        <f t="shared" si="20"/>
        <v>13</v>
      </c>
      <c r="J701" s="2">
        <f t="shared" si="21"/>
        <v>0.39393939393939392</v>
      </c>
      <c r="K701" s="3">
        <v>2.2222222222222223E-2</v>
      </c>
      <c r="L701" t="s">
        <v>1133</v>
      </c>
    </row>
    <row r="702" spans="1:12" x14ac:dyDescent="0.25">
      <c r="A702">
        <v>275</v>
      </c>
      <c r="B702">
        <v>5</v>
      </c>
      <c r="C702" t="s">
        <v>186</v>
      </c>
      <c r="D702" s="1">
        <v>19</v>
      </c>
      <c r="E702" s="1">
        <v>31</v>
      </c>
      <c r="F702">
        <v>2</v>
      </c>
      <c r="G702" s="1">
        <v>62</v>
      </c>
      <c r="H702" s="1">
        <v>38</v>
      </c>
      <c r="I702" s="1">
        <f t="shared" si="20"/>
        <v>24</v>
      </c>
      <c r="J702" s="2">
        <f t="shared" si="21"/>
        <v>0.38709677419354838</v>
      </c>
      <c r="K702" s="3">
        <v>2.2222222222222223E-2</v>
      </c>
      <c r="L702" t="s">
        <v>1132</v>
      </c>
    </row>
    <row r="703" spans="1:12" x14ac:dyDescent="0.25">
      <c r="A703">
        <v>275</v>
      </c>
      <c r="B703">
        <v>5</v>
      </c>
      <c r="C703" t="s">
        <v>256</v>
      </c>
      <c r="D703" s="1">
        <v>15</v>
      </c>
      <c r="E703" s="1">
        <v>26</v>
      </c>
      <c r="F703">
        <v>1</v>
      </c>
      <c r="G703" s="1">
        <v>26</v>
      </c>
      <c r="H703" s="1">
        <v>15</v>
      </c>
      <c r="I703" s="1">
        <f t="shared" si="20"/>
        <v>11</v>
      </c>
      <c r="J703" s="2">
        <f t="shared" si="21"/>
        <v>0.42307692307692307</v>
      </c>
      <c r="K703" s="3">
        <v>4.027777777777778E-2</v>
      </c>
      <c r="L703" t="s">
        <v>1132</v>
      </c>
    </row>
    <row r="704" spans="1:12" x14ac:dyDescent="0.25">
      <c r="A704">
        <v>276</v>
      </c>
      <c r="B704">
        <v>15</v>
      </c>
      <c r="C704" t="s">
        <v>335</v>
      </c>
      <c r="D704" s="1">
        <v>13</v>
      </c>
      <c r="E704" s="1">
        <v>22</v>
      </c>
      <c r="F704">
        <v>2</v>
      </c>
      <c r="G704" s="1">
        <v>44</v>
      </c>
      <c r="H704" s="1">
        <v>26</v>
      </c>
      <c r="I704" s="1">
        <f t="shared" si="20"/>
        <v>18</v>
      </c>
      <c r="J704" s="2">
        <f t="shared" si="21"/>
        <v>0.40909090909090912</v>
      </c>
      <c r="K704" s="3">
        <v>3.4027777777777775E-2</v>
      </c>
      <c r="L704" t="s">
        <v>1132</v>
      </c>
    </row>
    <row r="705" spans="1:12" x14ac:dyDescent="0.25">
      <c r="A705">
        <v>276</v>
      </c>
      <c r="B705">
        <v>15</v>
      </c>
      <c r="C705" t="s">
        <v>256</v>
      </c>
      <c r="D705" s="1">
        <v>15</v>
      </c>
      <c r="E705" s="1">
        <v>26</v>
      </c>
      <c r="F705">
        <v>1</v>
      </c>
      <c r="G705" s="1">
        <v>26</v>
      </c>
      <c r="H705" s="1">
        <v>15</v>
      </c>
      <c r="I705" s="1">
        <f t="shared" si="20"/>
        <v>11</v>
      </c>
      <c r="J705" s="2">
        <f t="shared" si="21"/>
        <v>0.42307692307692307</v>
      </c>
      <c r="K705" s="3">
        <v>2.5000000000000001E-2</v>
      </c>
      <c r="L705" t="s">
        <v>1133</v>
      </c>
    </row>
    <row r="706" spans="1:12" x14ac:dyDescent="0.25">
      <c r="A706">
        <v>277</v>
      </c>
      <c r="B706">
        <v>4</v>
      </c>
      <c r="C706" t="s">
        <v>186</v>
      </c>
      <c r="D706" s="1">
        <v>19</v>
      </c>
      <c r="E706" s="1">
        <v>31</v>
      </c>
      <c r="F706">
        <v>3</v>
      </c>
      <c r="G706" s="1">
        <v>93</v>
      </c>
      <c r="H706" s="1">
        <v>57</v>
      </c>
      <c r="I706" s="1">
        <f t="shared" si="20"/>
        <v>36</v>
      </c>
      <c r="J706" s="2">
        <f t="shared" si="21"/>
        <v>0.38709677419354838</v>
      </c>
      <c r="K706" s="3">
        <v>2.013888888888889E-2</v>
      </c>
      <c r="L706" t="s">
        <v>1132</v>
      </c>
    </row>
    <row r="707" spans="1:12" x14ac:dyDescent="0.25">
      <c r="A707">
        <v>278</v>
      </c>
      <c r="B707">
        <v>5</v>
      </c>
      <c r="C707" t="s">
        <v>186</v>
      </c>
      <c r="D707" s="1">
        <v>19</v>
      </c>
      <c r="E707" s="1">
        <v>31</v>
      </c>
      <c r="F707">
        <v>3</v>
      </c>
      <c r="G707" s="1">
        <v>93</v>
      </c>
      <c r="H707" s="1">
        <v>57</v>
      </c>
      <c r="I707" s="1">
        <f t="shared" ref="I707:I770" si="22">G707-H707</f>
        <v>36</v>
      </c>
      <c r="J707" s="2">
        <f t="shared" ref="J707:J770" si="23">I707/G707</f>
        <v>0.38709677419354838</v>
      </c>
      <c r="K707" s="3">
        <v>2.2916666666666665E-2</v>
      </c>
      <c r="L707" t="s">
        <v>1132</v>
      </c>
    </row>
    <row r="708" spans="1:12" x14ac:dyDescent="0.25">
      <c r="A708">
        <v>278</v>
      </c>
      <c r="B708">
        <v>5</v>
      </c>
      <c r="C708" t="s">
        <v>259</v>
      </c>
      <c r="D708" s="1">
        <v>14</v>
      </c>
      <c r="E708" s="1">
        <v>24</v>
      </c>
      <c r="F708">
        <v>2</v>
      </c>
      <c r="G708" s="1">
        <v>48</v>
      </c>
      <c r="H708" s="1">
        <v>28</v>
      </c>
      <c r="I708" s="1">
        <f t="shared" si="22"/>
        <v>20</v>
      </c>
      <c r="J708" s="2">
        <f t="shared" si="23"/>
        <v>0.41666666666666669</v>
      </c>
      <c r="K708" s="3">
        <v>1.9444444444444445E-2</v>
      </c>
      <c r="L708" t="s">
        <v>1133</v>
      </c>
    </row>
    <row r="709" spans="1:12" x14ac:dyDescent="0.25">
      <c r="A709">
        <v>279</v>
      </c>
      <c r="B709">
        <v>11</v>
      </c>
      <c r="C709" t="s">
        <v>65</v>
      </c>
      <c r="D709" s="1">
        <v>25</v>
      </c>
      <c r="E709" s="1">
        <v>40</v>
      </c>
      <c r="F709">
        <v>3</v>
      </c>
      <c r="G709" s="1">
        <v>120</v>
      </c>
      <c r="H709" s="1">
        <v>75</v>
      </c>
      <c r="I709" s="1">
        <f t="shared" si="22"/>
        <v>45</v>
      </c>
      <c r="J709" s="2">
        <f t="shared" si="23"/>
        <v>0.375</v>
      </c>
      <c r="K709" s="3">
        <v>3.3333333333333333E-2</v>
      </c>
      <c r="L709" t="s">
        <v>1133</v>
      </c>
    </row>
    <row r="710" spans="1:12" x14ac:dyDescent="0.25">
      <c r="A710">
        <v>279</v>
      </c>
      <c r="B710">
        <v>11</v>
      </c>
      <c r="C710" t="s">
        <v>33</v>
      </c>
      <c r="D710" s="1">
        <v>21</v>
      </c>
      <c r="E710" s="1">
        <v>35</v>
      </c>
      <c r="F710">
        <v>1</v>
      </c>
      <c r="G710" s="1">
        <v>35</v>
      </c>
      <c r="H710" s="1">
        <v>21</v>
      </c>
      <c r="I710" s="1">
        <f t="shared" si="22"/>
        <v>14</v>
      </c>
      <c r="J710" s="2">
        <f t="shared" si="23"/>
        <v>0.4</v>
      </c>
      <c r="K710" s="3">
        <v>1.9444444444444445E-2</v>
      </c>
      <c r="L710" t="s">
        <v>1132</v>
      </c>
    </row>
    <row r="711" spans="1:12" x14ac:dyDescent="0.25">
      <c r="A711">
        <v>279</v>
      </c>
      <c r="B711">
        <v>11</v>
      </c>
      <c r="C711" t="s">
        <v>117</v>
      </c>
      <c r="D711" s="1">
        <v>10</v>
      </c>
      <c r="E711" s="1">
        <v>18</v>
      </c>
      <c r="F711">
        <v>1</v>
      </c>
      <c r="G711" s="1">
        <v>18</v>
      </c>
      <c r="H711" s="1">
        <v>10</v>
      </c>
      <c r="I711" s="1">
        <f t="shared" si="22"/>
        <v>8</v>
      </c>
      <c r="J711" s="2">
        <f t="shared" si="23"/>
        <v>0.44444444444444442</v>
      </c>
      <c r="K711" s="3">
        <v>4.027777777777778E-2</v>
      </c>
      <c r="L711" t="s">
        <v>1132</v>
      </c>
    </row>
    <row r="712" spans="1:12" x14ac:dyDescent="0.25">
      <c r="A712">
        <v>279</v>
      </c>
      <c r="B712">
        <v>11</v>
      </c>
      <c r="C712" t="s">
        <v>57</v>
      </c>
      <c r="D712" s="1">
        <v>16</v>
      </c>
      <c r="E712" s="1">
        <v>28</v>
      </c>
      <c r="F712">
        <v>1</v>
      </c>
      <c r="G712" s="1">
        <v>28</v>
      </c>
      <c r="H712" s="1">
        <v>16</v>
      </c>
      <c r="I712" s="1">
        <f t="shared" si="22"/>
        <v>12</v>
      </c>
      <c r="J712" s="2">
        <f t="shared" si="23"/>
        <v>0.42857142857142855</v>
      </c>
      <c r="K712" s="3">
        <v>5.5555555555555558E-3</v>
      </c>
      <c r="L712" t="s">
        <v>1132</v>
      </c>
    </row>
    <row r="713" spans="1:12" x14ac:dyDescent="0.25">
      <c r="A713">
        <v>280</v>
      </c>
      <c r="B713">
        <v>14</v>
      </c>
      <c r="C713" t="s">
        <v>259</v>
      </c>
      <c r="D713" s="1">
        <v>14</v>
      </c>
      <c r="E713" s="1">
        <v>24</v>
      </c>
      <c r="F713">
        <v>2</v>
      </c>
      <c r="G713" s="1">
        <v>48</v>
      </c>
      <c r="H713" s="1">
        <v>28</v>
      </c>
      <c r="I713" s="1">
        <f t="shared" si="22"/>
        <v>20</v>
      </c>
      <c r="J713" s="2">
        <f t="shared" si="23"/>
        <v>0.41666666666666669</v>
      </c>
      <c r="K713" s="3">
        <v>3.6111111111111108E-2</v>
      </c>
      <c r="L713" t="s">
        <v>1132</v>
      </c>
    </row>
    <row r="714" spans="1:12" x14ac:dyDescent="0.25">
      <c r="A714">
        <v>280</v>
      </c>
      <c r="B714">
        <v>14</v>
      </c>
      <c r="C714" t="s">
        <v>331</v>
      </c>
      <c r="D714" s="1">
        <v>14</v>
      </c>
      <c r="E714" s="1">
        <v>23</v>
      </c>
      <c r="F714">
        <v>3</v>
      </c>
      <c r="G714" s="1">
        <v>69</v>
      </c>
      <c r="H714" s="1">
        <v>42</v>
      </c>
      <c r="I714" s="1">
        <f t="shared" si="22"/>
        <v>27</v>
      </c>
      <c r="J714" s="2">
        <f t="shared" si="23"/>
        <v>0.39130434782608697</v>
      </c>
      <c r="K714" s="3">
        <v>2.361111111111111E-2</v>
      </c>
      <c r="L714" t="s">
        <v>1132</v>
      </c>
    </row>
    <row r="715" spans="1:12" x14ac:dyDescent="0.25">
      <c r="A715">
        <v>281</v>
      </c>
      <c r="B715">
        <v>18</v>
      </c>
      <c r="C715" t="s">
        <v>439</v>
      </c>
      <c r="D715" s="1">
        <v>20</v>
      </c>
      <c r="E715" s="1">
        <v>33</v>
      </c>
      <c r="F715">
        <v>2</v>
      </c>
      <c r="G715" s="1">
        <v>66</v>
      </c>
      <c r="H715" s="1">
        <v>40</v>
      </c>
      <c r="I715" s="1">
        <f t="shared" si="22"/>
        <v>26</v>
      </c>
      <c r="J715" s="2">
        <f t="shared" si="23"/>
        <v>0.39393939393939392</v>
      </c>
      <c r="K715" s="3">
        <v>6.2500000000000003E-3</v>
      </c>
      <c r="L715" t="s">
        <v>1133</v>
      </c>
    </row>
    <row r="716" spans="1:12" x14ac:dyDescent="0.25">
      <c r="A716">
        <v>282</v>
      </c>
      <c r="B716">
        <v>6</v>
      </c>
      <c r="C716" t="s">
        <v>117</v>
      </c>
      <c r="D716" s="1">
        <v>10</v>
      </c>
      <c r="E716" s="1">
        <v>18</v>
      </c>
      <c r="F716">
        <v>3</v>
      </c>
      <c r="G716" s="1">
        <v>54</v>
      </c>
      <c r="H716" s="1">
        <v>30</v>
      </c>
      <c r="I716" s="1">
        <f t="shared" si="22"/>
        <v>24</v>
      </c>
      <c r="J716" s="2">
        <f t="shared" si="23"/>
        <v>0.44444444444444442</v>
      </c>
      <c r="K716" s="3">
        <v>3.9583333333333331E-2</v>
      </c>
      <c r="L716" t="s">
        <v>1133</v>
      </c>
    </row>
    <row r="717" spans="1:12" x14ac:dyDescent="0.25">
      <c r="A717">
        <v>282</v>
      </c>
      <c r="B717">
        <v>6</v>
      </c>
      <c r="C717" t="s">
        <v>241</v>
      </c>
      <c r="D717" s="1">
        <v>12</v>
      </c>
      <c r="E717" s="1">
        <v>20</v>
      </c>
      <c r="F717">
        <v>1</v>
      </c>
      <c r="G717" s="1">
        <v>20</v>
      </c>
      <c r="H717" s="1">
        <v>12</v>
      </c>
      <c r="I717" s="1">
        <f t="shared" si="22"/>
        <v>8</v>
      </c>
      <c r="J717" s="2">
        <f t="shared" si="23"/>
        <v>0.4</v>
      </c>
      <c r="K717" s="3">
        <v>3.9583333333333331E-2</v>
      </c>
      <c r="L717" t="s">
        <v>1133</v>
      </c>
    </row>
    <row r="718" spans="1:12" x14ac:dyDescent="0.25">
      <c r="A718">
        <v>283</v>
      </c>
      <c r="B718">
        <v>19</v>
      </c>
      <c r="C718" t="s">
        <v>256</v>
      </c>
      <c r="D718" s="1">
        <v>15</v>
      </c>
      <c r="E718" s="1">
        <v>26</v>
      </c>
      <c r="F718">
        <v>3</v>
      </c>
      <c r="G718" s="1">
        <v>78</v>
      </c>
      <c r="H718" s="1">
        <v>45</v>
      </c>
      <c r="I718" s="1">
        <f t="shared" si="22"/>
        <v>33</v>
      </c>
      <c r="J718" s="2">
        <f t="shared" si="23"/>
        <v>0.42307692307692307</v>
      </c>
      <c r="K718" s="3">
        <v>4.1666666666666666E-3</v>
      </c>
      <c r="L718" t="s">
        <v>1132</v>
      </c>
    </row>
    <row r="719" spans="1:12" x14ac:dyDescent="0.25">
      <c r="A719">
        <v>284</v>
      </c>
      <c r="B719">
        <v>11</v>
      </c>
      <c r="C719" t="s">
        <v>241</v>
      </c>
      <c r="D719" s="1">
        <v>12</v>
      </c>
      <c r="E719" s="1">
        <v>20</v>
      </c>
      <c r="F719">
        <v>3</v>
      </c>
      <c r="G719" s="1">
        <v>60</v>
      </c>
      <c r="H719" s="1">
        <v>36</v>
      </c>
      <c r="I719" s="1">
        <f t="shared" si="22"/>
        <v>24</v>
      </c>
      <c r="J719" s="2">
        <f t="shared" si="23"/>
        <v>0.4</v>
      </c>
      <c r="K719" s="3">
        <v>3.125E-2</v>
      </c>
      <c r="L719" t="s">
        <v>1132</v>
      </c>
    </row>
    <row r="720" spans="1:12" x14ac:dyDescent="0.25">
      <c r="A720">
        <v>284</v>
      </c>
      <c r="B720">
        <v>11</v>
      </c>
      <c r="C720" t="s">
        <v>170</v>
      </c>
      <c r="D720" s="1">
        <v>16</v>
      </c>
      <c r="E720" s="1">
        <v>27</v>
      </c>
      <c r="F720">
        <v>1</v>
      </c>
      <c r="G720" s="1">
        <v>27</v>
      </c>
      <c r="H720" s="1">
        <v>16</v>
      </c>
      <c r="I720" s="1">
        <f t="shared" si="22"/>
        <v>11</v>
      </c>
      <c r="J720" s="2">
        <f t="shared" si="23"/>
        <v>0.40740740740740738</v>
      </c>
      <c r="K720" s="3">
        <v>4.0972222222222222E-2</v>
      </c>
      <c r="L720" t="s">
        <v>1132</v>
      </c>
    </row>
    <row r="721" spans="1:12" x14ac:dyDescent="0.25">
      <c r="A721">
        <v>284</v>
      </c>
      <c r="B721">
        <v>11</v>
      </c>
      <c r="C721" t="s">
        <v>180</v>
      </c>
      <c r="D721" s="1">
        <v>11</v>
      </c>
      <c r="E721" s="1">
        <v>19</v>
      </c>
      <c r="F721">
        <v>2</v>
      </c>
      <c r="G721" s="1">
        <v>38</v>
      </c>
      <c r="H721" s="1">
        <v>22</v>
      </c>
      <c r="I721" s="1">
        <f t="shared" si="22"/>
        <v>16</v>
      </c>
      <c r="J721" s="2">
        <f t="shared" si="23"/>
        <v>0.42105263157894735</v>
      </c>
      <c r="K721" s="3">
        <v>2.8472222222222222E-2</v>
      </c>
      <c r="L721" t="s">
        <v>1132</v>
      </c>
    </row>
    <row r="722" spans="1:12" x14ac:dyDescent="0.25">
      <c r="A722">
        <v>284</v>
      </c>
      <c r="B722">
        <v>11</v>
      </c>
      <c r="C722" t="s">
        <v>439</v>
      </c>
      <c r="D722" s="1">
        <v>20</v>
      </c>
      <c r="E722" s="1">
        <v>33</v>
      </c>
      <c r="F722">
        <v>1</v>
      </c>
      <c r="G722" s="1">
        <v>33</v>
      </c>
      <c r="H722" s="1">
        <v>20</v>
      </c>
      <c r="I722" s="1">
        <f t="shared" si="22"/>
        <v>13</v>
      </c>
      <c r="J722" s="2">
        <f t="shared" si="23"/>
        <v>0.39393939393939392</v>
      </c>
      <c r="K722" s="3">
        <v>3.4722222222222224E-2</v>
      </c>
      <c r="L722" t="s">
        <v>1133</v>
      </c>
    </row>
    <row r="723" spans="1:12" x14ac:dyDescent="0.25">
      <c r="A723">
        <v>285</v>
      </c>
      <c r="B723">
        <v>18</v>
      </c>
      <c r="C723" t="s">
        <v>102</v>
      </c>
      <c r="D723" s="1">
        <v>13</v>
      </c>
      <c r="E723" s="1">
        <v>21</v>
      </c>
      <c r="F723">
        <v>2</v>
      </c>
      <c r="G723" s="1">
        <v>42</v>
      </c>
      <c r="H723" s="1">
        <v>26</v>
      </c>
      <c r="I723" s="1">
        <f t="shared" si="22"/>
        <v>16</v>
      </c>
      <c r="J723" s="2">
        <f t="shared" si="23"/>
        <v>0.38095238095238093</v>
      </c>
      <c r="K723" s="3">
        <v>8.3333333333333332E-3</v>
      </c>
      <c r="L723" t="s">
        <v>1133</v>
      </c>
    </row>
    <row r="724" spans="1:12" x14ac:dyDescent="0.25">
      <c r="A724">
        <v>286</v>
      </c>
      <c r="B724">
        <v>15</v>
      </c>
      <c r="C724" t="s">
        <v>77</v>
      </c>
      <c r="D724" s="1">
        <v>20</v>
      </c>
      <c r="E724" s="1">
        <v>34</v>
      </c>
      <c r="F724">
        <v>2</v>
      </c>
      <c r="G724" s="1">
        <v>68</v>
      </c>
      <c r="H724" s="1">
        <v>40</v>
      </c>
      <c r="I724" s="1">
        <f t="shared" si="22"/>
        <v>28</v>
      </c>
      <c r="J724" s="2">
        <f t="shared" si="23"/>
        <v>0.41176470588235292</v>
      </c>
      <c r="K724" s="3">
        <v>1.7361111111111112E-2</v>
      </c>
      <c r="L724" t="s">
        <v>1132</v>
      </c>
    </row>
    <row r="725" spans="1:12" x14ac:dyDescent="0.25">
      <c r="A725">
        <v>287</v>
      </c>
      <c r="B725">
        <v>20</v>
      </c>
      <c r="C725" t="s">
        <v>414</v>
      </c>
      <c r="D725" s="1">
        <v>19</v>
      </c>
      <c r="E725" s="1">
        <v>32</v>
      </c>
      <c r="F725">
        <v>3</v>
      </c>
      <c r="G725" s="1">
        <v>96</v>
      </c>
      <c r="H725" s="1">
        <v>57</v>
      </c>
      <c r="I725" s="1">
        <f t="shared" si="22"/>
        <v>39</v>
      </c>
      <c r="J725" s="2">
        <f t="shared" si="23"/>
        <v>0.40625</v>
      </c>
      <c r="K725" s="3">
        <v>3.1944444444444442E-2</v>
      </c>
      <c r="L725" t="s">
        <v>1132</v>
      </c>
    </row>
    <row r="726" spans="1:12" x14ac:dyDescent="0.25">
      <c r="A726">
        <v>287</v>
      </c>
      <c r="B726">
        <v>20</v>
      </c>
      <c r="C726" t="s">
        <v>331</v>
      </c>
      <c r="D726" s="1">
        <v>14</v>
      </c>
      <c r="E726" s="1">
        <v>23</v>
      </c>
      <c r="F726">
        <v>2</v>
      </c>
      <c r="G726" s="1">
        <v>46</v>
      </c>
      <c r="H726" s="1">
        <v>28</v>
      </c>
      <c r="I726" s="1">
        <f t="shared" si="22"/>
        <v>18</v>
      </c>
      <c r="J726" s="2">
        <f t="shared" si="23"/>
        <v>0.39130434782608697</v>
      </c>
      <c r="K726" s="3">
        <v>4.027777777777778E-2</v>
      </c>
      <c r="L726" t="s">
        <v>1132</v>
      </c>
    </row>
    <row r="727" spans="1:12" x14ac:dyDescent="0.25">
      <c r="A727">
        <v>287</v>
      </c>
      <c r="B727">
        <v>20</v>
      </c>
      <c r="C727" t="s">
        <v>100</v>
      </c>
      <c r="D727" s="1">
        <v>18</v>
      </c>
      <c r="E727" s="1">
        <v>30</v>
      </c>
      <c r="F727">
        <v>2</v>
      </c>
      <c r="G727" s="1">
        <v>60</v>
      </c>
      <c r="H727" s="1">
        <v>36</v>
      </c>
      <c r="I727" s="1">
        <f t="shared" si="22"/>
        <v>24</v>
      </c>
      <c r="J727" s="2">
        <f t="shared" si="23"/>
        <v>0.4</v>
      </c>
      <c r="K727" s="3">
        <v>1.1805555555555555E-2</v>
      </c>
      <c r="L727" t="s">
        <v>1133</v>
      </c>
    </row>
    <row r="728" spans="1:12" x14ac:dyDescent="0.25">
      <c r="A728">
        <v>288</v>
      </c>
      <c r="B728">
        <v>15</v>
      </c>
      <c r="C728" t="s">
        <v>259</v>
      </c>
      <c r="D728" s="1">
        <v>14</v>
      </c>
      <c r="E728" s="1">
        <v>24</v>
      </c>
      <c r="F728">
        <v>2</v>
      </c>
      <c r="G728" s="1">
        <v>48</v>
      </c>
      <c r="H728" s="1">
        <v>28</v>
      </c>
      <c r="I728" s="1">
        <f t="shared" si="22"/>
        <v>20</v>
      </c>
      <c r="J728" s="2">
        <f t="shared" si="23"/>
        <v>0.41666666666666669</v>
      </c>
      <c r="K728" s="3">
        <v>4.1666666666666666E-3</v>
      </c>
      <c r="L728" t="s">
        <v>1133</v>
      </c>
    </row>
    <row r="729" spans="1:12" x14ac:dyDescent="0.25">
      <c r="A729">
        <v>288</v>
      </c>
      <c r="B729">
        <v>15</v>
      </c>
      <c r="C729" t="s">
        <v>180</v>
      </c>
      <c r="D729" s="1">
        <v>11</v>
      </c>
      <c r="E729" s="1">
        <v>19</v>
      </c>
      <c r="F729">
        <v>2</v>
      </c>
      <c r="G729" s="1">
        <v>38</v>
      </c>
      <c r="H729" s="1">
        <v>22</v>
      </c>
      <c r="I729" s="1">
        <f t="shared" si="22"/>
        <v>16</v>
      </c>
      <c r="J729" s="2">
        <f t="shared" si="23"/>
        <v>0.42105263157894735</v>
      </c>
      <c r="K729" s="3">
        <v>2.2222222222222223E-2</v>
      </c>
      <c r="L729" t="s">
        <v>1132</v>
      </c>
    </row>
    <row r="730" spans="1:12" x14ac:dyDescent="0.25">
      <c r="A730">
        <v>289</v>
      </c>
      <c r="B730">
        <v>15</v>
      </c>
      <c r="C730" t="s">
        <v>241</v>
      </c>
      <c r="D730" s="1">
        <v>12</v>
      </c>
      <c r="E730" s="1">
        <v>20</v>
      </c>
      <c r="F730">
        <v>3</v>
      </c>
      <c r="G730" s="1">
        <v>60</v>
      </c>
      <c r="H730" s="1">
        <v>36</v>
      </c>
      <c r="I730" s="1">
        <f t="shared" si="22"/>
        <v>24</v>
      </c>
      <c r="J730" s="2">
        <f t="shared" si="23"/>
        <v>0.4</v>
      </c>
      <c r="K730" s="3">
        <v>1.3888888888888888E-2</v>
      </c>
      <c r="L730" t="s">
        <v>1132</v>
      </c>
    </row>
    <row r="731" spans="1:12" x14ac:dyDescent="0.25">
      <c r="A731">
        <v>289</v>
      </c>
      <c r="B731">
        <v>15</v>
      </c>
      <c r="C731" t="s">
        <v>256</v>
      </c>
      <c r="D731" s="1">
        <v>15</v>
      </c>
      <c r="E731" s="1">
        <v>26</v>
      </c>
      <c r="F731">
        <v>3</v>
      </c>
      <c r="G731" s="1">
        <v>78</v>
      </c>
      <c r="H731" s="1">
        <v>45</v>
      </c>
      <c r="I731" s="1">
        <f t="shared" si="22"/>
        <v>33</v>
      </c>
      <c r="J731" s="2">
        <f t="shared" si="23"/>
        <v>0.42307692307692307</v>
      </c>
      <c r="K731" s="3">
        <v>3.3333333333333333E-2</v>
      </c>
      <c r="L731" t="s">
        <v>1133</v>
      </c>
    </row>
    <row r="732" spans="1:12" x14ac:dyDescent="0.25">
      <c r="A732">
        <v>290</v>
      </c>
      <c r="B732">
        <v>19</v>
      </c>
      <c r="C732" t="s">
        <v>65</v>
      </c>
      <c r="D732" s="1">
        <v>25</v>
      </c>
      <c r="E732" s="1">
        <v>40</v>
      </c>
      <c r="F732">
        <v>1</v>
      </c>
      <c r="G732" s="1">
        <v>40</v>
      </c>
      <c r="H732" s="1">
        <v>25</v>
      </c>
      <c r="I732" s="1">
        <f t="shared" si="22"/>
        <v>15</v>
      </c>
      <c r="J732" s="2">
        <f t="shared" si="23"/>
        <v>0.375</v>
      </c>
      <c r="K732" s="3">
        <v>3.9583333333333331E-2</v>
      </c>
      <c r="L732" t="s">
        <v>1132</v>
      </c>
    </row>
    <row r="733" spans="1:12" x14ac:dyDescent="0.25">
      <c r="A733">
        <v>291</v>
      </c>
      <c r="B733">
        <v>2</v>
      </c>
      <c r="C733" t="s">
        <v>77</v>
      </c>
      <c r="D733" s="1">
        <v>20</v>
      </c>
      <c r="E733" s="1">
        <v>34</v>
      </c>
      <c r="F733">
        <v>2</v>
      </c>
      <c r="G733" s="1">
        <v>68</v>
      </c>
      <c r="H733" s="1">
        <v>40</v>
      </c>
      <c r="I733" s="1">
        <f t="shared" si="22"/>
        <v>28</v>
      </c>
      <c r="J733" s="2">
        <f t="shared" si="23"/>
        <v>0.41176470588235292</v>
      </c>
      <c r="K733" s="3">
        <v>1.9444444444444445E-2</v>
      </c>
      <c r="L733" t="s">
        <v>1133</v>
      </c>
    </row>
    <row r="734" spans="1:12" x14ac:dyDescent="0.25">
      <c r="A734">
        <v>291</v>
      </c>
      <c r="B734">
        <v>2</v>
      </c>
      <c r="C734" t="s">
        <v>195</v>
      </c>
      <c r="D734" s="1">
        <v>15</v>
      </c>
      <c r="E734" s="1">
        <v>25</v>
      </c>
      <c r="F734">
        <v>1</v>
      </c>
      <c r="G734" s="1">
        <v>25</v>
      </c>
      <c r="H734" s="1">
        <v>15</v>
      </c>
      <c r="I734" s="1">
        <f t="shared" si="22"/>
        <v>10</v>
      </c>
      <c r="J734" s="2">
        <f t="shared" si="23"/>
        <v>0.4</v>
      </c>
      <c r="K734" s="3">
        <v>2.8472222222222222E-2</v>
      </c>
      <c r="L734" t="s">
        <v>1132</v>
      </c>
    </row>
    <row r="735" spans="1:12" x14ac:dyDescent="0.25">
      <c r="A735">
        <v>291</v>
      </c>
      <c r="B735">
        <v>2</v>
      </c>
      <c r="C735" t="s">
        <v>33</v>
      </c>
      <c r="D735" s="1">
        <v>21</v>
      </c>
      <c r="E735" s="1">
        <v>35</v>
      </c>
      <c r="F735">
        <v>3</v>
      </c>
      <c r="G735" s="1">
        <v>105</v>
      </c>
      <c r="H735" s="1">
        <v>63</v>
      </c>
      <c r="I735" s="1">
        <f t="shared" si="22"/>
        <v>42</v>
      </c>
      <c r="J735" s="2">
        <f t="shared" si="23"/>
        <v>0.4</v>
      </c>
      <c r="K735" s="3">
        <v>8.3333333333333332E-3</v>
      </c>
      <c r="L735" t="s">
        <v>1133</v>
      </c>
    </row>
    <row r="736" spans="1:12" x14ac:dyDescent="0.25">
      <c r="A736">
        <v>291</v>
      </c>
      <c r="B736">
        <v>2</v>
      </c>
      <c r="C736" t="s">
        <v>186</v>
      </c>
      <c r="D736" s="1">
        <v>19</v>
      </c>
      <c r="E736" s="1">
        <v>31</v>
      </c>
      <c r="F736">
        <v>2</v>
      </c>
      <c r="G736" s="1">
        <v>62</v>
      </c>
      <c r="H736" s="1">
        <v>38</v>
      </c>
      <c r="I736" s="1">
        <f t="shared" si="22"/>
        <v>24</v>
      </c>
      <c r="J736" s="2">
        <f t="shared" si="23"/>
        <v>0.38709677419354838</v>
      </c>
      <c r="K736" s="3">
        <v>9.7222222222222224E-3</v>
      </c>
      <c r="L736" t="s">
        <v>1132</v>
      </c>
    </row>
    <row r="737" spans="1:12" x14ac:dyDescent="0.25">
      <c r="A737">
        <v>292</v>
      </c>
      <c r="B737">
        <v>10</v>
      </c>
      <c r="C737" t="s">
        <v>57</v>
      </c>
      <c r="D737" s="1">
        <v>16</v>
      </c>
      <c r="E737" s="1">
        <v>28</v>
      </c>
      <c r="F737">
        <v>3</v>
      </c>
      <c r="G737" s="1">
        <v>84</v>
      </c>
      <c r="H737" s="1">
        <v>48</v>
      </c>
      <c r="I737" s="1">
        <f t="shared" si="22"/>
        <v>36</v>
      </c>
      <c r="J737" s="2">
        <f t="shared" si="23"/>
        <v>0.42857142857142855</v>
      </c>
      <c r="K737" s="3">
        <v>1.5972222222222221E-2</v>
      </c>
      <c r="L737" t="s">
        <v>1133</v>
      </c>
    </row>
    <row r="738" spans="1:12" x14ac:dyDescent="0.25">
      <c r="A738">
        <v>293</v>
      </c>
      <c r="B738">
        <v>16</v>
      </c>
      <c r="C738" t="s">
        <v>57</v>
      </c>
      <c r="D738" s="1">
        <v>16</v>
      </c>
      <c r="E738" s="1">
        <v>28</v>
      </c>
      <c r="F738">
        <v>3</v>
      </c>
      <c r="G738" s="1">
        <v>84</v>
      </c>
      <c r="H738" s="1">
        <v>48</v>
      </c>
      <c r="I738" s="1">
        <f t="shared" si="22"/>
        <v>36</v>
      </c>
      <c r="J738" s="2">
        <f t="shared" si="23"/>
        <v>0.42857142857142855</v>
      </c>
      <c r="K738" s="3">
        <v>3.0555555555555555E-2</v>
      </c>
      <c r="L738" t="s">
        <v>1132</v>
      </c>
    </row>
    <row r="739" spans="1:12" x14ac:dyDescent="0.25">
      <c r="A739">
        <v>293</v>
      </c>
      <c r="B739">
        <v>16</v>
      </c>
      <c r="C739" t="s">
        <v>100</v>
      </c>
      <c r="D739" s="1">
        <v>18</v>
      </c>
      <c r="E739" s="1">
        <v>30</v>
      </c>
      <c r="F739">
        <v>2</v>
      </c>
      <c r="G739" s="1">
        <v>60</v>
      </c>
      <c r="H739" s="1">
        <v>36</v>
      </c>
      <c r="I739" s="1">
        <f t="shared" si="22"/>
        <v>24</v>
      </c>
      <c r="J739" s="2">
        <f t="shared" si="23"/>
        <v>0.4</v>
      </c>
      <c r="K739" s="3">
        <v>2.013888888888889E-2</v>
      </c>
      <c r="L739" t="s">
        <v>1132</v>
      </c>
    </row>
    <row r="740" spans="1:12" x14ac:dyDescent="0.25">
      <c r="A740">
        <v>293</v>
      </c>
      <c r="B740">
        <v>16</v>
      </c>
      <c r="C740" t="s">
        <v>106</v>
      </c>
      <c r="D740" s="1">
        <v>22</v>
      </c>
      <c r="E740" s="1">
        <v>36</v>
      </c>
      <c r="F740">
        <v>2</v>
      </c>
      <c r="G740" s="1">
        <v>72</v>
      </c>
      <c r="H740" s="1">
        <v>44</v>
      </c>
      <c r="I740" s="1">
        <f t="shared" si="22"/>
        <v>28</v>
      </c>
      <c r="J740" s="2">
        <f t="shared" si="23"/>
        <v>0.3888888888888889</v>
      </c>
      <c r="K740" s="3">
        <v>3.2638888888888891E-2</v>
      </c>
      <c r="L740" t="s">
        <v>1132</v>
      </c>
    </row>
    <row r="741" spans="1:12" x14ac:dyDescent="0.25">
      <c r="A741">
        <v>294</v>
      </c>
      <c r="B741">
        <v>17</v>
      </c>
      <c r="C741" t="s">
        <v>186</v>
      </c>
      <c r="D741" s="1">
        <v>19</v>
      </c>
      <c r="E741" s="1">
        <v>31</v>
      </c>
      <c r="F741">
        <v>2</v>
      </c>
      <c r="G741" s="1">
        <v>62</v>
      </c>
      <c r="H741" s="1">
        <v>38</v>
      </c>
      <c r="I741" s="1">
        <f t="shared" si="22"/>
        <v>24</v>
      </c>
      <c r="J741" s="2">
        <f t="shared" si="23"/>
        <v>0.38709677419354838</v>
      </c>
      <c r="K741" s="3">
        <v>2.1527777777777778E-2</v>
      </c>
      <c r="L741" t="s">
        <v>1133</v>
      </c>
    </row>
    <row r="742" spans="1:12" x14ac:dyDescent="0.25">
      <c r="A742">
        <v>294</v>
      </c>
      <c r="B742">
        <v>17</v>
      </c>
      <c r="C742" t="s">
        <v>106</v>
      </c>
      <c r="D742" s="1">
        <v>22</v>
      </c>
      <c r="E742" s="1">
        <v>36</v>
      </c>
      <c r="F742">
        <v>3</v>
      </c>
      <c r="G742" s="1">
        <v>108</v>
      </c>
      <c r="H742" s="1">
        <v>66</v>
      </c>
      <c r="I742" s="1">
        <f t="shared" si="22"/>
        <v>42</v>
      </c>
      <c r="J742" s="2">
        <f t="shared" si="23"/>
        <v>0.3888888888888889</v>
      </c>
      <c r="K742" s="3">
        <v>9.0277777777777769E-3</v>
      </c>
      <c r="L742" t="s">
        <v>1132</v>
      </c>
    </row>
    <row r="743" spans="1:12" x14ac:dyDescent="0.25">
      <c r="A743">
        <v>294</v>
      </c>
      <c r="B743">
        <v>17</v>
      </c>
      <c r="C743" t="s">
        <v>117</v>
      </c>
      <c r="D743" s="1">
        <v>10</v>
      </c>
      <c r="E743" s="1">
        <v>18</v>
      </c>
      <c r="F743">
        <v>3</v>
      </c>
      <c r="G743" s="1">
        <v>54</v>
      </c>
      <c r="H743" s="1">
        <v>30</v>
      </c>
      <c r="I743" s="1">
        <f t="shared" si="22"/>
        <v>24</v>
      </c>
      <c r="J743" s="2">
        <f t="shared" si="23"/>
        <v>0.44444444444444442</v>
      </c>
      <c r="K743" s="3">
        <v>2.2916666666666665E-2</v>
      </c>
      <c r="L743" t="s">
        <v>1132</v>
      </c>
    </row>
    <row r="744" spans="1:12" x14ac:dyDescent="0.25">
      <c r="A744">
        <v>294</v>
      </c>
      <c r="B744">
        <v>17</v>
      </c>
      <c r="C744" t="s">
        <v>77</v>
      </c>
      <c r="D744" s="1">
        <v>20</v>
      </c>
      <c r="E744" s="1">
        <v>34</v>
      </c>
      <c r="F744">
        <v>3</v>
      </c>
      <c r="G744" s="1">
        <v>102</v>
      </c>
      <c r="H744" s="1">
        <v>60</v>
      </c>
      <c r="I744" s="1">
        <f t="shared" si="22"/>
        <v>42</v>
      </c>
      <c r="J744" s="2">
        <f t="shared" si="23"/>
        <v>0.41176470588235292</v>
      </c>
      <c r="K744" s="3">
        <v>6.2500000000000003E-3</v>
      </c>
      <c r="L744" t="s">
        <v>1133</v>
      </c>
    </row>
    <row r="745" spans="1:12" x14ac:dyDescent="0.25">
      <c r="A745">
        <v>295</v>
      </c>
      <c r="B745">
        <v>3</v>
      </c>
      <c r="C745" t="s">
        <v>414</v>
      </c>
      <c r="D745" s="1">
        <v>19</v>
      </c>
      <c r="E745" s="1">
        <v>32</v>
      </c>
      <c r="F745">
        <v>1</v>
      </c>
      <c r="G745" s="1">
        <v>32</v>
      </c>
      <c r="H745" s="1">
        <v>19</v>
      </c>
      <c r="I745" s="1">
        <f t="shared" si="22"/>
        <v>13</v>
      </c>
      <c r="J745" s="2">
        <f t="shared" si="23"/>
        <v>0.40625</v>
      </c>
      <c r="K745" s="3">
        <v>3.0555555555555555E-2</v>
      </c>
      <c r="L745" t="s">
        <v>1133</v>
      </c>
    </row>
    <row r="746" spans="1:12" x14ac:dyDescent="0.25">
      <c r="A746">
        <v>295</v>
      </c>
      <c r="B746">
        <v>3</v>
      </c>
      <c r="C746" t="s">
        <v>100</v>
      </c>
      <c r="D746" s="1">
        <v>18</v>
      </c>
      <c r="E746" s="1">
        <v>30</v>
      </c>
      <c r="F746">
        <v>3</v>
      </c>
      <c r="G746" s="1">
        <v>90</v>
      </c>
      <c r="H746" s="1">
        <v>54</v>
      </c>
      <c r="I746" s="1">
        <f t="shared" si="22"/>
        <v>36</v>
      </c>
      <c r="J746" s="2">
        <f t="shared" si="23"/>
        <v>0.4</v>
      </c>
      <c r="K746" s="3">
        <v>2.4305555555555556E-2</v>
      </c>
      <c r="L746" t="s">
        <v>1132</v>
      </c>
    </row>
    <row r="747" spans="1:12" x14ac:dyDescent="0.25">
      <c r="A747">
        <v>295</v>
      </c>
      <c r="B747">
        <v>3</v>
      </c>
      <c r="C747" t="s">
        <v>186</v>
      </c>
      <c r="D747" s="1">
        <v>19</v>
      </c>
      <c r="E747" s="1">
        <v>31</v>
      </c>
      <c r="F747">
        <v>2</v>
      </c>
      <c r="G747" s="1">
        <v>62</v>
      </c>
      <c r="H747" s="1">
        <v>38</v>
      </c>
      <c r="I747" s="1">
        <f t="shared" si="22"/>
        <v>24</v>
      </c>
      <c r="J747" s="2">
        <f t="shared" si="23"/>
        <v>0.38709677419354838</v>
      </c>
      <c r="K747" s="3">
        <v>2.7083333333333334E-2</v>
      </c>
      <c r="L747" t="s">
        <v>1133</v>
      </c>
    </row>
    <row r="748" spans="1:12" x14ac:dyDescent="0.25">
      <c r="A748">
        <v>295</v>
      </c>
      <c r="B748">
        <v>3</v>
      </c>
      <c r="C748" t="s">
        <v>102</v>
      </c>
      <c r="D748" s="1">
        <v>13</v>
      </c>
      <c r="E748" s="1">
        <v>21</v>
      </c>
      <c r="F748">
        <v>3</v>
      </c>
      <c r="G748" s="1">
        <v>63</v>
      </c>
      <c r="H748" s="1">
        <v>39</v>
      </c>
      <c r="I748" s="1">
        <f t="shared" si="22"/>
        <v>24</v>
      </c>
      <c r="J748" s="2">
        <f t="shared" si="23"/>
        <v>0.38095238095238093</v>
      </c>
      <c r="K748" s="3">
        <v>4.0972222222222222E-2</v>
      </c>
      <c r="L748" t="s">
        <v>1132</v>
      </c>
    </row>
    <row r="749" spans="1:12" x14ac:dyDescent="0.25">
      <c r="A749">
        <v>296</v>
      </c>
      <c r="B749">
        <v>14</v>
      </c>
      <c r="C749" t="s">
        <v>331</v>
      </c>
      <c r="D749" s="1">
        <v>14</v>
      </c>
      <c r="E749" s="1">
        <v>23</v>
      </c>
      <c r="F749">
        <v>1</v>
      </c>
      <c r="G749" s="1">
        <v>23</v>
      </c>
      <c r="H749" s="1">
        <v>14</v>
      </c>
      <c r="I749" s="1">
        <f t="shared" si="22"/>
        <v>9</v>
      </c>
      <c r="J749" s="2">
        <f t="shared" si="23"/>
        <v>0.39130434782608697</v>
      </c>
      <c r="K749" s="3">
        <v>1.3888888888888888E-2</v>
      </c>
      <c r="L749" t="s">
        <v>1132</v>
      </c>
    </row>
    <row r="750" spans="1:12" x14ac:dyDescent="0.25">
      <c r="A750">
        <v>296</v>
      </c>
      <c r="B750">
        <v>14</v>
      </c>
      <c r="C750" t="s">
        <v>106</v>
      </c>
      <c r="D750" s="1">
        <v>22</v>
      </c>
      <c r="E750" s="1">
        <v>36</v>
      </c>
      <c r="F750">
        <v>1</v>
      </c>
      <c r="G750" s="1">
        <v>36</v>
      </c>
      <c r="H750" s="1">
        <v>22</v>
      </c>
      <c r="I750" s="1">
        <f t="shared" si="22"/>
        <v>14</v>
      </c>
      <c r="J750" s="2">
        <f t="shared" si="23"/>
        <v>0.3888888888888889</v>
      </c>
      <c r="K750" s="3">
        <v>1.8055555555555554E-2</v>
      </c>
      <c r="L750" t="s">
        <v>1133</v>
      </c>
    </row>
    <row r="751" spans="1:12" x14ac:dyDescent="0.25">
      <c r="A751">
        <v>297</v>
      </c>
      <c r="B751">
        <v>4</v>
      </c>
      <c r="C751" t="s">
        <v>51</v>
      </c>
      <c r="D751" s="1">
        <v>17</v>
      </c>
      <c r="E751" s="1">
        <v>29</v>
      </c>
      <c r="F751">
        <v>2</v>
      </c>
      <c r="G751" s="1">
        <v>58</v>
      </c>
      <c r="H751" s="1">
        <v>34</v>
      </c>
      <c r="I751" s="1">
        <f t="shared" si="22"/>
        <v>24</v>
      </c>
      <c r="J751" s="2">
        <f t="shared" si="23"/>
        <v>0.41379310344827586</v>
      </c>
      <c r="K751" s="3">
        <v>4.0972222222222222E-2</v>
      </c>
      <c r="L751" t="s">
        <v>1133</v>
      </c>
    </row>
    <row r="752" spans="1:12" x14ac:dyDescent="0.25">
      <c r="A752">
        <v>297</v>
      </c>
      <c r="B752">
        <v>4</v>
      </c>
      <c r="C752" t="s">
        <v>117</v>
      </c>
      <c r="D752" s="1">
        <v>10</v>
      </c>
      <c r="E752" s="1">
        <v>18</v>
      </c>
      <c r="F752">
        <v>3</v>
      </c>
      <c r="G752" s="1">
        <v>54</v>
      </c>
      <c r="H752" s="1">
        <v>30</v>
      </c>
      <c r="I752" s="1">
        <f t="shared" si="22"/>
        <v>24</v>
      </c>
      <c r="J752" s="2">
        <f t="shared" si="23"/>
        <v>0.44444444444444442</v>
      </c>
      <c r="K752" s="3">
        <v>9.0277777777777769E-3</v>
      </c>
      <c r="L752" t="s">
        <v>1133</v>
      </c>
    </row>
    <row r="753" spans="1:12" x14ac:dyDescent="0.25">
      <c r="A753">
        <v>297</v>
      </c>
      <c r="B753">
        <v>4</v>
      </c>
      <c r="C753" t="s">
        <v>102</v>
      </c>
      <c r="D753" s="1">
        <v>13</v>
      </c>
      <c r="E753" s="1">
        <v>21</v>
      </c>
      <c r="F753">
        <v>3</v>
      </c>
      <c r="G753" s="1">
        <v>63</v>
      </c>
      <c r="H753" s="1">
        <v>39</v>
      </c>
      <c r="I753" s="1">
        <f t="shared" si="22"/>
        <v>24</v>
      </c>
      <c r="J753" s="2">
        <f t="shared" si="23"/>
        <v>0.38095238095238093</v>
      </c>
      <c r="K753" s="3">
        <v>2.7777777777777776E-2</v>
      </c>
      <c r="L753" t="s">
        <v>1133</v>
      </c>
    </row>
    <row r="754" spans="1:12" x14ac:dyDescent="0.25">
      <c r="A754">
        <v>298</v>
      </c>
      <c r="B754">
        <v>11</v>
      </c>
      <c r="C754" t="s">
        <v>170</v>
      </c>
      <c r="D754" s="1">
        <v>16</v>
      </c>
      <c r="E754" s="1">
        <v>27</v>
      </c>
      <c r="F754">
        <v>3</v>
      </c>
      <c r="G754" s="1">
        <v>81</v>
      </c>
      <c r="H754" s="1">
        <v>48</v>
      </c>
      <c r="I754" s="1">
        <f t="shared" si="22"/>
        <v>33</v>
      </c>
      <c r="J754" s="2">
        <f t="shared" si="23"/>
        <v>0.40740740740740738</v>
      </c>
      <c r="K754" s="3">
        <v>3.1944444444444442E-2</v>
      </c>
      <c r="L754" t="s">
        <v>1132</v>
      </c>
    </row>
    <row r="755" spans="1:12" x14ac:dyDescent="0.25">
      <c r="A755">
        <v>298</v>
      </c>
      <c r="B755">
        <v>11</v>
      </c>
      <c r="C755" t="s">
        <v>106</v>
      </c>
      <c r="D755" s="1">
        <v>22</v>
      </c>
      <c r="E755" s="1">
        <v>36</v>
      </c>
      <c r="F755">
        <v>3</v>
      </c>
      <c r="G755" s="1">
        <v>108</v>
      </c>
      <c r="H755" s="1">
        <v>66</v>
      </c>
      <c r="I755" s="1">
        <f t="shared" si="22"/>
        <v>42</v>
      </c>
      <c r="J755" s="2">
        <f t="shared" si="23"/>
        <v>0.3888888888888889</v>
      </c>
      <c r="K755" s="3">
        <v>3.4027777777777775E-2</v>
      </c>
      <c r="L755" t="s">
        <v>1132</v>
      </c>
    </row>
    <row r="756" spans="1:12" x14ac:dyDescent="0.25">
      <c r="A756">
        <v>298</v>
      </c>
      <c r="B756">
        <v>11</v>
      </c>
      <c r="C756" t="s">
        <v>335</v>
      </c>
      <c r="D756" s="1">
        <v>13</v>
      </c>
      <c r="E756" s="1">
        <v>22</v>
      </c>
      <c r="F756">
        <v>3</v>
      </c>
      <c r="G756" s="1">
        <v>66</v>
      </c>
      <c r="H756" s="1">
        <v>39</v>
      </c>
      <c r="I756" s="1">
        <f t="shared" si="22"/>
        <v>27</v>
      </c>
      <c r="J756" s="2">
        <f t="shared" si="23"/>
        <v>0.40909090909090912</v>
      </c>
      <c r="K756" s="3">
        <v>3.1944444444444442E-2</v>
      </c>
      <c r="L756" t="s">
        <v>1133</v>
      </c>
    </row>
    <row r="757" spans="1:12" x14ac:dyDescent="0.25">
      <c r="A757">
        <v>299</v>
      </c>
      <c r="B757">
        <v>6</v>
      </c>
      <c r="C757" t="s">
        <v>241</v>
      </c>
      <c r="D757" s="1">
        <v>12</v>
      </c>
      <c r="E757" s="1">
        <v>20</v>
      </c>
      <c r="F757">
        <v>1</v>
      </c>
      <c r="G757" s="1">
        <v>20</v>
      </c>
      <c r="H757" s="1">
        <v>12</v>
      </c>
      <c r="I757" s="1">
        <f t="shared" si="22"/>
        <v>8</v>
      </c>
      <c r="J757" s="2">
        <f t="shared" si="23"/>
        <v>0.4</v>
      </c>
      <c r="K757" s="3">
        <v>1.1805555555555555E-2</v>
      </c>
      <c r="L757" t="s">
        <v>1132</v>
      </c>
    </row>
    <row r="758" spans="1:12" x14ac:dyDescent="0.25">
      <c r="A758">
        <v>299</v>
      </c>
      <c r="B758">
        <v>6</v>
      </c>
      <c r="C758" t="s">
        <v>106</v>
      </c>
      <c r="D758" s="1">
        <v>22</v>
      </c>
      <c r="E758" s="1">
        <v>36</v>
      </c>
      <c r="F758">
        <v>2</v>
      </c>
      <c r="G758" s="1">
        <v>72</v>
      </c>
      <c r="H758" s="1">
        <v>44</v>
      </c>
      <c r="I758" s="1">
        <f t="shared" si="22"/>
        <v>28</v>
      </c>
      <c r="J758" s="2">
        <f t="shared" si="23"/>
        <v>0.3888888888888889</v>
      </c>
      <c r="K758" s="3">
        <v>3.8194444444444448E-2</v>
      </c>
      <c r="L758" t="s">
        <v>1132</v>
      </c>
    </row>
    <row r="759" spans="1:12" x14ac:dyDescent="0.25">
      <c r="A759">
        <v>299</v>
      </c>
      <c r="B759">
        <v>6</v>
      </c>
      <c r="C759" t="s">
        <v>259</v>
      </c>
      <c r="D759" s="1">
        <v>14</v>
      </c>
      <c r="E759" s="1">
        <v>24</v>
      </c>
      <c r="F759">
        <v>3</v>
      </c>
      <c r="G759" s="1">
        <v>72</v>
      </c>
      <c r="H759" s="1">
        <v>42</v>
      </c>
      <c r="I759" s="1">
        <f t="shared" si="22"/>
        <v>30</v>
      </c>
      <c r="J759" s="2">
        <f t="shared" si="23"/>
        <v>0.41666666666666669</v>
      </c>
      <c r="K759" s="3">
        <v>1.0416666666666666E-2</v>
      </c>
      <c r="L759" t="s">
        <v>1133</v>
      </c>
    </row>
    <row r="760" spans="1:12" x14ac:dyDescent="0.25">
      <c r="A760">
        <v>299</v>
      </c>
      <c r="B760">
        <v>6</v>
      </c>
      <c r="C760" t="s">
        <v>117</v>
      </c>
      <c r="D760" s="1">
        <v>10</v>
      </c>
      <c r="E760" s="1">
        <v>18</v>
      </c>
      <c r="F760">
        <v>1</v>
      </c>
      <c r="G760" s="1">
        <v>18</v>
      </c>
      <c r="H760" s="1">
        <v>10</v>
      </c>
      <c r="I760" s="1">
        <f t="shared" si="22"/>
        <v>8</v>
      </c>
      <c r="J760" s="2">
        <f t="shared" si="23"/>
        <v>0.44444444444444442</v>
      </c>
      <c r="K760" s="3">
        <v>1.8055555555555554E-2</v>
      </c>
      <c r="L760" t="s">
        <v>1132</v>
      </c>
    </row>
    <row r="761" spans="1:12" x14ac:dyDescent="0.25">
      <c r="A761">
        <v>300</v>
      </c>
      <c r="B761">
        <v>18</v>
      </c>
      <c r="C761" t="s">
        <v>65</v>
      </c>
      <c r="D761" s="1">
        <v>25</v>
      </c>
      <c r="E761" s="1">
        <v>40</v>
      </c>
      <c r="F761">
        <v>3</v>
      </c>
      <c r="G761" s="1">
        <v>120</v>
      </c>
      <c r="H761" s="1">
        <v>75</v>
      </c>
      <c r="I761" s="1">
        <f t="shared" si="22"/>
        <v>45</v>
      </c>
      <c r="J761" s="2">
        <f t="shared" si="23"/>
        <v>0.375</v>
      </c>
      <c r="K761" s="3">
        <v>3.7499999999999999E-2</v>
      </c>
      <c r="L761" t="s">
        <v>1133</v>
      </c>
    </row>
    <row r="762" spans="1:12" x14ac:dyDescent="0.25">
      <c r="A762">
        <v>300</v>
      </c>
      <c r="B762">
        <v>18</v>
      </c>
      <c r="C762" t="s">
        <v>117</v>
      </c>
      <c r="D762" s="1">
        <v>10</v>
      </c>
      <c r="E762" s="1">
        <v>18</v>
      </c>
      <c r="F762">
        <v>3</v>
      </c>
      <c r="G762" s="1">
        <v>54</v>
      </c>
      <c r="H762" s="1">
        <v>30</v>
      </c>
      <c r="I762" s="1">
        <f t="shared" si="22"/>
        <v>24</v>
      </c>
      <c r="J762" s="2">
        <f t="shared" si="23"/>
        <v>0.44444444444444442</v>
      </c>
      <c r="K762" s="3">
        <v>9.7222222222222224E-3</v>
      </c>
      <c r="L762" t="s">
        <v>1132</v>
      </c>
    </row>
    <row r="763" spans="1:12" x14ac:dyDescent="0.25">
      <c r="A763">
        <v>300</v>
      </c>
      <c r="B763">
        <v>18</v>
      </c>
      <c r="C763" t="s">
        <v>256</v>
      </c>
      <c r="D763" s="1">
        <v>15</v>
      </c>
      <c r="E763" s="1">
        <v>26</v>
      </c>
      <c r="F763">
        <v>1</v>
      </c>
      <c r="G763" s="1">
        <v>26</v>
      </c>
      <c r="H763" s="1">
        <v>15</v>
      </c>
      <c r="I763" s="1">
        <f t="shared" si="22"/>
        <v>11</v>
      </c>
      <c r="J763" s="2">
        <f t="shared" si="23"/>
        <v>0.42307692307692307</v>
      </c>
      <c r="K763" s="3">
        <v>1.5277777777777777E-2</v>
      </c>
      <c r="L763" t="s">
        <v>1133</v>
      </c>
    </row>
    <row r="764" spans="1:12" x14ac:dyDescent="0.25">
      <c r="A764">
        <v>300</v>
      </c>
      <c r="B764">
        <v>18</v>
      </c>
      <c r="C764" t="s">
        <v>100</v>
      </c>
      <c r="D764" s="1">
        <v>18</v>
      </c>
      <c r="E764" s="1">
        <v>30</v>
      </c>
      <c r="F764">
        <v>3</v>
      </c>
      <c r="G764" s="1">
        <v>90</v>
      </c>
      <c r="H764" s="1">
        <v>54</v>
      </c>
      <c r="I764" s="1">
        <f t="shared" si="22"/>
        <v>36</v>
      </c>
      <c r="J764" s="2">
        <f t="shared" si="23"/>
        <v>0.4</v>
      </c>
      <c r="K764" s="3">
        <v>1.9444444444444445E-2</v>
      </c>
      <c r="L764" t="s">
        <v>1132</v>
      </c>
    </row>
    <row r="765" spans="1:12" x14ac:dyDescent="0.25">
      <c r="A765">
        <v>301</v>
      </c>
      <c r="B765">
        <v>8</v>
      </c>
      <c r="C765" t="s">
        <v>186</v>
      </c>
      <c r="D765" s="1">
        <v>19</v>
      </c>
      <c r="E765" s="1">
        <v>31</v>
      </c>
      <c r="F765">
        <v>3</v>
      </c>
      <c r="G765" s="1">
        <v>93</v>
      </c>
      <c r="H765" s="1">
        <v>57</v>
      </c>
      <c r="I765" s="1">
        <f t="shared" si="22"/>
        <v>36</v>
      </c>
      <c r="J765" s="2">
        <f t="shared" si="23"/>
        <v>0.38709677419354838</v>
      </c>
      <c r="K765" s="3">
        <v>1.5972222222222221E-2</v>
      </c>
      <c r="L765" t="s">
        <v>1133</v>
      </c>
    </row>
    <row r="766" spans="1:12" x14ac:dyDescent="0.25">
      <c r="A766">
        <v>301</v>
      </c>
      <c r="B766">
        <v>8</v>
      </c>
      <c r="C766" t="s">
        <v>256</v>
      </c>
      <c r="D766" s="1">
        <v>15</v>
      </c>
      <c r="E766" s="1">
        <v>26</v>
      </c>
      <c r="F766">
        <v>2</v>
      </c>
      <c r="G766" s="1">
        <v>52</v>
      </c>
      <c r="H766" s="1">
        <v>30</v>
      </c>
      <c r="I766" s="1">
        <f t="shared" si="22"/>
        <v>22</v>
      </c>
      <c r="J766" s="2">
        <f t="shared" si="23"/>
        <v>0.42307692307692307</v>
      </c>
      <c r="K766" s="3">
        <v>3.9583333333333331E-2</v>
      </c>
      <c r="L766" t="s">
        <v>1133</v>
      </c>
    </row>
    <row r="767" spans="1:12" x14ac:dyDescent="0.25">
      <c r="A767">
        <v>301</v>
      </c>
      <c r="B767">
        <v>8</v>
      </c>
      <c r="C767" t="s">
        <v>51</v>
      </c>
      <c r="D767" s="1">
        <v>17</v>
      </c>
      <c r="E767" s="1">
        <v>29</v>
      </c>
      <c r="F767">
        <v>2</v>
      </c>
      <c r="G767" s="1">
        <v>58</v>
      </c>
      <c r="H767" s="1">
        <v>34</v>
      </c>
      <c r="I767" s="1">
        <f t="shared" si="22"/>
        <v>24</v>
      </c>
      <c r="J767" s="2">
        <f t="shared" si="23"/>
        <v>0.41379310344827586</v>
      </c>
      <c r="K767" s="3">
        <v>3.4027777777777775E-2</v>
      </c>
      <c r="L767" t="s">
        <v>1132</v>
      </c>
    </row>
    <row r="768" spans="1:12" x14ac:dyDescent="0.25">
      <c r="A768">
        <v>301</v>
      </c>
      <c r="B768">
        <v>8</v>
      </c>
      <c r="C768" t="s">
        <v>241</v>
      </c>
      <c r="D768" s="1">
        <v>12</v>
      </c>
      <c r="E768" s="1">
        <v>20</v>
      </c>
      <c r="F768">
        <v>1</v>
      </c>
      <c r="G768" s="1">
        <v>20</v>
      </c>
      <c r="H768" s="1">
        <v>12</v>
      </c>
      <c r="I768" s="1">
        <f t="shared" si="22"/>
        <v>8</v>
      </c>
      <c r="J768" s="2">
        <f t="shared" si="23"/>
        <v>0.4</v>
      </c>
      <c r="K768" s="3">
        <v>3.7499999999999999E-2</v>
      </c>
      <c r="L768" t="s">
        <v>1132</v>
      </c>
    </row>
    <row r="769" spans="1:12" x14ac:dyDescent="0.25">
      <c r="A769">
        <v>302</v>
      </c>
      <c r="B769">
        <v>5</v>
      </c>
      <c r="C769" t="s">
        <v>414</v>
      </c>
      <c r="D769" s="1">
        <v>19</v>
      </c>
      <c r="E769" s="1">
        <v>32</v>
      </c>
      <c r="F769">
        <v>3</v>
      </c>
      <c r="G769" s="1">
        <v>96</v>
      </c>
      <c r="H769" s="1">
        <v>57</v>
      </c>
      <c r="I769" s="1">
        <f t="shared" si="22"/>
        <v>39</v>
      </c>
      <c r="J769" s="2">
        <f t="shared" si="23"/>
        <v>0.40625</v>
      </c>
      <c r="K769" s="3">
        <v>1.0416666666666666E-2</v>
      </c>
      <c r="L769" t="s">
        <v>1132</v>
      </c>
    </row>
    <row r="770" spans="1:12" x14ac:dyDescent="0.25">
      <c r="A770">
        <v>303</v>
      </c>
      <c r="B770">
        <v>14</v>
      </c>
      <c r="C770" t="s">
        <v>241</v>
      </c>
      <c r="D770" s="1">
        <v>12</v>
      </c>
      <c r="E770" s="1">
        <v>20</v>
      </c>
      <c r="F770">
        <v>2</v>
      </c>
      <c r="G770" s="1">
        <v>40</v>
      </c>
      <c r="H770" s="1">
        <v>24</v>
      </c>
      <c r="I770" s="1">
        <f t="shared" si="22"/>
        <v>16</v>
      </c>
      <c r="J770" s="2">
        <f t="shared" si="23"/>
        <v>0.4</v>
      </c>
      <c r="K770" s="3">
        <v>9.0277777777777769E-3</v>
      </c>
      <c r="L770" t="s">
        <v>1132</v>
      </c>
    </row>
    <row r="771" spans="1:12" x14ac:dyDescent="0.25">
      <c r="A771">
        <v>303</v>
      </c>
      <c r="B771">
        <v>14</v>
      </c>
      <c r="C771" t="s">
        <v>65</v>
      </c>
      <c r="D771" s="1">
        <v>25</v>
      </c>
      <c r="E771" s="1">
        <v>40</v>
      </c>
      <c r="F771">
        <v>3</v>
      </c>
      <c r="G771" s="1">
        <v>120</v>
      </c>
      <c r="H771" s="1">
        <v>75</v>
      </c>
      <c r="I771" s="1">
        <f t="shared" ref="I771:I834" si="24">G771-H771</f>
        <v>45</v>
      </c>
      <c r="J771" s="2">
        <f t="shared" ref="J771:J834" si="25">I771/G771</f>
        <v>0.375</v>
      </c>
      <c r="K771" s="3">
        <v>1.1111111111111112E-2</v>
      </c>
      <c r="L771" t="s">
        <v>1132</v>
      </c>
    </row>
    <row r="772" spans="1:12" x14ac:dyDescent="0.25">
      <c r="A772">
        <v>303</v>
      </c>
      <c r="B772">
        <v>14</v>
      </c>
      <c r="C772" t="s">
        <v>256</v>
      </c>
      <c r="D772" s="1">
        <v>15</v>
      </c>
      <c r="E772" s="1">
        <v>26</v>
      </c>
      <c r="F772">
        <v>1</v>
      </c>
      <c r="G772" s="1">
        <v>26</v>
      </c>
      <c r="H772" s="1">
        <v>15</v>
      </c>
      <c r="I772" s="1">
        <f t="shared" si="24"/>
        <v>11</v>
      </c>
      <c r="J772" s="2">
        <f t="shared" si="25"/>
        <v>0.42307692307692307</v>
      </c>
      <c r="K772" s="3">
        <v>3.888888888888889E-2</v>
      </c>
      <c r="L772" t="s">
        <v>1133</v>
      </c>
    </row>
    <row r="773" spans="1:12" x14ac:dyDescent="0.25">
      <c r="A773">
        <v>303</v>
      </c>
      <c r="B773">
        <v>14</v>
      </c>
      <c r="C773" t="s">
        <v>259</v>
      </c>
      <c r="D773" s="1">
        <v>14</v>
      </c>
      <c r="E773" s="1">
        <v>24</v>
      </c>
      <c r="F773">
        <v>1</v>
      </c>
      <c r="G773" s="1">
        <v>24</v>
      </c>
      <c r="H773" s="1">
        <v>14</v>
      </c>
      <c r="I773" s="1">
        <f t="shared" si="24"/>
        <v>10</v>
      </c>
      <c r="J773" s="2">
        <f t="shared" si="25"/>
        <v>0.41666666666666669</v>
      </c>
      <c r="K773" s="3">
        <v>4.8611111111111112E-3</v>
      </c>
      <c r="L773" t="s">
        <v>1132</v>
      </c>
    </row>
    <row r="774" spans="1:12" x14ac:dyDescent="0.25">
      <c r="A774">
        <v>304</v>
      </c>
      <c r="B774">
        <v>6</v>
      </c>
      <c r="C774" t="s">
        <v>414</v>
      </c>
      <c r="D774" s="1">
        <v>19</v>
      </c>
      <c r="E774" s="1">
        <v>32</v>
      </c>
      <c r="F774">
        <v>2</v>
      </c>
      <c r="G774" s="1">
        <v>64</v>
      </c>
      <c r="H774" s="1">
        <v>38</v>
      </c>
      <c r="I774" s="1">
        <f t="shared" si="24"/>
        <v>26</v>
      </c>
      <c r="J774" s="2">
        <f t="shared" si="25"/>
        <v>0.40625</v>
      </c>
      <c r="K774" s="3">
        <v>6.2500000000000003E-3</v>
      </c>
      <c r="L774" t="s">
        <v>1132</v>
      </c>
    </row>
    <row r="775" spans="1:12" x14ac:dyDescent="0.25">
      <c r="A775">
        <v>304</v>
      </c>
      <c r="B775">
        <v>6</v>
      </c>
      <c r="C775" t="s">
        <v>102</v>
      </c>
      <c r="D775" s="1">
        <v>13</v>
      </c>
      <c r="E775" s="1">
        <v>21</v>
      </c>
      <c r="F775">
        <v>2</v>
      </c>
      <c r="G775" s="1">
        <v>42</v>
      </c>
      <c r="H775" s="1">
        <v>26</v>
      </c>
      <c r="I775" s="1">
        <f t="shared" si="24"/>
        <v>16</v>
      </c>
      <c r="J775" s="2">
        <f t="shared" si="25"/>
        <v>0.38095238095238093</v>
      </c>
      <c r="K775" s="3">
        <v>4.8611111111111112E-3</v>
      </c>
      <c r="L775" t="s">
        <v>1133</v>
      </c>
    </row>
    <row r="776" spans="1:12" x14ac:dyDescent="0.25">
      <c r="A776">
        <v>304</v>
      </c>
      <c r="B776">
        <v>6</v>
      </c>
      <c r="C776" t="s">
        <v>65</v>
      </c>
      <c r="D776" s="1">
        <v>25</v>
      </c>
      <c r="E776" s="1">
        <v>40</v>
      </c>
      <c r="F776">
        <v>2</v>
      </c>
      <c r="G776" s="1">
        <v>80</v>
      </c>
      <c r="H776" s="1">
        <v>50</v>
      </c>
      <c r="I776" s="1">
        <f t="shared" si="24"/>
        <v>30</v>
      </c>
      <c r="J776" s="2">
        <f t="shared" si="25"/>
        <v>0.375</v>
      </c>
      <c r="K776" s="3">
        <v>3.3333333333333333E-2</v>
      </c>
      <c r="L776" t="s">
        <v>1132</v>
      </c>
    </row>
    <row r="777" spans="1:12" x14ac:dyDescent="0.25">
      <c r="A777">
        <v>304</v>
      </c>
      <c r="B777">
        <v>6</v>
      </c>
      <c r="C777" t="s">
        <v>186</v>
      </c>
      <c r="D777" s="1">
        <v>19</v>
      </c>
      <c r="E777" s="1">
        <v>31</v>
      </c>
      <c r="F777">
        <v>3</v>
      </c>
      <c r="G777" s="1">
        <v>93</v>
      </c>
      <c r="H777" s="1">
        <v>57</v>
      </c>
      <c r="I777" s="1">
        <f t="shared" si="24"/>
        <v>36</v>
      </c>
      <c r="J777" s="2">
        <f t="shared" si="25"/>
        <v>0.38709677419354838</v>
      </c>
      <c r="K777" s="3">
        <v>1.4583333333333334E-2</v>
      </c>
      <c r="L777" t="s">
        <v>1132</v>
      </c>
    </row>
    <row r="778" spans="1:12" x14ac:dyDescent="0.25">
      <c r="A778">
        <v>305</v>
      </c>
      <c r="B778">
        <v>1</v>
      </c>
      <c r="C778" t="s">
        <v>33</v>
      </c>
      <c r="D778" s="1">
        <v>21</v>
      </c>
      <c r="E778" s="1">
        <v>35</v>
      </c>
      <c r="F778">
        <v>3</v>
      </c>
      <c r="G778" s="1">
        <v>105</v>
      </c>
      <c r="H778" s="1">
        <v>63</v>
      </c>
      <c r="I778" s="1">
        <f t="shared" si="24"/>
        <v>42</v>
      </c>
      <c r="J778" s="2">
        <f t="shared" si="25"/>
        <v>0.4</v>
      </c>
      <c r="K778" s="3">
        <v>1.1805555555555555E-2</v>
      </c>
      <c r="L778" t="s">
        <v>1132</v>
      </c>
    </row>
    <row r="779" spans="1:12" x14ac:dyDescent="0.25">
      <c r="A779">
        <v>305</v>
      </c>
      <c r="B779">
        <v>1</v>
      </c>
      <c r="C779" t="s">
        <v>331</v>
      </c>
      <c r="D779" s="1">
        <v>14</v>
      </c>
      <c r="E779" s="1">
        <v>23</v>
      </c>
      <c r="F779">
        <v>1</v>
      </c>
      <c r="G779" s="1">
        <v>23</v>
      </c>
      <c r="H779" s="1">
        <v>14</v>
      </c>
      <c r="I779" s="1">
        <f t="shared" si="24"/>
        <v>9</v>
      </c>
      <c r="J779" s="2">
        <f t="shared" si="25"/>
        <v>0.39130434782608697</v>
      </c>
      <c r="K779" s="3">
        <v>3.3333333333333333E-2</v>
      </c>
      <c r="L779" t="s">
        <v>1132</v>
      </c>
    </row>
    <row r="780" spans="1:12" x14ac:dyDescent="0.25">
      <c r="A780">
        <v>306</v>
      </c>
      <c r="B780">
        <v>7</v>
      </c>
      <c r="C780" t="s">
        <v>414</v>
      </c>
      <c r="D780" s="1">
        <v>19</v>
      </c>
      <c r="E780" s="1">
        <v>32</v>
      </c>
      <c r="F780">
        <v>1</v>
      </c>
      <c r="G780" s="1">
        <v>32</v>
      </c>
      <c r="H780" s="1">
        <v>19</v>
      </c>
      <c r="I780" s="1">
        <f t="shared" si="24"/>
        <v>13</v>
      </c>
      <c r="J780" s="2">
        <f t="shared" si="25"/>
        <v>0.40625</v>
      </c>
      <c r="K780" s="3">
        <v>1.4583333333333334E-2</v>
      </c>
      <c r="L780" t="s">
        <v>1133</v>
      </c>
    </row>
    <row r="781" spans="1:12" x14ac:dyDescent="0.25">
      <c r="A781">
        <v>307</v>
      </c>
      <c r="B781">
        <v>20</v>
      </c>
      <c r="C781" t="s">
        <v>102</v>
      </c>
      <c r="D781" s="1">
        <v>13</v>
      </c>
      <c r="E781" s="1">
        <v>21</v>
      </c>
      <c r="F781">
        <v>3</v>
      </c>
      <c r="G781" s="1">
        <v>63</v>
      </c>
      <c r="H781" s="1">
        <v>39</v>
      </c>
      <c r="I781" s="1">
        <f t="shared" si="24"/>
        <v>24</v>
      </c>
      <c r="J781" s="2">
        <f t="shared" si="25"/>
        <v>0.38095238095238093</v>
      </c>
      <c r="K781" s="3">
        <v>2.7083333333333334E-2</v>
      </c>
      <c r="L781" t="s">
        <v>1133</v>
      </c>
    </row>
    <row r="782" spans="1:12" x14ac:dyDescent="0.25">
      <c r="A782">
        <v>308</v>
      </c>
      <c r="B782">
        <v>14</v>
      </c>
      <c r="C782" t="s">
        <v>77</v>
      </c>
      <c r="D782" s="1">
        <v>20</v>
      </c>
      <c r="E782" s="1">
        <v>34</v>
      </c>
      <c r="F782">
        <v>1</v>
      </c>
      <c r="G782" s="1">
        <v>34</v>
      </c>
      <c r="H782" s="1">
        <v>20</v>
      </c>
      <c r="I782" s="1">
        <f t="shared" si="24"/>
        <v>14</v>
      </c>
      <c r="J782" s="2">
        <f t="shared" si="25"/>
        <v>0.41176470588235292</v>
      </c>
      <c r="K782" s="3">
        <v>3.0555555555555555E-2</v>
      </c>
      <c r="L782" t="s">
        <v>1133</v>
      </c>
    </row>
    <row r="783" spans="1:12" x14ac:dyDescent="0.25">
      <c r="A783">
        <v>308</v>
      </c>
      <c r="B783">
        <v>14</v>
      </c>
      <c r="C783" t="s">
        <v>33</v>
      </c>
      <c r="D783" s="1">
        <v>21</v>
      </c>
      <c r="E783" s="1">
        <v>35</v>
      </c>
      <c r="F783">
        <v>2</v>
      </c>
      <c r="G783" s="1">
        <v>70</v>
      </c>
      <c r="H783" s="1">
        <v>42</v>
      </c>
      <c r="I783" s="1">
        <f t="shared" si="24"/>
        <v>28</v>
      </c>
      <c r="J783" s="2">
        <f t="shared" si="25"/>
        <v>0.4</v>
      </c>
      <c r="K783" s="3">
        <v>2.8472222222222222E-2</v>
      </c>
      <c r="L783" t="s">
        <v>1132</v>
      </c>
    </row>
    <row r="784" spans="1:12" x14ac:dyDescent="0.25">
      <c r="A784">
        <v>308</v>
      </c>
      <c r="B784">
        <v>14</v>
      </c>
      <c r="C784" t="s">
        <v>186</v>
      </c>
      <c r="D784" s="1">
        <v>19</v>
      </c>
      <c r="E784" s="1">
        <v>31</v>
      </c>
      <c r="F784">
        <v>2</v>
      </c>
      <c r="G784" s="1">
        <v>62</v>
      </c>
      <c r="H784" s="1">
        <v>38</v>
      </c>
      <c r="I784" s="1">
        <f t="shared" si="24"/>
        <v>24</v>
      </c>
      <c r="J784" s="2">
        <f t="shared" si="25"/>
        <v>0.38709677419354838</v>
      </c>
      <c r="K784" s="3">
        <v>2.9166666666666667E-2</v>
      </c>
      <c r="L784" t="s">
        <v>1132</v>
      </c>
    </row>
    <row r="785" spans="1:12" x14ac:dyDescent="0.25">
      <c r="A785">
        <v>308</v>
      </c>
      <c r="B785">
        <v>14</v>
      </c>
      <c r="C785" t="s">
        <v>57</v>
      </c>
      <c r="D785" s="1">
        <v>16</v>
      </c>
      <c r="E785" s="1">
        <v>28</v>
      </c>
      <c r="F785">
        <v>2</v>
      </c>
      <c r="G785" s="1">
        <v>56</v>
      </c>
      <c r="H785" s="1">
        <v>32</v>
      </c>
      <c r="I785" s="1">
        <f t="shared" si="24"/>
        <v>24</v>
      </c>
      <c r="J785" s="2">
        <f t="shared" si="25"/>
        <v>0.42857142857142855</v>
      </c>
      <c r="K785" s="3">
        <v>4.0972222222222222E-2</v>
      </c>
      <c r="L785" t="s">
        <v>1132</v>
      </c>
    </row>
    <row r="786" spans="1:12" x14ac:dyDescent="0.25">
      <c r="A786">
        <v>309</v>
      </c>
      <c r="B786">
        <v>9</v>
      </c>
      <c r="C786" t="s">
        <v>65</v>
      </c>
      <c r="D786" s="1">
        <v>25</v>
      </c>
      <c r="E786" s="1">
        <v>40</v>
      </c>
      <c r="F786">
        <v>1</v>
      </c>
      <c r="G786" s="1">
        <v>40</v>
      </c>
      <c r="H786" s="1">
        <v>25</v>
      </c>
      <c r="I786" s="1">
        <f t="shared" si="24"/>
        <v>15</v>
      </c>
      <c r="J786" s="2">
        <f t="shared" si="25"/>
        <v>0.375</v>
      </c>
      <c r="K786" s="3">
        <v>2.013888888888889E-2</v>
      </c>
      <c r="L786" t="s">
        <v>1132</v>
      </c>
    </row>
    <row r="787" spans="1:12" x14ac:dyDescent="0.25">
      <c r="A787">
        <v>309</v>
      </c>
      <c r="B787">
        <v>9</v>
      </c>
      <c r="C787" t="s">
        <v>186</v>
      </c>
      <c r="D787" s="1">
        <v>19</v>
      </c>
      <c r="E787" s="1">
        <v>31</v>
      </c>
      <c r="F787">
        <v>2</v>
      </c>
      <c r="G787" s="1">
        <v>62</v>
      </c>
      <c r="H787" s="1">
        <v>38</v>
      </c>
      <c r="I787" s="1">
        <f t="shared" si="24"/>
        <v>24</v>
      </c>
      <c r="J787" s="2">
        <f t="shared" si="25"/>
        <v>0.38709677419354838</v>
      </c>
      <c r="K787" s="3">
        <v>2.9861111111111113E-2</v>
      </c>
      <c r="L787" t="s">
        <v>1133</v>
      </c>
    </row>
    <row r="788" spans="1:12" x14ac:dyDescent="0.25">
      <c r="A788">
        <v>309</v>
      </c>
      <c r="B788">
        <v>9</v>
      </c>
      <c r="C788" t="s">
        <v>33</v>
      </c>
      <c r="D788" s="1">
        <v>21</v>
      </c>
      <c r="E788" s="1">
        <v>35</v>
      </c>
      <c r="F788">
        <v>2</v>
      </c>
      <c r="G788" s="1">
        <v>70</v>
      </c>
      <c r="H788" s="1">
        <v>42</v>
      </c>
      <c r="I788" s="1">
        <f t="shared" si="24"/>
        <v>28</v>
      </c>
      <c r="J788" s="2">
        <f t="shared" si="25"/>
        <v>0.4</v>
      </c>
      <c r="K788" s="3">
        <v>3.5416666666666666E-2</v>
      </c>
      <c r="L788" t="s">
        <v>1133</v>
      </c>
    </row>
    <row r="789" spans="1:12" x14ac:dyDescent="0.25">
      <c r="A789">
        <v>310</v>
      </c>
      <c r="B789">
        <v>17</v>
      </c>
      <c r="C789" t="s">
        <v>256</v>
      </c>
      <c r="D789" s="1">
        <v>15</v>
      </c>
      <c r="E789" s="1">
        <v>26</v>
      </c>
      <c r="F789">
        <v>3</v>
      </c>
      <c r="G789" s="1">
        <v>78</v>
      </c>
      <c r="H789" s="1">
        <v>45</v>
      </c>
      <c r="I789" s="1">
        <f t="shared" si="24"/>
        <v>33</v>
      </c>
      <c r="J789" s="2">
        <f t="shared" si="25"/>
        <v>0.42307692307692307</v>
      </c>
      <c r="K789" s="3">
        <v>2.9861111111111113E-2</v>
      </c>
      <c r="L789" t="s">
        <v>1132</v>
      </c>
    </row>
    <row r="790" spans="1:12" x14ac:dyDescent="0.25">
      <c r="A790">
        <v>310</v>
      </c>
      <c r="B790">
        <v>17</v>
      </c>
      <c r="C790" t="s">
        <v>100</v>
      </c>
      <c r="D790" s="1">
        <v>18</v>
      </c>
      <c r="E790" s="1">
        <v>30</v>
      </c>
      <c r="F790">
        <v>2</v>
      </c>
      <c r="G790" s="1">
        <v>60</v>
      </c>
      <c r="H790" s="1">
        <v>36</v>
      </c>
      <c r="I790" s="1">
        <f t="shared" si="24"/>
        <v>24</v>
      </c>
      <c r="J790" s="2">
        <f t="shared" si="25"/>
        <v>0.4</v>
      </c>
      <c r="K790" s="3">
        <v>3.7499999999999999E-2</v>
      </c>
      <c r="L790" t="s">
        <v>1133</v>
      </c>
    </row>
    <row r="791" spans="1:12" x14ac:dyDescent="0.25">
      <c r="A791">
        <v>311</v>
      </c>
      <c r="B791">
        <v>6</v>
      </c>
      <c r="C791" t="s">
        <v>259</v>
      </c>
      <c r="D791" s="1">
        <v>14</v>
      </c>
      <c r="E791" s="1">
        <v>24</v>
      </c>
      <c r="F791">
        <v>1</v>
      </c>
      <c r="G791" s="1">
        <v>24</v>
      </c>
      <c r="H791" s="1">
        <v>14</v>
      </c>
      <c r="I791" s="1">
        <f t="shared" si="24"/>
        <v>10</v>
      </c>
      <c r="J791" s="2">
        <f t="shared" si="25"/>
        <v>0.41666666666666669</v>
      </c>
      <c r="K791" s="3">
        <v>3.1944444444444442E-2</v>
      </c>
      <c r="L791" t="s">
        <v>1133</v>
      </c>
    </row>
    <row r="792" spans="1:12" x14ac:dyDescent="0.25">
      <c r="A792">
        <v>311</v>
      </c>
      <c r="B792">
        <v>6</v>
      </c>
      <c r="C792" t="s">
        <v>51</v>
      </c>
      <c r="D792" s="1">
        <v>17</v>
      </c>
      <c r="E792" s="1">
        <v>29</v>
      </c>
      <c r="F792">
        <v>1</v>
      </c>
      <c r="G792" s="1">
        <v>29</v>
      </c>
      <c r="H792" s="1">
        <v>17</v>
      </c>
      <c r="I792" s="1">
        <f t="shared" si="24"/>
        <v>12</v>
      </c>
      <c r="J792" s="2">
        <f t="shared" si="25"/>
        <v>0.41379310344827586</v>
      </c>
      <c r="K792" s="3">
        <v>1.9444444444444445E-2</v>
      </c>
      <c r="L792" t="s">
        <v>1133</v>
      </c>
    </row>
    <row r="793" spans="1:12" x14ac:dyDescent="0.25">
      <c r="A793">
        <v>312</v>
      </c>
      <c r="B793">
        <v>2</v>
      </c>
      <c r="C793" t="s">
        <v>414</v>
      </c>
      <c r="D793" s="1">
        <v>19</v>
      </c>
      <c r="E793" s="1">
        <v>32</v>
      </c>
      <c r="F793">
        <v>2</v>
      </c>
      <c r="G793" s="1">
        <v>64</v>
      </c>
      <c r="H793" s="1">
        <v>38</v>
      </c>
      <c r="I793" s="1">
        <f t="shared" si="24"/>
        <v>26</v>
      </c>
      <c r="J793" s="2">
        <f t="shared" si="25"/>
        <v>0.40625</v>
      </c>
      <c r="K793" s="3">
        <v>3.125E-2</v>
      </c>
      <c r="L793" t="s">
        <v>1133</v>
      </c>
    </row>
    <row r="794" spans="1:12" x14ac:dyDescent="0.25">
      <c r="A794">
        <v>312</v>
      </c>
      <c r="B794">
        <v>2</v>
      </c>
      <c r="C794" t="s">
        <v>33</v>
      </c>
      <c r="D794" s="1">
        <v>21</v>
      </c>
      <c r="E794" s="1">
        <v>35</v>
      </c>
      <c r="F794">
        <v>2</v>
      </c>
      <c r="G794" s="1">
        <v>70</v>
      </c>
      <c r="H794" s="1">
        <v>42</v>
      </c>
      <c r="I794" s="1">
        <f t="shared" si="24"/>
        <v>28</v>
      </c>
      <c r="J794" s="2">
        <f t="shared" si="25"/>
        <v>0.4</v>
      </c>
      <c r="K794" s="3">
        <v>6.9444444444444441E-3</v>
      </c>
      <c r="L794" t="s">
        <v>1133</v>
      </c>
    </row>
    <row r="795" spans="1:12" x14ac:dyDescent="0.25">
      <c r="A795">
        <v>313</v>
      </c>
      <c r="B795">
        <v>10</v>
      </c>
      <c r="C795" t="s">
        <v>180</v>
      </c>
      <c r="D795" s="1">
        <v>11</v>
      </c>
      <c r="E795" s="1">
        <v>19</v>
      </c>
      <c r="F795">
        <v>2</v>
      </c>
      <c r="G795" s="1">
        <v>38</v>
      </c>
      <c r="H795" s="1">
        <v>22</v>
      </c>
      <c r="I795" s="1">
        <f t="shared" si="24"/>
        <v>16</v>
      </c>
      <c r="J795" s="2">
        <f t="shared" si="25"/>
        <v>0.42105263157894735</v>
      </c>
      <c r="K795" s="3">
        <v>1.8749999999999999E-2</v>
      </c>
      <c r="L795" t="s">
        <v>1133</v>
      </c>
    </row>
    <row r="796" spans="1:12" x14ac:dyDescent="0.25">
      <c r="A796">
        <v>313</v>
      </c>
      <c r="B796">
        <v>10</v>
      </c>
      <c r="C796" t="s">
        <v>186</v>
      </c>
      <c r="D796" s="1">
        <v>19</v>
      </c>
      <c r="E796" s="1">
        <v>31</v>
      </c>
      <c r="F796">
        <v>2</v>
      </c>
      <c r="G796" s="1">
        <v>62</v>
      </c>
      <c r="H796" s="1">
        <v>38</v>
      </c>
      <c r="I796" s="1">
        <f t="shared" si="24"/>
        <v>24</v>
      </c>
      <c r="J796" s="2">
        <f t="shared" si="25"/>
        <v>0.38709677419354838</v>
      </c>
      <c r="K796" s="3">
        <v>2.6388888888888889E-2</v>
      </c>
      <c r="L796" t="s">
        <v>1132</v>
      </c>
    </row>
    <row r="797" spans="1:12" x14ac:dyDescent="0.25">
      <c r="A797">
        <v>313</v>
      </c>
      <c r="B797">
        <v>10</v>
      </c>
      <c r="C797" t="s">
        <v>106</v>
      </c>
      <c r="D797" s="1">
        <v>22</v>
      </c>
      <c r="E797" s="1">
        <v>36</v>
      </c>
      <c r="F797">
        <v>3</v>
      </c>
      <c r="G797" s="1">
        <v>108</v>
      </c>
      <c r="H797" s="1">
        <v>66</v>
      </c>
      <c r="I797" s="1">
        <f t="shared" si="24"/>
        <v>42</v>
      </c>
      <c r="J797" s="2">
        <f t="shared" si="25"/>
        <v>0.3888888888888889</v>
      </c>
      <c r="K797" s="3">
        <v>1.8055555555555554E-2</v>
      </c>
      <c r="L797" t="s">
        <v>1132</v>
      </c>
    </row>
    <row r="798" spans="1:12" x14ac:dyDescent="0.25">
      <c r="A798">
        <v>313</v>
      </c>
      <c r="B798">
        <v>10</v>
      </c>
      <c r="C798" t="s">
        <v>259</v>
      </c>
      <c r="D798" s="1">
        <v>14</v>
      </c>
      <c r="E798" s="1">
        <v>24</v>
      </c>
      <c r="F798">
        <v>1</v>
      </c>
      <c r="G798" s="1">
        <v>24</v>
      </c>
      <c r="H798" s="1">
        <v>14</v>
      </c>
      <c r="I798" s="1">
        <f t="shared" si="24"/>
        <v>10</v>
      </c>
      <c r="J798" s="2">
        <f t="shared" si="25"/>
        <v>0.41666666666666669</v>
      </c>
      <c r="K798" s="3">
        <v>1.0416666666666666E-2</v>
      </c>
      <c r="L798" t="s">
        <v>1133</v>
      </c>
    </row>
    <row r="799" spans="1:12" x14ac:dyDescent="0.25">
      <c r="A799">
        <v>314</v>
      </c>
      <c r="B799">
        <v>20</v>
      </c>
      <c r="C799" t="s">
        <v>170</v>
      </c>
      <c r="D799" s="1">
        <v>16</v>
      </c>
      <c r="E799" s="1">
        <v>27</v>
      </c>
      <c r="F799">
        <v>1</v>
      </c>
      <c r="G799" s="1">
        <v>27</v>
      </c>
      <c r="H799" s="1">
        <v>16</v>
      </c>
      <c r="I799" s="1">
        <f t="shared" si="24"/>
        <v>11</v>
      </c>
      <c r="J799" s="2">
        <f t="shared" si="25"/>
        <v>0.40740740740740738</v>
      </c>
      <c r="K799" s="3">
        <v>3.472222222222222E-3</v>
      </c>
      <c r="L799" t="s">
        <v>1132</v>
      </c>
    </row>
    <row r="800" spans="1:12" x14ac:dyDescent="0.25">
      <c r="A800">
        <v>315</v>
      </c>
      <c r="B800">
        <v>14</v>
      </c>
      <c r="C800" t="s">
        <v>195</v>
      </c>
      <c r="D800" s="1">
        <v>15</v>
      </c>
      <c r="E800" s="1">
        <v>25</v>
      </c>
      <c r="F800">
        <v>1</v>
      </c>
      <c r="G800" s="1">
        <v>25</v>
      </c>
      <c r="H800" s="1">
        <v>15</v>
      </c>
      <c r="I800" s="1">
        <f t="shared" si="24"/>
        <v>10</v>
      </c>
      <c r="J800" s="2">
        <f t="shared" si="25"/>
        <v>0.4</v>
      </c>
      <c r="K800" s="3">
        <v>1.1111111111111112E-2</v>
      </c>
      <c r="L800" t="s">
        <v>1133</v>
      </c>
    </row>
    <row r="801" spans="1:12" x14ac:dyDescent="0.25">
      <c r="A801">
        <v>315</v>
      </c>
      <c r="B801">
        <v>14</v>
      </c>
      <c r="C801" t="s">
        <v>57</v>
      </c>
      <c r="D801" s="1">
        <v>16</v>
      </c>
      <c r="E801" s="1">
        <v>28</v>
      </c>
      <c r="F801">
        <v>1</v>
      </c>
      <c r="G801" s="1">
        <v>28</v>
      </c>
      <c r="H801" s="1">
        <v>16</v>
      </c>
      <c r="I801" s="1">
        <f t="shared" si="24"/>
        <v>12</v>
      </c>
      <c r="J801" s="2">
        <f t="shared" si="25"/>
        <v>0.42857142857142855</v>
      </c>
      <c r="K801" s="3">
        <v>4.8611111111111112E-3</v>
      </c>
      <c r="L801" t="s">
        <v>1133</v>
      </c>
    </row>
    <row r="802" spans="1:12" x14ac:dyDescent="0.25">
      <c r="A802">
        <v>315</v>
      </c>
      <c r="B802">
        <v>14</v>
      </c>
      <c r="C802" t="s">
        <v>51</v>
      </c>
      <c r="D802" s="1">
        <v>17</v>
      </c>
      <c r="E802" s="1">
        <v>29</v>
      </c>
      <c r="F802">
        <v>3</v>
      </c>
      <c r="G802" s="1">
        <v>87</v>
      </c>
      <c r="H802" s="1">
        <v>51</v>
      </c>
      <c r="I802" s="1">
        <f t="shared" si="24"/>
        <v>36</v>
      </c>
      <c r="J802" s="2">
        <f t="shared" si="25"/>
        <v>0.41379310344827586</v>
      </c>
      <c r="K802" s="3">
        <v>3.6111111111111108E-2</v>
      </c>
      <c r="L802" t="s">
        <v>1133</v>
      </c>
    </row>
    <row r="803" spans="1:12" x14ac:dyDescent="0.25">
      <c r="A803">
        <v>315</v>
      </c>
      <c r="B803">
        <v>14</v>
      </c>
      <c r="C803" t="s">
        <v>102</v>
      </c>
      <c r="D803" s="1">
        <v>13</v>
      </c>
      <c r="E803" s="1">
        <v>21</v>
      </c>
      <c r="F803">
        <v>1</v>
      </c>
      <c r="G803" s="1">
        <v>21</v>
      </c>
      <c r="H803" s="1">
        <v>13</v>
      </c>
      <c r="I803" s="1">
        <f t="shared" si="24"/>
        <v>8</v>
      </c>
      <c r="J803" s="2">
        <f t="shared" si="25"/>
        <v>0.38095238095238093</v>
      </c>
      <c r="K803" s="3">
        <v>3.5416666666666666E-2</v>
      </c>
      <c r="L803" t="s">
        <v>1133</v>
      </c>
    </row>
    <row r="804" spans="1:12" x14ac:dyDescent="0.25">
      <c r="A804">
        <v>316</v>
      </c>
      <c r="B804">
        <v>2</v>
      </c>
      <c r="C804" t="s">
        <v>117</v>
      </c>
      <c r="D804" s="1">
        <v>10</v>
      </c>
      <c r="E804" s="1">
        <v>18</v>
      </c>
      <c r="F804">
        <v>1</v>
      </c>
      <c r="G804" s="1">
        <v>18</v>
      </c>
      <c r="H804" s="1">
        <v>10</v>
      </c>
      <c r="I804" s="1">
        <f t="shared" si="24"/>
        <v>8</v>
      </c>
      <c r="J804" s="2">
        <f t="shared" si="25"/>
        <v>0.44444444444444442</v>
      </c>
      <c r="K804" s="3">
        <v>2.0833333333333332E-2</v>
      </c>
      <c r="L804" t="s">
        <v>1132</v>
      </c>
    </row>
    <row r="805" spans="1:12" x14ac:dyDescent="0.25">
      <c r="A805">
        <v>316</v>
      </c>
      <c r="B805">
        <v>2</v>
      </c>
      <c r="C805" t="s">
        <v>102</v>
      </c>
      <c r="D805" s="1">
        <v>13</v>
      </c>
      <c r="E805" s="1">
        <v>21</v>
      </c>
      <c r="F805">
        <v>1</v>
      </c>
      <c r="G805" s="1">
        <v>21</v>
      </c>
      <c r="H805" s="1">
        <v>13</v>
      </c>
      <c r="I805" s="1">
        <f t="shared" si="24"/>
        <v>8</v>
      </c>
      <c r="J805" s="2">
        <f t="shared" si="25"/>
        <v>0.38095238095238093</v>
      </c>
      <c r="K805" s="3">
        <v>1.5972222222222221E-2</v>
      </c>
      <c r="L805" t="s">
        <v>1132</v>
      </c>
    </row>
    <row r="806" spans="1:12" x14ac:dyDescent="0.25">
      <c r="A806">
        <v>316</v>
      </c>
      <c r="B806">
        <v>2</v>
      </c>
      <c r="C806" t="s">
        <v>170</v>
      </c>
      <c r="D806" s="1">
        <v>16</v>
      </c>
      <c r="E806" s="1">
        <v>27</v>
      </c>
      <c r="F806">
        <v>3</v>
      </c>
      <c r="G806" s="1">
        <v>81</v>
      </c>
      <c r="H806" s="1">
        <v>48</v>
      </c>
      <c r="I806" s="1">
        <f t="shared" si="24"/>
        <v>33</v>
      </c>
      <c r="J806" s="2">
        <f t="shared" si="25"/>
        <v>0.40740740740740738</v>
      </c>
      <c r="K806" s="3">
        <v>3.6805555555555557E-2</v>
      </c>
      <c r="L806" t="s">
        <v>1133</v>
      </c>
    </row>
    <row r="807" spans="1:12" x14ac:dyDescent="0.25">
      <c r="A807">
        <v>316</v>
      </c>
      <c r="B807">
        <v>2</v>
      </c>
      <c r="C807" t="s">
        <v>65</v>
      </c>
      <c r="D807" s="1">
        <v>25</v>
      </c>
      <c r="E807" s="1">
        <v>40</v>
      </c>
      <c r="F807">
        <v>1</v>
      </c>
      <c r="G807" s="1">
        <v>40</v>
      </c>
      <c r="H807" s="1">
        <v>25</v>
      </c>
      <c r="I807" s="1">
        <f t="shared" si="24"/>
        <v>15</v>
      </c>
      <c r="J807" s="2">
        <f t="shared" si="25"/>
        <v>0.375</v>
      </c>
      <c r="K807" s="3">
        <v>3.6111111111111108E-2</v>
      </c>
      <c r="L807" t="s">
        <v>1133</v>
      </c>
    </row>
    <row r="808" spans="1:12" x14ac:dyDescent="0.25">
      <c r="A808">
        <v>317</v>
      </c>
      <c r="B808">
        <v>17</v>
      </c>
      <c r="C808" t="s">
        <v>335</v>
      </c>
      <c r="D808" s="1">
        <v>13</v>
      </c>
      <c r="E808" s="1">
        <v>22</v>
      </c>
      <c r="F808">
        <v>2</v>
      </c>
      <c r="G808" s="1">
        <v>44</v>
      </c>
      <c r="H808" s="1">
        <v>26</v>
      </c>
      <c r="I808" s="1">
        <f t="shared" si="24"/>
        <v>18</v>
      </c>
      <c r="J808" s="2">
        <f t="shared" si="25"/>
        <v>0.40909090909090912</v>
      </c>
      <c r="K808" s="3">
        <v>1.3888888888888888E-2</v>
      </c>
      <c r="L808" t="s">
        <v>1133</v>
      </c>
    </row>
    <row r="809" spans="1:12" x14ac:dyDescent="0.25">
      <c r="A809">
        <v>317</v>
      </c>
      <c r="B809">
        <v>17</v>
      </c>
      <c r="C809" t="s">
        <v>77</v>
      </c>
      <c r="D809" s="1">
        <v>20</v>
      </c>
      <c r="E809" s="1">
        <v>34</v>
      </c>
      <c r="F809">
        <v>3</v>
      </c>
      <c r="G809" s="1">
        <v>102</v>
      </c>
      <c r="H809" s="1">
        <v>60</v>
      </c>
      <c r="I809" s="1">
        <f t="shared" si="24"/>
        <v>42</v>
      </c>
      <c r="J809" s="2">
        <f t="shared" si="25"/>
        <v>0.41176470588235292</v>
      </c>
      <c r="K809" s="3">
        <v>2.5694444444444443E-2</v>
      </c>
      <c r="L809" t="s">
        <v>1133</v>
      </c>
    </row>
    <row r="810" spans="1:12" x14ac:dyDescent="0.25">
      <c r="A810">
        <v>317</v>
      </c>
      <c r="B810">
        <v>17</v>
      </c>
      <c r="C810" t="s">
        <v>414</v>
      </c>
      <c r="D810" s="1">
        <v>19</v>
      </c>
      <c r="E810" s="1">
        <v>32</v>
      </c>
      <c r="F810">
        <v>1</v>
      </c>
      <c r="G810" s="1">
        <v>32</v>
      </c>
      <c r="H810" s="1">
        <v>19</v>
      </c>
      <c r="I810" s="1">
        <f t="shared" si="24"/>
        <v>13</v>
      </c>
      <c r="J810" s="2">
        <f t="shared" si="25"/>
        <v>0.40625</v>
      </c>
      <c r="K810" s="3">
        <v>2.1527777777777778E-2</v>
      </c>
      <c r="L810" t="s">
        <v>1133</v>
      </c>
    </row>
    <row r="811" spans="1:12" x14ac:dyDescent="0.25">
      <c r="A811">
        <v>318</v>
      </c>
      <c r="B811">
        <v>13</v>
      </c>
      <c r="C811" t="s">
        <v>51</v>
      </c>
      <c r="D811" s="1">
        <v>17</v>
      </c>
      <c r="E811" s="1">
        <v>29</v>
      </c>
      <c r="F811">
        <v>1</v>
      </c>
      <c r="G811" s="1">
        <v>29</v>
      </c>
      <c r="H811" s="1">
        <v>17</v>
      </c>
      <c r="I811" s="1">
        <f t="shared" si="24"/>
        <v>12</v>
      </c>
      <c r="J811" s="2">
        <f t="shared" si="25"/>
        <v>0.41379310344827586</v>
      </c>
      <c r="K811" s="3">
        <v>2.7083333333333334E-2</v>
      </c>
      <c r="L811" t="s">
        <v>1133</v>
      </c>
    </row>
    <row r="812" spans="1:12" x14ac:dyDescent="0.25">
      <c r="A812">
        <v>319</v>
      </c>
      <c r="B812">
        <v>1</v>
      </c>
      <c r="C812" t="s">
        <v>414</v>
      </c>
      <c r="D812" s="1">
        <v>19</v>
      </c>
      <c r="E812" s="1">
        <v>32</v>
      </c>
      <c r="F812">
        <v>3</v>
      </c>
      <c r="G812" s="1">
        <v>96</v>
      </c>
      <c r="H812" s="1">
        <v>57</v>
      </c>
      <c r="I812" s="1">
        <f t="shared" si="24"/>
        <v>39</v>
      </c>
      <c r="J812" s="2">
        <f t="shared" si="25"/>
        <v>0.40625</v>
      </c>
      <c r="K812" s="3">
        <v>1.1111111111111112E-2</v>
      </c>
      <c r="L812" t="s">
        <v>1133</v>
      </c>
    </row>
    <row r="813" spans="1:12" x14ac:dyDescent="0.25">
      <c r="A813">
        <v>319</v>
      </c>
      <c r="B813">
        <v>1</v>
      </c>
      <c r="C813" t="s">
        <v>33</v>
      </c>
      <c r="D813" s="1">
        <v>21</v>
      </c>
      <c r="E813" s="1">
        <v>35</v>
      </c>
      <c r="F813">
        <v>2</v>
      </c>
      <c r="G813" s="1">
        <v>70</v>
      </c>
      <c r="H813" s="1">
        <v>42</v>
      </c>
      <c r="I813" s="1">
        <f t="shared" si="24"/>
        <v>28</v>
      </c>
      <c r="J813" s="2">
        <f t="shared" si="25"/>
        <v>0.4</v>
      </c>
      <c r="K813" s="3">
        <v>1.1805555555555555E-2</v>
      </c>
      <c r="L813" t="s">
        <v>1132</v>
      </c>
    </row>
    <row r="814" spans="1:12" x14ac:dyDescent="0.25">
      <c r="A814">
        <v>319</v>
      </c>
      <c r="B814">
        <v>1</v>
      </c>
      <c r="C814" t="s">
        <v>65</v>
      </c>
      <c r="D814" s="1">
        <v>25</v>
      </c>
      <c r="E814" s="1">
        <v>40</v>
      </c>
      <c r="F814">
        <v>1</v>
      </c>
      <c r="G814" s="1">
        <v>40</v>
      </c>
      <c r="H814" s="1">
        <v>25</v>
      </c>
      <c r="I814" s="1">
        <f t="shared" si="24"/>
        <v>15</v>
      </c>
      <c r="J814" s="2">
        <f t="shared" si="25"/>
        <v>0.375</v>
      </c>
      <c r="K814" s="3">
        <v>2.6388888888888889E-2</v>
      </c>
      <c r="L814" t="s">
        <v>1133</v>
      </c>
    </row>
    <row r="815" spans="1:12" x14ac:dyDescent="0.25">
      <c r="A815">
        <v>319</v>
      </c>
      <c r="B815">
        <v>1</v>
      </c>
      <c r="C815" t="s">
        <v>186</v>
      </c>
      <c r="D815" s="1">
        <v>19</v>
      </c>
      <c r="E815" s="1">
        <v>31</v>
      </c>
      <c r="F815">
        <v>2</v>
      </c>
      <c r="G815" s="1">
        <v>62</v>
      </c>
      <c r="H815" s="1">
        <v>38</v>
      </c>
      <c r="I815" s="1">
        <f t="shared" si="24"/>
        <v>24</v>
      </c>
      <c r="J815" s="2">
        <f t="shared" si="25"/>
        <v>0.38709677419354838</v>
      </c>
      <c r="K815" s="3">
        <v>3.8194444444444448E-2</v>
      </c>
      <c r="L815" t="s">
        <v>1133</v>
      </c>
    </row>
    <row r="816" spans="1:12" x14ac:dyDescent="0.25">
      <c r="A816">
        <v>320</v>
      </c>
      <c r="B816">
        <v>9</v>
      </c>
      <c r="C816" t="s">
        <v>102</v>
      </c>
      <c r="D816" s="1">
        <v>13</v>
      </c>
      <c r="E816" s="1">
        <v>21</v>
      </c>
      <c r="F816">
        <v>2</v>
      </c>
      <c r="G816" s="1">
        <v>42</v>
      </c>
      <c r="H816" s="1">
        <v>26</v>
      </c>
      <c r="I816" s="1">
        <f t="shared" si="24"/>
        <v>16</v>
      </c>
      <c r="J816" s="2">
        <f t="shared" si="25"/>
        <v>0.38095238095238093</v>
      </c>
      <c r="K816" s="3">
        <v>3.0555555555555555E-2</v>
      </c>
      <c r="L816" t="s">
        <v>1133</v>
      </c>
    </row>
    <row r="817" spans="1:12" x14ac:dyDescent="0.25">
      <c r="A817">
        <v>320</v>
      </c>
      <c r="B817">
        <v>9</v>
      </c>
      <c r="C817" t="s">
        <v>335</v>
      </c>
      <c r="D817" s="1">
        <v>13</v>
      </c>
      <c r="E817" s="1">
        <v>22</v>
      </c>
      <c r="F817">
        <v>1</v>
      </c>
      <c r="G817" s="1">
        <v>22</v>
      </c>
      <c r="H817" s="1">
        <v>13</v>
      </c>
      <c r="I817" s="1">
        <f t="shared" si="24"/>
        <v>9</v>
      </c>
      <c r="J817" s="2">
        <f t="shared" si="25"/>
        <v>0.40909090909090912</v>
      </c>
      <c r="K817" s="3">
        <v>3.0555555555555555E-2</v>
      </c>
      <c r="L817" t="s">
        <v>1133</v>
      </c>
    </row>
    <row r="818" spans="1:12" x14ac:dyDescent="0.25">
      <c r="A818">
        <v>320</v>
      </c>
      <c r="B818">
        <v>9</v>
      </c>
      <c r="C818" t="s">
        <v>77</v>
      </c>
      <c r="D818" s="1">
        <v>20</v>
      </c>
      <c r="E818" s="1">
        <v>34</v>
      </c>
      <c r="F818">
        <v>1</v>
      </c>
      <c r="G818" s="1">
        <v>34</v>
      </c>
      <c r="H818" s="1">
        <v>20</v>
      </c>
      <c r="I818" s="1">
        <f t="shared" si="24"/>
        <v>14</v>
      </c>
      <c r="J818" s="2">
        <f t="shared" si="25"/>
        <v>0.41176470588235292</v>
      </c>
      <c r="K818" s="3">
        <v>2.9166666666666667E-2</v>
      </c>
      <c r="L818" t="s">
        <v>1132</v>
      </c>
    </row>
    <row r="819" spans="1:12" x14ac:dyDescent="0.25">
      <c r="A819">
        <v>321</v>
      </c>
      <c r="B819">
        <v>18</v>
      </c>
      <c r="C819" t="s">
        <v>57</v>
      </c>
      <c r="D819" s="1">
        <v>16</v>
      </c>
      <c r="E819" s="1">
        <v>28</v>
      </c>
      <c r="F819">
        <v>1</v>
      </c>
      <c r="G819" s="1">
        <v>28</v>
      </c>
      <c r="H819" s="1">
        <v>16</v>
      </c>
      <c r="I819" s="1">
        <f t="shared" si="24"/>
        <v>12</v>
      </c>
      <c r="J819" s="2">
        <f t="shared" si="25"/>
        <v>0.42857142857142855</v>
      </c>
      <c r="K819" s="3">
        <v>2.361111111111111E-2</v>
      </c>
      <c r="L819" t="s">
        <v>1133</v>
      </c>
    </row>
    <row r="820" spans="1:12" x14ac:dyDescent="0.25">
      <c r="A820">
        <v>321</v>
      </c>
      <c r="B820">
        <v>18</v>
      </c>
      <c r="C820" t="s">
        <v>335</v>
      </c>
      <c r="D820" s="1">
        <v>13</v>
      </c>
      <c r="E820" s="1">
        <v>22</v>
      </c>
      <c r="F820">
        <v>2</v>
      </c>
      <c r="G820" s="1">
        <v>44</v>
      </c>
      <c r="H820" s="1">
        <v>26</v>
      </c>
      <c r="I820" s="1">
        <f t="shared" si="24"/>
        <v>18</v>
      </c>
      <c r="J820" s="2">
        <f t="shared" si="25"/>
        <v>0.40909090909090912</v>
      </c>
      <c r="K820" s="3">
        <v>1.5277777777777777E-2</v>
      </c>
      <c r="L820" t="s">
        <v>1133</v>
      </c>
    </row>
    <row r="821" spans="1:12" x14ac:dyDescent="0.25">
      <c r="A821">
        <v>321</v>
      </c>
      <c r="B821">
        <v>18</v>
      </c>
      <c r="C821" t="s">
        <v>331</v>
      </c>
      <c r="D821" s="1">
        <v>14</v>
      </c>
      <c r="E821" s="1">
        <v>23</v>
      </c>
      <c r="F821">
        <v>3</v>
      </c>
      <c r="G821" s="1">
        <v>69</v>
      </c>
      <c r="H821" s="1">
        <v>42</v>
      </c>
      <c r="I821" s="1">
        <f t="shared" si="24"/>
        <v>27</v>
      </c>
      <c r="J821" s="2">
        <f t="shared" si="25"/>
        <v>0.39130434782608697</v>
      </c>
      <c r="K821" s="3">
        <v>2.7083333333333334E-2</v>
      </c>
      <c r="L821" t="s">
        <v>1132</v>
      </c>
    </row>
    <row r="822" spans="1:12" x14ac:dyDescent="0.25">
      <c r="A822">
        <v>322</v>
      </c>
      <c r="B822">
        <v>12</v>
      </c>
      <c r="C822" t="s">
        <v>414</v>
      </c>
      <c r="D822" s="1">
        <v>19</v>
      </c>
      <c r="E822" s="1">
        <v>32</v>
      </c>
      <c r="F822">
        <v>2</v>
      </c>
      <c r="G822" s="1">
        <v>64</v>
      </c>
      <c r="H822" s="1">
        <v>38</v>
      </c>
      <c r="I822" s="1">
        <f t="shared" si="24"/>
        <v>26</v>
      </c>
      <c r="J822" s="2">
        <f t="shared" si="25"/>
        <v>0.40625</v>
      </c>
      <c r="K822" s="3">
        <v>5.5555555555555558E-3</v>
      </c>
      <c r="L822" t="s">
        <v>1132</v>
      </c>
    </row>
    <row r="823" spans="1:12" x14ac:dyDescent="0.25">
      <c r="A823">
        <v>322</v>
      </c>
      <c r="B823">
        <v>12</v>
      </c>
      <c r="C823" t="s">
        <v>102</v>
      </c>
      <c r="D823" s="1">
        <v>13</v>
      </c>
      <c r="E823" s="1">
        <v>21</v>
      </c>
      <c r="F823">
        <v>1</v>
      </c>
      <c r="G823" s="1">
        <v>21</v>
      </c>
      <c r="H823" s="1">
        <v>13</v>
      </c>
      <c r="I823" s="1">
        <f t="shared" si="24"/>
        <v>8</v>
      </c>
      <c r="J823" s="2">
        <f t="shared" si="25"/>
        <v>0.38095238095238093</v>
      </c>
      <c r="K823" s="3">
        <v>3.6111111111111108E-2</v>
      </c>
      <c r="L823" t="s">
        <v>1133</v>
      </c>
    </row>
    <row r="824" spans="1:12" x14ac:dyDescent="0.25">
      <c r="A824">
        <v>323</v>
      </c>
      <c r="B824">
        <v>8</v>
      </c>
      <c r="C824" t="s">
        <v>335</v>
      </c>
      <c r="D824" s="1">
        <v>13</v>
      </c>
      <c r="E824" s="1">
        <v>22</v>
      </c>
      <c r="F824">
        <v>3</v>
      </c>
      <c r="G824" s="1">
        <v>66</v>
      </c>
      <c r="H824" s="1">
        <v>39</v>
      </c>
      <c r="I824" s="1">
        <f t="shared" si="24"/>
        <v>27</v>
      </c>
      <c r="J824" s="2">
        <f t="shared" si="25"/>
        <v>0.40909090909090912</v>
      </c>
      <c r="K824" s="3">
        <v>2.5694444444444443E-2</v>
      </c>
      <c r="L824" t="s">
        <v>1133</v>
      </c>
    </row>
    <row r="825" spans="1:12" x14ac:dyDescent="0.25">
      <c r="A825">
        <v>323</v>
      </c>
      <c r="B825">
        <v>8</v>
      </c>
      <c r="C825" t="s">
        <v>51</v>
      </c>
      <c r="D825" s="1">
        <v>17</v>
      </c>
      <c r="E825" s="1">
        <v>29</v>
      </c>
      <c r="F825">
        <v>2</v>
      </c>
      <c r="G825" s="1">
        <v>58</v>
      </c>
      <c r="H825" s="1">
        <v>34</v>
      </c>
      <c r="I825" s="1">
        <f t="shared" si="24"/>
        <v>24</v>
      </c>
      <c r="J825" s="2">
        <f t="shared" si="25"/>
        <v>0.41379310344827586</v>
      </c>
      <c r="K825" s="3">
        <v>2.2916666666666665E-2</v>
      </c>
      <c r="L825" t="s">
        <v>1132</v>
      </c>
    </row>
    <row r="826" spans="1:12" x14ac:dyDescent="0.25">
      <c r="A826">
        <v>323</v>
      </c>
      <c r="B826">
        <v>8</v>
      </c>
      <c r="C826" t="s">
        <v>259</v>
      </c>
      <c r="D826" s="1">
        <v>14</v>
      </c>
      <c r="E826" s="1">
        <v>24</v>
      </c>
      <c r="F826">
        <v>2</v>
      </c>
      <c r="G826" s="1">
        <v>48</v>
      </c>
      <c r="H826" s="1">
        <v>28</v>
      </c>
      <c r="I826" s="1">
        <f t="shared" si="24"/>
        <v>20</v>
      </c>
      <c r="J826" s="2">
        <f t="shared" si="25"/>
        <v>0.41666666666666669</v>
      </c>
      <c r="K826" s="3">
        <v>2.0833333333333332E-2</v>
      </c>
      <c r="L826" t="s">
        <v>1132</v>
      </c>
    </row>
    <row r="827" spans="1:12" x14ac:dyDescent="0.25">
      <c r="A827">
        <v>323</v>
      </c>
      <c r="B827">
        <v>8</v>
      </c>
      <c r="C827" t="s">
        <v>117</v>
      </c>
      <c r="D827" s="1">
        <v>10</v>
      </c>
      <c r="E827" s="1">
        <v>18</v>
      </c>
      <c r="F827">
        <v>2</v>
      </c>
      <c r="G827" s="1">
        <v>36</v>
      </c>
      <c r="H827" s="1">
        <v>20</v>
      </c>
      <c r="I827" s="1">
        <f t="shared" si="24"/>
        <v>16</v>
      </c>
      <c r="J827" s="2">
        <f t="shared" si="25"/>
        <v>0.44444444444444442</v>
      </c>
      <c r="K827" s="3">
        <v>1.5277777777777777E-2</v>
      </c>
      <c r="L827" t="s">
        <v>1133</v>
      </c>
    </row>
    <row r="828" spans="1:12" x14ac:dyDescent="0.25">
      <c r="A828">
        <v>324</v>
      </c>
      <c r="B828">
        <v>9</v>
      </c>
      <c r="C828" t="s">
        <v>100</v>
      </c>
      <c r="D828" s="1">
        <v>18</v>
      </c>
      <c r="E828" s="1">
        <v>30</v>
      </c>
      <c r="F828">
        <v>1</v>
      </c>
      <c r="G828" s="1">
        <v>30</v>
      </c>
      <c r="H828" s="1">
        <v>18</v>
      </c>
      <c r="I828" s="1">
        <f t="shared" si="24"/>
        <v>12</v>
      </c>
      <c r="J828" s="2">
        <f t="shared" si="25"/>
        <v>0.4</v>
      </c>
      <c r="K828" s="3">
        <v>1.0416666666666666E-2</v>
      </c>
      <c r="L828" t="s">
        <v>1133</v>
      </c>
    </row>
    <row r="829" spans="1:12" x14ac:dyDescent="0.25">
      <c r="A829">
        <v>324</v>
      </c>
      <c r="B829">
        <v>9</v>
      </c>
      <c r="C829" t="s">
        <v>170</v>
      </c>
      <c r="D829" s="1">
        <v>16</v>
      </c>
      <c r="E829" s="1">
        <v>27</v>
      </c>
      <c r="F829">
        <v>3</v>
      </c>
      <c r="G829" s="1">
        <v>81</v>
      </c>
      <c r="H829" s="1">
        <v>48</v>
      </c>
      <c r="I829" s="1">
        <f t="shared" si="24"/>
        <v>33</v>
      </c>
      <c r="J829" s="2">
        <f t="shared" si="25"/>
        <v>0.40740740740740738</v>
      </c>
      <c r="K829" s="3">
        <v>4.027777777777778E-2</v>
      </c>
      <c r="L829" t="s">
        <v>1132</v>
      </c>
    </row>
    <row r="830" spans="1:12" x14ac:dyDescent="0.25">
      <c r="A830">
        <v>324</v>
      </c>
      <c r="B830">
        <v>9</v>
      </c>
      <c r="C830" t="s">
        <v>256</v>
      </c>
      <c r="D830" s="1">
        <v>15</v>
      </c>
      <c r="E830" s="1">
        <v>26</v>
      </c>
      <c r="F830">
        <v>1</v>
      </c>
      <c r="G830" s="1">
        <v>26</v>
      </c>
      <c r="H830" s="1">
        <v>15</v>
      </c>
      <c r="I830" s="1">
        <f t="shared" si="24"/>
        <v>11</v>
      </c>
      <c r="J830" s="2">
        <f t="shared" si="25"/>
        <v>0.42307692307692307</v>
      </c>
      <c r="K830" s="3">
        <v>1.1805555555555555E-2</v>
      </c>
      <c r="L830" t="s">
        <v>1132</v>
      </c>
    </row>
    <row r="831" spans="1:12" x14ac:dyDescent="0.25">
      <c r="A831">
        <v>325</v>
      </c>
      <c r="B831">
        <v>18</v>
      </c>
      <c r="C831" t="s">
        <v>102</v>
      </c>
      <c r="D831" s="1">
        <v>13</v>
      </c>
      <c r="E831" s="1">
        <v>21</v>
      </c>
      <c r="F831">
        <v>1</v>
      </c>
      <c r="G831" s="1">
        <v>21</v>
      </c>
      <c r="H831" s="1">
        <v>13</v>
      </c>
      <c r="I831" s="1">
        <f t="shared" si="24"/>
        <v>8</v>
      </c>
      <c r="J831" s="2">
        <f t="shared" si="25"/>
        <v>0.38095238095238093</v>
      </c>
      <c r="K831" s="3">
        <v>1.8055555555555554E-2</v>
      </c>
      <c r="L831" t="s">
        <v>1133</v>
      </c>
    </row>
    <row r="832" spans="1:12" x14ac:dyDescent="0.25">
      <c r="A832">
        <v>325</v>
      </c>
      <c r="B832">
        <v>18</v>
      </c>
      <c r="C832" t="s">
        <v>186</v>
      </c>
      <c r="D832" s="1">
        <v>19</v>
      </c>
      <c r="E832" s="1">
        <v>31</v>
      </c>
      <c r="F832">
        <v>1</v>
      </c>
      <c r="G832" s="1">
        <v>31</v>
      </c>
      <c r="H832" s="1">
        <v>19</v>
      </c>
      <c r="I832" s="1">
        <f t="shared" si="24"/>
        <v>12</v>
      </c>
      <c r="J832" s="2">
        <f t="shared" si="25"/>
        <v>0.38709677419354838</v>
      </c>
      <c r="K832" s="3">
        <v>3.472222222222222E-3</v>
      </c>
      <c r="L832" t="s">
        <v>1133</v>
      </c>
    </row>
    <row r="833" spans="1:12" x14ac:dyDescent="0.25">
      <c r="A833">
        <v>325</v>
      </c>
      <c r="B833">
        <v>18</v>
      </c>
      <c r="C833" t="s">
        <v>33</v>
      </c>
      <c r="D833" s="1">
        <v>21</v>
      </c>
      <c r="E833" s="1">
        <v>35</v>
      </c>
      <c r="F833">
        <v>2</v>
      </c>
      <c r="G833" s="1">
        <v>70</v>
      </c>
      <c r="H833" s="1">
        <v>42</v>
      </c>
      <c r="I833" s="1">
        <f t="shared" si="24"/>
        <v>28</v>
      </c>
      <c r="J833" s="2">
        <f t="shared" si="25"/>
        <v>0.4</v>
      </c>
      <c r="K833" s="3">
        <v>9.0277777777777769E-3</v>
      </c>
      <c r="L833" t="s">
        <v>1133</v>
      </c>
    </row>
    <row r="834" spans="1:12" x14ac:dyDescent="0.25">
      <c r="A834">
        <v>325</v>
      </c>
      <c r="B834">
        <v>18</v>
      </c>
      <c r="C834" t="s">
        <v>414</v>
      </c>
      <c r="D834" s="1">
        <v>19</v>
      </c>
      <c r="E834" s="1">
        <v>32</v>
      </c>
      <c r="F834">
        <v>1</v>
      </c>
      <c r="G834" s="1">
        <v>32</v>
      </c>
      <c r="H834" s="1">
        <v>19</v>
      </c>
      <c r="I834" s="1">
        <f t="shared" si="24"/>
        <v>13</v>
      </c>
      <c r="J834" s="2">
        <f t="shared" si="25"/>
        <v>0.40625</v>
      </c>
      <c r="K834" s="3">
        <v>1.8749999999999999E-2</v>
      </c>
      <c r="L834" t="s">
        <v>1132</v>
      </c>
    </row>
    <row r="835" spans="1:12" x14ac:dyDescent="0.25">
      <c r="A835">
        <v>326</v>
      </c>
      <c r="B835">
        <v>14</v>
      </c>
      <c r="C835" t="s">
        <v>33</v>
      </c>
      <c r="D835" s="1">
        <v>21</v>
      </c>
      <c r="E835" s="1">
        <v>35</v>
      </c>
      <c r="F835">
        <v>1</v>
      </c>
      <c r="G835" s="1">
        <v>35</v>
      </c>
      <c r="H835" s="1">
        <v>21</v>
      </c>
      <c r="I835" s="1">
        <f t="shared" ref="I835:I898" si="26">G835-H835</f>
        <v>14</v>
      </c>
      <c r="J835" s="2">
        <f t="shared" ref="J835:J898" si="27">I835/G835</f>
        <v>0.4</v>
      </c>
      <c r="K835" s="3">
        <v>9.7222222222222224E-3</v>
      </c>
      <c r="L835" t="s">
        <v>1132</v>
      </c>
    </row>
    <row r="836" spans="1:12" x14ac:dyDescent="0.25">
      <c r="A836">
        <v>326</v>
      </c>
      <c r="B836">
        <v>14</v>
      </c>
      <c r="C836" t="s">
        <v>117</v>
      </c>
      <c r="D836" s="1">
        <v>10</v>
      </c>
      <c r="E836" s="1">
        <v>18</v>
      </c>
      <c r="F836">
        <v>1</v>
      </c>
      <c r="G836" s="1">
        <v>18</v>
      </c>
      <c r="H836" s="1">
        <v>10</v>
      </c>
      <c r="I836" s="1">
        <f t="shared" si="26"/>
        <v>8</v>
      </c>
      <c r="J836" s="2">
        <f t="shared" si="27"/>
        <v>0.44444444444444442</v>
      </c>
      <c r="K836" s="3">
        <v>1.9444444444444445E-2</v>
      </c>
      <c r="L836" t="s">
        <v>1132</v>
      </c>
    </row>
    <row r="837" spans="1:12" x14ac:dyDescent="0.25">
      <c r="A837">
        <v>326</v>
      </c>
      <c r="B837">
        <v>14</v>
      </c>
      <c r="C837" t="s">
        <v>57</v>
      </c>
      <c r="D837" s="1">
        <v>16</v>
      </c>
      <c r="E837" s="1">
        <v>28</v>
      </c>
      <c r="F837">
        <v>1</v>
      </c>
      <c r="G837" s="1">
        <v>28</v>
      </c>
      <c r="H837" s="1">
        <v>16</v>
      </c>
      <c r="I837" s="1">
        <f t="shared" si="26"/>
        <v>12</v>
      </c>
      <c r="J837" s="2">
        <f t="shared" si="27"/>
        <v>0.42857142857142855</v>
      </c>
      <c r="K837" s="3">
        <v>3.4027777777777775E-2</v>
      </c>
      <c r="L837" t="s">
        <v>1132</v>
      </c>
    </row>
    <row r="838" spans="1:12" x14ac:dyDescent="0.25">
      <c r="A838">
        <v>327</v>
      </c>
      <c r="B838">
        <v>12</v>
      </c>
      <c r="C838" t="s">
        <v>77</v>
      </c>
      <c r="D838" s="1">
        <v>20</v>
      </c>
      <c r="E838" s="1">
        <v>34</v>
      </c>
      <c r="F838">
        <v>3</v>
      </c>
      <c r="G838" s="1">
        <v>102</v>
      </c>
      <c r="H838" s="1">
        <v>60</v>
      </c>
      <c r="I838" s="1">
        <f t="shared" si="26"/>
        <v>42</v>
      </c>
      <c r="J838" s="2">
        <f t="shared" si="27"/>
        <v>0.41176470588235292</v>
      </c>
      <c r="K838" s="3">
        <v>2.2916666666666665E-2</v>
      </c>
      <c r="L838" t="s">
        <v>1132</v>
      </c>
    </row>
    <row r="839" spans="1:12" x14ac:dyDescent="0.25">
      <c r="A839">
        <v>327</v>
      </c>
      <c r="B839">
        <v>12</v>
      </c>
      <c r="C839" t="s">
        <v>117</v>
      </c>
      <c r="D839" s="1">
        <v>10</v>
      </c>
      <c r="E839" s="1">
        <v>18</v>
      </c>
      <c r="F839">
        <v>1</v>
      </c>
      <c r="G839" s="1">
        <v>18</v>
      </c>
      <c r="H839" s="1">
        <v>10</v>
      </c>
      <c r="I839" s="1">
        <f t="shared" si="26"/>
        <v>8</v>
      </c>
      <c r="J839" s="2">
        <f t="shared" si="27"/>
        <v>0.44444444444444442</v>
      </c>
      <c r="K839" s="3">
        <v>4.8611111111111112E-3</v>
      </c>
      <c r="L839" t="s">
        <v>1133</v>
      </c>
    </row>
    <row r="840" spans="1:12" x14ac:dyDescent="0.25">
      <c r="A840">
        <v>327</v>
      </c>
      <c r="B840">
        <v>12</v>
      </c>
      <c r="C840" t="s">
        <v>170</v>
      </c>
      <c r="D840" s="1">
        <v>16</v>
      </c>
      <c r="E840" s="1">
        <v>27</v>
      </c>
      <c r="F840">
        <v>1</v>
      </c>
      <c r="G840" s="1">
        <v>27</v>
      </c>
      <c r="H840" s="1">
        <v>16</v>
      </c>
      <c r="I840" s="1">
        <f t="shared" si="26"/>
        <v>11</v>
      </c>
      <c r="J840" s="2">
        <f t="shared" si="27"/>
        <v>0.40740740740740738</v>
      </c>
      <c r="K840" s="3">
        <v>2.361111111111111E-2</v>
      </c>
      <c r="L840" t="s">
        <v>1132</v>
      </c>
    </row>
    <row r="841" spans="1:12" x14ac:dyDescent="0.25">
      <c r="A841">
        <v>328</v>
      </c>
      <c r="B841">
        <v>4</v>
      </c>
      <c r="C841" t="s">
        <v>33</v>
      </c>
      <c r="D841" s="1">
        <v>21</v>
      </c>
      <c r="E841" s="1">
        <v>35</v>
      </c>
      <c r="F841">
        <v>1</v>
      </c>
      <c r="G841" s="1">
        <v>35</v>
      </c>
      <c r="H841" s="1">
        <v>21</v>
      </c>
      <c r="I841" s="1">
        <f t="shared" si="26"/>
        <v>14</v>
      </c>
      <c r="J841" s="2">
        <f t="shared" si="27"/>
        <v>0.4</v>
      </c>
      <c r="K841" s="3">
        <v>1.4583333333333334E-2</v>
      </c>
      <c r="L841" t="s">
        <v>1132</v>
      </c>
    </row>
    <row r="842" spans="1:12" x14ac:dyDescent="0.25">
      <c r="A842">
        <v>329</v>
      </c>
      <c r="B842">
        <v>13</v>
      </c>
      <c r="C842" t="s">
        <v>102</v>
      </c>
      <c r="D842" s="1">
        <v>13</v>
      </c>
      <c r="E842" s="1">
        <v>21</v>
      </c>
      <c r="F842">
        <v>2</v>
      </c>
      <c r="G842" s="1">
        <v>42</v>
      </c>
      <c r="H842" s="1">
        <v>26</v>
      </c>
      <c r="I842" s="1">
        <f t="shared" si="26"/>
        <v>16</v>
      </c>
      <c r="J842" s="2">
        <f t="shared" si="27"/>
        <v>0.38095238095238093</v>
      </c>
      <c r="K842" s="3">
        <v>3.888888888888889E-2</v>
      </c>
      <c r="L842" t="s">
        <v>1132</v>
      </c>
    </row>
    <row r="843" spans="1:12" x14ac:dyDescent="0.25">
      <c r="A843">
        <v>329</v>
      </c>
      <c r="B843">
        <v>13</v>
      </c>
      <c r="C843" t="s">
        <v>65</v>
      </c>
      <c r="D843" s="1">
        <v>25</v>
      </c>
      <c r="E843" s="1">
        <v>40</v>
      </c>
      <c r="F843">
        <v>2</v>
      </c>
      <c r="G843" s="1">
        <v>80</v>
      </c>
      <c r="H843" s="1">
        <v>50</v>
      </c>
      <c r="I843" s="1">
        <f t="shared" si="26"/>
        <v>30</v>
      </c>
      <c r="J843" s="2">
        <f t="shared" si="27"/>
        <v>0.375</v>
      </c>
      <c r="K843" s="3">
        <v>1.1805555555555555E-2</v>
      </c>
      <c r="L843" t="s">
        <v>1132</v>
      </c>
    </row>
    <row r="844" spans="1:12" x14ac:dyDescent="0.25">
      <c r="A844">
        <v>329</v>
      </c>
      <c r="B844">
        <v>13</v>
      </c>
      <c r="C844" t="s">
        <v>186</v>
      </c>
      <c r="D844" s="1">
        <v>19</v>
      </c>
      <c r="E844" s="1">
        <v>31</v>
      </c>
      <c r="F844">
        <v>2</v>
      </c>
      <c r="G844" s="1">
        <v>62</v>
      </c>
      <c r="H844" s="1">
        <v>38</v>
      </c>
      <c r="I844" s="1">
        <f t="shared" si="26"/>
        <v>24</v>
      </c>
      <c r="J844" s="2">
        <f t="shared" si="27"/>
        <v>0.38709677419354838</v>
      </c>
      <c r="K844" s="3">
        <v>4.027777777777778E-2</v>
      </c>
      <c r="L844" t="s">
        <v>1132</v>
      </c>
    </row>
    <row r="845" spans="1:12" x14ac:dyDescent="0.25">
      <c r="A845">
        <v>329</v>
      </c>
      <c r="B845">
        <v>13</v>
      </c>
      <c r="C845" t="s">
        <v>331</v>
      </c>
      <c r="D845" s="1">
        <v>14</v>
      </c>
      <c r="E845" s="1">
        <v>23</v>
      </c>
      <c r="F845">
        <v>1</v>
      </c>
      <c r="G845" s="1">
        <v>23</v>
      </c>
      <c r="H845" s="1">
        <v>14</v>
      </c>
      <c r="I845" s="1">
        <f t="shared" si="26"/>
        <v>9</v>
      </c>
      <c r="J845" s="2">
        <f t="shared" si="27"/>
        <v>0.39130434782608697</v>
      </c>
      <c r="K845" s="3">
        <v>5.5555555555555558E-3</v>
      </c>
      <c r="L845" t="s">
        <v>1132</v>
      </c>
    </row>
    <row r="846" spans="1:12" x14ac:dyDescent="0.25">
      <c r="A846">
        <v>330</v>
      </c>
      <c r="B846">
        <v>10</v>
      </c>
      <c r="C846" t="s">
        <v>195</v>
      </c>
      <c r="D846" s="1">
        <v>15</v>
      </c>
      <c r="E846" s="1">
        <v>25</v>
      </c>
      <c r="F846">
        <v>2</v>
      </c>
      <c r="G846" s="1">
        <v>50</v>
      </c>
      <c r="H846" s="1">
        <v>30</v>
      </c>
      <c r="I846" s="1">
        <f t="shared" si="26"/>
        <v>20</v>
      </c>
      <c r="J846" s="2">
        <f t="shared" si="27"/>
        <v>0.4</v>
      </c>
      <c r="K846" s="3">
        <v>1.7361111111111112E-2</v>
      </c>
      <c r="L846" t="s">
        <v>1133</v>
      </c>
    </row>
    <row r="847" spans="1:12" x14ac:dyDescent="0.25">
      <c r="A847">
        <v>330</v>
      </c>
      <c r="B847">
        <v>10</v>
      </c>
      <c r="C847" t="s">
        <v>57</v>
      </c>
      <c r="D847" s="1">
        <v>16</v>
      </c>
      <c r="E847" s="1">
        <v>28</v>
      </c>
      <c r="F847">
        <v>2</v>
      </c>
      <c r="G847" s="1">
        <v>56</v>
      </c>
      <c r="H847" s="1">
        <v>32</v>
      </c>
      <c r="I847" s="1">
        <f t="shared" si="26"/>
        <v>24</v>
      </c>
      <c r="J847" s="2">
        <f t="shared" si="27"/>
        <v>0.42857142857142855</v>
      </c>
      <c r="K847" s="3">
        <v>2.9861111111111113E-2</v>
      </c>
      <c r="L847" t="s">
        <v>1132</v>
      </c>
    </row>
    <row r="848" spans="1:12" x14ac:dyDescent="0.25">
      <c r="A848">
        <v>330</v>
      </c>
      <c r="B848">
        <v>10</v>
      </c>
      <c r="C848" t="s">
        <v>331</v>
      </c>
      <c r="D848" s="1">
        <v>14</v>
      </c>
      <c r="E848" s="1">
        <v>23</v>
      </c>
      <c r="F848">
        <v>3</v>
      </c>
      <c r="G848" s="1">
        <v>69</v>
      </c>
      <c r="H848" s="1">
        <v>42</v>
      </c>
      <c r="I848" s="1">
        <f t="shared" si="26"/>
        <v>27</v>
      </c>
      <c r="J848" s="2">
        <f t="shared" si="27"/>
        <v>0.39130434782608697</v>
      </c>
      <c r="K848" s="3">
        <v>1.4583333333333334E-2</v>
      </c>
      <c r="L848" t="s">
        <v>1132</v>
      </c>
    </row>
    <row r="849" spans="1:12" x14ac:dyDescent="0.25">
      <c r="A849">
        <v>330</v>
      </c>
      <c r="B849">
        <v>10</v>
      </c>
      <c r="C849" t="s">
        <v>102</v>
      </c>
      <c r="D849" s="1">
        <v>13</v>
      </c>
      <c r="E849" s="1">
        <v>21</v>
      </c>
      <c r="F849">
        <v>2</v>
      </c>
      <c r="G849" s="1">
        <v>42</v>
      </c>
      <c r="H849" s="1">
        <v>26</v>
      </c>
      <c r="I849" s="1">
        <f t="shared" si="26"/>
        <v>16</v>
      </c>
      <c r="J849" s="2">
        <f t="shared" si="27"/>
        <v>0.38095238095238093</v>
      </c>
      <c r="K849" s="3">
        <v>3.5416666666666666E-2</v>
      </c>
      <c r="L849" t="s">
        <v>1133</v>
      </c>
    </row>
    <row r="850" spans="1:12" x14ac:dyDescent="0.25">
      <c r="A850">
        <v>331</v>
      </c>
      <c r="B850">
        <v>20</v>
      </c>
      <c r="C850" t="s">
        <v>180</v>
      </c>
      <c r="D850" s="1">
        <v>11</v>
      </c>
      <c r="E850" s="1">
        <v>19</v>
      </c>
      <c r="F850">
        <v>1</v>
      </c>
      <c r="G850" s="1">
        <v>19</v>
      </c>
      <c r="H850" s="1">
        <v>11</v>
      </c>
      <c r="I850" s="1">
        <f t="shared" si="26"/>
        <v>8</v>
      </c>
      <c r="J850" s="2">
        <f t="shared" si="27"/>
        <v>0.42105263157894735</v>
      </c>
      <c r="K850" s="3">
        <v>3.472222222222222E-3</v>
      </c>
      <c r="L850" t="s">
        <v>1132</v>
      </c>
    </row>
    <row r="851" spans="1:12" x14ac:dyDescent="0.25">
      <c r="A851">
        <v>331</v>
      </c>
      <c r="B851">
        <v>20</v>
      </c>
      <c r="C851" t="s">
        <v>33</v>
      </c>
      <c r="D851" s="1">
        <v>21</v>
      </c>
      <c r="E851" s="1">
        <v>35</v>
      </c>
      <c r="F851">
        <v>3</v>
      </c>
      <c r="G851" s="1">
        <v>105</v>
      </c>
      <c r="H851" s="1">
        <v>63</v>
      </c>
      <c r="I851" s="1">
        <f t="shared" si="26"/>
        <v>42</v>
      </c>
      <c r="J851" s="2">
        <f t="shared" si="27"/>
        <v>0.4</v>
      </c>
      <c r="K851" s="3">
        <v>1.8055555555555554E-2</v>
      </c>
      <c r="L851" t="s">
        <v>1133</v>
      </c>
    </row>
    <row r="852" spans="1:12" x14ac:dyDescent="0.25">
      <c r="A852">
        <v>331</v>
      </c>
      <c r="B852">
        <v>20</v>
      </c>
      <c r="C852" t="s">
        <v>259</v>
      </c>
      <c r="D852" s="1">
        <v>14</v>
      </c>
      <c r="E852" s="1">
        <v>24</v>
      </c>
      <c r="F852">
        <v>1</v>
      </c>
      <c r="G852" s="1">
        <v>24</v>
      </c>
      <c r="H852" s="1">
        <v>14</v>
      </c>
      <c r="I852" s="1">
        <f t="shared" si="26"/>
        <v>10</v>
      </c>
      <c r="J852" s="2">
        <f t="shared" si="27"/>
        <v>0.41666666666666669</v>
      </c>
      <c r="K852" s="3">
        <v>3.8194444444444448E-2</v>
      </c>
      <c r="L852" t="s">
        <v>1132</v>
      </c>
    </row>
    <row r="853" spans="1:12" x14ac:dyDescent="0.25">
      <c r="A853">
        <v>331</v>
      </c>
      <c r="B853">
        <v>20</v>
      </c>
      <c r="C853" t="s">
        <v>195</v>
      </c>
      <c r="D853" s="1">
        <v>15</v>
      </c>
      <c r="E853" s="1">
        <v>25</v>
      </c>
      <c r="F853">
        <v>1</v>
      </c>
      <c r="G853" s="1">
        <v>25</v>
      </c>
      <c r="H853" s="1">
        <v>15</v>
      </c>
      <c r="I853" s="1">
        <f t="shared" si="26"/>
        <v>10</v>
      </c>
      <c r="J853" s="2">
        <f t="shared" si="27"/>
        <v>0.4</v>
      </c>
      <c r="K853" s="3">
        <v>2.4305555555555556E-2</v>
      </c>
      <c r="L853" t="s">
        <v>1132</v>
      </c>
    </row>
    <row r="854" spans="1:12" x14ac:dyDescent="0.25">
      <c r="A854">
        <v>332</v>
      </c>
      <c r="B854">
        <v>6</v>
      </c>
      <c r="C854" t="s">
        <v>65</v>
      </c>
      <c r="D854" s="1">
        <v>25</v>
      </c>
      <c r="E854" s="1">
        <v>40</v>
      </c>
      <c r="F854">
        <v>3</v>
      </c>
      <c r="G854" s="1">
        <v>120</v>
      </c>
      <c r="H854" s="1">
        <v>75</v>
      </c>
      <c r="I854" s="1">
        <f t="shared" si="26"/>
        <v>45</v>
      </c>
      <c r="J854" s="2">
        <f t="shared" si="27"/>
        <v>0.375</v>
      </c>
      <c r="K854" s="3">
        <v>1.1805555555555555E-2</v>
      </c>
      <c r="L854" t="s">
        <v>1132</v>
      </c>
    </row>
    <row r="855" spans="1:12" x14ac:dyDescent="0.25">
      <c r="A855">
        <v>333</v>
      </c>
      <c r="B855">
        <v>6</v>
      </c>
      <c r="C855" t="s">
        <v>106</v>
      </c>
      <c r="D855" s="1">
        <v>22</v>
      </c>
      <c r="E855" s="1">
        <v>36</v>
      </c>
      <c r="F855">
        <v>1</v>
      </c>
      <c r="G855" s="1">
        <v>36</v>
      </c>
      <c r="H855" s="1">
        <v>22</v>
      </c>
      <c r="I855" s="1">
        <f t="shared" si="26"/>
        <v>14</v>
      </c>
      <c r="J855" s="2">
        <f t="shared" si="27"/>
        <v>0.3888888888888889</v>
      </c>
      <c r="K855" s="3">
        <v>2.6388888888888889E-2</v>
      </c>
      <c r="L855" t="s">
        <v>1133</v>
      </c>
    </row>
    <row r="856" spans="1:12" x14ac:dyDescent="0.25">
      <c r="A856">
        <v>333</v>
      </c>
      <c r="B856">
        <v>6</v>
      </c>
      <c r="C856" t="s">
        <v>117</v>
      </c>
      <c r="D856" s="1">
        <v>10</v>
      </c>
      <c r="E856" s="1">
        <v>18</v>
      </c>
      <c r="F856">
        <v>2</v>
      </c>
      <c r="G856" s="1">
        <v>36</v>
      </c>
      <c r="H856" s="1">
        <v>20</v>
      </c>
      <c r="I856" s="1">
        <f t="shared" si="26"/>
        <v>16</v>
      </c>
      <c r="J856" s="2">
        <f t="shared" si="27"/>
        <v>0.44444444444444442</v>
      </c>
      <c r="K856" s="3">
        <v>1.5972222222222221E-2</v>
      </c>
      <c r="L856" t="s">
        <v>1133</v>
      </c>
    </row>
    <row r="857" spans="1:12" x14ac:dyDescent="0.25">
      <c r="A857">
        <v>334</v>
      </c>
      <c r="B857">
        <v>12</v>
      </c>
      <c r="C857" t="s">
        <v>102</v>
      </c>
      <c r="D857" s="1">
        <v>13</v>
      </c>
      <c r="E857" s="1">
        <v>21</v>
      </c>
      <c r="F857">
        <v>2</v>
      </c>
      <c r="G857" s="1">
        <v>42</v>
      </c>
      <c r="H857" s="1">
        <v>26</v>
      </c>
      <c r="I857" s="1">
        <f t="shared" si="26"/>
        <v>16</v>
      </c>
      <c r="J857" s="2">
        <f t="shared" si="27"/>
        <v>0.38095238095238093</v>
      </c>
      <c r="K857" s="3">
        <v>2.5000000000000001E-2</v>
      </c>
      <c r="L857" t="s">
        <v>1133</v>
      </c>
    </row>
    <row r="858" spans="1:12" x14ac:dyDescent="0.25">
      <c r="A858">
        <v>334</v>
      </c>
      <c r="B858">
        <v>12</v>
      </c>
      <c r="C858" t="s">
        <v>331</v>
      </c>
      <c r="D858" s="1">
        <v>14</v>
      </c>
      <c r="E858" s="1">
        <v>23</v>
      </c>
      <c r="F858">
        <v>1</v>
      </c>
      <c r="G858" s="1">
        <v>23</v>
      </c>
      <c r="H858" s="1">
        <v>14</v>
      </c>
      <c r="I858" s="1">
        <f t="shared" si="26"/>
        <v>9</v>
      </c>
      <c r="J858" s="2">
        <f t="shared" si="27"/>
        <v>0.39130434782608697</v>
      </c>
      <c r="K858" s="3">
        <v>4.027777777777778E-2</v>
      </c>
      <c r="L858" t="s">
        <v>1132</v>
      </c>
    </row>
    <row r="859" spans="1:12" x14ac:dyDescent="0.25">
      <c r="A859">
        <v>334</v>
      </c>
      <c r="B859">
        <v>12</v>
      </c>
      <c r="C859" t="s">
        <v>259</v>
      </c>
      <c r="D859" s="1">
        <v>14</v>
      </c>
      <c r="E859" s="1">
        <v>24</v>
      </c>
      <c r="F859">
        <v>2</v>
      </c>
      <c r="G859" s="1">
        <v>48</v>
      </c>
      <c r="H859" s="1">
        <v>28</v>
      </c>
      <c r="I859" s="1">
        <f t="shared" si="26"/>
        <v>20</v>
      </c>
      <c r="J859" s="2">
        <f t="shared" si="27"/>
        <v>0.41666666666666669</v>
      </c>
      <c r="K859" s="3">
        <v>2.1527777777777778E-2</v>
      </c>
      <c r="L859" t="s">
        <v>1132</v>
      </c>
    </row>
    <row r="860" spans="1:12" x14ac:dyDescent="0.25">
      <c r="A860">
        <v>334</v>
      </c>
      <c r="B860">
        <v>12</v>
      </c>
      <c r="C860" t="s">
        <v>100</v>
      </c>
      <c r="D860" s="1">
        <v>18</v>
      </c>
      <c r="E860" s="1">
        <v>30</v>
      </c>
      <c r="F860">
        <v>2</v>
      </c>
      <c r="G860" s="1">
        <v>60</v>
      </c>
      <c r="H860" s="1">
        <v>36</v>
      </c>
      <c r="I860" s="1">
        <f t="shared" si="26"/>
        <v>24</v>
      </c>
      <c r="J860" s="2">
        <f t="shared" si="27"/>
        <v>0.4</v>
      </c>
      <c r="K860" s="3">
        <v>2.1527777777777778E-2</v>
      </c>
      <c r="L860" t="s">
        <v>1132</v>
      </c>
    </row>
    <row r="861" spans="1:12" x14ac:dyDescent="0.25">
      <c r="A861">
        <v>335</v>
      </c>
      <c r="B861">
        <v>14</v>
      </c>
      <c r="C861" t="s">
        <v>100</v>
      </c>
      <c r="D861" s="1">
        <v>18</v>
      </c>
      <c r="E861" s="1">
        <v>30</v>
      </c>
      <c r="F861">
        <v>1</v>
      </c>
      <c r="G861" s="1">
        <v>30</v>
      </c>
      <c r="H861" s="1">
        <v>18</v>
      </c>
      <c r="I861" s="1">
        <f t="shared" si="26"/>
        <v>12</v>
      </c>
      <c r="J861" s="2">
        <f t="shared" si="27"/>
        <v>0.4</v>
      </c>
      <c r="K861" s="3">
        <v>2.2916666666666665E-2</v>
      </c>
      <c r="L861" t="s">
        <v>1133</v>
      </c>
    </row>
    <row r="862" spans="1:12" x14ac:dyDescent="0.25">
      <c r="A862">
        <v>335</v>
      </c>
      <c r="B862">
        <v>14</v>
      </c>
      <c r="C862" t="s">
        <v>57</v>
      </c>
      <c r="D862" s="1">
        <v>16</v>
      </c>
      <c r="E862" s="1">
        <v>28</v>
      </c>
      <c r="F862">
        <v>3</v>
      </c>
      <c r="G862" s="1">
        <v>84</v>
      </c>
      <c r="H862" s="1">
        <v>48</v>
      </c>
      <c r="I862" s="1">
        <f t="shared" si="26"/>
        <v>36</v>
      </c>
      <c r="J862" s="2">
        <f t="shared" si="27"/>
        <v>0.42857142857142855</v>
      </c>
      <c r="K862" s="3">
        <v>2.5000000000000001E-2</v>
      </c>
      <c r="L862" t="s">
        <v>1133</v>
      </c>
    </row>
    <row r="863" spans="1:12" x14ac:dyDescent="0.25">
      <c r="A863">
        <v>336</v>
      </c>
      <c r="B863">
        <v>4</v>
      </c>
      <c r="C863" t="s">
        <v>102</v>
      </c>
      <c r="D863" s="1">
        <v>13</v>
      </c>
      <c r="E863" s="1">
        <v>21</v>
      </c>
      <c r="F863">
        <v>2</v>
      </c>
      <c r="G863" s="1">
        <v>42</v>
      </c>
      <c r="H863" s="1">
        <v>26</v>
      </c>
      <c r="I863" s="1">
        <f t="shared" si="26"/>
        <v>16</v>
      </c>
      <c r="J863" s="2">
        <f t="shared" si="27"/>
        <v>0.38095238095238093</v>
      </c>
      <c r="K863" s="3">
        <v>8.3333333333333332E-3</v>
      </c>
      <c r="L863" t="s">
        <v>1133</v>
      </c>
    </row>
    <row r="864" spans="1:12" x14ac:dyDescent="0.25">
      <c r="A864">
        <v>336</v>
      </c>
      <c r="B864">
        <v>4</v>
      </c>
      <c r="C864" t="s">
        <v>180</v>
      </c>
      <c r="D864" s="1">
        <v>11</v>
      </c>
      <c r="E864" s="1">
        <v>19</v>
      </c>
      <c r="F864">
        <v>2</v>
      </c>
      <c r="G864" s="1">
        <v>38</v>
      </c>
      <c r="H864" s="1">
        <v>22</v>
      </c>
      <c r="I864" s="1">
        <f t="shared" si="26"/>
        <v>16</v>
      </c>
      <c r="J864" s="2">
        <f t="shared" si="27"/>
        <v>0.42105263157894735</v>
      </c>
      <c r="K864" s="3">
        <v>2.2916666666666665E-2</v>
      </c>
      <c r="L864" t="s">
        <v>1133</v>
      </c>
    </row>
    <row r="865" spans="1:12" x14ac:dyDescent="0.25">
      <c r="A865">
        <v>336</v>
      </c>
      <c r="B865">
        <v>4</v>
      </c>
      <c r="C865" t="s">
        <v>256</v>
      </c>
      <c r="D865" s="1">
        <v>15</v>
      </c>
      <c r="E865" s="1">
        <v>26</v>
      </c>
      <c r="F865">
        <v>3</v>
      </c>
      <c r="G865" s="1">
        <v>78</v>
      </c>
      <c r="H865" s="1">
        <v>45</v>
      </c>
      <c r="I865" s="1">
        <f t="shared" si="26"/>
        <v>33</v>
      </c>
      <c r="J865" s="2">
        <f t="shared" si="27"/>
        <v>0.42307692307692307</v>
      </c>
      <c r="K865" s="3">
        <v>1.3888888888888888E-2</v>
      </c>
      <c r="L865" t="s">
        <v>1133</v>
      </c>
    </row>
    <row r="866" spans="1:12" x14ac:dyDescent="0.25">
      <c r="A866">
        <v>337</v>
      </c>
      <c r="B866">
        <v>11</v>
      </c>
      <c r="C866" t="s">
        <v>259</v>
      </c>
      <c r="D866" s="1">
        <v>14</v>
      </c>
      <c r="E866" s="1">
        <v>24</v>
      </c>
      <c r="F866">
        <v>3</v>
      </c>
      <c r="G866" s="1">
        <v>72</v>
      </c>
      <c r="H866" s="1">
        <v>42</v>
      </c>
      <c r="I866" s="1">
        <f t="shared" si="26"/>
        <v>30</v>
      </c>
      <c r="J866" s="2">
        <f t="shared" si="27"/>
        <v>0.41666666666666669</v>
      </c>
      <c r="K866" s="3">
        <v>3.6805555555555557E-2</v>
      </c>
      <c r="L866" t="s">
        <v>1132</v>
      </c>
    </row>
    <row r="867" spans="1:12" x14ac:dyDescent="0.25">
      <c r="A867">
        <v>337</v>
      </c>
      <c r="B867">
        <v>11</v>
      </c>
      <c r="C867" t="s">
        <v>57</v>
      </c>
      <c r="D867" s="1">
        <v>16</v>
      </c>
      <c r="E867" s="1">
        <v>28</v>
      </c>
      <c r="F867">
        <v>1</v>
      </c>
      <c r="G867" s="1">
        <v>28</v>
      </c>
      <c r="H867" s="1">
        <v>16</v>
      </c>
      <c r="I867" s="1">
        <f t="shared" si="26"/>
        <v>12</v>
      </c>
      <c r="J867" s="2">
        <f t="shared" si="27"/>
        <v>0.42857142857142855</v>
      </c>
      <c r="K867" s="3">
        <v>3.472222222222222E-3</v>
      </c>
      <c r="L867" t="s">
        <v>1133</v>
      </c>
    </row>
    <row r="868" spans="1:12" x14ac:dyDescent="0.25">
      <c r="A868">
        <v>338</v>
      </c>
      <c r="B868">
        <v>18</v>
      </c>
      <c r="C868" t="s">
        <v>77</v>
      </c>
      <c r="D868" s="1">
        <v>20</v>
      </c>
      <c r="E868" s="1">
        <v>34</v>
      </c>
      <c r="F868">
        <v>3</v>
      </c>
      <c r="G868" s="1">
        <v>102</v>
      </c>
      <c r="H868" s="1">
        <v>60</v>
      </c>
      <c r="I868" s="1">
        <f t="shared" si="26"/>
        <v>42</v>
      </c>
      <c r="J868" s="2">
        <f t="shared" si="27"/>
        <v>0.41176470588235292</v>
      </c>
      <c r="K868" s="3">
        <v>3.0555555555555555E-2</v>
      </c>
      <c r="L868" t="s">
        <v>1132</v>
      </c>
    </row>
    <row r="869" spans="1:12" x14ac:dyDescent="0.25">
      <c r="A869">
        <v>338</v>
      </c>
      <c r="B869">
        <v>18</v>
      </c>
      <c r="C869" t="s">
        <v>102</v>
      </c>
      <c r="D869" s="1">
        <v>13</v>
      </c>
      <c r="E869" s="1">
        <v>21</v>
      </c>
      <c r="F869">
        <v>1</v>
      </c>
      <c r="G869" s="1">
        <v>21</v>
      </c>
      <c r="H869" s="1">
        <v>13</v>
      </c>
      <c r="I869" s="1">
        <f t="shared" si="26"/>
        <v>8</v>
      </c>
      <c r="J869" s="2">
        <f t="shared" si="27"/>
        <v>0.38095238095238093</v>
      </c>
      <c r="K869" s="3">
        <v>6.9444444444444441E-3</v>
      </c>
      <c r="L869" t="s">
        <v>1133</v>
      </c>
    </row>
    <row r="870" spans="1:12" x14ac:dyDescent="0.25">
      <c r="A870">
        <v>338</v>
      </c>
      <c r="B870">
        <v>18</v>
      </c>
      <c r="C870" t="s">
        <v>414</v>
      </c>
      <c r="D870" s="1">
        <v>19</v>
      </c>
      <c r="E870" s="1">
        <v>32</v>
      </c>
      <c r="F870">
        <v>3</v>
      </c>
      <c r="G870" s="1">
        <v>96</v>
      </c>
      <c r="H870" s="1">
        <v>57</v>
      </c>
      <c r="I870" s="1">
        <f t="shared" si="26"/>
        <v>39</v>
      </c>
      <c r="J870" s="2">
        <f t="shared" si="27"/>
        <v>0.40625</v>
      </c>
      <c r="K870" s="3">
        <v>2.0833333333333332E-2</v>
      </c>
      <c r="L870" t="s">
        <v>1133</v>
      </c>
    </row>
    <row r="871" spans="1:12" x14ac:dyDescent="0.25">
      <c r="A871">
        <v>338</v>
      </c>
      <c r="B871">
        <v>18</v>
      </c>
      <c r="C871" t="s">
        <v>241</v>
      </c>
      <c r="D871" s="1">
        <v>12</v>
      </c>
      <c r="E871" s="1">
        <v>20</v>
      </c>
      <c r="F871">
        <v>3</v>
      </c>
      <c r="G871" s="1">
        <v>60</v>
      </c>
      <c r="H871" s="1">
        <v>36</v>
      </c>
      <c r="I871" s="1">
        <f t="shared" si="26"/>
        <v>24</v>
      </c>
      <c r="J871" s="2">
        <f t="shared" si="27"/>
        <v>0.4</v>
      </c>
      <c r="K871" s="3">
        <v>4.0972222222222222E-2</v>
      </c>
      <c r="L871" t="s">
        <v>1132</v>
      </c>
    </row>
    <row r="872" spans="1:12" x14ac:dyDescent="0.25">
      <c r="A872">
        <v>339</v>
      </c>
      <c r="B872">
        <v>13</v>
      </c>
      <c r="C872" t="s">
        <v>51</v>
      </c>
      <c r="D872" s="1">
        <v>17</v>
      </c>
      <c r="E872" s="1">
        <v>29</v>
      </c>
      <c r="F872">
        <v>2</v>
      </c>
      <c r="G872" s="1">
        <v>58</v>
      </c>
      <c r="H872" s="1">
        <v>34</v>
      </c>
      <c r="I872" s="1">
        <f t="shared" si="26"/>
        <v>24</v>
      </c>
      <c r="J872" s="2">
        <f t="shared" si="27"/>
        <v>0.41379310344827586</v>
      </c>
      <c r="K872" s="3">
        <v>4.1666666666666666E-3</v>
      </c>
      <c r="L872" t="s">
        <v>1133</v>
      </c>
    </row>
    <row r="873" spans="1:12" x14ac:dyDescent="0.25">
      <c r="A873">
        <v>339</v>
      </c>
      <c r="B873">
        <v>13</v>
      </c>
      <c r="C873" t="s">
        <v>331</v>
      </c>
      <c r="D873" s="1">
        <v>14</v>
      </c>
      <c r="E873" s="1">
        <v>23</v>
      </c>
      <c r="F873">
        <v>2</v>
      </c>
      <c r="G873" s="1">
        <v>46</v>
      </c>
      <c r="H873" s="1">
        <v>28</v>
      </c>
      <c r="I873" s="1">
        <f t="shared" si="26"/>
        <v>18</v>
      </c>
      <c r="J873" s="2">
        <f t="shared" si="27"/>
        <v>0.39130434782608697</v>
      </c>
      <c r="K873" s="3">
        <v>2.7777777777777776E-2</v>
      </c>
      <c r="L873" t="s">
        <v>1132</v>
      </c>
    </row>
    <row r="874" spans="1:12" x14ac:dyDescent="0.25">
      <c r="A874">
        <v>340</v>
      </c>
      <c r="B874">
        <v>15</v>
      </c>
      <c r="C874" t="s">
        <v>65</v>
      </c>
      <c r="D874" s="1">
        <v>25</v>
      </c>
      <c r="E874" s="1">
        <v>40</v>
      </c>
      <c r="F874">
        <v>2</v>
      </c>
      <c r="G874" s="1">
        <v>80</v>
      </c>
      <c r="H874" s="1">
        <v>50</v>
      </c>
      <c r="I874" s="1">
        <f t="shared" si="26"/>
        <v>30</v>
      </c>
      <c r="J874" s="2">
        <f t="shared" si="27"/>
        <v>0.375</v>
      </c>
      <c r="K874" s="3">
        <v>2.4305555555555556E-2</v>
      </c>
      <c r="L874" t="s">
        <v>1133</v>
      </c>
    </row>
    <row r="875" spans="1:12" x14ac:dyDescent="0.25">
      <c r="A875">
        <v>340</v>
      </c>
      <c r="B875">
        <v>15</v>
      </c>
      <c r="C875" t="s">
        <v>57</v>
      </c>
      <c r="D875" s="1">
        <v>16</v>
      </c>
      <c r="E875" s="1">
        <v>28</v>
      </c>
      <c r="F875">
        <v>3</v>
      </c>
      <c r="G875" s="1">
        <v>84</v>
      </c>
      <c r="H875" s="1">
        <v>48</v>
      </c>
      <c r="I875" s="1">
        <f t="shared" si="26"/>
        <v>36</v>
      </c>
      <c r="J875" s="2">
        <f t="shared" si="27"/>
        <v>0.42857142857142855</v>
      </c>
      <c r="K875" s="3">
        <v>3.888888888888889E-2</v>
      </c>
      <c r="L875" t="s">
        <v>1132</v>
      </c>
    </row>
    <row r="876" spans="1:12" x14ac:dyDescent="0.25">
      <c r="A876">
        <v>341</v>
      </c>
      <c r="B876">
        <v>14</v>
      </c>
      <c r="C876" t="s">
        <v>57</v>
      </c>
      <c r="D876" s="1">
        <v>16</v>
      </c>
      <c r="E876" s="1">
        <v>28</v>
      </c>
      <c r="F876">
        <v>1</v>
      </c>
      <c r="G876" s="1">
        <v>28</v>
      </c>
      <c r="H876" s="1">
        <v>16</v>
      </c>
      <c r="I876" s="1">
        <f t="shared" si="26"/>
        <v>12</v>
      </c>
      <c r="J876" s="2">
        <f t="shared" si="27"/>
        <v>0.42857142857142855</v>
      </c>
      <c r="K876" s="3">
        <v>3.1944444444444442E-2</v>
      </c>
      <c r="L876" t="s">
        <v>1132</v>
      </c>
    </row>
    <row r="877" spans="1:12" x14ac:dyDescent="0.25">
      <c r="A877">
        <v>341</v>
      </c>
      <c r="B877">
        <v>14</v>
      </c>
      <c r="C877" t="s">
        <v>335</v>
      </c>
      <c r="D877" s="1">
        <v>13</v>
      </c>
      <c r="E877" s="1">
        <v>22</v>
      </c>
      <c r="F877">
        <v>2</v>
      </c>
      <c r="G877" s="1">
        <v>44</v>
      </c>
      <c r="H877" s="1">
        <v>26</v>
      </c>
      <c r="I877" s="1">
        <f t="shared" si="26"/>
        <v>18</v>
      </c>
      <c r="J877" s="2">
        <f t="shared" si="27"/>
        <v>0.40909090909090912</v>
      </c>
      <c r="K877" s="3">
        <v>2.361111111111111E-2</v>
      </c>
      <c r="L877" t="s">
        <v>1133</v>
      </c>
    </row>
    <row r="878" spans="1:12" x14ac:dyDescent="0.25">
      <c r="A878">
        <v>341</v>
      </c>
      <c r="B878">
        <v>14</v>
      </c>
      <c r="C878" t="s">
        <v>33</v>
      </c>
      <c r="D878" s="1">
        <v>21</v>
      </c>
      <c r="E878" s="1">
        <v>35</v>
      </c>
      <c r="F878">
        <v>3</v>
      </c>
      <c r="G878" s="1">
        <v>105</v>
      </c>
      <c r="H878" s="1">
        <v>63</v>
      </c>
      <c r="I878" s="1">
        <f t="shared" si="26"/>
        <v>42</v>
      </c>
      <c r="J878" s="2">
        <f t="shared" si="27"/>
        <v>0.4</v>
      </c>
      <c r="K878" s="3">
        <v>5.5555555555555558E-3</v>
      </c>
      <c r="L878" t="s">
        <v>1133</v>
      </c>
    </row>
    <row r="879" spans="1:12" x14ac:dyDescent="0.25">
      <c r="A879">
        <v>342</v>
      </c>
      <c r="B879">
        <v>19</v>
      </c>
      <c r="C879" t="s">
        <v>331</v>
      </c>
      <c r="D879" s="1">
        <v>14</v>
      </c>
      <c r="E879" s="1">
        <v>23</v>
      </c>
      <c r="F879">
        <v>2</v>
      </c>
      <c r="G879" s="1">
        <v>46</v>
      </c>
      <c r="H879" s="1">
        <v>28</v>
      </c>
      <c r="I879" s="1">
        <f t="shared" si="26"/>
        <v>18</v>
      </c>
      <c r="J879" s="2">
        <f t="shared" si="27"/>
        <v>0.39130434782608697</v>
      </c>
      <c r="K879" s="3">
        <v>1.5972222222222221E-2</v>
      </c>
      <c r="L879" t="s">
        <v>1133</v>
      </c>
    </row>
    <row r="880" spans="1:12" x14ac:dyDescent="0.25">
      <c r="A880">
        <v>342</v>
      </c>
      <c r="B880">
        <v>19</v>
      </c>
      <c r="C880" t="s">
        <v>57</v>
      </c>
      <c r="D880" s="1">
        <v>16</v>
      </c>
      <c r="E880" s="1">
        <v>28</v>
      </c>
      <c r="F880">
        <v>2</v>
      </c>
      <c r="G880" s="1">
        <v>56</v>
      </c>
      <c r="H880" s="1">
        <v>32</v>
      </c>
      <c r="I880" s="1">
        <f t="shared" si="26"/>
        <v>24</v>
      </c>
      <c r="J880" s="2">
        <f t="shared" si="27"/>
        <v>0.42857142857142855</v>
      </c>
      <c r="K880" s="3">
        <v>2.1527777777777778E-2</v>
      </c>
      <c r="L880" t="s">
        <v>1133</v>
      </c>
    </row>
    <row r="881" spans="1:12" x14ac:dyDescent="0.25">
      <c r="A881">
        <v>343</v>
      </c>
      <c r="B881">
        <v>12</v>
      </c>
      <c r="C881" t="s">
        <v>77</v>
      </c>
      <c r="D881" s="1">
        <v>20</v>
      </c>
      <c r="E881" s="1">
        <v>34</v>
      </c>
      <c r="F881">
        <v>2</v>
      </c>
      <c r="G881" s="1">
        <v>68</v>
      </c>
      <c r="H881" s="1">
        <v>40</v>
      </c>
      <c r="I881" s="1">
        <f t="shared" si="26"/>
        <v>28</v>
      </c>
      <c r="J881" s="2">
        <f t="shared" si="27"/>
        <v>0.41176470588235292</v>
      </c>
      <c r="K881" s="3">
        <v>4.027777777777778E-2</v>
      </c>
      <c r="L881" t="s">
        <v>1133</v>
      </c>
    </row>
    <row r="882" spans="1:12" x14ac:dyDescent="0.25">
      <c r="A882">
        <v>343</v>
      </c>
      <c r="B882">
        <v>12</v>
      </c>
      <c r="C882" t="s">
        <v>331</v>
      </c>
      <c r="D882" s="1">
        <v>14</v>
      </c>
      <c r="E882" s="1">
        <v>23</v>
      </c>
      <c r="F882">
        <v>3</v>
      </c>
      <c r="G882" s="1">
        <v>69</v>
      </c>
      <c r="H882" s="1">
        <v>42</v>
      </c>
      <c r="I882" s="1">
        <f t="shared" si="26"/>
        <v>27</v>
      </c>
      <c r="J882" s="2">
        <f t="shared" si="27"/>
        <v>0.39130434782608697</v>
      </c>
      <c r="K882" s="3">
        <v>2.9861111111111113E-2</v>
      </c>
      <c r="L882" t="s">
        <v>1132</v>
      </c>
    </row>
    <row r="883" spans="1:12" x14ac:dyDescent="0.25">
      <c r="A883">
        <v>344</v>
      </c>
      <c r="B883">
        <v>15</v>
      </c>
      <c r="C883" t="s">
        <v>33</v>
      </c>
      <c r="D883" s="1">
        <v>21</v>
      </c>
      <c r="E883" s="1">
        <v>35</v>
      </c>
      <c r="F883">
        <v>1</v>
      </c>
      <c r="G883" s="1">
        <v>35</v>
      </c>
      <c r="H883" s="1">
        <v>21</v>
      </c>
      <c r="I883" s="1">
        <f t="shared" si="26"/>
        <v>14</v>
      </c>
      <c r="J883" s="2">
        <f t="shared" si="27"/>
        <v>0.4</v>
      </c>
      <c r="K883" s="3">
        <v>7.6388888888888886E-3</v>
      </c>
      <c r="L883" t="s">
        <v>1133</v>
      </c>
    </row>
    <row r="884" spans="1:12" x14ac:dyDescent="0.25">
      <c r="A884">
        <v>344</v>
      </c>
      <c r="B884">
        <v>15</v>
      </c>
      <c r="C884" t="s">
        <v>186</v>
      </c>
      <c r="D884" s="1">
        <v>19</v>
      </c>
      <c r="E884" s="1">
        <v>31</v>
      </c>
      <c r="F884">
        <v>2</v>
      </c>
      <c r="G884" s="1">
        <v>62</v>
      </c>
      <c r="H884" s="1">
        <v>38</v>
      </c>
      <c r="I884" s="1">
        <f t="shared" si="26"/>
        <v>24</v>
      </c>
      <c r="J884" s="2">
        <f t="shared" si="27"/>
        <v>0.38709677419354838</v>
      </c>
      <c r="K884" s="3">
        <v>1.9444444444444445E-2</v>
      </c>
      <c r="L884" t="s">
        <v>1133</v>
      </c>
    </row>
    <row r="885" spans="1:12" x14ac:dyDescent="0.25">
      <c r="A885">
        <v>344</v>
      </c>
      <c r="B885">
        <v>15</v>
      </c>
      <c r="C885" t="s">
        <v>414</v>
      </c>
      <c r="D885" s="1">
        <v>19</v>
      </c>
      <c r="E885" s="1">
        <v>32</v>
      </c>
      <c r="F885">
        <v>2</v>
      </c>
      <c r="G885" s="1">
        <v>64</v>
      </c>
      <c r="H885" s="1">
        <v>38</v>
      </c>
      <c r="I885" s="1">
        <f t="shared" si="26"/>
        <v>26</v>
      </c>
      <c r="J885" s="2">
        <f t="shared" si="27"/>
        <v>0.40625</v>
      </c>
      <c r="K885" s="3">
        <v>1.3194444444444444E-2</v>
      </c>
      <c r="L885" t="s">
        <v>1133</v>
      </c>
    </row>
    <row r="886" spans="1:12" x14ac:dyDescent="0.25">
      <c r="A886">
        <v>344</v>
      </c>
      <c r="B886">
        <v>15</v>
      </c>
      <c r="C886" t="s">
        <v>335</v>
      </c>
      <c r="D886" s="1">
        <v>13</v>
      </c>
      <c r="E886" s="1">
        <v>22</v>
      </c>
      <c r="F886">
        <v>1</v>
      </c>
      <c r="G886" s="1">
        <v>22</v>
      </c>
      <c r="H886" s="1">
        <v>13</v>
      </c>
      <c r="I886" s="1">
        <f t="shared" si="26"/>
        <v>9</v>
      </c>
      <c r="J886" s="2">
        <f t="shared" si="27"/>
        <v>0.40909090909090912</v>
      </c>
      <c r="K886" s="3">
        <v>1.9444444444444445E-2</v>
      </c>
      <c r="L886" t="s">
        <v>1132</v>
      </c>
    </row>
    <row r="887" spans="1:12" x14ac:dyDescent="0.25">
      <c r="A887">
        <v>345</v>
      </c>
      <c r="B887">
        <v>16</v>
      </c>
      <c r="C887" t="s">
        <v>180</v>
      </c>
      <c r="D887" s="1">
        <v>11</v>
      </c>
      <c r="E887" s="1">
        <v>19</v>
      </c>
      <c r="F887">
        <v>2</v>
      </c>
      <c r="G887" s="1">
        <v>38</v>
      </c>
      <c r="H887" s="1">
        <v>22</v>
      </c>
      <c r="I887" s="1">
        <f t="shared" si="26"/>
        <v>16</v>
      </c>
      <c r="J887" s="2">
        <f t="shared" si="27"/>
        <v>0.42105263157894735</v>
      </c>
      <c r="K887" s="3">
        <v>1.2500000000000001E-2</v>
      </c>
      <c r="L887" t="s">
        <v>1132</v>
      </c>
    </row>
    <row r="888" spans="1:12" x14ac:dyDescent="0.25">
      <c r="A888">
        <v>346</v>
      </c>
      <c r="B888">
        <v>1</v>
      </c>
      <c r="C888" t="s">
        <v>106</v>
      </c>
      <c r="D888" s="1">
        <v>22</v>
      </c>
      <c r="E888" s="1">
        <v>36</v>
      </c>
      <c r="F888">
        <v>2</v>
      </c>
      <c r="G888" s="1">
        <v>72</v>
      </c>
      <c r="H888" s="1">
        <v>44</v>
      </c>
      <c r="I888" s="1">
        <f t="shared" si="26"/>
        <v>28</v>
      </c>
      <c r="J888" s="2">
        <f t="shared" si="27"/>
        <v>0.3888888888888889</v>
      </c>
      <c r="K888" s="3">
        <v>1.5277777777777777E-2</v>
      </c>
      <c r="L888" t="s">
        <v>1133</v>
      </c>
    </row>
    <row r="889" spans="1:12" x14ac:dyDescent="0.25">
      <c r="A889">
        <v>347</v>
      </c>
      <c r="B889">
        <v>7</v>
      </c>
      <c r="C889" t="s">
        <v>33</v>
      </c>
      <c r="D889" s="1">
        <v>21</v>
      </c>
      <c r="E889" s="1">
        <v>35</v>
      </c>
      <c r="F889">
        <v>2</v>
      </c>
      <c r="G889" s="1">
        <v>70</v>
      </c>
      <c r="H889" s="1">
        <v>42</v>
      </c>
      <c r="I889" s="1">
        <f t="shared" si="26"/>
        <v>28</v>
      </c>
      <c r="J889" s="2">
        <f t="shared" si="27"/>
        <v>0.4</v>
      </c>
      <c r="K889" s="3">
        <v>3.0555555555555555E-2</v>
      </c>
      <c r="L889" t="s">
        <v>1132</v>
      </c>
    </row>
    <row r="890" spans="1:12" x14ac:dyDescent="0.25">
      <c r="A890">
        <v>348</v>
      </c>
      <c r="B890">
        <v>16</v>
      </c>
      <c r="C890" t="s">
        <v>256</v>
      </c>
      <c r="D890" s="1">
        <v>15</v>
      </c>
      <c r="E890" s="1">
        <v>26</v>
      </c>
      <c r="F890">
        <v>1</v>
      </c>
      <c r="G890" s="1">
        <v>26</v>
      </c>
      <c r="H890" s="1">
        <v>15</v>
      </c>
      <c r="I890" s="1">
        <f t="shared" si="26"/>
        <v>11</v>
      </c>
      <c r="J890" s="2">
        <f t="shared" si="27"/>
        <v>0.42307692307692307</v>
      </c>
      <c r="K890" s="3">
        <v>2.1527777777777778E-2</v>
      </c>
      <c r="L890" t="s">
        <v>1133</v>
      </c>
    </row>
    <row r="891" spans="1:12" x14ac:dyDescent="0.25">
      <c r="A891">
        <v>348</v>
      </c>
      <c r="B891">
        <v>16</v>
      </c>
      <c r="C891" t="s">
        <v>241</v>
      </c>
      <c r="D891" s="1">
        <v>12</v>
      </c>
      <c r="E891" s="1">
        <v>20</v>
      </c>
      <c r="F891">
        <v>3</v>
      </c>
      <c r="G891" s="1">
        <v>60</v>
      </c>
      <c r="H891" s="1">
        <v>36</v>
      </c>
      <c r="I891" s="1">
        <f t="shared" si="26"/>
        <v>24</v>
      </c>
      <c r="J891" s="2">
        <f t="shared" si="27"/>
        <v>0.4</v>
      </c>
      <c r="K891" s="3">
        <v>3.9583333333333331E-2</v>
      </c>
      <c r="L891" t="s">
        <v>1132</v>
      </c>
    </row>
    <row r="892" spans="1:12" x14ac:dyDescent="0.25">
      <c r="A892">
        <v>349</v>
      </c>
      <c r="B892">
        <v>13</v>
      </c>
      <c r="C892" t="s">
        <v>100</v>
      </c>
      <c r="D892" s="1">
        <v>18</v>
      </c>
      <c r="E892" s="1">
        <v>30</v>
      </c>
      <c r="F892">
        <v>2</v>
      </c>
      <c r="G892" s="1">
        <v>60</v>
      </c>
      <c r="H892" s="1">
        <v>36</v>
      </c>
      <c r="I892" s="1">
        <f t="shared" si="26"/>
        <v>24</v>
      </c>
      <c r="J892" s="2">
        <f t="shared" si="27"/>
        <v>0.4</v>
      </c>
      <c r="K892" s="3">
        <v>1.7361111111111112E-2</v>
      </c>
      <c r="L892" t="s">
        <v>1133</v>
      </c>
    </row>
    <row r="893" spans="1:12" x14ac:dyDescent="0.25">
      <c r="A893">
        <v>349</v>
      </c>
      <c r="B893">
        <v>13</v>
      </c>
      <c r="C893" t="s">
        <v>180</v>
      </c>
      <c r="D893" s="1">
        <v>11</v>
      </c>
      <c r="E893" s="1">
        <v>19</v>
      </c>
      <c r="F893">
        <v>3</v>
      </c>
      <c r="G893" s="1">
        <v>57</v>
      </c>
      <c r="H893" s="1">
        <v>33</v>
      </c>
      <c r="I893" s="1">
        <f t="shared" si="26"/>
        <v>24</v>
      </c>
      <c r="J893" s="2">
        <f t="shared" si="27"/>
        <v>0.42105263157894735</v>
      </c>
      <c r="K893" s="3">
        <v>4.8611111111111112E-3</v>
      </c>
      <c r="L893" t="s">
        <v>1132</v>
      </c>
    </row>
    <row r="894" spans="1:12" x14ac:dyDescent="0.25">
      <c r="A894">
        <v>349</v>
      </c>
      <c r="B894">
        <v>13</v>
      </c>
      <c r="C894" t="s">
        <v>33</v>
      </c>
      <c r="D894" s="1">
        <v>21</v>
      </c>
      <c r="E894" s="1">
        <v>35</v>
      </c>
      <c r="F894">
        <v>1</v>
      </c>
      <c r="G894" s="1">
        <v>35</v>
      </c>
      <c r="H894" s="1">
        <v>21</v>
      </c>
      <c r="I894" s="1">
        <f t="shared" si="26"/>
        <v>14</v>
      </c>
      <c r="J894" s="2">
        <f t="shared" si="27"/>
        <v>0.4</v>
      </c>
      <c r="K894" s="3">
        <v>3.6805555555555557E-2</v>
      </c>
      <c r="L894" t="s">
        <v>1132</v>
      </c>
    </row>
    <row r="895" spans="1:12" x14ac:dyDescent="0.25">
      <c r="A895">
        <v>350</v>
      </c>
      <c r="B895">
        <v>2</v>
      </c>
      <c r="C895" t="s">
        <v>186</v>
      </c>
      <c r="D895" s="1">
        <v>19</v>
      </c>
      <c r="E895" s="1">
        <v>31</v>
      </c>
      <c r="F895">
        <v>2</v>
      </c>
      <c r="G895" s="1">
        <v>62</v>
      </c>
      <c r="H895" s="1">
        <v>38</v>
      </c>
      <c r="I895" s="1">
        <f t="shared" si="26"/>
        <v>24</v>
      </c>
      <c r="J895" s="2">
        <f t="shared" si="27"/>
        <v>0.38709677419354838</v>
      </c>
      <c r="K895" s="3">
        <v>3.6111111111111108E-2</v>
      </c>
      <c r="L895" t="s">
        <v>1133</v>
      </c>
    </row>
    <row r="896" spans="1:12" x14ac:dyDescent="0.25">
      <c r="A896">
        <v>350</v>
      </c>
      <c r="B896">
        <v>2</v>
      </c>
      <c r="C896" t="s">
        <v>170</v>
      </c>
      <c r="D896" s="1">
        <v>16</v>
      </c>
      <c r="E896" s="1">
        <v>27</v>
      </c>
      <c r="F896">
        <v>3</v>
      </c>
      <c r="G896" s="1">
        <v>81</v>
      </c>
      <c r="H896" s="1">
        <v>48</v>
      </c>
      <c r="I896" s="1">
        <f t="shared" si="26"/>
        <v>33</v>
      </c>
      <c r="J896" s="2">
        <f t="shared" si="27"/>
        <v>0.40740740740740738</v>
      </c>
      <c r="K896" s="3">
        <v>3.9583333333333331E-2</v>
      </c>
      <c r="L896" t="s">
        <v>1133</v>
      </c>
    </row>
    <row r="897" spans="1:12" x14ac:dyDescent="0.25">
      <c r="A897">
        <v>351</v>
      </c>
      <c r="B897">
        <v>1</v>
      </c>
      <c r="C897" t="s">
        <v>414</v>
      </c>
      <c r="D897" s="1">
        <v>19</v>
      </c>
      <c r="E897" s="1">
        <v>32</v>
      </c>
      <c r="F897">
        <v>3</v>
      </c>
      <c r="G897" s="1">
        <v>96</v>
      </c>
      <c r="H897" s="1">
        <v>57</v>
      </c>
      <c r="I897" s="1">
        <f t="shared" si="26"/>
        <v>39</v>
      </c>
      <c r="J897" s="2">
        <f t="shared" si="27"/>
        <v>0.40625</v>
      </c>
      <c r="K897" s="3">
        <v>1.2500000000000001E-2</v>
      </c>
      <c r="L897" t="s">
        <v>1133</v>
      </c>
    </row>
    <row r="898" spans="1:12" x14ac:dyDescent="0.25">
      <c r="A898">
        <v>351</v>
      </c>
      <c r="B898">
        <v>1</v>
      </c>
      <c r="C898" t="s">
        <v>33</v>
      </c>
      <c r="D898" s="1">
        <v>21</v>
      </c>
      <c r="E898" s="1">
        <v>35</v>
      </c>
      <c r="F898">
        <v>3</v>
      </c>
      <c r="G898" s="1">
        <v>105</v>
      </c>
      <c r="H898" s="1">
        <v>63</v>
      </c>
      <c r="I898" s="1">
        <f t="shared" si="26"/>
        <v>42</v>
      </c>
      <c r="J898" s="2">
        <f t="shared" si="27"/>
        <v>0.4</v>
      </c>
      <c r="K898" s="3">
        <v>4.8611111111111112E-3</v>
      </c>
      <c r="L898" t="s">
        <v>1133</v>
      </c>
    </row>
    <row r="899" spans="1:12" x14ac:dyDescent="0.25">
      <c r="A899">
        <v>352</v>
      </c>
      <c r="B899">
        <v>1</v>
      </c>
      <c r="C899" t="s">
        <v>439</v>
      </c>
      <c r="D899" s="1">
        <v>20</v>
      </c>
      <c r="E899" s="1">
        <v>33</v>
      </c>
      <c r="F899">
        <v>3</v>
      </c>
      <c r="G899" s="1">
        <v>99</v>
      </c>
      <c r="H899" s="1">
        <v>60</v>
      </c>
      <c r="I899" s="1">
        <f t="shared" ref="I899:I962" si="28">G899-H899</f>
        <v>39</v>
      </c>
      <c r="J899" s="2">
        <f t="shared" ref="J899:J962" si="29">I899/G899</f>
        <v>0.39393939393939392</v>
      </c>
      <c r="K899" s="3">
        <v>4.8611111111111112E-3</v>
      </c>
      <c r="L899" t="s">
        <v>1133</v>
      </c>
    </row>
    <row r="900" spans="1:12" x14ac:dyDescent="0.25">
      <c r="A900">
        <v>353</v>
      </c>
      <c r="B900">
        <v>7</v>
      </c>
      <c r="C900" t="s">
        <v>335</v>
      </c>
      <c r="D900" s="1">
        <v>13</v>
      </c>
      <c r="E900" s="1">
        <v>22</v>
      </c>
      <c r="F900">
        <v>2</v>
      </c>
      <c r="G900" s="1">
        <v>44</v>
      </c>
      <c r="H900" s="1">
        <v>26</v>
      </c>
      <c r="I900" s="1">
        <f t="shared" si="28"/>
        <v>18</v>
      </c>
      <c r="J900" s="2">
        <f t="shared" si="29"/>
        <v>0.40909090909090912</v>
      </c>
      <c r="K900" s="3">
        <v>3.4722222222222224E-2</v>
      </c>
      <c r="L900" t="s">
        <v>1133</v>
      </c>
    </row>
    <row r="901" spans="1:12" x14ac:dyDescent="0.25">
      <c r="A901">
        <v>353</v>
      </c>
      <c r="B901">
        <v>7</v>
      </c>
      <c r="C901" t="s">
        <v>100</v>
      </c>
      <c r="D901" s="1">
        <v>18</v>
      </c>
      <c r="E901" s="1">
        <v>30</v>
      </c>
      <c r="F901">
        <v>1</v>
      </c>
      <c r="G901" s="1">
        <v>30</v>
      </c>
      <c r="H901" s="1">
        <v>18</v>
      </c>
      <c r="I901" s="1">
        <f t="shared" si="28"/>
        <v>12</v>
      </c>
      <c r="J901" s="2">
        <f t="shared" si="29"/>
        <v>0.4</v>
      </c>
      <c r="K901" s="3">
        <v>1.1111111111111112E-2</v>
      </c>
      <c r="L901" t="s">
        <v>1132</v>
      </c>
    </row>
    <row r="902" spans="1:12" x14ac:dyDescent="0.25">
      <c r="A902">
        <v>353</v>
      </c>
      <c r="B902">
        <v>7</v>
      </c>
      <c r="C902" t="s">
        <v>33</v>
      </c>
      <c r="D902" s="1">
        <v>21</v>
      </c>
      <c r="E902" s="1">
        <v>35</v>
      </c>
      <c r="F902">
        <v>2</v>
      </c>
      <c r="G902" s="1">
        <v>70</v>
      </c>
      <c r="H902" s="1">
        <v>42</v>
      </c>
      <c r="I902" s="1">
        <f t="shared" si="28"/>
        <v>28</v>
      </c>
      <c r="J902" s="2">
        <f t="shared" si="29"/>
        <v>0.4</v>
      </c>
      <c r="K902" s="3">
        <v>2.5694444444444443E-2</v>
      </c>
      <c r="L902" t="s">
        <v>1132</v>
      </c>
    </row>
    <row r="903" spans="1:12" x14ac:dyDescent="0.25">
      <c r="A903">
        <v>353</v>
      </c>
      <c r="B903">
        <v>7</v>
      </c>
      <c r="C903" t="s">
        <v>77</v>
      </c>
      <c r="D903" s="1">
        <v>20</v>
      </c>
      <c r="E903" s="1">
        <v>34</v>
      </c>
      <c r="F903">
        <v>2</v>
      </c>
      <c r="G903" s="1">
        <v>68</v>
      </c>
      <c r="H903" s="1">
        <v>40</v>
      </c>
      <c r="I903" s="1">
        <f t="shared" si="28"/>
        <v>28</v>
      </c>
      <c r="J903" s="2">
        <f t="shared" si="29"/>
        <v>0.41176470588235292</v>
      </c>
      <c r="K903" s="3">
        <v>1.7361111111111112E-2</v>
      </c>
      <c r="L903" t="s">
        <v>1133</v>
      </c>
    </row>
    <row r="904" spans="1:12" x14ac:dyDescent="0.25">
      <c r="A904">
        <v>354</v>
      </c>
      <c r="B904">
        <v>12</v>
      </c>
      <c r="C904" t="s">
        <v>180</v>
      </c>
      <c r="D904" s="1">
        <v>11</v>
      </c>
      <c r="E904" s="1">
        <v>19</v>
      </c>
      <c r="F904">
        <v>3</v>
      </c>
      <c r="G904" s="1">
        <v>57</v>
      </c>
      <c r="H904" s="1">
        <v>33</v>
      </c>
      <c r="I904" s="1">
        <f t="shared" si="28"/>
        <v>24</v>
      </c>
      <c r="J904" s="2">
        <f t="shared" si="29"/>
        <v>0.42105263157894735</v>
      </c>
      <c r="K904" s="3">
        <v>2.2222222222222223E-2</v>
      </c>
      <c r="L904" t="s">
        <v>1133</v>
      </c>
    </row>
    <row r="905" spans="1:12" x14ac:dyDescent="0.25">
      <c r="A905">
        <v>354</v>
      </c>
      <c r="B905">
        <v>12</v>
      </c>
      <c r="C905" t="s">
        <v>414</v>
      </c>
      <c r="D905" s="1">
        <v>19</v>
      </c>
      <c r="E905" s="1">
        <v>32</v>
      </c>
      <c r="F905">
        <v>2</v>
      </c>
      <c r="G905" s="1">
        <v>64</v>
      </c>
      <c r="H905" s="1">
        <v>38</v>
      </c>
      <c r="I905" s="1">
        <f t="shared" si="28"/>
        <v>26</v>
      </c>
      <c r="J905" s="2">
        <f t="shared" si="29"/>
        <v>0.40625</v>
      </c>
      <c r="K905" s="3">
        <v>3.4027777777777775E-2</v>
      </c>
      <c r="L905" t="s">
        <v>1133</v>
      </c>
    </row>
    <row r="906" spans="1:12" x14ac:dyDescent="0.25">
      <c r="A906">
        <v>354</v>
      </c>
      <c r="B906">
        <v>12</v>
      </c>
      <c r="C906" t="s">
        <v>117</v>
      </c>
      <c r="D906" s="1">
        <v>10</v>
      </c>
      <c r="E906" s="1">
        <v>18</v>
      </c>
      <c r="F906">
        <v>2</v>
      </c>
      <c r="G906" s="1">
        <v>36</v>
      </c>
      <c r="H906" s="1">
        <v>20</v>
      </c>
      <c r="I906" s="1">
        <f t="shared" si="28"/>
        <v>16</v>
      </c>
      <c r="J906" s="2">
        <f t="shared" si="29"/>
        <v>0.44444444444444442</v>
      </c>
      <c r="K906" s="3">
        <v>4.8611111111111112E-3</v>
      </c>
      <c r="L906" t="s">
        <v>1133</v>
      </c>
    </row>
    <row r="907" spans="1:12" x14ac:dyDescent="0.25">
      <c r="A907">
        <v>354</v>
      </c>
      <c r="B907">
        <v>12</v>
      </c>
      <c r="C907" t="s">
        <v>259</v>
      </c>
      <c r="D907" s="1">
        <v>14</v>
      </c>
      <c r="E907" s="1">
        <v>24</v>
      </c>
      <c r="F907">
        <v>1</v>
      </c>
      <c r="G907" s="1">
        <v>24</v>
      </c>
      <c r="H907" s="1">
        <v>14</v>
      </c>
      <c r="I907" s="1">
        <f t="shared" si="28"/>
        <v>10</v>
      </c>
      <c r="J907" s="2">
        <f t="shared" si="29"/>
        <v>0.41666666666666669</v>
      </c>
      <c r="K907" s="3">
        <v>3.4027777777777775E-2</v>
      </c>
      <c r="L907" t="s">
        <v>1133</v>
      </c>
    </row>
    <row r="908" spans="1:12" x14ac:dyDescent="0.25">
      <c r="A908">
        <v>355</v>
      </c>
      <c r="B908">
        <v>4</v>
      </c>
      <c r="C908" t="s">
        <v>256</v>
      </c>
      <c r="D908" s="1">
        <v>15</v>
      </c>
      <c r="E908" s="1">
        <v>26</v>
      </c>
      <c r="F908">
        <v>1</v>
      </c>
      <c r="G908" s="1">
        <v>26</v>
      </c>
      <c r="H908" s="1">
        <v>15</v>
      </c>
      <c r="I908" s="1">
        <f t="shared" si="28"/>
        <v>11</v>
      </c>
      <c r="J908" s="2">
        <f t="shared" si="29"/>
        <v>0.42307692307692307</v>
      </c>
      <c r="K908" s="3">
        <v>4.8611111111111112E-3</v>
      </c>
      <c r="L908" t="s">
        <v>1133</v>
      </c>
    </row>
    <row r="909" spans="1:12" x14ac:dyDescent="0.25">
      <c r="A909">
        <v>356</v>
      </c>
      <c r="B909">
        <v>1</v>
      </c>
      <c r="C909" t="s">
        <v>117</v>
      </c>
      <c r="D909" s="1">
        <v>10</v>
      </c>
      <c r="E909" s="1">
        <v>18</v>
      </c>
      <c r="F909">
        <v>2</v>
      </c>
      <c r="G909" s="1">
        <v>36</v>
      </c>
      <c r="H909" s="1">
        <v>20</v>
      </c>
      <c r="I909" s="1">
        <f t="shared" si="28"/>
        <v>16</v>
      </c>
      <c r="J909" s="2">
        <f t="shared" si="29"/>
        <v>0.44444444444444442</v>
      </c>
      <c r="K909" s="3">
        <v>4.8611111111111112E-3</v>
      </c>
      <c r="L909" t="s">
        <v>1132</v>
      </c>
    </row>
    <row r="910" spans="1:12" x14ac:dyDescent="0.25">
      <c r="A910">
        <v>357</v>
      </c>
      <c r="B910">
        <v>17</v>
      </c>
      <c r="C910" t="s">
        <v>195</v>
      </c>
      <c r="D910" s="1">
        <v>15</v>
      </c>
      <c r="E910" s="1">
        <v>25</v>
      </c>
      <c r="F910">
        <v>1</v>
      </c>
      <c r="G910" s="1">
        <v>25</v>
      </c>
      <c r="H910" s="1">
        <v>15</v>
      </c>
      <c r="I910" s="1">
        <f t="shared" si="28"/>
        <v>10</v>
      </c>
      <c r="J910" s="2">
        <f t="shared" si="29"/>
        <v>0.4</v>
      </c>
      <c r="K910" s="3">
        <v>8.3333333333333332E-3</v>
      </c>
      <c r="L910" t="s">
        <v>1132</v>
      </c>
    </row>
    <row r="911" spans="1:12" x14ac:dyDescent="0.25">
      <c r="A911">
        <v>357</v>
      </c>
      <c r="B911">
        <v>17</v>
      </c>
      <c r="C911" t="s">
        <v>241</v>
      </c>
      <c r="D911" s="1">
        <v>12</v>
      </c>
      <c r="E911" s="1">
        <v>20</v>
      </c>
      <c r="F911">
        <v>2</v>
      </c>
      <c r="G911" s="1">
        <v>40</v>
      </c>
      <c r="H911" s="1">
        <v>24</v>
      </c>
      <c r="I911" s="1">
        <f t="shared" si="28"/>
        <v>16</v>
      </c>
      <c r="J911" s="2">
        <f t="shared" si="29"/>
        <v>0.4</v>
      </c>
      <c r="K911" s="3">
        <v>3.472222222222222E-3</v>
      </c>
      <c r="L911" t="s">
        <v>1133</v>
      </c>
    </row>
    <row r="912" spans="1:12" x14ac:dyDescent="0.25">
      <c r="A912">
        <v>357</v>
      </c>
      <c r="B912">
        <v>17</v>
      </c>
      <c r="C912" t="s">
        <v>170</v>
      </c>
      <c r="D912" s="1">
        <v>16</v>
      </c>
      <c r="E912" s="1">
        <v>27</v>
      </c>
      <c r="F912">
        <v>3</v>
      </c>
      <c r="G912" s="1">
        <v>81</v>
      </c>
      <c r="H912" s="1">
        <v>48</v>
      </c>
      <c r="I912" s="1">
        <f t="shared" si="28"/>
        <v>33</v>
      </c>
      <c r="J912" s="2">
        <f t="shared" si="29"/>
        <v>0.40740740740740738</v>
      </c>
      <c r="K912" s="3">
        <v>2.1527777777777778E-2</v>
      </c>
      <c r="L912" t="s">
        <v>1133</v>
      </c>
    </row>
    <row r="913" spans="1:12" x14ac:dyDescent="0.25">
      <c r="A913">
        <v>357</v>
      </c>
      <c r="B913">
        <v>17</v>
      </c>
      <c r="C913" t="s">
        <v>335</v>
      </c>
      <c r="D913" s="1">
        <v>13</v>
      </c>
      <c r="E913" s="1">
        <v>22</v>
      </c>
      <c r="F913">
        <v>1</v>
      </c>
      <c r="G913" s="1">
        <v>22</v>
      </c>
      <c r="H913" s="1">
        <v>13</v>
      </c>
      <c r="I913" s="1">
        <f t="shared" si="28"/>
        <v>9</v>
      </c>
      <c r="J913" s="2">
        <f t="shared" si="29"/>
        <v>0.40909090909090912</v>
      </c>
      <c r="K913" s="3">
        <v>3.3333333333333333E-2</v>
      </c>
      <c r="L913" t="s">
        <v>1132</v>
      </c>
    </row>
    <row r="914" spans="1:12" x14ac:dyDescent="0.25">
      <c r="A914">
        <v>358</v>
      </c>
      <c r="B914">
        <v>13</v>
      </c>
      <c r="C914" t="s">
        <v>256</v>
      </c>
      <c r="D914" s="1">
        <v>15</v>
      </c>
      <c r="E914" s="1">
        <v>26</v>
      </c>
      <c r="F914">
        <v>2</v>
      </c>
      <c r="G914" s="1">
        <v>52</v>
      </c>
      <c r="H914" s="1">
        <v>30</v>
      </c>
      <c r="I914" s="1">
        <f t="shared" si="28"/>
        <v>22</v>
      </c>
      <c r="J914" s="2">
        <f t="shared" si="29"/>
        <v>0.42307692307692307</v>
      </c>
      <c r="K914" s="3">
        <v>3.4722222222222224E-2</v>
      </c>
      <c r="L914" t="s">
        <v>1132</v>
      </c>
    </row>
    <row r="915" spans="1:12" x14ac:dyDescent="0.25">
      <c r="A915">
        <v>358</v>
      </c>
      <c r="B915">
        <v>13</v>
      </c>
      <c r="C915" t="s">
        <v>117</v>
      </c>
      <c r="D915" s="1">
        <v>10</v>
      </c>
      <c r="E915" s="1">
        <v>18</v>
      </c>
      <c r="F915">
        <v>3</v>
      </c>
      <c r="G915" s="1">
        <v>54</v>
      </c>
      <c r="H915" s="1">
        <v>30</v>
      </c>
      <c r="I915" s="1">
        <f t="shared" si="28"/>
        <v>24</v>
      </c>
      <c r="J915" s="2">
        <f t="shared" si="29"/>
        <v>0.44444444444444442</v>
      </c>
      <c r="K915" s="3">
        <v>3.4722222222222224E-2</v>
      </c>
      <c r="L915" t="s">
        <v>1133</v>
      </c>
    </row>
    <row r="916" spans="1:12" x14ac:dyDescent="0.25">
      <c r="A916">
        <v>358</v>
      </c>
      <c r="B916">
        <v>13</v>
      </c>
      <c r="C916" t="s">
        <v>241</v>
      </c>
      <c r="D916" s="1">
        <v>12</v>
      </c>
      <c r="E916" s="1">
        <v>20</v>
      </c>
      <c r="F916">
        <v>3</v>
      </c>
      <c r="G916" s="1">
        <v>60</v>
      </c>
      <c r="H916" s="1">
        <v>36</v>
      </c>
      <c r="I916" s="1">
        <f t="shared" si="28"/>
        <v>24</v>
      </c>
      <c r="J916" s="2">
        <f t="shared" si="29"/>
        <v>0.4</v>
      </c>
      <c r="K916" s="3">
        <v>3.6111111111111108E-2</v>
      </c>
      <c r="L916" t="s">
        <v>1132</v>
      </c>
    </row>
    <row r="917" spans="1:12" x14ac:dyDescent="0.25">
      <c r="A917">
        <v>359</v>
      </c>
      <c r="B917">
        <v>11</v>
      </c>
      <c r="C917" t="s">
        <v>335</v>
      </c>
      <c r="D917" s="1">
        <v>13</v>
      </c>
      <c r="E917" s="1">
        <v>22</v>
      </c>
      <c r="F917">
        <v>1</v>
      </c>
      <c r="G917" s="1">
        <v>22</v>
      </c>
      <c r="H917" s="1">
        <v>13</v>
      </c>
      <c r="I917" s="1">
        <f t="shared" si="28"/>
        <v>9</v>
      </c>
      <c r="J917" s="2">
        <f t="shared" si="29"/>
        <v>0.40909090909090912</v>
      </c>
      <c r="K917" s="3">
        <v>1.8055555555555554E-2</v>
      </c>
      <c r="L917" t="s">
        <v>1133</v>
      </c>
    </row>
    <row r="918" spans="1:12" x14ac:dyDescent="0.25">
      <c r="A918">
        <v>359</v>
      </c>
      <c r="B918">
        <v>11</v>
      </c>
      <c r="C918" t="s">
        <v>57</v>
      </c>
      <c r="D918" s="1">
        <v>16</v>
      </c>
      <c r="E918" s="1">
        <v>28</v>
      </c>
      <c r="F918">
        <v>3</v>
      </c>
      <c r="G918" s="1">
        <v>84</v>
      </c>
      <c r="H918" s="1">
        <v>48</v>
      </c>
      <c r="I918" s="1">
        <f t="shared" si="28"/>
        <v>36</v>
      </c>
      <c r="J918" s="2">
        <f t="shared" si="29"/>
        <v>0.42857142857142855</v>
      </c>
      <c r="K918" s="3">
        <v>3.9583333333333331E-2</v>
      </c>
      <c r="L918" t="s">
        <v>1133</v>
      </c>
    </row>
    <row r="919" spans="1:12" x14ac:dyDescent="0.25">
      <c r="A919">
        <v>359</v>
      </c>
      <c r="B919">
        <v>11</v>
      </c>
      <c r="C919" t="s">
        <v>51</v>
      </c>
      <c r="D919" s="1">
        <v>17</v>
      </c>
      <c r="E919" s="1">
        <v>29</v>
      </c>
      <c r="F919">
        <v>2</v>
      </c>
      <c r="G919" s="1">
        <v>58</v>
      </c>
      <c r="H919" s="1">
        <v>34</v>
      </c>
      <c r="I919" s="1">
        <f t="shared" si="28"/>
        <v>24</v>
      </c>
      <c r="J919" s="2">
        <f t="shared" si="29"/>
        <v>0.41379310344827586</v>
      </c>
      <c r="K919" s="3">
        <v>8.3333333333333332E-3</v>
      </c>
      <c r="L919" t="s">
        <v>1133</v>
      </c>
    </row>
    <row r="920" spans="1:12" x14ac:dyDescent="0.25">
      <c r="A920">
        <v>359</v>
      </c>
      <c r="B920">
        <v>11</v>
      </c>
      <c r="C920" t="s">
        <v>256</v>
      </c>
      <c r="D920" s="1">
        <v>15</v>
      </c>
      <c r="E920" s="1">
        <v>26</v>
      </c>
      <c r="F920">
        <v>1</v>
      </c>
      <c r="G920" s="1">
        <v>26</v>
      </c>
      <c r="H920" s="1">
        <v>15</v>
      </c>
      <c r="I920" s="1">
        <f t="shared" si="28"/>
        <v>11</v>
      </c>
      <c r="J920" s="2">
        <f t="shared" si="29"/>
        <v>0.42307692307692307</v>
      </c>
      <c r="K920" s="3">
        <v>3.4722222222222224E-2</v>
      </c>
      <c r="L920" t="s">
        <v>1133</v>
      </c>
    </row>
    <row r="921" spans="1:12" x14ac:dyDescent="0.25">
      <c r="A921">
        <v>360</v>
      </c>
      <c r="B921">
        <v>16</v>
      </c>
      <c r="C921" t="s">
        <v>102</v>
      </c>
      <c r="D921" s="1">
        <v>13</v>
      </c>
      <c r="E921" s="1">
        <v>21</v>
      </c>
      <c r="F921">
        <v>1</v>
      </c>
      <c r="G921" s="1">
        <v>21</v>
      </c>
      <c r="H921" s="1">
        <v>13</v>
      </c>
      <c r="I921" s="1">
        <f t="shared" si="28"/>
        <v>8</v>
      </c>
      <c r="J921" s="2">
        <f t="shared" si="29"/>
        <v>0.38095238095238093</v>
      </c>
      <c r="K921" s="3">
        <v>2.9166666666666667E-2</v>
      </c>
      <c r="L921" t="s">
        <v>1132</v>
      </c>
    </row>
    <row r="922" spans="1:12" x14ac:dyDescent="0.25">
      <c r="A922">
        <v>360</v>
      </c>
      <c r="B922">
        <v>16</v>
      </c>
      <c r="C922" t="s">
        <v>100</v>
      </c>
      <c r="D922" s="1">
        <v>18</v>
      </c>
      <c r="E922" s="1">
        <v>30</v>
      </c>
      <c r="F922">
        <v>3</v>
      </c>
      <c r="G922" s="1">
        <v>90</v>
      </c>
      <c r="H922" s="1">
        <v>54</v>
      </c>
      <c r="I922" s="1">
        <f t="shared" si="28"/>
        <v>36</v>
      </c>
      <c r="J922" s="2">
        <f t="shared" si="29"/>
        <v>0.4</v>
      </c>
      <c r="K922" s="3">
        <v>2.5000000000000001E-2</v>
      </c>
      <c r="L922" t="s">
        <v>1133</v>
      </c>
    </row>
    <row r="923" spans="1:12" x14ac:dyDescent="0.25">
      <c r="A923">
        <v>360</v>
      </c>
      <c r="B923">
        <v>16</v>
      </c>
      <c r="C923" t="s">
        <v>256</v>
      </c>
      <c r="D923" s="1">
        <v>15</v>
      </c>
      <c r="E923" s="1">
        <v>26</v>
      </c>
      <c r="F923">
        <v>1</v>
      </c>
      <c r="G923" s="1">
        <v>26</v>
      </c>
      <c r="H923" s="1">
        <v>15</v>
      </c>
      <c r="I923" s="1">
        <f t="shared" si="28"/>
        <v>11</v>
      </c>
      <c r="J923" s="2">
        <f t="shared" si="29"/>
        <v>0.42307692307692307</v>
      </c>
      <c r="K923" s="3">
        <v>3.5416666666666666E-2</v>
      </c>
      <c r="L923" t="s">
        <v>1133</v>
      </c>
    </row>
    <row r="924" spans="1:12" x14ac:dyDescent="0.25">
      <c r="A924">
        <v>360</v>
      </c>
      <c r="B924">
        <v>16</v>
      </c>
      <c r="C924" t="s">
        <v>414</v>
      </c>
      <c r="D924" s="1">
        <v>19</v>
      </c>
      <c r="E924" s="1">
        <v>32</v>
      </c>
      <c r="F924">
        <v>3</v>
      </c>
      <c r="G924" s="1">
        <v>96</v>
      </c>
      <c r="H924" s="1">
        <v>57</v>
      </c>
      <c r="I924" s="1">
        <f t="shared" si="28"/>
        <v>39</v>
      </c>
      <c r="J924" s="2">
        <f t="shared" si="29"/>
        <v>0.40625</v>
      </c>
      <c r="K924" s="3">
        <v>2.0833333333333332E-2</v>
      </c>
      <c r="L924" t="s">
        <v>1133</v>
      </c>
    </row>
    <row r="925" spans="1:12" x14ac:dyDescent="0.25">
      <c r="A925">
        <v>361</v>
      </c>
      <c r="B925">
        <v>16</v>
      </c>
      <c r="C925" t="s">
        <v>51</v>
      </c>
      <c r="D925" s="1">
        <v>17</v>
      </c>
      <c r="E925" s="1">
        <v>29</v>
      </c>
      <c r="F925">
        <v>1</v>
      </c>
      <c r="G925" s="1">
        <v>29</v>
      </c>
      <c r="H925" s="1">
        <v>17</v>
      </c>
      <c r="I925" s="1">
        <f t="shared" si="28"/>
        <v>12</v>
      </c>
      <c r="J925" s="2">
        <f t="shared" si="29"/>
        <v>0.41379310344827586</v>
      </c>
      <c r="K925" s="3">
        <v>4.027777777777778E-2</v>
      </c>
      <c r="L925" t="s">
        <v>1132</v>
      </c>
    </row>
    <row r="926" spans="1:12" x14ac:dyDescent="0.25">
      <c r="A926">
        <v>361</v>
      </c>
      <c r="B926">
        <v>16</v>
      </c>
      <c r="C926" t="s">
        <v>259</v>
      </c>
      <c r="D926" s="1">
        <v>14</v>
      </c>
      <c r="E926" s="1">
        <v>24</v>
      </c>
      <c r="F926">
        <v>3</v>
      </c>
      <c r="G926" s="1">
        <v>72</v>
      </c>
      <c r="H926" s="1">
        <v>42</v>
      </c>
      <c r="I926" s="1">
        <f t="shared" si="28"/>
        <v>30</v>
      </c>
      <c r="J926" s="2">
        <f t="shared" si="29"/>
        <v>0.41666666666666669</v>
      </c>
      <c r="K926" s="3">
        <v>3.7499999999999999E-2</v>
      </c>
      <c r="L926" t="s">
        <v>1133</v>
      </c>
    </row>
    <row r="927" spans="1:12" x14ac:dyDescent="0.25">
      <c r="A927">
        <v>362</v>
      </c>
      <c r="B927">
        <v>15</v>
      </c>
      <c r="C927" t="s">
        <v>241</v>
      </c>
      <c r="D927" s="1">
        <v>12</v>
      </c>
      <c r="E927" s="1">
        <v>20</v>
      </c>
      <c r="F927">
        <v>1</v>
      </c>
      <c r="G927" s="1">
        <v>20</v>
      </c>
      <c r="H927" s="1">
        <v>12</v>
      </c>
      <c r="I927" s="1">
        <f t="shared" si="28"/>
        <v>8</v>
      </c>
      <c r="J927" s="2">
        <f t="shared" si="29"/>
        <v>0.4</v>
      </c>
      <c r="K927" s="3">
        <v>2.8472222222222222E-2</v>
      </c>
      <c r="L927" t="s">
        <v>1132</v>
      </c>
    </row>
    <row r="928" spans="1:12" x14ac:dyDescent="0.25">
      <c r="A928">
        <v>362</v>
      </c>
      <c r="B928">
        <v>15</v>
      </c>
      <c r="C928" t="s">
        <v>259</v>
      </c>
      <c r="D928" s="1">
        <v>14</v>
      </c>
      <c r="E928" s="1">
        <v>24</v>
      </c>
      <c r="F928">
        <v>1</v>
      </c>
      <c r="G928" s="1">
        <v>24</v>
      </c>
      <c r="H928" s="1">
        <v>14</v>
      </c>
      <c r="I928" s="1">
        <f t="shared" si="28"/>
        <v>10</v>
      </c>
      <c r="J928" s="2">
        <f t="shared" si="29"/>
        <v>0.41666666666666669</v>
      </c>
      <c r="K928" s="3">
        <v>4.027777777777778E-2</v>
      </c>
      <c r="L928" t="s">
        <v>1132</v>
      </c>
    </row>
    <row r="929" spans="1:12" x14ac:dyDescent="0.25">
      <c r="A929">
        <v>362</v>
      </c>
      <c r="B929">
        <v>15</v>
      </c>
      <c r="C929" t="s">
        <v>117</v>
      </c>
      <c r="D929" s="1">
        <v>10</v>
      </c>
      <c r="E929" s="1">
        <v>18</v>
      </c>
      <c r="F929">
        <v>1</v>
      </c>
      <c r="G929" s="1">
        <v>18</v>
      </c>
      <c r="H929" s="1">
        <v>10</v>
      </c>
      <c r="I929" s="1">
        <f t="shared" si="28"/>
        <v>8</v>
      </c>
      <c r="J929" s="2">
        <f t="shared" si="29"/>
        <v>0.44444444444444442</v>
      </c>
      <c r="K929" s="3">
        <v>1.6666666666666666E-2</v>
      </c>
      <c r="L929" t="s">
        <v>1132</v>
      </c>
    </row>
    <row r="930" spans="1:12" x14ac:dyDescent="0.25">
      <c r="A930">
        <v>363</v>
      </c>
      <c r="B930">
        <v>5</v>
      </c>
      <c r="C930" t="s">
        <v>100</v>
      </c>
      <c r="D930" s="1">
        <v>18</v>
      </c>
      <c r="E930" s="1">
        <v>30</v>
      </c>
      <c r="F930">
        <v>1</v>
      </c>
      <c r="G930" s="1">
        <v>30</v>
      </c>
      <c r="H930" s="1">
        <v>18</v>
      </c>
      <c r="I930" s="1">
        <f t="shared" si="28"/>
        <v>12</v>
      </c>
      <c r="J930" s="2">
        <f t="shared" si="29"/>
        <v>0.4</v>
      </c>
      <c r="K930" s="3">
        <v>3.3333333333333333E-2</v>
      </c>
      <c r="L930" t="s">
        <v>1132</v>
      </c>
    </row>
    <row r="931" spans="1:12" x14ac:dyDescent="0.25">
      <c r="A931">
        <v>363</v>
      </c>
      <c r="B931">
        <v>5</v>
      </c>
      <c r="C931" t="s">
        <v>259</v>
      </c>
      <c r="D931" s="1">
        <v>14</v>
      </c>
      <c r="E931" s="1">
        <v>24</v>
      </c>
      <c r="F931">
        <v>3</v>
      </c>
      <c r="G931" s="1">
        <v>72</v>
      </c>
      <c r="H931" s="1">
        <v>42</v>
      </c>
      <c r="I931" s="1">
        <f t="shared" si="28"/>
        <v>30</v>
      </c>
      <c r="J931" s="2">
        <f t="shared" si="29"/>
        <v>0.41666666666666669</v>
      </c>
      <c r="K931" s="3">
        <v>2.8472222222222222E-2</v>
      </c>
      <c r="L931" t="s">
        <v>1133</v>
      </c>
    </row>
    <row r="932" spans="1:12" x14ac:dyDescent="0.25">
      <c r="A932">
        <v>363</v>
      </c>
      <c r="B932">
        <v>5</v>
      </c>
      <c r="C932" t="s">
        <v>106</v>
      </c>
      <c r="D932" s="1">
        <v>22</v>
      </c>
      <c r="E932" s="1">
        <v>36</v>
      </c>
      <c r="F932">
        <v>2</v>
      </c>
      <c r="G932" s="1">
        <v>72</v>
      </c>
      <c r="H932" s="1">
        <v>44</v>
      </c>
      <c r="I932" s="1">
        <f t="shared" si="28"/>
        <v>28</v>
      </c>
      <c r="J932" s="2">
        <f t="shared" si="29"/>
        <v>0.3888888888888889</v>
      </c>
      <c r="K932" s="3">
        <v>2.9166666666666667E-2</v>
      </c>
      <c r="L932" t="s">
        <v>1132</v>
      </c>
    </row>
    <row r="933" spans="1:12" x14ac:dyDescent="0.25">
      <c r="A933">
        <v>363</v>
      </c>
      <c r="B933">
        <v>5</v>
      </c>
      <c r="C933" t="s">
        <v>439</v>
      </c>
      <c r="D933" s="1">
        <v>20</v>
      </c>
      <c r="E933" s="1">
        <v>33</v>
      </c>
      <c r="F933">
        <v>2</v>
      </c>
      <c r="G933" s="1">
        <v>66</v>
      </c>
      <c r="H933" s="1">
        <v>40</v>
      </c>
      <c r="I933" s="1">
        <f t="shared" si="28"/>
        <v>26</v>
      </c>
      <c r="J933" s="2">
        <f t="shared" si="29"/>
        <v>0.39393939393939392</v>
      </c>
      <c r="K933" s="3">
        <v>1.2500000000000001E-2</v>
      </c>
      <c r="L933" t="s">
        <v>1132</v>
      </c>
    </row>
    <row r="934" spans="1:12" x14ac:dyDescent="0.25">
      <c r="A934">
        <v>364</v>
      </c>
      <c r="B934">
        <v>15</v>
      </c>
      <c r="C934" t="s">
        <v>57</v>
      </c>
      <c r="D934" s="1">
        <v>16</v>
      </c>
      <c r="E934" s="1">
        <v>28</v>
      </c>
      <c r="F934">
        <v>2</v>
      </c>
      <c r="G934" s="1">
        <v>56</v>
      </c>
      <c r="H934" s="1">
        <v>32</v>
      </c>
      <c r="I934" s="1">
        <f t="shared" si="28"/>
        <v>24</v>
      </c>
      <c r="J934" s="2">
        <f t="shared" si="29"/>
        <v>0.42857142857142855</v>
      </c>
      <c r="K934" s="3">
        <v>3.6111111111111108E-2</v>
      </c>
      <c r="L934" t="s">
        <v>1132</v>
      </c>
    </row>
    <row r="935" spans="1:12" x14ac:dyDescent="0.25">
      <c r="A935">
        <v>364</v>
      </c>
      <c r="B935">
        <v>15</v>
      </c>
      <c r="C935" t="s">
        <v>335</v>
      </c>
      <c r="D935" s="1">
        <v>13</v>
      </c>
      <c r="E935" s="1">
        <v>22</v>
      </c>
      <c r="F935">
        <v>1</v>
      </c>
      <c r="G935" s="1">
        <v>22</v>
      </c>
      <c r="H935" s="1">
        <v>13</v>
      </c>
      <c r="I935" s="1">
        <f t="shared" si="28"/>
        <v>9</v>
      </c>
      <c r="J935" s="2">
        <f t="shared" si="29"/>
        <v>0.40909090909090912</v>
      </c>
      <c r="K935" s="3">
        <v>1.3888888888888888E-2</v>
      </c>
      <c r="L935" t="s">
        <v>1132</v>
      </c>
    </row>
    <row r="936" spans="1:12" x14ac:dyDescent="0.25">
      <c r="A936">
        <v>364</v>
      </c>
      <c r="B936">
        <v>15</v>
      </c>
      <c r="C936" t="s">
        <v>195</v>
      </c>
      <c r="D936" s="1">
        <v>15</v>
      </c>
      <c r="E936" s="1">
        <v>25</v>
      </c>
      <c r="F936">
        <v>2</v>
      </c>
      <c r="G936" s="1">
        <v>50</v>
      </c>
      <c r="H936" s="1">
        <v>30</v>
      </c>
      <c r="I936" s="1">
        <f t="shared" si="28"/>
        <v>20</v>
      </c>
      <c r="J936" s="2">
        <f t="shared" si="29"/>
        <v>0.4</v>
      </c>
      <c r="K936" s="3">
        <v>9.7222222222222224E-3</v>
      </c>
      <c r="L936" t="s">
        <v>1132</v>
      </c>
    </row>
    <row r="937" spans="1:12" x14ac:dyDescent="0.25">
      <c r="A937">
        <v>364</v>
      </c>
      <c r="B937">
        <v>15</v>
      </c>
      <c r="C937" t="s">
        <v>51</v>
      </c>
      <c r="D937" s="1">
        <v>17</v>
      </c>
      <c r="E937" s="1">
        <v>29</v>
      </c>
      <c r="F937">
        <v>1</v>
      </c>
      <c r="G937" s="1">
        <v>29</v>
      </c>
      <c r="H937" s="1">
        <v>17</v>
      </c>
      <c r="I937" s="1">
        <f t="shared" si="28"/>
        <v>12</v>
      </c>
      <c r="J937" s="2">
        <f t="shared" si="29"/>
        <v>0.41379310344827586</v>
      </c>
      <c r="K937" s="3">
        <v>1.8055555555555554E-2</v>
      </c>
      <c r="L937" t="s">
        <v>1132</v>
      </c>
    </row>
    <row r="938" spans="1:12" x14ac:dyDescent="0.25">
      <c r="A938">
        <v>365</v>
      </c>
      <c r="B938">
        <v>4</v>
      </c>
      <c r="C938" t="s">
        <v>106</v>
      </c>
      <c r="D938" s="1">
        <v>22</v>
      </c>
      <c r="E938" s="1">
        <v>36</v>
      </c>
      <c r="F938">
        <v>3</v>
      </c>
      <c r="G938" s="1">
        <v>108</v>
      </c>
      <c r="H938" s="1">
        <v>66</v>
      </c>
      <c r="I938" s="1">
        <f t="shared" si="28"/>
        <v>42</v>
      </c>
      <c r="J938" s="2">
        <f t="shared" si="29"/>
        <v>0.3888888888888889</v>
      </c>
      <c r="K938" s="3">
        <v>1.7361111111111112E-2</v>
      </c>
      <c r="L938" t="s">
        <v>1133</v>
      </c>
    </row>
    <row r="939" spans="1:12" x14ac:dyDescent="0.25">
      <c r="A939">
        <v>366</v>
      </c>
      <c r="B939">
        <v>17</v>
      </c>
      <c r="C939" t="s">
        <v>170</v>
      </c>
      <c r="D939" s="1">
        <v>16</v>
      </c>
      <c r="E939" s="1">
        <v>27</v>
      </c>
      <c r="F939">
        <v>2</v>
      </c>
      <c r="G939" s="1">
        <v>54</v>
      </c>
      <c r="H939" s="1">
        <v>32</v>
      </c>
      <c r="I939" s="1">
        <f t="shared" si="28"/>
        <v>22</v>
      </c>
      <c r="J939" s="2">
        <f t="shared" si="29"/>
        <v>0.40740740740740738</v>
      </c>
      <c r="K939" s="3">
        <v>2.0833333333333332E-2</v>
      </c>
      <c r="L939" t="s">
        <v>1132</v>
      </c>
    </row>
    <row r="940" spans="1:12" x14ac:dyDescent="0.25">
      <c r="A940">
        <v>366</v>
      </c>
      <c r="B940">
        <v>17</v>
      </c>
      <c r="C940" t="s">
        <v>33</v>
      </c>
      <c r="D940" s="1">
        <v>21</v>
      </c>
      <c r="E940" s="1">
        <v>35</v>
      </c>
      <c r="F940">
        <v>3</v>
      </c>
      <c r="G940" s="1">
        <v>105</v>
      </c>
      <c r="H940" s="1">
        <v>63</v>
      </c>
      <c r="I940" s="1">
        <f t="shared" si="28"/>
        <v>42</v>
      </c>
      <c r="J940" s="2">
        <f t="shared" si="29"/>
        <v>0.4</v>
      </c>
      <c r="K940" s="3">
        <v>3.5416666666666666E-2</v>
      </c>
      <c r="L940" t="s">
        <v>1133</v>
      </c>
    </row>
    <row r="941" spans="1:12" x14ac:dyDescent="0.25">
      <c r="A941">
        <v>366</v>
      </c>
      <c r="B941">
        <v>17</v>
      </c>
      <c r="C941" t="s">
        <v>65</v>
      </c>
      <c r="D941" s="1">
        <v>25</v>
      </c>
      <c r="E941" s="1">
        <v>40</v>
      </c>
      <c r="F941">
        <v>2</v>
      </c>
      <c r="G941" s="1">
        <v>80</v>
      </c>
      <c r="H941" s="1">
        <v>50</v>
      </c>
      <c r="I941" s="1">
        <f t="shared" si="28"/>
        <v>30</v>
      </c>
      <c r="J941" s="2">
        <f t="shared" si="29"/>
        <v>0.375</v>
      </c>
      <c r="K941" s="3">
        <v>6.2500000000000003E-3</v>
      </c>
      <c r="L941" t="s">
        <v>1132</v>
      </c>
    </row>
    <row r="942" spans="1:12" x14ac:dyDescent="0.25">
      <c r="A942">
        <v>367</v>
      </c>
      <c r="B942">
        <v>12</v>
      </c>
      <c r="C942" t="s">
        <v>256</v>
      </c>
      <c r="D942" s="1">
        <v>15</v>
      </c>
      <c r="E942" s="1">
        <v>26</v>
      </c>
      <c r="F942">
        <v>2</v>
      </c>
      <c r="G942" s="1">
        <v>52</v>
      </c>
      <c r="H942" s="1">
        <v>30</v>
      </c>
      <c r="I942" s="1">
        <f t="shared" si="28"/>
        <v>22</v>
      </c>
      <c r="J942" s="2">
        <f t="shared" si="29"/>
        <v>0.42307692307692307</v>
      </c>
      <c r="K942" s="3">
        <v>2.361111111111111E-2</v>
      </c>
      <c r="L942" t="s">
        <v>1133</v>
      </c>
    </row>
    <row r="943" spans="1:12" x14ac:dyDescent="0.25">
      <c r="A943">
        <v>367</v>
      </c>
      <c r="B943">
        <v>12</v>
      </c>
      <c r="C943" t="s">
        <v>51</v>
      </c>
      <c r="D943" s="1">
        <v>17</v>
      </c>
      <c r="E943" s="1">
        <v>29</v>
      </c>
      <c r="F943">
        <v>1</v>
      </c>
      <c r="G943" s="1">
        <v>29</v>
      </c>
      <c r="H943" s="1">
        <v>17</v>
      </c>
      <c r="I943" s="1">
        <f t="shared" si="28"/>
        <v>12</v>
      </c>
      <c r="J943" s="2">
        <f t="shared" si="29"/>
        <v>0.41379310344827586</v>
      </c>
      <c r="K943" s="3">
        <v>1.8055555555555554E-2</v>
      </c>
      <c r="L943" t="s">
        <v>1133</v>
      </c>
    </row>
    <row r="944" spans="1:12" x14ac:dyDescent="0.25">
      <c r="A944">
        <v>367</v>
      </c>
      <c r="B944">
        <v>12</v>
      </c>
      <c r="C944" t="s">
        <v>241</v>
      </c>
      <c r="D944" s="1">
        <v>12</v>
      </c>
      <c r="E944" s="1">
        <v>20</v>
      </c>
      <c r="F944">
        <v>1</v>
      </c>
      <c r="G944" s="1">
        <v>20</v>
      </c>
      <c r="H944" s="1">
        <v>12</v>
      </c>
      <c r="I944" s="1">
        <f t="shared" si="28"/>
        <v>8</v>
      </c>
      <c r="J944" s="2">
        <f t="shared" si="29"/>
        <v>0.4</v>
      </c>
      <c r="K944" s="3">
        <v>9.0277777777777769E-3</v>
      </c>
      <c r="L944" t="s">
        <v>1133</v>
      </c>
    </row>
    <row r="945" spans="1:12" x14ac:dyDescent="0.25">
      <c r="A945">
        <v>368</v>
      </c>
      <c r="B945">
        <v>13</v>
      </c>
      <c r="C945" t="s">
        <v>439</v>
      </c>
      <c r="D945" s="1">
        <v>20</v>
      </c>
      <c r="E945" s="1">
        <v>33</v>
      </c>
      <c r="F945">
        <v>3</v>
      </c>
      <c r="G945" s="1">
        <v>99</v>
      </c>
      <c r="H945" s="1">
        <v>60</v>
      </c>
      <c r="I945" s="1">
        <f t="shared" si="28"/>
        <v>39</v>
      </c>
      <c r="J945" s="2">
        <f t="shared" si="29"/>
        <v>0.39393939393939392</v>
      </c>
      <c r="K945" s="3">
        <v>3.125E-2</v>
      </c>
      <c r="L945" t="s">
        <v>1132</v>
      </c>
    </row>
    <row r="946" spans="1:12" x14ac:dyDescent="0.25">
      <c r="A946">
        <v>368</v>
      </c>
      <c r="B946">
        <v>13</v>
      </c>
      <c r="C946" t="s">
        <v>259</v>
      </c>
      <c r="D946" s="1">
        <v>14</v>
      </c>
      <c r="E946" s="1">
        <v>24</v>
      </c>
      <c r="F946">
        <v>1</v>
      </c>
      <c r="G946" s="1">
        <v>24</v>
      </c>
      <c r="H946" s="1">
        <v>14</v>
      </c>
      <c r="I946" s="1">
        <f t="shared" si="28"/>
        <v>10</v>
      </c>
      <c r="J946" s="2">
        <f t="shared" si="29"/>
        <v>0.41666666666666669</v>
      </c>
      <c r="K946" s="3">
        <v>2.7777777777777776E-2</v>
      </c>
      <c r="L946" t="s">
        <v>1133</v>
      </c>
    </row>
    <row r="947" spans="1:12" x14ac:dyDescent="0.25">
      <c r="A947">
        <v>369</v>
      </c>
      <c r="B947">
        <v>20</v>
      </c>
      <c r="C947" t="s">
        <v>186</v>
      </c>
      <c r="D947" s="1">
        <v>19</v>
      </c>
      <c r="E947" s="1">
        <v>31</v>
      </c>
      <c r="F947">
        <v>2</v>
      </c>
      <c r="G947" s="1">
        <v>62</v>
      </c>
      <c r="H947" s="1">
        <v>38</v>
      </c>
      <c r="I947" s="1">
        <f t="shared" si="28"/>
        <v>24</v>
      </c>
      <c r="J947" s="2">
        <f t="shared" si="29"/>
        <v>0.38709677419354838</v>
      </c>
      <c r="K947" s="3">
        <v>4.8611111111111112E-3</v>
      </c>
      <c r="L947" t="s">
        <v>1133</v>
      </c>
    </row>
    <row r="948" spans="1:12" x14ac:dyDescent="0.25">
      <c r="A948">
        <v>369</v>
      </c>
      <c r="B948">
        <v>20</v>
      </c>
      <c r="C948" t="s">
        <v>331</v>
      </c>
      <c r="D948" s="1">
        <v>14</v>
      </c>
      <c r="E948" s="1">
        <v>23</v>
      </c>
      <c r="F948">
        <v>2</v>
      </c>
      <c r="G948" s="1">
        <v>46</v>
      </c>
      <c r="H948" s="1">
        <v>28</v>
      </c>
      <c r="I948" s="1">
        <f t="shared" si="28"/>
        <v>18</v>
      </c>
      <c r="J948" s="2">
        <f t="shared" si="29"/>
        <v>0.39130434782608697</v>
      </c>
      <c r="K948" s="3">
        <v>4.8611111111111112E-3</v>
      </c>
      <c r="L948" t="s">
        <v>1133</v>
      </c>
    </row>
    <row r="949" spans="1:12" x14ac:dyDescent="0.25">
      <c r="A949">
        <v>369</v>
      </c>
      <c r="B949">
        <v>20</v>
      </c>
      <c r="C949" t="s">
        <v>57</v>
      </c>
      <c r="D949" s="1">
        <v>16</v>
      </c>
      <c r="E949" s="1">
        <v>28</v>
      </c>
      <c r="F949">
        <v>2</v>
      </c>
      <c r="G949" s="1">
        <v>56</v>
      </c>
      <c r="H949" s="1">
        <v>32</v>
      </c>
      <c r="I949" s="1">
        <f t="shared" si="28"/>
        <v>24</v>
      </c>
      <c r="J949" s="2">
        <f t="shared" si="29"/>
        <v>0.42857142857142855</v>
      </c>
      <c r="K949" s="3">
        <v>5.5555555555555558E-3</v>
      </c>
      <c r="L949" t="s">
        <v>1133</v>
      </c>
    </row>
    <row r="950" spans="1:12" x14ac:dyDescent="0.25">
      <c r="A950">
        <v>369</v>
      </c>
      <c r="B950">
        <v>20</v>
      </c>
      <c r="C950" t="s">
        <v>256</v>
      </c>
      <c r="D950" s="1">
        <v>15</v>
      </c>
      <c r="E950" s="1">
        <v>26</v>
      </c>
      <c r="F950">
        <v>3</v>
      </c>
      <c r="G950" s="1">
        <v>78</v>
      </c>
      <c r="H950" s="1">
        <v>45</v>
      </c>
      <c r="I950" s="1">
        <f t="shared" si="28"/>
        <v>33</v>
      </c>
      <c r="J950" s="2">
        <f t="shared" si="29"/>
        <v>0.42307692307692307</v>
      </c>
      <c r="K950" s="3">
        <v>1.3888888888888888E-2</v>
      </c>
      <c r="L950" t="s">
        <v>1133</v>
      </c>
    </row>
    <row r="951" spans="1:12" x14ac:dyDescent="0.25">
      <c r="A951">
        <v>370</v>
      </c>
      <c r="B951">
        <v>13</v>
      </c>
      <c r="C951" t="s">
        <v>106</v>
      </c>
      <c r="D951" s="1">
        <v>22</v>
      </c>
      <c r="E951" s="1">
        <v>36</v>
      </c>
      <c r="F951">
        <v>2</v>
      </c>
      <c r="G951" s="1">
        <v>72</v>
      </c>
      <c r="H951" s="1">
        <v>44</v>
      </c>
      <c r="I951" s="1">
        <f t="shared" si="28"/>
        <v>28</v>
      </c>
      <c r="J951" s="2">
        <f t="shared" si="29"/>
        <v>0.3888888888888889</v>
      </c>
      <c r="K951" s="3">
        <v>2.2916666666666665E-2</v>
      </c>
      <c r="L951" t="s">
        <v>1133</v>
      </c>
    </row>
    <row r="952" spans="1:12" x14ac:dyDescent="0.25">
      <c r="A952">
        <v>371</v>
      </c>
      <c r="B952">
        <v>4</v>
      </c>
      <c r="C952" t="s">
        <v>186</v>
      </c>
      <c r="D952" s="1">
        <v>19</v>
      </c>
      <c r="E952" s="1">
        <v>31</v>
      </c>
      <c r="F952">
        <v>2</v>
      </c>
      <c r="G952" s="1">
        <v>62</v>
      </c>
      <c r="H952" s="1">
        <v>38</v>
      </c>
      <c r="I952" s="1">
        <f t="shared" si="28"/>
        <v>24</v>
      </c>
      <c r="J952" s="2">
        <f t="shared" si="29"/>
        <v>0.38709677419354838</v>
      </c>
      <c r="K952" s="3">
        <v>7.6388888888888886E-3</v>
      </c>
      <c r="L952" t="s">
        <v>1133</v>
      </c>
    </row>
    <row r="953" spans="1:12" x14ac:dyDescent="0.25">
      <c r="A953">
        <v>371</v>
      </c>
      <c r="B953">
        <v>4</v>
      </c>
      <c r="C953" t="s">
        <v>106</v>
      </c>
      <c r="D953" s="1">
        <v>22</v>
      </c>
      <c r="E953" s="1">
        <v>36</v>
      </c>
      <c r="F953">
        <v>1</v>
      </c>
      <c r="G953" s="1">
        <v>36</v>
      </c>
      <c r="H953" s="1">
        <v>22</v>
      </c>
      <c r="I953" s="1">
        <f t="shared" si="28"/>
        <v>14</v>
      </c>
      <c r="J953" s="2">
        <f t="shared" si="29"/>
        <v>0.3888888888888889</v>
      </c>
      <c r="K953" s="3">
        <v>9.0277777777777769E-3</v>
      </c>
      <c r="L953" t="s">
        <v>1132</v>
      </c>
    </row>
    <row r="954" spans="1:12" x14ac:dyDescent="0.25">
      <c r="A954">
        <v>371</v>
      </c>
      <c r="B954">
        <v>4</v>
      </c>
      <c r="C954" t="s">
        <v>57</v>
      </c>
      <c r="D954" s="1">
        <v>16</v>
      </c>
      <c r="E954" s="1">
        <v>28</v>
      </c>
      <c r="F954">
        <v>2</v>
      </c>
      <c r="G954" s="1">
        <v>56</v>
      </c>
      <c r="H954" s="1">
        <v>32</v>
      </c>
      <c r="I954" s="1">
        <f t="shared" si="28"/>
        <v>24</v>
      </c>
      <c r="J954" s="2">
        <f t="shared" si="29"/>
        <v>0.42857142857142855</v>
      </c>
      <c r="K954" s="3">
        <v>7.6388888888888886E-3</v>
      </c>
      <c r="L954" t="s">
        <v>1132</v>
      </c>
    </row>
    <row r="955" spans="1:12" x14ac:dyDescent="0.25">
      <c r="A955">
        <v>371</v>
      </c>
      <c r="B955">
        <v>4</v>
      </c>
      <c r="C955" t="s">
        <v>331</v>
      </c>
      <c r="D955" s="1">
        <v>14</v>
      </c>
      <c r="E955" s="1">
        <v>23</v>
      </c>
      <c r="F955">
        <v>2</v>
      </c>
      <c r="G955" s="1">
        <v>46</v>
      </c>
      <c r="H955" s="1">
        <v>28</v>
      </c>
      <c r="I955" s="1">
        <f t="shared" si="28"/>
        <v>18</v>
      </c>
      <c r="J955" s="2">
        <f t="shared" si="29"/>
        <v>0.39130434782608697</v>
      </c>
      <c r="K955" s="3">
        <v>9.7222222222222224E-3</v>
      </c>
      <c r="L955" t="s">
        <v>1133</v>
      </c>
    </row>
    <row r="956" spans="1:12" x14ac:dyDescent="0.25">
      <c r="A956">
        <v>372</v>
      </c>
      <c r="B956">
        <v>14</v>
      </c>
      <c r="C956" t="s">
        <v>117</v>
      </c>
      <c r="D956" s="1">
        <v>10</v>
      </c>
      <c r="E956" s="1">
        <v>18</v>
      </c>
      <c r="F956">
        <v>2</v>
      </c>
      <c r="G956" s="1">
        <v>36</v>
      </c>
      <c r="H956" s="1">
        <v>20</v>
      </c>
      <c r="I956" s="1">
        <f t="shared" si="28"/>
        <v>16</v>
      </c>
      <c r="J956" s="2">
        <f t="shared" si="29"/>
        <v>0.44444444444444442</v>
      </c>
      <c r="K956" s="3">
        <v>1.5277777777777777E-2</v>
      </c>
      <c r="L956" t="s">
        <v>1132</v>
      </c>
    </row>
    <row r="957" spans="1:12" x14ac:dyDescent="0.25">
      <c r="A957">
        <v>373</v>
      </c>
      <c r="B957">
        <v>19</v>
      </c>
      <c r="C957" t="s">
        <v>102</v>
      </c>
      <c r="D957" s="1">
        <v>13</v>
      </c>
      <c r="E957" s="1">
        <v>21</v>
      </c>
      <c r="F957">
        <v>1</v>
      </c>
      <c r="G957" s="1">
        <v>21</v>
      </c>
      <c r="H957" s="1">
        <v>13</v>
      </c>
      <c r="I957" s="1">
        <f t="shared" si="28"/>
        <v>8</v>
      </c>
      <c r="J957" s="2">
        <f t="shared" si="29"/>
        <v>0.38095238095238093</v>
      </c>
      <c r="K957" s="3">
        <v>2.8472222222222222E-2</v>
      </c>
      <c r="L957" t="s">
        <v>1133</v>
      </c>
    </row>
    <row r="958" spans="1:12" x14ac:dyDescent="0.25">
      <c r="A958">
        <v>373</v>
      </c>
      <c r="B958">
        <v>19</v>
      </c>
      <c r="C958" t="s">
        <v>33</v>
      </c>
      <c r="D958" s="1">
        <v>21</v>
      </c>
      <c r="E958" s="1">
        <v>35</v>
      </c>
      <c r="F958">
        <v>1</v>
      </c>
      <c r="G958" s="1">
        <v>35</v>
      </c>
      <c r="H958" s="1">
        <v>21</v>
      </c>
      <c r="I958" s="1">
        <f t="shared" si="28"/>
        <v>14</v>
      </c>
      <c r="J958" s="2">
        <f t="shared" si="29"/>
        <v>0.4</v>
      </c>
      <c r="K958" s="3">
        <v>3.4027777777777775E-2</v>
      </c>
      <c r="L958" t="s">
        <v>1132</v>
      </c>
    </row>
    <row r="959" spans="1:12" x14ac:dyDescent="0.25">
      <c r="A959">
        <v>373</v>
      </c>
      <c r="B959">
        <v>19</v>
      </c>
      <c r="C959" t="s">
        <v>335</v>
      </c>
      <c r="D959" s="1">
        <v>13</v>
      </c>
      <c r="E959" s="1">
        <v>22</v>
      </c>
      <c r="F959">
        <v>2</v>
      </c>
      <c r="G959" s="1">
        <v>44</v>
      </c>
      <c r="H959" s="1">
        <v>26</v>
      </c>
      <c r="I959" s="1">
        <f t="shared" si="28"/>
        <v>18</v>
      </c>
      <c r="J959" s="2">
        <f t="shared" si="29"/>
        <v>0.40909090909090912</v>
      </c>
      <c r="K959" s="3">
        <v>1.1805555555555555E-2</v>
      </c>
      <c r="L959" t="s">
        <v>1133</v>
      </c>
    </row>
    <row r="960" spans="1:12" x14ac:dyDescent="0.25">
      <c r="A960">
        <v>373</v>
      </c>
      <c r="B960">
        <v>19</v>
      </c>
      <c r="C960" t="s">
        <v>241</v>
      </c>
      <c r="D960" s="1">
        <v>12</v>
      </c>
      <c r="E960" s="1">
        <v>20</v>
      </c>
      <c r="F960">
        <v>3</v>
      </c>
      <c r="G960" s="1">
        <v>60</v>
      </c>
      <c r="H960" s="1">
        <v>36</v>
      </c>
      <c r="I960" s="1">
        <f t="shared" si="28"/>
        <v>24</v>
      </c>
      <c r="J960" s="2">
        <f t="shared" si="29"/>
        <v>0.4</v>
      </c>
      <c r="K960" s="3">
        <v>6.2500000000000003E-3</v>
      </c>
      <c r="L960" t="s">
        <v>1133</v>
      </c>
    </row>
    <row r="961" spans="1:12" x14ac:dyDescent="0.25">
      <c r="A961">
        <v>374</v>
      </c>
      <c r="B961">
        <v>18</v>
      </c>
      <c r="C961" t="s">
        <v>33</v>
      </c>
      <c r="D961" s="1">
        <v>21</v>
      </c>
      <c r="E961" s="1">
        <v>35</v>
      </c>
      <c r="F961">
        <v>1</v>
      </c>
      <c r="G961" s="1">
        <v>35</v>
      </c>
      <c r="H961" s="1">
        <v>21</v>
      </c>
      <c r="I961" s="1">
        <f t="shared" si="28"/>
        <v>14</v>
      </c>
      <c r="J961" s="2">
        <f t="shared" si="29"/>
        <v>0.4</v>
      </c>
      <c r="K961" s="3">
        <v>6.2500000000000003E-3</v>
      </c>
      <c r="L961" t="s">
        <v>1133</v>
      </c>
    </row>
    <row r="962" spans="1:12" x14ac:dyDescent="0.25">
      <c r="A962">
        <v>375</v>
      </c>
      <c r="B962">
        <v>18</v>
      </c>
      <c r="C962" t="s">
        <v>186</v>
      </c>
      <c r="D962" s="1">
        <v>19</v>
      </c>
      <c r="E962" s="1">
        <v>31</v>
      </c>
      <c r="F962">
        <v>3</v>
      </c>
      <c r="G962" s="1">
        <v>93</v>
      </c>
      <c r="H962" s="1">
        <v>57</v>
      </c>
      <c r="I962" s="1">
        <f t="shared" si="28"/>
        <v>36</v>
      </c>
      <c r="J962" s="2">
        <f t="shared" si="29"/>
        <v>0.38709677419354838</v>
      </c>
      <c r="K962" s="3">
        <v>1.8749999999999999E-2</v>
      </c>
      <c r="L962" t="s">
        <v>1132</v>
      </c>
    </row>
    <row r="963" spans="1:12" x14ac:dyDescent="0.25">
      <c r="A963">
        <v>376</v>
      </c>
      <c r="B963">
        <v>16</v>
      </c>
      <c r="C963" t="s">
        <v>331</v>
      </c>
      <c r="D963" s="1">
        <v>14</v>
      </c>
      <c r="E963" s="1">
        <v>23</v>
      </c>
      <c r="F963">
        <v>2</v>
      </c>
      <c r="G963" s="1">
        <v>46</v>
      </c>
      <c r="H963" s="1">
        <v>28</v>
      </c>
      <c r="I963" s="1">
        <f t="shared" ref="I963:I1026" si="30">G963-H963</f>
        <v>18</v>
      </c>
      <c r="J963" s="2">
        <f t="shared" ref="J963:J1026" si="31">I963/G963</f>
        <v>0.39130434782608697</v>
      </c>
      <c r="K963" s="3">
        <v>3.472222222222222E-3</v>
      </c>
      <c r="L963" t="s">
        <v>1133</v>
      </c>
    </row>
    <row r="964" spans="1:12" x14ac:dyDescent="0.25">
      <c r="A964">
        <v>377</v>
      </c>
      <c r="B964">
        <v>5</v>
      </c>
      <c r="C964" t="s">
        <v>77</v>
      </c>
      <c r="D964" s="1">
        <v>20</v>
      </c>
      <c r="E964" s="1">
        <v>34</v>
      </c>
      <c r="F964">
        <v>2</v>
      </c>
      <c r="G964" s="1">
        <v>68</v>
      </c>
      <c r="H964" s="1">
        <v>40</v>
      </c>
      <c r="I964" s="1">
        <f t="shared" si="30"/>
        <v>28</v>
      </c>
      <c r="J964" s="2">
        <f t="shared" si="31"/>
        <v>0.41176470588235292</v>
      </c>
      <c r="K964" s="3">
        <v>9.0277777777777769E-3</v>
      </c>
      <c r="L964" t="s">
        <v>1132</v>
      </c>
    </row>
    <row r="965" spans="1:12" x14ac:dyDescent="0.25">
      <c r="A965">
        <v>377</v>
      </c>
      <c r="B965">
        <v>5</v>
      </c>
      <c r="C965" t="s">
        <v>414</v>
      </c>
      <c r="D965" s="1">
        <v>19</v>
      </c>
      <c r="E965" s="1">
        <v>32</v>
      </c>
      <c r="F965">
        <v>1</v>
      </c>
      <c r="G965" s="1">
        <v>32</v>
      </c>
      <c r="H965" s="1">
        <v>19</v>
      </c>
      <c r="I965" s="1">
        <f t="shared" si="30"/>
        <v>13</v>
      </c>
      <c r="J965" s="2">
        <f t="shared" si="31"/>
        <v>0.40625</v>
      </c>
      <c r="K965" s="3">
        <v>2.2916666666666665E-2</v>
      </c>
      <c r="L965" t="s">
        <v>1132</v>
      </c>
    </row>
    <row r="966" spans="1:12" x14ac:dyDescent="0.25">
      <c r="A966">
        <v>378</v>
      </c>
      <c r="B966">
        <v>3</v>
      </c>
      <c r="C966" t="s">
        <v>100</v>
      </c>
      <c r="D966" s="1">
        <v>18</v>
      </c>
      <c r="E966" s="1">
        <v>30</v>
      </c>
      <c r="F966">
        <v>1</v>
      </c>
      <c r="G966" s="1">
        <v>30</v>
      </c>
      <c r="H966" s="1">
        <v>18</v>
      </c>
      <c r="I966" s="1">
        <f t="shared" si="30"/>
        <v>12</v>
      </c>
      <c r="J966" s="2">
        <f t="shared" si="31"/>
        <v>0.4</v>
      </c>
      <c r="K966" s="3">
        <v>9.7222222222222224E-3</v>
      </c>
      <c r="L966" t="s">
        <v>1133</v>
      </c>
    </row>
    <row r="967" spans="1:12" x14ac:dyDescent="0.25">
      <c r="A967">
        <v>378</v>
      </c>
      <c r="B967">
        <v>3</v>
      </c>
      <c r="C967" t="s">
        <v>180</v>
      </c>
      <c r="D967" s="1">
        <v>11</v>
      </c>
      <c r="E967" s="1">
        <v>19</v>
      </c>
      <c r="F967">
        <v>1</v>
      </c>
      <c r="G967" s="1">
        <v>19</v>
      </c>
      <c r="H967" s="1">
        <v>11</v>
      </c>
      <c r="I967" s="1">
        <f t="shared" si="30"/>
        <v>8</v>
      </c>
      <c r="J967" s="2">
        <f t="shared" si="31"/>
        <v>0.42105263157894735</v>
      </c>
      <c r="K967" s="3">
        <v>4.8611111111111112E-3</v>
      </c>
      <c r="L967" t="s">
        <v>1133</v>
      </c>
    </row>
    <row r="968" spans="1:12" x14ac:dyDescent="0.25">
      <c r="A968">
        <v>379</v>
      </c>
      <c r="B968">
        <v>4</v>
      </c>
      <c r="C968" t="s">
        <v>33</v>
      </c>
      <c r="D968" s="1">
        <v>21</v>
      </c>
      <c r="E968" s="1">
        <v>35</v>
      </c>
      <c r="F968">
        <v>2</v>
      </c>
      <c r="G968" s="1">
        <v>70</v>
      </c>
      <c r="H968" s="1">
        <v>42</v>
      </c>
      <c r="I968" s="1">
        <f t="shared" si="30"/>
        <v>28</v>
      </c>
      <c r="J968" s="2">
        <f t="shared" si="31"/>
        <v>0.4</v>
      </c>
      <c r="K968" s="3">
        <v>4.1666666666666666E-3</v>
      </c>
      <c r="L968" t="s">
        <v>1132</v>
      </c>
    </row>
    <row r="969" spans="1:12" x14ac:dyDescent="0.25">
      <c r="A969">
        <v>380</v>
      </c>
      <c r="B969">
        <v>5</v>
      </c>
      <c r="C969" t="s">
        <v>439</v>
      </c>
      <c r="D969" s="1">
        <v>20</v>
      </c>
      <c r="E969" s="1">
        <v>33</v>
      </c>
      <c r="F969">
        <v>3</v>
      </c>
      <c r="G969" s="1">
        <v>99</v>
      </c>
      <c r="H969" s="1">
        <v>60</v>
      </c>
      <c r="I969" s="1">
        <f t="shared" si="30"/>
        <v>39</v>
      </c>
      <c r="J969" s="2">
        <f t="shared" si="31"/>
        <v>0.39393939393939392</v>
      </c>
      <c r="K969" s="3">
        <v>4.027777777777778E-2</v>
      </c>
      <c r="L969" t="s">
        <v>1132</v>
      </c>
    </row>
    <row r="970" spans="1:12" x14ac:dyDescent="0.25">
      <c r="A970">
        <v>380</v>
      </c>
      <c r="B970">
        <v>5</v>
      </c>
      <c r="C970" t="s">
        <v>180</v>
      </c>
      <c r="D970" s="1">
        <v>11</v>
      </c>
      <c r="E970" s="1">
        <v>19</v>
      </c>
      <c r="F970">
        <v>2</v>
      </c>
      <c r="G970" s="1">
        <v>38</v>
      </c>
      <c r="H970" s="1">
        <v>22</v>
      </c>
      <c r="I970" s="1">
        <f t="shared" si="30"/>
        <v>16</v>
      </c>
      <c r="J970" s="2">
        <f t="shared" si="31"/>
        <v>0.42105263157894735</v>
      </c>
      <c r="K970" s="3">
        <v>2.4305555555555556E-2</v>
      </c>
      <c r="L970" t="s">
        <v>1132</v>
      </c>
    </row>
    <row r="971" spans="1:12" x14ac:dyDescent="0.25">
      <c r="A971">
        <v>381</v>
      </c>
      <c r="B971">
        <v>4</v>
      </c>
      <c r="C971" t="s">
        <v>256</v>
      </c>
      <c r="D971" s="1">
        <v>15</v>
      </c>
      <c r="E971" s="1">
        <v>26</v>
      </c>
      <c r="F971">
        <v>3</v>
      </c>
      <c r="G971" s="1">
        <v>78</v>
      </c>
      <c r="H971" s="1">
        <v>45</v>
      </c>
      <c r="I971" s="1">
        <f t="shared" si="30"/>
        <v>33</v>
      </c>
      <c r="J971" s="2">
        <f t="shared" si="31"/>
        <v>0.42307692307692307</v>
      </c>
      <c r="K971" s="3">
        <v>2.4305555555555556E-2</v>
      </c>
      <c r="L971" t="s">
        <v>1132</v>
      </c>
    </row>
    <row r="972" spans="1:12" x14ac:dyDescent="0.25">
      <c r="A972">
        <v>381</v>
      </c>
      <c r="B972">
        <v>4</v>
      </c>
      <c r="C972" t="s">
        <v>439</v>
      </c>
      <c r="D972" s="1">
        <v>20</v>
      </c>
      <c r="E972" s="1">
        <v>33</v>
      </c>
      <c r="F972">
        <v>2</v>
      </c>
      <c r="G972" s="1">
        <v>66</v>
      </c>
      <c r="H972" s="1">
        <v>40</v>
      </c>
      <c r="I972" s="1">
        <f t="shared" si="30"/>
        <v>26</v>
      </c>
      <c r="J972" s="2">
        <f t="shared" si="31"/>
        <v>0.39393939393939392</v>
      </c>
      <c r="K972" s="3">
        <v>8.3333333333333332E-3</v>
      </c>
      <c r="L972" t="s">
        <v>1132</v>
      </c>
    </row>
    <row r="973" spans="1:12" x14ac:dyDescent="0.25">
      <c r="A973">
        <v>382</v>
      </c>
      <c r="B973">
        <v>20</v>
      </c>
      <c r="C973" t="s">
        <v>51</v>
      </c>
      <c r="D973" s="1">
        <v>17</v>
      </c>
      <c r="E973" s="1">
        <v>29</v>
      </c>
      <c r="F973">
        <v>3</v>
      </c>
      <c r="G973" s="1">
        <v>87</v>
      </c>
      <c r="H973" s="1">
        <v>51</v>
      </c>
      <c r="I973" s="1">
        <f t="shared" si="30"/>
        <v>36</v>
      </c>
      <c r="J973" s="2">
        <f t="shared" si="31"/>
        <v>0.41379310344827586</v>
      </c>
      <c r="K973" s="3">
        <v>3.7499999999999999E-2</v>
      </c>
      <c r="L973" t="s">
        <v>1133</v>
      </c>
    </row>
    <row r="974" spans="1:12" x14ac:dyDescent="0.25">
      <c r="A974">
        <v>383</v>
      </c>
      <c r="B974">
        <v>6</v>
      </c>
      <c r="C974" t="s">
        <v>106</v>
      </c>
      <c r="D974" s="1">
        <v>22</v>
      </c>
      <c r="E974" s="1">
        <v>36</v>
      </c>
      <c r="F974">
        <v>3</v>
      </c>
      <c r="G974" s="1">
        <v>108</v>
      </c>
      <c r="H974" s="1">
        <v>66</v>
      </c>
      <c r="I974" s="1">
        <f t="shared" si="30"/>
        <v>42</v>
      </c>
      <c r="J974" s="2">
        <f t="shared" si="31"/>
        <v>0.3888888888888889</v>
      </c>
      <c r="K974" s="3">
        <v>6.2500000000000003E-3</v>
      </c>
      <c r="L974" t="s">
        <v>1133</v>
      </c>
    </row>
    <row r="975" spans="1:12" x14ac:dyDescent="0.25">
      <c r="A975">
        <v>384</v>
      </c>
      <c r="B975">
        <v>1</v>
      </c>
      <c r="C975" t="s">
        <v>117</v>
      </c>
      <c r="D975" s="1">
        <v>10</v>
      </c>
      <c r="E975" s="1">
        <v>18</v>
      </c>
      <c r="F975">
        <v>2</v>
      </c>
      <c r="G975" s="1">
        <v>36</v>
      </c>
      <c r="H975" s="1">
        <v>20</v>
      </c>
      <c r="I975" s="1">
        <f t="shared" si="30"/>
        <v>16</v>
      </c>
      <c r="J975" s="2">
        <f t="shared" si="31"/>
        <v>0.44444444444444442</v>
      </c>
      <c r="K975" s="3">
        <v>1.8055555555555554E-2</v>
      </c>
      <c r="L975" t="s">
        <v>1132</v>
      </c>
    </row>
    <row r="976" spans="1:12" x14ac:dyDescent="0.25">
      <c r="A976">
        <v>384</v>
      </c>
      <c r="B976">
        <v>1</v>
      </c>
      <c r="C976" t="s">
        <v>180</v>
      </c>
      <c r="D976" s="1">
        <v>11</v>
      </c>
      <c r="E976" s="1">
        <v>19</v>
      </c>
      <c r="F976">
        <v>3</v>
      </c>
      <c r="G976" s="1">
        <v>57</v>
      </c>
      <c r="H976" s="1">
        <v>33</v>
      </c>
      <c r="I976" s="1">
        <f t="shared" si="30"/>
        <v>24</v>
      </c>
      <c r="J976" s="2">
        <f t="shared" si="31"/>
        <v>0.42105263157894735</v>
      </c>
      <c r="K976" s="3">
        <v>2.4305555555555556E-2</v>
      </c>
      <c r="L976" t="s">
        <v>1133</v>
      </c>
    </row>
    <row r="977" spans="1:12" x14ac:dyDescent="0.25">
      <c r="A977">
        <v>384</v>
      </c>
      <c r="B977">
        <v>1</v>
      </c>
      <c r="C977" t="s">
        <v>170</v>
      </c>
      <c r="D977" s="1">
        <v>16</v>
      </c>
      <c r="E977" s="1">
        <v>27</v>
      </c>
      <c r="F977">
        <v>1</v>
      </c>
      <c r="G977" s="1">
        <v>27</v>
      </c>
      <c r="H977" s="1">
        <v>16</v>
      </c>
      <c r="I977" s="1">
        <f t="shared" si="30"/>
        <v>11</v>
      </c>
      <c r="J977" s="2">
        <f t="shared" si="31"/>
        <v>0.40740740740740738</v>
      </c>
      <c r="K977" s="3">
        <v>3.4027777777777775E-2</v>
      </c>
      <c r="L977" t="s">
        <v>1133</v>
      </c>
    </row>
    <row r="978" spans="1:12" x14ac:dyDescent="0.25">
      <c r="A978">
        <v>385</v>
      </c>
      <c r="B978">
        <v>6</v>
      </c>
      <c r="C978" t="s">
        <v>100</v>
      </c>
      <c r="D978" s="1">
        <v>18</v>
      </c>
      <c r="E978" s="1">
        <v>30</v>
      </c>
      <c r="F978">
        <v>2</v>
      </c>
      <c r="G978" s="1">
        <v>60</v>
      </c>
      <c r="H978" s="1">
        <v>36</v>
      </c>
      <c r="I978" s="1">
        <f t="shared" si="30"/>
        <v>24</v>
      </c>
      <c r="J978" s="2">
        <f t="shared" si="31"/>
        <v>0.4</v>
      </c>
      <c r="K978" s="3">
        <v>1.5277777777777777E-2</v>
      </c>
      <c r="L978" t="s">
        <v>1132</v>
      </c>
    </row>
    <row r="979" spans="1:12" x14ac:dyDescent="0.25">
      <c r="A979">
        <v>386</v>
      </c>
      <c r="B979">
        <v>5</v>
      </c>
      <c r="C979" t="s">
        <v>439</v>
      </c>
      <c r="D979" s="1">
        <v>20</v>
      </c>
      <c r="E979" s="1">
        <v>33</v>
      </c>
      <c r="F979">
        <v>3</v>
      </c>
      <c r="G979" s="1">
        <v>99</v>
      </c>
      <c r="H979" s="1">
        <v>60</v>
      </c>
      <c r="I979" s="1">
        <f t="shared" si="30"/>
        <v>39</v>
      </c>
      <c r="J979" s="2">
        <f t="shared" si="31"/>
        <v>0.39393939393939392</v>
      </c>
      <c r="K979" s="3">
        <v>2.7777777777777776E-2</v>
      </c>
      <c r="L979" t="s">
        <v>1133</v>
      </c>
    </row>
    <row r="980" spans="1:12" x14ac:dyDescent="0.25">
      <c r="A980">
        <v>387</v>
      </c>
      <c r="B980">
        <v>6</v>
      </c>
      <c r="C980" t="s">
        <v>186</v>
      </c>
      <c r="D980" s="1">
        <v>19</v>
      </c>
      <c r="E980" s="1">
        <v>31</v>
      </c>
      <c r="F980">
        <v>3</v>
      </c>
      <c r="G980" s="1">
        <v>93</v>
      </c>
      <c r="H980" s="1">
        <v>57</v>
      </c>
      <c r="I980" s="1">
        <f t="shared" si="30"/>
        <v>36</v>
      </c>
      <c r="J980" s="2">
        <f t="shared" si="31"/>
        <v>0.38709677419354838</v>
      </c>
      <c r="K980" s="3">
        <v>1.2500000000000001E-2</v>
      </c>
      <c r="L980" t="s">
        <v>1133</v>
      </c>
    </row>
    <row r="981" spans="1:12" x14ac:dyDescent="0.25">
      <c r="A981">
        <v>388</v>
      </c>
      <c r="B981">
        <v>18</v>
      </c>
      <c r="C981" t="s">
        <v>186</v>
      </c>
      <c r="D981" s="1">
        <v>19</v>
      </c>
      <c r="E981" s="1">
        <v>31</v>
      </c>
      <c r="F981">
        <v>2</v>
      </c>
      <c r="G981" s="1">
        <v>62</v>
      </c>
      <c r="H981" s="1">
        <v>38</v>
      </c>
      <c r="I981" s="1">
        <f t="shared" si="30"/>
        <v>24</v>
      </c>
      <c r="J981" s="2">
        <f t="shared" si="31"/>
        <v>0.38709677419354838</v>
      </c>
      <c r="K981" s="3">
        <v>3.6111111111111108E-2</v>
      </c>
      <c r="L981" t="s">
        <v>1133</v>
      </c>
    </row>
    <row r="982" spans="1:12" x14ac:dyDescent="0.25">
      <c r="A982">
        <v>388</v>
      </c>
      <c r="B982">
        <v>18</v>
      </c>
      <c r="C982" t="s">
        <v>106</v>
      </c>
      <c r="D982" s="1">
        <v>22</v>
      </c>
      <c r="E982" s="1">
        <v>36</v>
      </c>
      <c r="F982">
        <v>2</v>
      </c>
      <c r="G982" s="1">
        <v>72</v>
      </c>
      <c r="H982" s="1">
        <v>44</v>
      </c>
      <c r="I982" s="1">
        <f t="shared" si="30"/>
        <v>28</v>
      </c>
      <c r="J982" s="2">
        <f t="shared" si="31"/>
        <v>0.3888888888888889</v>
      </c>
      <c r="K982" s="3">
        <v>2.5694444444444443E-2</v>
      </c>
      <c r="L982" t="s">
        <v>1132</v>
      </c>
    </row>
    <row r="983" spans="1:12" x14ac:dyDescent="0.25">
      <c r="A983">
        <v>388</v>
      </c>
      <c r="B983">
        <v>18</v>
      </c>
      <c r="C983" t="s">
        <v>51</v>
      </c>
      <c r="D983" s="1">
        <v>17</v>
      </c>
      <c r="E983" s="1">
        <v>29</v>
      </c>
      <c r="F983">
        <v>2</v>
      </c>
      <c r="G983" s="1">
        <v>58</v>
      </c>
      <c r="H983" s="1">
        <v>34</v>
      </c>
      <c r="I983" s="1">
        <f t="shared" si="30"/>
        <v>24</v>
      </c>
      <c r="J983" s="2">
        <f t="shared" si="31"/>
        <v>0.41379310344827586</v>
      </c>
      <c r="K983" s="3">
        <v>2.1527777777777778E-2</v>
      </c>
      <c r="L983" t="s">
        <v>1133</v>
      </c>
    </row>
    <row r="984" spans="1:12" x14ac:dyDescent="0.25">
      <c r="A984">
        <v>388</v>
      </c>
      <c r="B984">
        <v>18</v>
      </c>
      <c r="C984" t="s">
        <v>439</v>
      </c>
      <c r="D984" s="1">
        <v>20</v>
      </c>
      <c r="E984" s="1">
        <v>33</v>
      </c>
      <c r="F984">
        <v>3</v>
      </c>
      <c r="G984" s="1">
        <v>99</v>
      </c>
      <c r="H984" s="1">
        <v>60</v>
      </c>
      <c r="I984" s="1">
        <f t="shared" si="30"/>
        <v>39</v>
      </c>
      <c r="J984" s="2">
        <f t="shared" si="31"/>
        <v>0.39393939393939392</v>
      </c>
      <c r="K984" s="3">
        <v>3.5416666666666666E-2</v>
      </c>
      <c r="L984" t="s">
        <v>1133</v>
      </c>
    </row>
    <row r="985" spans="1:12" x14ac:dyDescent="0.25">
      <c r="A985">
        <v>389</v>
      </c>
      <c r="B985">
        <v>19</v>
      </c>
      <c r="C985" t="s">
        <v>439</v>
      </c>
      <c r="D985" s="1">
        <v>20</v>
      </c>
      <c r="E985" s="1">
        <v>33</v>
      </c>
      <c r="F985">
        <v>1</v>
      </c>
      <c r="G985" s="1">
        <v>33</v>
      </c>
      <c r="H985" s="1">
        <v>20</v>
      </c>
      <c r="I985" s="1">
        <f t="shared" si="30"/>
        <v>13</v>
      </c>
      <c r="J985" s="2">
        <f t="shared" si="31"/>
        <v>0.39393939393939392</v>
      </c>
      <c r="K985" s="3">
        <v>1.6666666666666666E-2</v>
      </c>
      <c r="L985" t="s">
        <v>1132</v>
      </c>
    </row>
    <row r="986" spans="1:12" x14ac:dyDescent="0.25">
      <c r="A986">
        <v>390</v>
      </c>
      <c r="B986">
        <v>9</v>
      </c>
      <c r="C986" t="s">
        <v>335</v>
      </c>
      <c r="D986" s="1">
        <v>13</v>
      </c>
      <c r="E986" s="1">
        <v>22</v>
      </c>
      <c r="F986">
        <v>2</v>
      </c>
      <c r="G986" s="1">
        <v>44</v>
      </c>
      <c r="H986" s="1">
        <v>26</v>
      </c>
      <c r="I986" s="1">
        <f t="shared" si="30"/>
        <v>18</v>
      </c>
      <c r="J986" s="2">
        <f t="shared" si="31"/>
        <v>0.40909090909090912</v>
      </c>
      <c r="K986" s="3">
        <v>3.6111111111111108E-2</v>
      </c>
      <c r="L986" t="s">
        <v>1133</v>
      </c>
    </row>
    <row r="987" spans="1:12" x14ac:dyDescent="0.25">
      <c r="A987">
        <v>390</v>
      </c>
      <c r="B987">
        <v>9</v>
      </c>
      <c r="C987" t="s">
        <v>256</v>
      </c>
      <c r="D987" s="1">
        <v>15</v>
      </c>
      <c r="E987" s="1">
        <v>26</v>
      </c>
      <c r="F987">
        <v>3</v>
      </c>
      <c r="G987" s="1">
        <v>78</v>
      </c>
      <c r="H987" s="1">
        <v>45</v>
      </c>
      <c r="I987" s="1">
        <f t="shared" si="30"/>
        <v>33</v>
      </c>
      <c r="J987" s="2">
        <f t="shared" si="31"/>
        <v>0.42307692307692307</v>
      </c>
      <c r="K987" s="3">
        <v>9.0277777777777769E-3</v>
      </c>
      <c r="L987" t="s">
        <v>1133</v>
      </c>
    </row>
    <row r="988" spans="1:12" x14ac:dyDescent="0.25">
      <c r="A988">
        <v>390</v>
      </c>
      <c r="B988">
        <v>9</v>
      </c>
      <c r="C988" t="s">
        <v>102</v>
      </c>
      <c r="D988" s="1">
        <v>13</v>
      </c>
      <c r="E988" s="1">
        <v>21</v>
      </c>
      <c r="F988">
        <v>1</v>
      </c>
      <c r="G988" s="1">
        <v>21</v>
      </c>
      <c r="H988" s="1">
        <v>13</v>
      </c>
      <c r="I988" s="1">
        <f t="shared" si="30"/>
        <v>8</v>
      </c>
      <c r="J988" s="2">
        <f t="shared" si="31"/>
        <v>0.38095238095238093</v>
      </c>
      <c r="K988" s="3">
        <v>1.9444444444444445E-2</v>
      </c>
      <c r="L988" t="s">
        <v>1133</v>
      </c>
    </row>
    <row r="989" spans="1:12" x14ac:dyDescent="0.25">
      <c r="A989">
        <v>391</v>
      </c>
      <c r="B989">
        <v>15</v>
      </c>
      <c r="C989" t="s">
        <v>335</v>
      </c>
      <c r="D989" s="1">
        <v>13</v>
      </c>
      <c r="E989" s="1">
        <v>22</v>
      </c>
      <c r="F989">
        <v>1</v>
      </c>
      <c r="G989" s="1">
        <v>22</v>
      </c>
      <c r="H989" s="1">
        <v>13</v>
      </c>
      <c r="I989" s="1">
        <f t="shared" si="30"/>
        <v>9</v>
      </c>
      <c r="J989" s="2">
        <f t="shared" si="31"/>
        <v>0.40909090909090912</v>
      </c>
      <c r="K989" s="3">
        <v>2.4305555555555556E-2</v>
      </c>
      <c r="L989" t="s">
        <v>1132</v>
      </c>
    </row>
    <row r="990" spans="1:12" x14ac:dyDescent="0.25">
      <c r="A990">
        <v>392</v>
      </c>
      <c r="B990">
        <v>14</v>
      </c>
      <c r="C990" t="s">
        <v>414</v>
      </c>
      <c r="D990" s="1">
        <v>19</v>
      </c>
      <c r="E990" s="1">
        <v>32</v>
      </c>
      <c r="F990">
        <v>3</v>
      </c>
      <c r="G990" s="1">
        <v>96</v>
      </c>
      <c r="H990" s="1">
        <v>57</v>
      </c>
      <c r="I990" s="1">
        <f t="shared" si="30"/>
        <v>39</v>
      </c>
      <c r="J990" s="2">
        <f t="shared" si="31"/>
        <v>0.40625</v>
      </c>
      <c r="K990" s="3">
        <v>1.1805555555555555E-2</v>
      </c>
      <c r="L990" t="s">
        <v>1132</v>
      </c>
    </row>
    <row r="991" spans="1:12" x14ac:dyDescent="0.25">
      <c r="A991">
        <v>392</v>
      </c>
      <c r="B991">
        <v>14</v>
      </c>
      <c r="C991" t="s">
        <v>259</v>
      </c>
      <c r="D991" s="1">
        <v>14</v>
      </c>
      <c r="E991" s="1">
        <v>24</v>
      </c>
      <c r="F991">
        <v>1</v>
      </c>
      <c r="G991" s="1">
        <v>24</v>
      </c>
      <c r="H991" s="1">
        <v>14</v>
      </c>
      <c r="I991" s="1">
        <f t="shared" si="30"/>
        <v>10</v>
      </c>
      <c r="J991" s="2">
        <f t="shared" si="31"/>
        <v>0.41666666666666669</v>
      </c>
      <c r="K991" s="3">
        <v>2.5694444444444443E-2</v>
      </c>
      <c r="L991" t="s">
        <v>1133</v>
      </c>
    </row>
    <row r="992" spans="1:12" x14ac:dyDescent="0.25">
      <c r="A992">
        <v>393</v>
      </c>
      <c r="B992">
        <v>13</v>
      </c>
      <c r="C992" t="s">
        <v>180</v>
      </c>
      <c r="D992" s="1">
        <v>11</v>
      </c>
      <c r="E992" s="1">
        <v>19</v>
      </c>
      <c r="F992">
        <v>2</v>
      </c>
      <c r="G992" s="1">
        <v>38</v>
      </c>
      <c r="H992" s="1">
        <v>22</v>
      </c>
      <c r="I992" s="1">
        <f t="shared" si="30"/>
        <v>16</v>
      </c>
      <c r="J992" s="2">
        <f t="shared" si="31"/>
        <v>0.42105263157894735</v>
      </c>
      <c r="K992" s="3">
        <v>2.7777777777777776E-2</v>
      </c>
      <c r="L992" t="s">
        <v>1132</v>
      </c>
    </row>
    <row r="993" spans="1:12" x14ac:dyDescent="0.25">
      <c r="A993">
        <v>393</v>
      </c>
      <c r="B993">
        <v>13</v>
      </c>
      <c r="C993" t="s">
        <v>33</v>
      </c>
      <c r="D993" s="1">
        <v>21</v>
      </c>
      <c r="E993" s="1">
        <v>35</v>
      </c>
      <c r="F993">
        <v>3</v>
      </c>
      <c r="G993" s="1">
        <v>105</v>
      </c>
      <c r="H993" s="1">
        <v>63</v>
      </c>
      <c r="I993" s="1">
        <f t="shared" si="30"/>
        <v>42</v>
      </c>
      <c r="J993" s="2">
        <f t="shared" si="31"/>
        <v>0.4</v>
      </c>
      <c r="K993" s="3">
        <v>1.5972222222222221E-2</v>
      </c>
      <c r="L993" t="s">
        <v>1132</v>
      </c>
    </row>
    <row r="994" spans="1:12" x14ac:dyDescent="0.25">
      <c r="A994">
        <v>393</v>
      </c>
      <c r="B994">
        <v>13</v>
      </c>
      <c r="C994" t="s">
        <v>102</v>
      </c>
      <c r="D994" s="1">
        <v>13</v>
      </c>
      <c r="E994" s="1">
        <v>21</v>
      </c>
      <c r="F994">
        <v>1</v>
      </c>
      <c r="G994" s="1">
        <v>21</v>
      </c>
      <c r="H994" s="1">
        <v>13</v>
      </c>
      <c r="I994" s="1">
        <f t="shared" si="30"/>
        <v>8</v>
      </c>
      <c r="J994" s="2">
        <f t="shared" si="31"/>
        <v>0.38095238095238093</v>
      </c>
      <c r="K994" s="3">
        <v>1.3888888888888888E-2</v>
      </c>
      <c r="L994" t="s">
        <v>1133</v>
      </c>
    </row>
    <row r="995" spans="1:12" x14ac:dyDescent="0.25">
      <c r="A995">
        <v>393</v>
      </c>
      <c r="B995">
        <v>13</v>
      </c>
      <c r="C995" t="s">
        <v>335</v>
      </c>
      <c r="D995" s="1">
        <v>13</v>
      </c>
      <c r="E995" s="1">
        <v>22</v>
      </c>
      <c r="F995">
        <v>2</v>
      </c>
      <c r="G995" s="1">
        <v>44</v>
      </c>
      <c r="H995" s="1">
        <v>26</v>
      </c>
      <c r="I995" s="1">
        <f t="shared" si="30"/>
        <v>18</v>
      </c>
      <c r="J995" s="2">
        <f t="shared" si="31"/>
        <v>0.40909090909090912</v>
      </c>
      <c r="K995" s="3">
        <v>1.8055555555555554E-2</v>
      </c>
      <c r="L995" t="s">
        <v>1133</v>
      </c>
    </row>
    <row r="996" spans="1:12" x14ac:dyDescent="0.25">
      <c r="A996">
        <v>394</v>
      </c>
      <c r="B996">
        <v>17</v>
      </c>
      <c r="C996" t="s">
        <v>259</v>
      </c>
      <c r="D996" s="1">
        <v>14</v>
      </c>
      <c r="E996" s="1">
        <v>24</v>
      </c>
      <c r="F996">
        <v>2</v>
      </c>
      <c r="G996" s="1">
        <v>48</v>
      </c>
      <c r="H996" s="1">
        <v>28</v>
      </c>
      <c r="I996" s="1">
        <f t="shared" si="30"/>
        <v>20</v>
      </c>
      <c r="J996" s="2">
        <f t="shared" si="31"/>
        <v>0.41666666666666669</v>
      </c>
      <c r="K996" s="3">
        <v>3.472222222222222E-3</v>
      </c>
      <c r="L996" t="s">
        <v>1132</v>
      </c>
    </row>
    <row r="997" spans="1:12" x14ac:dyDescent="0.25">
      <c r="A997">
        <v>394</v>
      </c>
      <c r="B997">
        <v>17</v>
      </c>
      <c r="C997" t="s">
        <v>51</v>
      </c>
      <c r="D997" s="1">
        <v>17</v>
      </c>
      <c r="E997" s="1">
        <v>29</v>
      </c>
      <c r="F997">
        <v>1</v>
      </c>
      <c r="G997" s="1">
        <v>29</v>
      </c>
      <c r="H997" s="1">
        <v>17</v>
      </c>
      <c r="I997" s="1">
        <f t="shared" si="30"/>
        <v>12</v>
      </c>
      <c r="J997" s="2">
        <f t="shared" si="31"/>
        <v>0.41379310344827586</v>
      </c>
      <c r="K997" s="3">
        <v>2.9166666666666667E-2</v>
      </c>
      <c r="L997" t="s">
        <v>1133</v>
      </c>
    </row>
    <row r="998" spans="1:12" x14ac:dyDescent="0.25">
      <c r="A998">
        <v>395</v>
      </c>
      <c r="B998">
        <v>2</v>
      </c>
      <c r="C998" t="s">
        <v>180</v>
      </c>
      <c r="D998" s="1">
        <v>11</v>
      </c>
      <c r="E998" s="1">
        <v>19</v>
      </c>
      <c r="F998">
        <v>2</v>
      </c>
      <c r="G998" s="1">
        <v>38</v>
      </c>
      <c r="H998" s="1">
        <v>22</v>
      </c>
      <c r="I998" s="1">
        <f t="shared" si="30"/>
        <v>16</v>
      </c>
      <c r="J998" s="2">
        <f t="shared" si="31"/>
        <v>0.42105263157894735</v>
      </c>
      <c r="K998" s="3">
        <v>5.5555555555555558E-3</v>
      </c>
      <c r="L998" t="s">
        <v>1132</v>
      </c>
    </row>
    <row r="999" spans="1:12" x14ac:dyDescent="0.25">
      <c r="A999">
        <v>396</v>
      </c>
      <c r="B999">
        <v>11</v>
      </c>
      <c r="C999" t="s">
        <v>241</v>
      </c>
      <c r="D999" s="1">
        <v>12</v>
      </c>
      <c r="E999" s="1">
        <v>20</v>
      </c>
      <c r="F999">
        <v>1</v>
      </c>
      <c r="G999" s="1">
        <v>20</v>
      </c>
      <c r="H999" s="1">
        <v>12</v>
      </c>
      <c r="I999" s="1">
        <f t="shared" si="30"/>
        <v>8</v>
      </c>
      <c r="J999" s="2">
        <f t="shared" si="31"/>
        <v>0.4</v>
      </c>
      <c r="K999" s="3">
        <v>2.1527777777777778E-2</v>
      </c>
      <c r="L999" t="s">
        <v>1133</v>
      </c>
    </row>
    <row r="1000" spans="1:12" x14ac:dyDescent="0.25">
      <c r="A1000">
        <v>396</v>
      </c>
      <c r="B1000">
        <v>11</v>
      </c>
      <c r="C1000" t="s">
        <v>102</v>
      </c>
      <c r="D1000" s="1">
        <v>13</v>
      </c>
      <c r="E1000" s="1">
        <v>21</v>
      </c>
      <c r="F1000">
        <v>3</v>
      </c>
      <c r="G1000" s="1">
        <v>63</v>
      </c>
      <c r="H1000" s="1">
        <v>39</v>
      </c>
      <c r="I1000" s="1">
        <f t="shared" si="30"/>
        <v>24</v>
      </c>
      <c r="J1000" s="2">
        <f t="shared" si="31"/>
        <v>0.38095238095238093</v>
      </c>
      <c r="K1000" s="3">
        <v>1.8055555555555554E-2</v>
      </c>
      <c r="L1000" t="s">
        <v>1133</v>
      </c>
    </row>
    <row r="1001" spans="1:12" x14ac:dyDescent="0.25">
      <c r="A1001">
        <v>397</v>
      </c>
      <c r="B1001">
        <v>4</v>
      </c>
      <c r="C1001" t="s">
        <v>170</v>
      </c>
      <c r="D1001" s="1">
        <v>16</v>
      </c>
      <c r="E1001" s="1">
        <v>27</v>
      </c>
      <c r="F1001">
        <v>2</v>
      </c>
      <c r="G1001" s="1">
        <v>54</v>
      </c>
      <c r="H1001" s="1">
        <v>32</v>
      </c>
      <c r="I1001" s="1">
        <f t="shared" si="30"/>
        <v>22</v>
      </c>
      <c r="J1001" s="2">
        <f t="shared" si="31"/>
        <v>0.40740740740740738</v>
      </c>
      <c r="K1001" s="3">
        <v>6.9444444444444441E-3</v>
      </c>
      <c r="L1001" t="s">
        <v>1133</v>
      </c>
    </row>
    <row r="1002" spans="1:12" x14ac:dyDescent="0.25">
      <c r="A1002">
        <v>397</v>
      </c>
      <c r="B1002">
        <v>4</v>
      </c>
      <c r="C1002" t="s">
        <v>186</v>
      </c>
      <c r="D1002" s="1">
        <v>19</v>
      </c>
      <c r="E1002" s="1">
        <v>31</v>
      </c>
      <c r="F1002">
        <v>3</v>
      </c>
      <c r="G1002" s="1">
        <v>93</v>
      </c>
      <c r="H1002" s="1">
        <v>57</v>
      </c>
      <c r="I1002" s="1">
        <f t="shared" si="30"/>
        <v>36</v>
      </c>
      <c r="J1002" s="2">
        <f t="shared" si="31"/>
        <v>0.38709677419354838</v>
      </c>
      <c r="K1002" s="3">
        <v>4.0972222222222222E-2</v>
      </c>
      <c r="L1002" t="s">
        <v>1133</v>
      </c>
    </row>
    <row r="1003" spans="1:12" x14ac:dyDescent="0.25">
      <c r="A1003">
        <v>398</v>
      </c>
      <c r="B1003">
        <v>9</v>
      </c>
      <c r="C1003" t="s">
        <v>57</v>
      </c>
      <c r="D1003" s="1">
        <v>16</v>
      </c>
      <c r="E1003" s="1">
        <v>28</v>
      </c>
      <c r="F1003">
        <v>2</v>
      </c>
      <c r="G1003" s="1">
        <v>56</v>
      </c>
      <c r="H1003" s="1">
        <v>32</v>
      </c>
      <c r="I1003" s="1">
        <f t="shared" si="30"/>
        <v>24</v>
      </c>
      <c r="J1003" s="2">
        <f t="shared" si="31"/>
        <v>0.42857142857142855</v>
      </c>
      <c r="K1003" s="3">
        <v>3.4722222222222224E-2</v>
      </c>
      <c r="L1003" t="s">
        <v>1132</v>
      </c>
    </row>
    <row r="1004" spans="1:12" x14ac:dyDescent="0.25">
      <c r="A1004">
        <v>398</v>
      </c>
      <c r="B1004">
        <v>9</v>
      </c>
      <c r="C1004" t="s">
        <v>439</v>
      </c>
      <c r="D1004" s="1">
        <v>20</v>
      </c>
      <c r="E1004" s="1">
        <v>33</v>
      </c>
      <c r="F1004">
        <v>2</v>
      </c>
      <c r="G1004" s="1">
        <v>66</v>
      </c>
      <c r="H1004" s="1">
        <v>40</v>
      </c>
      <c r="I1004" s="1">
        <f t="shared" si="30"/>
        <v>26</v>
      </c>
      <c r="J1004" s="2">
        <f t="shared" si="31"/>
        <v>0.39393939393939392</v>
      </c>
      <c r="K1004" s="3">
        <v>1.4583333333333334E-2</v>
      </c>
      <c r="L1004" t="s">
        <v>1133</v>
      </c>
    </row>
    <row r="1005" spans="1:12" x14ac:dyDescent="0.25">
      <c r="A1005">
        <v>399</v>
      </c>
      <c r="B1005">
        <v>7</v>
      </c>
      <c r="C1005" t="s">
        <v>439</v>
      </c>
      <c r="D1005" s="1">
        <v>20</v>
      </c>
      <c r="E1005" s="1">
        <v>33</v>
      </c>
      <c r="F1005">
        <v>3</v>
      </c>
      <c r="G1005" s="1">
        <v>99</v>
      </c>
      <c r="H1005" s="1">
        <v>60</v>
      </c>
      <c r="I1005" s="1">
        <f t="shared" si="30"/>
        <v>39</v>
      </c>
      <c r="J1005" s="2">
        <f t="shared" si="31"/>
        <v>0.39393939393939392</v>
      </c>
      <c r="K1005" s="3">
        <v>3.125E-2</v>
      </c>
      <c r="L1005" t="s">
        <v>1132</v>
      </c>
    </row>
    <row r="1006" spans="1:12" x14ac:dyDescent="0.25">
      <c r="A1006">
        <v>399</v>
      </c>
      <c r="B1006">
        <v>7</v>
      </c>
      <c r="C1006" t="s">
        <v>106</v>
      </c>
      <c r="D1006" s="1">
        <v>22</v>
      </c>
      <c r="E1006" s="1">
        <v>36</v>
      </c>
      <c r="F1006">
        <v>3</v>
      </c>
      <c r="G1006" s="1">
        <v>108</v>
      </c>
      <c r="H1006" s="1">
        <v>66</v>
      </c>
      <c r="I1006" s="1">
        <f t="shared" si="30"/>
        <v>42</v>
      </c>
      <c r="J1006" s="2">
        <f t="shared" si="31"/>
        <v>0.3888888888888889</v>
      </c>
      <c r="K1006" s="3">
        <v>3.1944444444444442E-2</v>
      </c>
      <c r="L1006" t="s">
        <v>1133</v>
      </c>
    </row>
    <row r="1007" spans="1:12" x14ac:dyDescent="0.25">
      <c r="A1007">
        <v>400</v>
      </c>
      <c r="B1007">
        <v>9</v>
      </c>
      <c r="C1007" t="s">
        <v>65</v>
      </c>
      <c r="D1007" s="1">
        <v>25</v>
      </c>
      <c r="E1007" s="1">
        <v>40</v>
      </c>
      <c r="F1007">
        <v>2</v>
      </c>
      <c r="G1007" s="1">
        <v>80</v>
      </c>
      <c r="H1007" s="1">
        <v>50</v>
      </c>
      <c r="I1007" s="1">
        <f t="shared" si="30"/>
        <v>30</v>
      </c>
      <c r="J1007" s="2">
        <f t="shared" si="31"/>
        <v>0.375</v>
      </c>
      <c r="K1007" s="3">
        <v>1.9444444444444445E-2</v>
      </c>
      <c r="L1007" t="s">
        <v>1132</v>
      </c>
    </row>
    <row r="1008" spans="1:12" x14ac:dyDescent="0.25">
      <c r="A1008">
        <v>400</v>
      </c>
      <c r="B1008">
        <v>9</v>
      </c>
      <c r="C1008" t="s">
        <v>57</v>
      </c>
      <c r="D1008" s="1">
        <v>16</v>
      </c>
      <c r="E1008" s="1">
        <v>28</v>
      </c>
      <c r="F1008">
        <v>2</v>
      </c>
      <c r="G1008" s="1">
        <v>56</v>
      </c>
      <c r="H1008" s="1">
        <v>32</v>
      </c>
      <c r="I1008" s="1">
        <f t="shared" si="30"/>
        <v>24</v>
      </c>
      <c r="J1008" s="2">
        <f t="shared" si="31"/>
        <v>0.42857142857142855</v>
      </c>
      <c r="K1008" s="3">
        <v>9.0277777777777769E-3</v>
      </c>
      <c r="L1008" t="s">
        <v>1132</v>
      </c>
    </row>
    <row r="1009" spans="1:12" x14ac:dyDescent="0.25">
      <c r="A1009">
        <v>400</v>
      </c>
      <c r="B1009">
        <v>9</v>
      </c>
      <c r="C1009" t="s">
        <v>186</v>
      </c>
      <c r="D1009" s="1">
        <v>19</v>
      </c>
      <c r="E1009" s="1">
        <v>31</v>
      </c>
      <c r="F1009">
        <v>2</v>
      </c>
      <c r="G1009" s="1">
        <v>62</v>
      </c>
      <c r="H1009" s="1">
        <v>38</v>
      </c>
      <c r="I1009" s="1">
        <f t="shared" si="30"/>
        <v>24</v>
      </c>
      <c r="J1009" s="2">
        <f t="shared" si="31"/>
        <v>0.38709677419354838</v>
      </c>
      <c r="K1009" s="3">
        <v>2.6388888888888889E-2</v>
      </c>
      <c r="L1009" t="s">
        <v>1133</v>
      </c>
    </row>
    <row r="1010" spans="1:12" x14ac:dyDescent="0.25">
      <c r="A1010">
        <v>401</v>
      </c>
      <c r="B1010">
        <v>16</v>
      </c>
      <c r="C1010" t="s">
        <v>102</v>
      </c>
      <c r="D1010" s="1">
        <v>13</v>
      </c>
      <c r="E1010" s="1">
        <v>21</v>
      </c>
      <c r="F1010">
        <v>2</v>
      </c>
      <c r="G1010" s="1">
        <v>42</v>
      </c>
      <c r="H1010" s="1">
        <v>26</v>
      </c>
      <c r="I1010" s="1">
        <f t="shared" si="30"/>
        <v>16</v>
      </c>
      <c r="J1010" s="2">
        <f t="shared" si="31"/>
        <v>0.38095238095238093</v>
      </c>
      <c r="K1010" s="3">
        <v>1.3888888888888888E-2</v>
      </c>
      <c r="L1010" t="s">
        <v>1132</v>
      </c>
    </row>
    <row r="1011" spans="1:12" x14ac:dyDescent="0.25">
      <c r="A1011">
        <v>402</v>
      </c>
      <c r="B1011">
        <v>18</v>
      </c>
      <c r="C1011" t="s">
        <v>195</v>
      </c>
      <c r="D1011" s="1">
        <v>15</v>
      </c>
      <c r="E1011" s="1">
        <v>25</v>
      </c>
      <c r="F1011">
        <v>2</v>
      </c>
      <c r="G1011" s="1">
        <v>50</v>
      </c>
      <c r="H1011" s="1">
        <v>30</v>
      </c>
      <c r="I1011" s="1">
        <f t="shared" si="30"/>
        <v>20</v>
      </c>
      <c r="J1011" s="2">
        <f t="shared" si="31"/>
        <v>0.4</v>
      </c>
      <c r="K1011" s="3">
        <v>1.1111111111111112E-2</v>
      </c>
      <c r="L1011" t="s">
        <v>1133</v>
      </c>
    </row>
    <row r="1012" spans="1:12" x14ac:dyDescent="0.25">
      <c r="A1012">
        <v>402</v>
      </c>
      <c r="B1012">
        <v>18</v>
      </c>
      <c r="C1012" t="s">
        <v>180</v>
      </c>
      <c r="D1012" s="1">
        <v>11</v>
      </c>
      <c r="E1012" s="1">
        <v>19</v>
      </c>
      <c r="F1012">
        <v>3</v>
      </c>
      <c r="G1012" s="1">
        <v>57</v>
      </c>
      <c r="H1012" s="1">
        <v>33</v>
      </c>
      <c r="I1012" s="1">
        <f t="shared" si="30"/>
        <v>24</v>
      </c>
      <c r="J1012" s="2">
        <f t="shared" si="31"/>
        <v>0.42105263157894735</v>
      </c>
      <c r="K1012" s="3">
        <v>2.013888888888889E-2</v>
      </c>
      <c r="L1012" t="s">
        <v>1133</v>
      </c>
    </row>
    <row r="1013" spans="1:12" x14ac:dyDescent="0.25">
      <c r="A1013">
        <v>402</v>
      </c>
      <c r="B1013">
        <v>18</v>
      </c>
      <c r="C1013" t="s">
        <v>335</v>
      </c>
      <c r="D1013" s="1">
        <v>13</v>
      </c>
      <c r="E1013" s="1">
        <v>22</v>
      </c>
      <c r="F1013">
        <v>2</v>
      </c>
      <c r="G1013" s="1">
        <v>44</v>
      </c>
      <c r="H1013" s="1">
        <v>26</v>
      </c>
      <c r="I1013" s="1">
        <f t="shared" si="30"/>
        <v>18</v>
      </c>
      <c r="J1013" s="2">
        <f t="shared" si="31"/>
        <v>0.40909090909090912</v>
      </c>
      <c r="K1013" s="3">
        <v>1.4583333333333334E-2</v>
      </c>
      <c r="L1013" t="s">
        <v>1132</v>
      </c>
    </row>
    <row r="1014" spans="1:12" x14ac:dyDescent="0.25">
      <c r="A1014">
        <v>403</v>
      </c>
      <c r="B1014">
        <v>14</v>
      </c>
      <c r="C1014" t="s">
        <v>335</v>
      </c>
      <c r="D1014" s="1">
        <v>13</v>
      </c>
      <c r="E1014" s="1">
        <v>22</v>
      </c>
      <c r="F1014">
        <v>3</v>
      </c>
      <c r="G1014" s="1">
        <v>66</v>
      </c>
      <c r="H1014" s="1">
        <v>39</v>
      </c>
      <c r="I1014" s="1">
        <f t="shared" si="30"/>
        <v>27</v>
      </c>
      <c r="J1014" s="2">
        <f t="shared" si="31"/>
        <v>0.40909090909090912</v>
      </c>
      <c r="K1014" s="3">
        <v>1.1805555555555555E-2</v>
      </c>
      <c r="L1014" t="s">
        <v>1132</v>
      </c>
    </row>
    <row r="1015" spans="1:12" x14ac:dyDescent="0.25">
      <c r="A1015">
        <v>403</v>
      </c>
      <c r="B1015">
        <v>14</v>
      </c>
      <c r="C1015" t="s">
        <v>117</v>
      </c>
      <c r="D1015" s="1">
        <v>10</v>
      </c>
      <c r="E1015" s="1">
        <v>18</v>
      </c>
      <c r="F1015">
        <v>2</v>
      </c>
      <c r="G1015" s="1">
        <v>36</v>
      </c>
      <c r="H1015" s="1">
        <v>20</v>
      </c>
      <c r="I1015" s="1">
        <f t="shared" si="30"/>
        <v>16</v>
      </c>
      <c r="J1015" s="2">
        <f t="shared" si="31"/>
        <v>0.44444444444444442</v>
      </c>
      <c r="K1015" s="3">
        <v>3.472222222222222E-3</v>
      </c>
      <c r="L1015" t="s">
        <v>1133</v>
      </c>
    </row>
    <row r="1016" spans="1:12" x14ac:dyDescent="0.25">
      <c r="A1016">
        <v>403</v>
      </c>
      <c r="B1016">
        <v>14</v>
      </c>
      <c r="C1016" t="s">
        <v>414</v>
      </c>
      <c r="D1016" s="1">
        <v>19</v>
      </c>
      <c r="E1016" s="1">
        <v>32</v>
      </c>
      <c r="F1016">
        <v>2</v>
      </c>
      <c r="G1016" s="1">
        <v>64</v>
      </c>
      <c r="H1016" s="1">
        <v>38</v>
      </c>
      <c r="I1016" s="1">
        <f t="shared" si="30"/>
        <v>26</v>
      </c>
      <c r="J1016" s="2">
        <f t="shared" si="31"/>
        <v>0.40625</v>
      </c>
      <c r="K1016" s="3">
        <v>5.5555555555555558E-3</v>
      </c>
      <c r="L1016" t="s">
        <v>1133</v>
      </c>
    </row>
    <row r="1017" spans="1:12" x14ac:dyDescent="0.25">
      <c r="A1017">
        <v>403</v>
      </c>
      <c r="B1017">
        <v>14</v>
      </c>
      <c r="C1017" t="s">
        <v>259</v>
      </c>
      <c r="D1017" s="1">
        <v>14</v>
      </c>
      <c r="E1017" s="1">
        <v>24</v>
      </c>
      <c r="F1017">
        <v>1</v>
      </c>
      <c r="G1017" s="1">
        <v>24</v>
      </c>
      <c r="H1017" s="1">
        <v>14</v>
      </c>
      <c r="I1017" s="1">
        <f t="shared" si="30"/>
        <v>10</v>
      </c>
      <c r="J1017" s="2">
        <f t="shared" si="31"/>
        <v>0.41666666666666669</v>
      </c>
      <c r="K1017" s="3">
        <v>3.8194444444444448E-2</v>
      </c>
      <c r="L1017" t="s">
        <v>1133</v>
      </c>
    </row>
    <row r="1018" spans="1:12" x14ac:dyDescent="0.25">
      <c r="A1018">
        <v>404</v>
      </c>
      <c r="B1018">
        <v>17</v>
      </c>
      <c r="C1018" t="s">
        <v>102</v>
      </c>
      <c r="D1018" s="1">
        <v>13</v>
      </c>
      <c r="E1018" s="1">
        <v>21</v>
      </c>
      <c r="F1018">
        <v>2</v>
      </c>
      <c r="G1018" s="1">
        <v>42</v>
      </c>
      <c r="H1018" s="1">
        <v>26</v>
      </c>
      <c r="I1018" s="1">
        <f t="shared" si="30"/>
        <v>16</v>
      </c>
      <c r="J1018" s="2">
        <f t="shared" si="31"/>
        <v>0.38095238095238093</v>
      </c>
      <c r="K1018" s="3">
        <v>1.3888888888888888E-2</v>
      </c>
      <c r="L1018" t="s">
        <v>1132</v>
      </c>
    </row>
    <row r="1019" spans="1:12" x14ac:dyDescent="0.25">
      <c r="A1019">
        <v>404</v>
      </c>
      <c r="B1019">
        <v>17</v>
      </c>
      <c r="C1019" t="s">
        <v>241</v>
      </c>
      <c r="D1019" s="1">
        <v>12</v>
      </c>
      <c r="E1019" s="1">
        <v>20</v>
      </c>
      <c r="F1019">
        <v>1</v>
      </c>
      <c r="G1019" s="1">
        <v>20</v>
      </c>
      <c r="H1019" s="1">
        <v>12</v>
      </c>
      <c r="I1019" s="1">
        <f t="shared" si="30"/>
        <v>8</v>
      </c>
      <c r="J1019" s="2">
        <f t="shared" si="31"/>
        <v>0.4</v>
      </c>
      <c r="K1019" s="3">
        <v>3.6805555555555557E-2</v>
      </c>
      <c r="L1019" t="s">
        <v>1133</v>
      </c>
    </row>
    <row r="1020" spans="1:12" x14ac:dyDescent="0.25">
      <c r="A1020">
        <v>404</v>
      </c>
      <c r="B1020">
        <v>17</v>
      </c>
      <c r="C1020" t="s">
        <v>65</v>
      </c>
      <c r="D1020" s="1">
        <v>25</v>
      </c>
      <c r="E1020" s="1">
        <v>40</v>
      </c>
      <c r="F1020">
        <v>3</v>
      </c>
      <c r="G1020" s="1">
        <v>120</v>
      </c>
      <c r="H1020" s="1">
        <v>75</v>
      </c>
      <c r="I1020" s="1">
        <f t="shared" si="30"/>
        <v>45</v>
      </c>
      <c r="J1020" s="2">
        <f t="shared" si="31"/>
        <v>0.375</v>
      </c>
      <c r="K1020" s="3">
        <v>2.013888888888889E-2</v>
      </c>
      <c r="L1020" t="s">
        <v>1133</v>
      </c>
    </row>
    <row r="1021" spans="1:12" x14ac:dyDescent="0.25">
      <c r="A1021">
        <v>405</v>
      </c>
      <c r="B1021">
        <v>5</v>
      </c>
      <c r="C1021" t="s">
        <v>256</v>
      </c>
      <c r="D1021" s="1">
        <v>15</v>
      </c>
      <c r="E1021" s="1">
        <v>26</v>
      </c>
      <c r="F1021">
        <v>1</v>
      </c>
      <c r="G1021" s="1">
        <v>26</v>
      </c>
      <c r="H1021" s="1">
        <v>15</v>
      </c>
      <c r="I1021" s="1">
        <f t="shared" si="30"/>
        <v>11</v>
      </c>
      <c r="J1021" s="2">
        <f t="shared" si="31"/>
        <v>0.42307692307692307</v>
      </c>
      <c r="K1021" s="3">
        <v>2.8472222222222222E-2</v>
      </c>
      <c r="L1021" t="s">
        <v>1133</v>
      </c>
    </row>
    <row r="1022" spans="1:12" x14ac:dyDescent="0.25">
      <c r="A1022">
        <v>405</v>
      </c>
      <c r="B1022">
        <v>5</v>
      </c>
      <c r="C1022" t="s">
        <v>65</v>
      </c>
      <c r="D1022" s="1">
        <v>25</v>
      </c>
      <c r="E1022" s="1">
        <v>40</v>
      </c>
      <c r="F1022">
        <v>1</v>
      </c>
      <c r="G1022" s="1">
        <v>40</v>
      </c>
      <c r="H1022" s="1">
        <v>25</v>
      </c>
      <c r="I1022" s="1">
        <f t="shared" si="30"/>
        <v>15</v>
      </c>
      <c r="J1022" s="2">
        <f t="shared" si="31"/>
        <v>0.375</v>
      </c>
      <c r="K1022" s="3">
        <v>3.0555555555555555E-2</v>
      </c>
      <c r="L1022" t="s">
        <v>1132</v>
      </c>
    </row>
    <row r="1023" spans="1:12" x14ac:dyDescent="0.25">
      <c r="A1023">
        <v>405</v>
      </c>
      <c r="B1023">
        <v>5</v>
      </c>
      <c r="C1023" t="s">
        <v>241</v>
      </c>
      <c r="D1023" s="1">
        <v>12</v>
      </c>
      <c r="E1023" s="1">
        <v>20</v>
      </c>
      <c r="F1023">
        <v>2</v>
      </c>
      <c r="G1023" s="1">
        <v>40</v>
      </c>
      <c r="H1023" s="1">
        <v>24</v>
      </c>
      <c r="I1023" s="1">
        <f t="shared" si="30"/>
        <v>16</v>
      </c>
      <c r="J1023" s="2">
        <f t="shared" si="31"/>
        <v>0.4</v>
      </c>
      <c r="K1023" s="3">
        <v>9.0277777777777769E-3</v>
      </c>
      <c r="L1023" t="s">
        <v>1133</v>
      </c>
    </row>
    <row r="1024" spans="1:12" x14ac:dyDescent="0.25">
      <c r="A1024">
        <v>406</v>
      </c>
      <c r="B1024">
        <v>14</v>
      </c>
      <c r="C1024" t="s">
        <v>241</v>
      </c>
      <c r="D1024" s="1">
        <v>12</v>
      </c>
      <c r="E1024" s="1">
        <v>20</v>
      </c>
      <c r="F1024">
        <v>3</v>
      </c>
      <c r="G1024" s="1">
        <v>60</v>
      </c>
      <c r="H1024" s="1">
        <v>36</v>
      </c>
      <c r="I1024" s="1">
        <f t="shared" si="30"/>
        <v>24</v>
      </c>
      <c r="J1024" s="2">
        <f t="shared" si="31"/>
        <v>0.4</v>
      </c>
      <c r="K1024" s="3">
        <v>4.1666666666666666E-3</v>
      </c>
      <c r="L1024" t="s">
        <v>1132</v>
      </c>
    </row>
    <row r="1025" spans="1:12" x14ac:dyDescent="0.25">
      <c r="A1025">
        <v>406</v>
      </c>
      <c r="B1025">
        <v>14</v>
      </c>
      <c r="C1025" t="s">
        <v>33</v>
      </c>
      <c r="D1025" s="1">
        <v>21</v>
      </c>
      <c r="E1025" s="1">
        <v>35</v>
      </c>
      <c r="F1025">
        <v>2</v>
      </c>
      <c r="G1025" s="1">
        <v>70</v>
      </c>
      <c r="H1025" s="1">
        <v>42</v>
      </c>
      <c r="I1025" s="1">
        <f t="shared" si="30"/>
        <v>28</v>
      </c>
      <c r="J1025" s="2">
        <f t="shared" si="31"/>
        <v>0.4</v>
      </c>
      <c r="K1025" s="3">
        <v>3.888888888888889E-2</v>
      </c>
      <c r="L1025" t="s">
        <v>1132</v>
      </c>
    </row>
    <row r="1026" spans="1:12" x14ac:dyDescent="0.25">
      <c r="A1026">
        <v>406</v>
      </c>
      <c r="B1026">
        <v>14</v>
      </c>
      <c r="C1026" t="s">
        <v>195</v>
      </c>
      <c r="D1026" s="1">
        <v>15</v>
      </c>
      <c r="E1026" s="1">
        <v>25</v>
      </c>
      <c r="F1026">
        <v>1</v>
      </c>
      <c r="G1026" s="1">
        <v>25</v>
      </c>
      <c r="H1026" s="1">
        <v>15</v>
      </c>
      <c r="I1026" s="1">
        <f t="shared" si="30"/>
        <v>10</v>
      </c>
      <c r="J1026" s="2">
        <f t="shared" si="31"/>
        <v>0.4</v>
      </c>
      <c r="K1026" s="3">
        <v>3.8194444444444448E-2</v>
      </c>
      <c r="L1026" t="s">
        <v>1133</v>
      </c>
    </row>
    <row r="1027" spans="1:12" x14ac:dyDescent="0.25">
      <c r="A1027">
        <v>407</v>
      </c>
      <c r="B1027">
        <v>4</v>
      </c>
      <c r="C1027" t="s">
        <v>241</v>
      </c>
      <c r="D1027" s="1">
        <v>12</v>
      </c>
      <c r="E1027" s="1">
        <v>20</v>
      </c>
      <c r="F1027">
        <v>3</v>
      </c>
      <c r="G1027" s="1">
        <v>60</v>
      </c>
      <c r="H1027" s="1">
        <v>36</v>
      </c>
      <c r="I1027" s="1">
        <f t="shared" ref="I1027:I1090" si="32">G1027-H1027</f>
        <v>24</v>
      </c>
      <c r="J1027" s="2">
        <f t="shared" ref="J1027:J1090" si="33">I1027/G1027</f>
        <v>0.4</v>
      </c>
      <c r="K1027" s="3">
        <v>2.2222222222222223E-2</v>
      </c>
      <c r="L1027" t="s">
        <v>1132</v>
      </c>
    </row>
    <row r="1028" spans="1:12" x14ac:dyDescent="0.25">
      <c r="A1028">
        <v>407</v>
      </c>
      <c r="B1028">
        <v>4</v>
      </c>
      <c r="C1028" t="s">
        <v>33</v>
      </c>
      <c r="D1028" s="1">
        <v>21</v>
      </c>
      <c r="E1028" s="1">
        <v>35</v>
      </c>
      <c r="F1028">
        <v>1</v>
      </c>
      <c r="G1028" s="1">
        <v>35</v>
      </c>
      <c r="H1028" s="1">
        <v>21</v>
      </c>
      <c r="I1028" s="1">
        <f t="shared" si="32"/>
        <v>14</v>
      </c>
      <c r="J1028" s="2">
        <f t="shared" si="33"/>
        <v>0.4</v>
      </c>
      <c r="K1028" s="3">
        <v>1.2500000000000001E-2</v>
      </c>
      <c r="L1028" t="s">
        <v>1133</v>
      </c>
    </row>
    <row r="1029" spans="1:12" x14ac:dyDescent="0.25">
      <c r="A1029">
        <v>408</v>
      </c>
      <c r="B1029">
        <v>17</v>
      </c>
      <c r="C1029" t="s">
        <v>195</v>
      </c>
      <c r="D1029" s="1">
        <v>15</v>
      </c>
      <c r="E1029" s="1">
        <v>25</v>
      </c>
      <c r="F1029">
        <v>1</v>
      </c>
      <c r="G1029" s="1">
        <v>25</v>
      </c>
      <c r="H1029" s="1">
        <v>15</v>
      </c>
      <c r="I1029" s="1">
        <f t="shared" si="32"/>
        <v>10</v>
      </c>
      <c r="J1029" s="2">
        <f t="shared" si="33"/>
        <v>0.4</v>
      </c>
      <c r="K1029" s="3">
        <v>4.027777777777778E-2</v>
      </c>
      <c r="L1029" t="s">
        <v>1133</v>
      </c>
    </row>
    <row r="1030" spans="1:12" x14ac:dyDescent="0.25">
      <c r="A1030">
        <v>408</v>
      </c>
      <c r="B1030">
        <v>17</v>
      </c>
      <c r="C1030" t="s">
        <v>259</v>
      </c>
      <c r="D1030" s="1">
        <v>14</v>
      </c>
      <c r="E1030" s="1">
        <v>24</v>
      </c>
      <c r="F1030">
        <v>3</v>
      </c>
      <c r="G1030" s="1">
        <v>72</v>
      </c>
      <c r="H1030" s="1">
        <v>42</v>
      </c>
      <c r="I1030" s="1">
        <f t="shared" si="32"/>
        <v>30</v>
      </c>
      <c r="J1030" s="2">
        <f t="shared" si="33"/>
        <v>0.41666666666666669</v>
      </c>
      <c r="K1030" s="3">
        <v>7.6388888888888886E-3</v>
      </c>
      <c r="L1030" t="s">
        <v>1132</v>
      </c>
    </row>
    <row r="1031" spans="1:12" x14ac:dyDescent="0.25">
      <c r="A1031">
        <v>408</v>
      </c>
      <c r="B1031">
        <v>17</v>
      </c>
      <c r="C1031" t="s">
        <v>77</v>
      </c>
      <c r="D1031" s="1">
        <v>20</v>
      </c>
      <c r="E1031" s="1">
        <v>34</v>
      </c>
      <c r="F1031">
        <v>1</v>
      </c>
      <c r="G1031" s="1">
        <v>34</v>
      </c>
      <c r="H1031" s="1">
        <v>20</v>
      </c>
      <c r="I1031" s="1">
        <f t="shared" si="32"/>
        <v>14</v>
      </c>
      <c r="J1031" s="2">
        <f t="shared" si="33"/>
        <v>0.41176470588235292</v>
      </c>
      <c r="K1031" s="3">
        <v>2.5694444444444443E-2</v>
      </c>
      <c r="L1031" t="s">
        <v>1133</v>
      </c>
    </row>
    <row r="1032" spans="1:12" x14ac:dyDescent="0.25">
      <c r="A1032">
        <v>409</v>
      </c>
      <c r="B1032">
        <v>15</v>
      </c>
      <c r="C1032" t="s">
        <v>102</v>
      </c>
      <c r="D1032" s="1">
        <v>13</v>
      </c>
      <c r="E1032" s="1">
        <v>21</v>
      </c>
      <c r="F1032">
        <v>3</v>
      </c>
      <c r="G1032" s="1">
        <v>63</v>
      </c>
      <c r="H1032" s="1">
        <v>39</v>
      </c>
      <c r="I1032" s="1">
        <f t="shared" si="32"/>
        <v>24</v>
      </c>
      <c r="J1032" s="2">
        <f t="shared" si="33"/>
        <v>0.38095238095238093</v>
      </c>
      <c r="K1032" s="3">
        <v>3.0555555555555555E-2</v>
      </c>
      <c r="L1032" t="s">
        <v>1133</v>
      </c>
    </row>
    <row r="1033" spans="1:12" x14ac:dyDescent="0.25">
      <c r="A1033">
        <v>409</v>
      </c>
      <c r="B1033">
        <v>15</v>
      </c>
      <c r="C1033" t="s">
        <v>65</v>
      </c>
      <c r="D1033" s="1">
        <v>25</v>
      </c>
      <c r="E1033" s="1">
        <v>40</v>
      </c>
      <c r="F1033">
        <v>1</v>
      </c>
      <c r="G1033" s="1">
        <v>40</v>
      </c>
      <c r="H1033" s="1">
        <v>25</v>
      </c>
      <c r="I1033" s="1">
        <f t="shared" si="32"/>
        <v>15</v>
      </c>
      <c r="J1033" s="2">
        <f t="shared" si="33"/>
        <v>0.375</v>
      </c>
      <c r="K1033" s="3">
        <v>2.9861111111111113E-2</v>
      </c>
      <c r="L1033" t="s">
        <v>1132</v>
      </c>
    </row>
    <row r="1034" spans="1:12" x14ac:dyDescent="0.25">
      <c r="A1034">
        <v>409</v>
      </c>
      <c r="B1034">
        <v>15</v>
      </c>
      <c r="C1034" t="s">
        <v>57</v>
      </c>
      <c r="D1034" s="1">
        <v>16</v>
      </c>
      <c r="E1034" s="1">
        <v>28</v>
      </c>
      <c r="F1034">
        <v>1</v>
      </c>
      <c r="G1034" s="1">
        <v>28</v>
      </c>
      <c r="H1034" s="1">
        <v>16</v>
      </c>
      <c r="I1034" s="1">
        <f t="shared" si="32"/>
        <v>12</v>
      </c>
      <c r="J1034" s="2">
        <f t="shared" si="33"/>
        <v>0.42857142857142855</v>
      </c>
      <c r="K1034" s="3">
        <v>3.2638888888888891E-2</v>
      </c>
      <c r="L1034" t="s">
        <v>1132</v>
      </c>
    </row>
    <row r="1035" spans="1:12" x14ac:dyDescent="0.25">
      <c r="A1035">
        <v>409</v>
      </c>
      <c r="B1035">
        <v>15</v>
      </c>
      <c r="C1035" t="s">
        <v>259</v>
      </c>
      <c r="D1035" s="1">
        <v>14</v>
      </c>
      <c r="E1035" s="1">
        <v>24</v>
      </c>
      <c r="F1035">
        <v>3</v>
      </c>
      <c r="G1035" s="1">
        <v>72</v>
      </c>
      <c r="H1035" s="1">
        <v>42</v>
      </c>
      <c r="I1035" s="1">
        <f t="shared" si="32"/>
        <v>30</v>
      </c>
      <c r="J1035" s="2">
        <f t="shared" si="33"/>
        <v>0.41666666666666669</v>
      </c>
      <c r="K1035" s="3">
        <v>2.013888888888889E-2</v>
      </c>
      <c r="L1035" t="s">
        <v>1132</v>
      </c>
    </row>
    <row r="1036" spans="1:12" x14ac:dyDescent="0.25">
      <c r="A1036">
        <v>410</v>
      </c>
      <c r="B1036">
        <v>1</v>
      </c>
      <c r="C1036" t="s">
        <v>241</v>
      </c>
      <c r="D1036" s="1">
        <v>12</v>
      </c>
      <c r="E1036" s="1">
        <v>20</v>
      </c>
      <c r="F1036">
        <v>1</v>
      </c>
      <c r="G1036" s="1">
        <v>20</v>
      </c>
      <c r="H1036" s="1">
        <v>12</v>
      </c>
      <c r="I1036" s="1">
        <f t="shared" si="32"/>
        <v>8</v>
      </c>
      <c r="J1036" s="2">
        <f t="shared" si="33"/>
        <v>0.4</v>
      </c>
      <c r="K1036" s="3">
        <v>3.4722222222222224E-2</v>
      </c>
      <c r="L1036" t="s">
        <v>1133</v>
      </c>
    </row>
    <row r="1037" spans="1:12" x14ac:dyDescent="0.25">
      <c r="A1037">
        <v>410</v>
      </c>
      <c r="B1037">
        <v>1</v>
      </c>
      <c r="C1037" t="s">
        <v>106</v>
      </c>
      <c r="D1037" s="1">
        <v>22</v>
      </c>
      <c r="E1037" s="1">
        <v>36</v>
      </c>
      <c r="F1037">
        <v>1</v>
      </c>
      <c r="G1037" s="1">
        <v>36</v>
      </c>
      <c r="H1037" s="1">
        <v>22</v>
      </c>
      <c r="I1037" s="1">
        <f t="shared" si="32"/>
        <v>14</v>
      </c>
      <c r="J1037" s="2">
        <f t="shared" si="33"/>
        <v>0.3888888888888889</v>
      </c>
      <c r="K1037" s="3">
        <v>2.8472222222222222E-2</v>
      </c>
      <c r="L1037" t="s">
        <v>1132</v>
      </c>
    </row>
    <row r="1038" spans="1:12" x14ac:dyDescent="0.25">
      <c r="A1038">
        <v>411</v>
      </c>
      <c r="B1038">
        <v>3</v>
      </c>
      <c r="C1038" t="s">
        <v>65</v>
      </c>
      <c r="D1038" s="1">
        <v>25</v>
      </c>
      <c r="E1038" s="1">
        <v>40</v>
      </c>
      <c r="F1038">
        <v>3</v>
      </c>
      <c r="G1038" s="1">
        <v>120</v>
      </c>
      <c r="H1038" s="1">
        <v>75</v>
      </c>
      <c r="I1038" s="1">
        <f t="shared" si="32"/>
        <v>45</v>
      </c>
      <c r="J1038" s="2">
        <f t="shared" si="33"/>
        <v>0.375</v>
      </c>
      <c r="K1038" s="3">
        <v>2.5000000000000001E-2</v>
      </c>
      <c r="L1038" t="s">
        <v>1133</v>
      </c>
    </row>
    <row r="1039" spans="1:12" x14ac:dyDescent="0.25">
      <c r="A1039">
        <v>411</v>
      </c>
      <c r="B1039">
        <v>3</v>
      </c>
      <c r="C1039" t="s">
        <v>117</v>
      </c>
      <c r="D1039" s="1">
        <v>10</v>
      </c>
      <c r="E1039" s="1">
        <v>18</v>
      </c>
      <c r="F1039">
        <v>1</v>
      </c>
      <c r="G1039" s="1">
        <v>18</v>
      </c>
      <c r="H1039" s="1">
        <v>10</v>
      </c>
      <c r="I1039" s="1">
        <f t="shared" si="32"/>
        <v>8</v>
      </c>
      <c r="J1039" s="2">
        <f t="shared" si="33"/>
        <v>0.44444444444444442</v>
      </c>
      <c r="K1039" s="3">
        <v>2.2916666666666665E-2</v>
      </c>
      <c r="L1039" t="s">
        <v>1132</v>
      </c>
    </row>
    <row r="1040" spans="1:12" x14ac:dyDescent="0.25">
      <c r="A1040">
        <v>411</v>
      </c>
      <c r="B1040">
        <v>3</v>
      </c>
      <c r="C1040" t="s">
        <v>170</v>
      </c>
      <c r="D1040" s="1">
        <v>16</v>
      </c>
      <c r="E1040" s="1">
        <v>27</v>
      </c>
      <c r="F1040">
        <v>3</v>
      </c>
      <c r="G1040" s="1">
        <v>81</v>
      </c>
      <c r="H1040" s="1">
        <v>48</v>
      </c>
      <c r="I1040" s="1">
        <f t="shared" si="32"/>
        <v>33</v>
      </c>
      <c r="J1040" s="2">
        <f t="shared" si="33"/>
        <v>0.40740740740740738</v>
      </c>
      <c r="K1040" s="3">
        <v>6.2500000000000003E-3</v>
      </c>
      <c r="L1040" t="s">
        <v>1132</v>
      </c>
    </row>
    <row r="1041" spans="1:12" x14ac:dyDescent="0.25">
      <c r="A1041">
        <v>412</v>
      </c>
      <c r="B1041">
        <v>11</v>
      </c>
      <c r="C1041" t="s">
        <v>186</v>
      </c>
      <c r="D1041" s="1">
        <v>19</v>
      </c>
      <c r="E1041" s="1">
        <v>31</v>
      </c>
      <c r="F1041">
        <v>3</v>
      </c>
      <c r="G1041" s="1">
        <v>93</v>
      </c>
      <c r="H1041" s="1">
        <v>57</v>
      </c>
      <c r="I1041" s="1">
        <f t="shared" si="32"/>
        <v>36</v>
      </c>
      <c r="J1041" s="2">
        <f t="shared" si="33"/>
        <v>0.38709677419354838</v>
      </c>
      <c r="K1041" s="3">
        <v>3.9583333333333331E-2</v>
      </c>
      <c r="L1041" t="s">
        <v>1133</v>
      </c>
    </row>
    <row r="1042" spans="1:12" x14ac:dyDescent="0.25">
      <c r="A1042">
        <v>413</v>
      </c>
      <c r="B1042">
        <v>13</v>
      </c>
      <c r="C1042" t="s">
        <v>33</v>
      </c>
      <c r="D1042" s="1">
        <v>21</v>
      </c>
      <c r="E1042" s="1">
        <v>35</v>
      </c>
      <c r="F1042">
        <v>1</v>
      </c>
      <c r="G1042" s="1">
        <v>35</v>
      </c>
      <c r="H1042" s="1">
        <v>21</v>
      </c>
      <c r="I1042" s="1">
        <f t="shared" si="32"/>
        <v>14</v>
      </c>
      <c r="J1042" s="2">
        <f t="shared" si="33"/>
        <v>0.4</v>
      </c>
      <c r="K1042" s="3">
        <v>8.3333333333333332E-3</v>
      </c>
      <c r="L1042" t="s">
        <v>1133</v>
      </c>
    </row>
    <row r="1043" spans="1:12" x14ac:dyDescent="0.25">
      <c r="A1043">
        <v>414</v>
      </c>
      <c r="B1043">
        <v>14</v>
      </c>
      <c r="C1043" t="s">
        <v>439</v>
      </c>
      <c r="D1043" s="1">
        <v>20</v>
      </c>
      <c r="E1043" s="1">
        <v>33</v>
      </c>
      <c r="F1043">
        <v>1</v>
      </c>
      <c r="G1043" s="1">
        <v>33</v>
      </c>
      <c r="H1043" s="1">
        <v>20</v>
      </c>
      <c r="I1043" s="1">
        <f t="shared" si="32"/>
        <v>13</v>
      </c>
      <c r="J1043" s="2">
        <f t="shared" si="33"/>
        <v>0.39393939393939392</v>
      </c>
      <c r="K1043" s="3">
        <v>2.6388888888888889E-2</v>
      </c>
      <c r="L1043" t="s">
        <v>1132</v>
      </c>
    </row>
    <row r="1044" spans="1:12" x14ac:dyDescent="0.25">
      <c r="A1044">
        <v>415</v>
      </c>
      <c r="B1044">
        <v>14</v>
      </c>
      <c r="C1044" t="s">
        <v>170</v>
      </c>
      <c r="D1044" s="1">
        <v>16</v>
      </c>
      <c r="E1044" s="1">
        <v>27</v>
      </c>
      <c r="F1044">
        <v>2</v>
      </c>
      <c r="G1044" s="1">
        <v>54</v>
      </c>
      <c r="H1044" s="1">
        <v>32</v>
      </c>
      <c r="I1044" s="1">
        <f t="shared" si="32"/>
        <v>22</v>
      </c>
      <c r="J1044" s="2">
        <f t="shared" si="33"/>
        <v>0.40740740740740738</v>
      </c>
      <c r="K1044" s="3">
        <v>2.2222222222222223E-2</v>
      </c>
      <c r="L1044" t="s">
        <v>1132</v>
      </c>
    </row>
    <row r="1045" spans="1:12" x14ac:dyDescent="0.25">
      <c r="A1045">
        <v>415</v>
      </c>
      <c r="B1045">
        <v>14</v>
      </c>
      <c r="C1045" t="s">
        <v>77</v>
      </c>
      <c r="D1045" s="1">
        <v>20</v>
      </c>
      <c r="E1045" s="1">
        <v>34</v>
      </c>
      <c r="F1045">
        <v>2</v>
      </c>
      <c r="G1045" s="1">
        <v>68</v>
      </c>
      <c r="H1045" s="1">
        <v>40</v>
      </c>
      <c r="I1045" s="1">
        <f t="shared" si="32"/>
        <v>28</v>
      </c>
      <c r="J1045" s="2">
        <f t="shared" si="33"/>
        <v>0.41176470588235292</v>
      </c>
      <c r="K1045" s="3">
        <v>1.1111111111111112E-2</v>
      </c>
      <c r="L1045" t="s">
        <v>1133</v>
      </c>
    </row>
    <row r="1046" spans="1:12" x14ac:dyDescent="0.25">
      <c r="A1046">
        <v>415</v>
      </c>
      <c r="B1046">
        <v>14</v>
      </c>
      <c r="C1046" t="s">
        <v>106</v>
      </c>
      <c r="D1046" s="1">
        <v>22</v>
      </c>
      <c r="E1046" s="1">
        <v>36</v>
      </c>
      <c r="F1046">
        <v>1</v>
      </c>
      <c r="G1046" s="1">
        <v>36</v>
      </c>
      <c r="H1046" s="1">
        <v>22</v>
      </c>
      <c r="I1046" s="1">
        <f t="shared" si="32"/>
        <v>14</v>
      </c>
      <c r="J1046" s="2">
        <f t="shared" si="33"/>
        <v>0.3888888888888889</v>
      </c>
      <c r="K1046" s="3">
        <v>2.7083333333333334E-2</v>
      </c>
      <c r="L1046" t="s">
        <v>1132</v>
      </c>
    </row>
    <row r="1047" spans="1:12" x14ac:dyDescent="0.25">
      <c r="A1047">
        <v>416</v>
      </c>
      <c r="B1047">
        <v>20</v>
      </c>
      <c r="C1047" t="s">
        <v>195</v>
      </c>
      <c r="D1047" s="1">
        <v>15</v>
      </c>
      <c r="E1047" s="1">
        <v>25</v>
      </c>
      <c r="F1047">
        <v>1</v>
      </c>
      <c r="G1047" s="1">
        <v>25</v>
      </c>
      <c r="H1047" s="1">
        <v>15</v>
      </c>
      <c r="I1047" s="1">
        <f t="shared" si="32"/>
        <v>10</v>
      </c>
      <c r="J1047" s="2">
        <f t="shared" si="33"/>
        <v>0.4</v>
      </c>
      <c r="K1047" s="3">
        <v>6.2500000000000003E-3</v>
      </c>
      <c r="L1047" t="s">
        <v>1133</v>
      </c>
    </row>
    <row r="1048" spans="1:12" x14ac:dyDescent="0.25">
      <c r="A1048">
        <v>417</v>
      </c>
      <c r="B1048">
        <v>7</v>
      </c>
      <c r="C1048" t="s">
        <v>51</v>
      </c>
      <c r="D1048" s="1">
        <v>17</v>
      </c>
      <c r="E1048" s="1">
        <v>29</v>
      </c>
      <c r="F1048">
        <v>1</v>
      </c>
      <c r="G1048" s="1">
        <v>29</v>
      </c>
      <c r="H1048" s="1">
        <v>17</v>
      </c>
      <c r="I1048" s="1">
        <f t="shared" si="32"/>
        <v>12</v>
      </c>
      <c r="J1048" s="2">
        <f t="shared" si="33"/>
        <v>0.41379310344827586</v>
      </c>
      <c r="K1048" s="3">
        <v>1.5972222222222221E-2</v>
      </c>
      <c r="L1048" t="s">
        <v>1132</v>
      </c>
    </row>
    <row r="1049" spans="1:12" x14ac:dyDescent="0.25">
      <c r="A1049">
        <v>417</v>
      </c>
      <c r="B1049">
        <v>7</v>
      </c>
      <c r="C1049" t="s">
        <v>65</v>
      </c>
      <c r="D1049" s="1">
        <v>25</v>
      </c>
      <c r="E1049" s="1">
        <v>40</v>
      </c>
      <c r="F1049">
        <v>1</v>
      </c>
      <c r="G1049" s="1">
        <v>40</v>
      </c>
      <c r="H1049" s="1">
        <v>25</v>
      </c>
      <c r="I1049" s="1">
        <f t="shared" si="32"/>
        <v>15</v>
      </c>
      <c r="J1049" s="2">
        <f t="shared" si="33"/>
        <v>0.375</v>
      </c>
      <c r="K1049" s="3">
        <v>1.1805555555555555E-2</v>
      </c>
      <c r="L1049" t="s">
        <v>1132</v>
      </c>
    </row>
    <row r="1050" spans="1:12" x14ac:dyDescent="0.25">
      <c r="A1050">
        <v>417</v>
      </c>
      <c r="B1050">
        <v>7</v>
      </c>
      <c r="C1050" t="s">
        <v>180</v>
      </c>
      <c r="D1050" s="1">
        <v>11</v>
      </c>
      <c r="E1050" s="1">
        <v>19</v>
      </c>
      <c r="F1050">
        <v>1</v>
      </c>
      <c r="G1050" s="1">
        <v>19</v>
      </c>
      <c r="H1050" s="1">
        <v>11</v>
      </c>
      <c r="I1050" s="1">
        <f t="shared" si="32"/>
        <v>8</v>
      </c>
      <c r="J1050" s="2">
        <f t="shared" si="33"/>
        <v>0.42105263157894735</v>
      </c>
      <c r="K1050" s="3">
        <v>1.1111111111111112E-2</v>
      </c>
      <c r="L1050" t="s">
        <v>1133</v>
      </c>
    </row>
    <row r="1051" spans="1:12" x14ac:dyDescent="0.25">
      <c r="A1051">
        <v>417</v>
      </c>
      <c r="B1051">
        <v>7</v>
      </c>
      <c r="C1051" t="s">
        <v>170</v>
      </c>
      <c r="D1051" s="1">
        <v>16</v>
      </c>
      <c r="E1051" s="1">
        <v>27</v>
      </c>
      <c r="F1051">
        <v>2</v>
      </c>
      <c r="G1051" s="1">
        <v>54</v>
      </c>
      <c r="H1051" s="1">
        <v>32</v>
      </c>
      <c r="I1051" s="1">
        <f t="shared" si="32"/>
        <v>22</v>
      </c>
      <c r="J1051" s="2">
        <f t="shared" si="33"/>
        <v>0.40740740740740738</v>
      </c>
      <c r="K1051" s="3">
        <v>2.361111111111111E-2</v>
      </c>
      <c r="L1051" t="s">
        <v>1133</v>
      </c>
    </row>
    <row r="1052" spans="1:12" x14ac:dyDescent="0.25">
      <c r="A1052">
        <v>418</v>
      </c>
      <c r="B1052">
        <v>17</v>
      </c>
      <c r="C1052" t="s">
        <v>195</v>
      </c>
      <c r="D1052" s="1">
        <v>15</v>
      </c>
      <c r="E1052" s="1">
        <v>25</v>
      </c>
      <c r="F1052">
        <v>1</v>
      </c>
      <c r="G1052" s="1">
        <v>25</v>
      </c>
      <c r="H1052" s="1">
        <v>15</v>
      </c>
      <c r="I1052" s="1">
        <f t="shared" si="32"/>
        <v>10</v>
      </c>
      <c r="J1052" s="2">
        <f t="shared" si="33"/>
        <v>0.4</v>
      </c>
      <c r="K1052" s="3">
        <v>3.125E-2</v>
      </c>
      <c r="L1052" t="s">
        <v>1132</v>
      </c>
    </row>
    <row r="1053" spans="1:12" x14ac:dyDescent="0.25">
      <c r="A1053">
        <v>418</v>
      </c>
      <c r="B1053">
        <v>17</v>
      </c>
      <c r="C1053" t="s">
        <v>186</v>
      </c>
      <c r="D1053" s="1">
        <v>19</v>
      </c>
      <c r="E1053" s="1">
        <v>31</v>
      </c>
      <c r="F1053">
        <v>3</v>
      </c>
      <c r="G1053" s="1">
        <v>93</v>
      </c>
      <c r="H1053" s="1">
        <v>57</v>
      </c>
      <c r="I1053" s="1">
        <f t="shared" si="32"/>
        <v>36</v>
      </c>
      <c r="J1053" s="2">
        <f t="shared" si="33"/>
        <v>0.38709677419354838</v>
      </c>
      <c r="K1053" s="3">
        <v>3.8194444444444448E-2</v>
      </c>
      <c r="L1053" t="s">
        <v>1133</v>
      </c>
    </row>
    <row r="1054" spans="1:12" x14ac:dyDescent="0.25">
      <c r="A1054">
        <v>419</v>
      </c>
      <c r="B1054">
        <v>11</v>
      </c>
      <c r="C1054" t="s">
        <v>77</v>
      </c>
      <c r="D1054" s="1">
        <v>20</v>
      </c>
      <c r="E1054" s="1">
        <v>34</v>
      </c>
      <c r="F1054">
        <v>1</v>
      </c>
      <c r="G1054" s="1">
        <v>34</v>
      </c>
      <c r="H1054" s="1">
        <v>20</v>
      </c>
      <c r="I1054" s="1">
        <f t="shared" si="32"/>
        <v>14</v>
      </c>
      <c r="J1054" s="2">
        <f t="shared" si="33"/>
        <v>0.41176470588235292</v>
      </c>
      <c r="K1054" s="3">
        <v>4.8611111111111112E-3</v>
      </c>
      <c r="L1054" t="s">
        <v>1133</v>
      </c>
    </row>
    <row r="1055" spans="1:12" x14ac:dyDescent="0.25">
      <c r="A1055">
        <v>419</v>
      </c>
      <c r="B1055">
        <v>11</v>
      </c>
      <c r="C1055" t="s">
        <v>439</v>
      </c>
      <c r="D1055" s="1">
        <v>20</v>
      </c>
      <c r="E1055" s="1">
        <v>33</v>
      </c>
      <c r="F1055">
        <v>1</v>
      </c>
      <c r="G1055" s="1">
        <v>33</v>
      </c>
      <c r="H1055" s="1">
        <v>20</v>
      </c>
      <c r="I1055" s="1">
        <f t="shared" si="32"/>
        <v>13</v>
      </c>
      <c r="J1055" s="2">
        <f t="shared" si="33"/>
        <v>0.39393939393939392</v>
      </c>
      <c r="K1055" s="3">
        <v>3.9583333333333331E-2</v>
      </c>
      <c r="L1055" t="s">
        <v>1132</v>
      </c>
    </row>
    <row r="1056" spans="1:12" x14ac:dyDescent="0.25">
      <c r="A1056">
        <v>420</v>
      </c>
      <c r="B1056">
        <v>18</v>
      </c>
      <c r="C1056" t="s">
        <v>77</v>
      </c>
      <c r="D1056" s="1">
        <v>20</v>
      </c>
      <c r="E1056" s="1">
        <v>34</v>
      </c>
      <c r="F1056">
        <v>2</v>
      </c>
      <c r="G1056" s="1">
        <v>68</v>
      </c>
      <c r="H1056" s="1">
        <v>40</v>
      </c>
      <c r="I1056" s="1">
        <f t="shared" si="32"/>
        <v>28</v>
      </c>
      <c r="J1056" s="2">
        <f t="shared" si="33"/>
        <v>0.41176470588235292</v>
      </c>
      <c r="K1056" s="3">
        <v>2.2916666666666665E-2</v>
      </c>
      <c r="L1056" t="s">
        <v>1132</v>
      </c>
    </row>
    <row r="1057" spans="1:12" x14ac:dyDescent="0.25">
      <c r="A1057">
        <v>420</v>
      </c>
      <c r="B1057">
        <v>18</v>
      </c>
      <c r="C1057" t="s">
        <v>241</v>
      </c>
      <c r="D1057" s="1">
        <v>12</v>
      </c>
      <c r="E1057" s="1">
        <v>20</v>
      </c>
      <c r="F1057">
        <v>3</v>
      </c>
      <c r="G1057" s="1">
        <v>60</v>
      </c>
      <c r="H1057" s="1">
        <v>36</v>
      </c>
      <c r="I1057" s="1">
        <f t="shared" si="32"/>
        <v>24</v>
      </c>
      <c r="J1057" s="2">
        <f t="shared" si="33"/>
        <v>0.4</v>
      </c>
      <c r="K1057" s="3">
        <v>6.9444444444444441E-3</v>
      </c>
      <c r="L1057" t="s">
        <v>1132</v>
      </c>
    </row>
    <row r="1058" spans="1:12" x14ac:dyDescent="0.25">
      <c r="A1058">
        <v>420</v>
      </c>
      <c r="B1058">
        <v>18</v>
      </c>
      <c r="C1058" t="s">
        <v>195</v>
      </c>
      <c r="D1058" s="1">
        <v>15</v>
      </c>
      <c r="E1058" s="1">
        <v>25</v>
      </c>
      <c r="F1058">
        <v>2</v>
      </c>
      <c r="G1058" s="1">
        <v>50</v>
      </c>
      <c r="H1058" s="1">
        <v>30</v>
      </c>
      <c r="I1058" s="1">
        <f t="shared" si="32"/>
        <v>20</v>
      </c>
      <c r="J1058" s="2">
        <f t="shared" si="33"/>
        <v>0.4</v>
      </c>
      <c r="K1058" s="3">
        <v>1.9444444444444445E-2</v>
      </c>
      <c r="L1058" t="s">
        <v>1132</v>
      </c>
    </row>
    <row r="1059" spans="1:12" x14ac:dyDescent="0.25">
      <c r="A1059">
        <v>420</v>
      </c>
      <c r="B1059">
        <v>18</v>
      </c>
      <c r="C1059" t="s">
        <v>414</v>
      </c>
      <c r="D1059" s="1">
        <v>19</v>
      </c>
      <c r="E1059" s="1">
        <v>32</v>
      </c>
      <c r="F1059">
        <v>2</v>
      </c>
      <c r="G1059" s="1">
        <v>64</v>
      </c>
      <c r="H1059" s="1">
        <v>38</v>
      </c>
      <c r="I1059" s="1">
        <f t="shared" si="32"/>
        <v>26</v>
      </c>
      <c r="J1059" s="2">
        <f t="shared" si="33"/>
        <v>0.40625</v>
      </c>
      <c r="K1059" s="3">
        <v>2.361111111111111E-2</v>
      </c>
      <c r="L1059" t="s">
        <v>1132</v>
      </c>
    </row>
    <row r="1060" spans="1:12" x14ac:dyDescent="0.25">
      <c r="A1060">
        <v>421</v>
      </c>
      <c r="B1060">
        <v>10</v>
      </c>
      <c r="C1060" t="s">
        <v>186</v>
      </c>
      <c r="D1060" s="1">
        <v>19</v>
      </c>
      <c r="E1060" s="1">
        <v>31</v>
      </c>
      <c r="F1060">
        <v>1</v>
      </c>
      <c r="G1060" s="1">
        <v>31</v>
      </c>
      <c r="H1060" s="1">
        <v>19</v>
      </c>
      <c r="I1060" s="1">
        <f t="shared" si="32"/>
        <v>12</v>
      </c>
      <c r="J1060" s="2">
        <f t="shared" si="33"/>
        <v>0.38709677419354838</v>
      </c>
      <c r="K1060" s="3">
        <v>1.2500000000000001E-2</v>
      </c>
      <c r="L1060" t="s">
        <v>1133</v>
      </c>
    </row>
    <row r="1061" spans="1:12" x14ac:dyDescent="0.25">
      <c r="A1061">
        <v>421</v>
      </c>
      <c r="B1061">
        <v>10</v>
      </c>
      <c r="C1061" t="s">
        <v>117</v>
      </c>
      <c r="D1061" s="1">
        <v>10</v>
      </c>
      <c r="E1061" s="1">
        <v>18</v>
      </c>
      <c r="F1061">
        <v>3</v>
      </c>
      <c r="G1061" s="1">
        <v>54</v>
      </c>
      <c r="H1061" s="1">
        <v>30</v>
      </c>
      <c r="I1061" s="1">
        <f t="shared" si="32"/>
        <v>24</v>
      </c>
      <c r="J1061" s="2">
        <f t="shared" si="33"/>
        <v>0.44444444444444442</v>
      </c>
      <c r="K1061" s="3">
        <v>3.6805555555555557E-2</v>
      </c>
      <c r="L1061" t="s">
        <v>1133</v>
      </c>
    </row>
    <row r="1062" spans="1:12" x14ac:dyDescent="0.25">
      <c r="A1062">
        <v>422</v>
      </c>
      <c r="B1062">
        <v>12</v>
      </c>
      <c r="C1062" t="s">
        <v>256</v>
      </c>
      <c r="D1062" s="1">
        <v>15</v>
      </c>
      <c r="E1062" s="1">
        <v>26</v>
      </c>
      <c r="F1062">
        <v>2</v>
      </c>
      <c r="G1062" s="1">
        <v>52</v>
      </c>
      <c r="H1062" s="1">
        <v>30</v>
      </c>
      <c r="I1062" s="1">
        <f t="shared" si="32"/>
        <v>22</v>
      </c>
      <c r="J1062" s="2">
        <f t="shared" si="33"/>
        <v>0.42307692307692307</v>
      </c>
      <c r="K1062" s="3">
        <v>4.8611111111111112E-3</v>
      </c>
      <c r="L1062" t="s">
        <v>1133</v>
      </c>
    </row>
    <row r="1063" spans="1:12" x14ac:dyDescent="0.25">
      <c r="A1063">
        <v>422</v>
      </c>
      <c r="B1063">
        <v>12</v>
      </c>
      <c r="C1063" t="s">
        <v>106</v>
      </c>
      <c r="D1063" s="1">
        <v>22</v>
      </c>
      <c r="E1063" s="1">
        <v>36</v>
      </c>
      <c r="F1063">
        <v>1</v>
      </c>
      <c r="G1063" s="1">
        <v>36</v>
      </c>
      <c r="H1063" s="1">
        <v>22</v>
      </c>
      <c r="I1063" s="1">
        <f t="shared" si="32"/>
        <v>14</v>
      </c>
      <c r="J1063" s="2">
        <f t="shared" si="33"/>
        <v>0.3888888888888889</v>
      </c>
      <c r="K1063" s="3">
        <v>1.8749999999999999E-2</v>
      </c>
      <c r="L1063" t="s">
        <v>1132</v>
      </c>
    </row>
    <row r="1064" spans="1:12" x14ac:dyDescent="0.25">
      <c r="A1064">
        <v>423</v>
      </c>
      <c r="B1064">
        <v>4</v>
      </c>
      <c r="C1064" t="s">
        <v>57</v>
      </c>
      <c r="D1064" s="1">
        <v>16</v>
      </c>
      <c r="E1064" s="1">
        <v>28</v>
      </c>
      <c r="F1064">
        <v>2</v>
      </c>
      <c r="G1064" s="1">
        <v>56</v>
      </c>
      <c r="H1064" s="1">
        <v>32</v>
      </c>
      <c r="I1064" s="1">
        <f t="shared" si="32"/>
        <v>24</v>
      </c>
      <c r="J1064" s="2">
        <f t="shared" si="33"/>
        <v>0.42857142857142855</v>
      </c>
      <c r="K1064" s="3">
        <v>1.6666666666666666E-2</v>
      </c>
      <c r="L1064" t="s">
        <v>1132</v>
      </c>
    </row>
    <row r="1065" spans="1:12" x14ac:dyDescent="0.25">
      <c r="A1065">
        <v>423</v>
      </c>
      <c r="B1065">
        <v>4</v>
      </c>
      <c r="C1065" t="s">
        <v>414</v>
      </c>
      <c r="D1065" s="1">
        <v>19</v>
      </c>
      <c r="E1065" s="1">
        <v>32</v>
      </c>
      <c r="F1065">
        <v>3</v>
      </c>
      <c r="G1065" s="1">
        <v>96</v>
      </c>
      <c r="H1065" s="1">
        <v>57</v>
      </c>
      <c r="I1065" s="1">
        <f t="shared" si="32"/>
        <v>39</v>
      </c>
      <c r="J1065" s="2">
        <f t="shared" si="33"/>
        <v>0.40625</v>
      </c>
      <c r="K1065" s="3">
        <v>4.8611111111111112E-3</v>
      </c>
      <c r="L1065" t="s">
        <v>1133</v>
      </c>
    </row>
    <row r="1066" spans="1:12" x14ac:dyDescent="0.25">
      <c r="A1066">
        <v>424</v>
      </c>
      <c r="B1066">
        <v>13</v>
      </c>
      <c r="C1066" t="s">
        <v>335</v>
      </c>
      <c r="D1066" s="1">
        <v>13</v>
      </c>
      <c r="E1066" s="1">
        <v>22</v>
      </c>
      <c r="F1066">
        <v>3</v>
      </c>
      <c r="G1066" s="1">
        <v>66</v>
      </c>
      <c r="H1066" s="1">
        <v>39</v>
      </c>
      <c r="I1066" s="1">
        <f t="shared" si="32"/>
        <v>27</v>
      </c>
      <c r="J1066" s="2">
        <f t="shared" si="33"/>
        <v>0.40909090909090912</v>
      </c>
      <c r="K1066" s="3">
        <v>2.9861111111111113E-2</v>
      </c>
      <c r="L1066" t="s">
        <v>1132</v>
      </c>
    </row>
    <row r="1067" spans="1:12" x14ac:dyDescent="0.25">
      <c r="A1067">
        <v>424</v>
      </c>
      <c r="B1067">
        <v>13</v>
      </c>
      <c r="C1067" t="s">
        <v>170</v>
      </c>
      <c r="D1067" s="1">
        <v>16</v>
      </c>
      <c r="E1067" s="1">
        <v>27</v>
      </c>
      <c r="F1067">
        <v>3</v>
      </c>
      <c r="G1067" s="1">
        <v>81</v>
      </c>
      <c r="H1067" s="1">
        <v>48</v>
      </c>
      <c r="I1067" s="1">
        <f t="shared" si="32"/>
        <v>33</v>
      </c>
      <c r="J1067" s="2">
        <f t="shared" si="33"/>
        <v>0.40740740740740738</v>
      </c>
      <c r="K1067" s="3">
        <v>3.125E-2</v>
      </c>
      <c r="L1067" t="s">
        <v>1133</v>
      </c>
    </row>
    <row r="1068" spans="1:12" x14ac:dyDescent="0.25">
      <c r="A1068">
        <v>425</v>
      </c>
      <c r="B1068">
        <v>18</v>
      </c>
      <c r="C1068" t="s">
        <v>180</v>
      </c>
      <c r="D1068" s="1">
        <v>11</v>
      </c>
      <c r="E1068" s="1">
        <v>19</v>
      </c>
      <c r="F1068">
        <v>1</v>
      </c>
      <c r="G1068" s="1">
        <v>19</v>
      </c>
      <c r="H1068" s="1">
        <v>11</v>
      </c>
      <c r="I1068" s="1">
        <f t="shared" si="32"/>
        <v>8</v>
      </c>
      <c r="J1068" s="2">
        <f t="shared" si="33"/>
        <v>0.42105263157894735</v>
      </c>
      <c r="K1068" s="3">
        <v>1.9444444444444445E-2</v>
      </c>
      <c r="L1068" t="s">
        <v>1133</v>
      </c>
    </row>
    <row r="1069" spans="1:12" x14ac:dyDescent="0.25">
      <c r="A1069">
        <v>426</v>
      </c>
      <c r="B1069">
        <v>5</v>
      </c>
      <c r="C1069" t="s">
        <v>439</v>
      </c>
      <c r="D1069" s="1">
        <v>20</v>
      </c>
      <c r="E1069" s="1">
        <v>33</v>
      </c>
      <c r="F1069">
        <v>1</v>
      </c>
      <c r="G1069" s="1">
        <v>33</v>
      </c>
      <c r="H1069" s="1">
        <v>20</v>
      </c>
      <c r="I1069" s="1">
        <f t="shared" si="32"/>
        <v>13</v>
      </c>
      <c r="J1069" s="2">
        <f t="shared" si="33"/>
        <v>0.39393939393939392</v>
      </c>
      <c r="K1069" s="3">
        <v>5.5555555555555558E-3</v>
      </c>
      <c r="L1069" t="s">
        <v>1133</v>
      </c>
    </row>
    <row r="1070" spans="1:12" x14ac:dyDescent="0.25">
      <c r="A1070">
        <v>426</v>
      </c>
      <c r="B1070">
        <v>5</v>
      </c>
      <c r="C1070" t="s">
        <v>57</v>
      </c>
      <c r="D1070" s="1">
        <v>16</v>
      </c>
      <c r="E1070" s="1">
        <v>28</v>
      </c>
      <c r="F1070">
        <v>2</v>
      </c>
      <c r="G1070" s="1">
        <v>56</v>
      </c>
      <c r="H1070" s="1">
        <v>32</v>
      </c>
      <c r="I1070" s="1">
        <f t="shared" si="32"/>
        <v>24</v>
      </c>
      <c r="J1070" s="2">
        <f t="shared" si="33"/>
        <v>0.42857142857142855</v>
      </c>
      <c r="K1070" s="3">
        <v>2.6388888888888889E-2</v>
      </c>
      <c r="L1070" t="s">
        <v>1133</v>
      </c>
    </row>
    <row r="1071" spans="1:12" x14ac:dyDescent="0.25">
      <c r="A1071">
        <v>426</v>
      </c>
      <c r="B1071">
        <v>5</v>
      </c>
      <c r="C1071" t="s">
        <v>195</v>
      </c>
      <c r="D1071" s="1">
        <v>15</v>
      </c>
      <c r="E1071" s="1">
        <v>25</v>
      </c>
      <c r="F1071">
        <v>2</v>
      </c>
      <c r="G1071" s="1">
        <v>50</v>
      </c>
      <c r="H1071" s="1">
        <v>30</v>
      </c>
      <c r="I1071" s="1">
        <f t="shared" si="32"/>
        <v>20</v>
      </c>
      <c r="J1071" s="2">
        <f t="shared" si="33"/>
        <v>0.4</v>
      </c>
      <c r="K1071" s="3">
        <v>1.5972222222222221E-2</v>
      </c>
      <c r="L1071" t="s">
        <v>1132</v>
      </c>
    </row>
    <row r="1072" spans="1:12" x14ac:dyDescent="0.25">
      <c r="A1072">
        <v>426</v>
      </c>
      <c r="B1072">
        <v>5</v>
      </c>
      <c r="C1072" t="s">
        <v>106</v>
      </c>
      <c r="D1072" s="1">
        <v>22</v>
      </c>
      <c r="E1072" s="1">
        <v>36</v>
      </c>
      <c r="F1072">
        <v>3</v>
      </c>
      <c r="G1072" s="1">
        <v>108</v>
      </c>
      <c r="H1072" s="1">
        <v>66</v>
      </c>
      <c r="I1072" s="1">
        <f t="shared" si="32"/>
        <v>42</v>
      </c>
      <c r="J1072" s="2">
        <f t="shared" si="33"/>
        <v>0.3888888888888889</v>
      </c>
      <c r="K1072" s="3">
        <v>3.2638888888888891E-2</v>
      </c>
      <c r="L1072" t="s">
        <v>1133</v>
      </c>
    </row>
    <row r="1073" spans="1:12" x14ac:dyDescent="0.25">
      <c r="A1073">
        <v>427</v>
      </c>
      <c r="B1073">
        <v>2</v>
      </c>
      <c r="C1073" t="s">
        <v>195</v>
      </c>
      <c r="D1073" s="1">
        <v>15</v>
      </c>
      <c r="E1073" s="1">
        <v>25</v>
      </c>
      <c r="F1073">
        <v>3</v>
      </c>
      <c r="G1073" s="1">
        <v>75</v>
      </c>
      <c r="H1073" s="1">
        <v>45</v>
      </c>
      <c r="I1073" s="1">
        <f t="shared" si="32"/>
        <v>30</v>
      </c>
      <c r="J1073" s="2">
        <f t="shared" si="33"/>
        <v>0.4</v>
      </c>
      <c r="K1073" s="3">
        <v>2.361111111111111E-2</v>
      </c>
      <c r="L1073" t="s">
        <v>1133</v>
      </c>
    </row>
    <row r="1074" spans="1:12" x14ac:dyDescent="0.25">
      <c r="A1074">
        <v>427</v>
      </c>
      <c r="B1074">
        <v>2</v>
      </c>
      <c r="C1074" t="s">
        <v>33</v>
      </c>
      <c r="D1074" s="1">
        <v>21</v>
      </c>
      <c r="E1074" s="1">
        <v>35</v>
      </c>
      <c r="F1074">
        <v>2</v>
      </c>
      <c r="G1074" s="1">
        <v>70</v>
      </c>
      <c r="H1074" s="1">
        <v>42</v>
      </c>
      <c r="I1074" s="1">
        <f t="shared" si="32"/>
        <v>28</v>
      </c>
      <c r="J1074" s="2">
        <f t="shared" si="33"/>
        <v>0.4</v>
      </c>
      <c r="K1074" s="3">
        <v>3.6111111111111108E-2</v>
      </c>
      <c r="L1074" t="s">
        <v>1132</v>
      </c>
    </row>
    <row r="1075" spans="1:12" x14ac:dyDescent="0.25">
      <c r="A1075">
        <v>427</v>
      </c>
      <c r="B1075">
        <v>2</v>
      </c>
      <c r="C1075" t="s">
        <v>331</v>
      </c>
      <c r="D1075" s="1">
        <v>14</v>
      </c>
      <c r="E1075" s="1">
        <v>23</v>
      </c>
      <c r="F1075">
        <v>1</v>
      </c>
      <c r="G1075" s="1">
        <v>23</v>
      </c>
      <c r="H1075" s="1">
        <v>14</v>
      </c>
      <c r="I1075" s="1">
        <f t="shared" si="32"/>
        <v>9</v>
      </c>
      <c r="J1075" s="2">
        <f t="shared" si="33"/>
        <v>0.39130434782608697</v>
      </c>
      <c r="K1075" s="3">
        <v>1.6666666666666666E-2</v>
      </c>
      <c r="L1075" t="s">
        <v>1133</v>
      </c>
    </row>
    <row r="1076" spans="1:12" x14ac:dyDescent="0.25">
      <c r="A1076">
        <v>427</v>
      </c>
      <c r="B1076">
        <v>2</v>
      </c>
      <c r="C1076" t="s">
        <v>180</v>
      </c>
      <c r="D1076" s="1">
        <v>11</v>
      </c>
      <c r="E1076" s="1">
        <v>19</v>
      </c>
      <c r="F1076">
        <v>2</v>
      </c>
      <c r="G1076" s="1">
        <v>38</v>
      </c>
      <c r="H1076" s="1">
        <v>22</v>
      </c>
      <c r="I1076" s="1">
        <f t="shared" si="32"/>
        <v>16</v>
      </c>
      <c r="J1076" s="2">
        <f t="shared" si="33"/>
        <v>0.42105263157894735</v>
      </c>
      <c r="K1076" s="3">
        <v>3.888888888888889E-2</v>
      </c>
      <c r="L1076" t="s">
        <v>1132</v>
      </c>
    </row>
    <row r="1077" spans="1:12" x14ac:dyDescent="0.25">
      <c r="A1077">
        <v>428</v>
      </c>
      <c r="B1077">
        <v>7</v>
      </c>
      <c r="C1077" t="s">
        <v>65</v>
      </c>
      <c r="D1077" s="1">
        <v>25</v>
      </c>
      <c r="E1077" s="1">
        <v>40</v>
      </c>
      <c r="F1077">
        <v>1</v>
      </c>
      <c r="G1077" s="1">
        <v>40</v>
      </c>
      <c r="H1077" s="1">
        <v>25</v>
      </c>
      <c r="I1077" s="1">
        <f t="shared" si="32"/>
        <v>15</v>
      </c>
      <c r="J1077" s="2">
        <f t="shared" si="33"/>
        <v>0.375</v>
      </c>
      <c r="K1077" s="3">
        <v>2.6388888888888889E-2</v>
      </c>
      <c r="L1077" t="s">
        <v>1132</v>
      </c>
    </row>
    <row r="1078" spans="1:12" x14ac:dyDescent="0.25">
      <c r="A1078">
        <v>428</v>
      </c>
      <c r="B1078">
        <v>7</v>
      </c>
      <c r="C1078" t="s">
        <v>331</v>
      </c>
      <c r="D1078" s="1">
        <v>14</v>
      </c>
      <c r="E1078" s="1">
        <v>23</v>
      </c>
      <c r="F1078">
        <v>1</v>
      </c>
      <c r="G1078" s="1">
        <v>23</v>
      </c>
      <c r="H1078" s="1">
        <v>14</v>
      </c>
      <c r="I1078" s="1">
        <f t="shared" si="32"/>
        <v>9</v>
      </c>
      <c r="J1078" s="2">
        <f t="shared" si="33"/>
        <v>0.39130434782608697</v>
      </c>
      <c r="K1078" s="3">
        <v>3.1944444444444442E-2</v>
      </c>
      <c r="L1078" t="s">
        <v>1132</v>
      </c>
    </row>
    <row r="1079" spans="1:12" x14ac:dyDescent="0.25">
      <c r="A1079">
        <v>428</v>
      </c>
      <c r="B1079">
        <v>7</v>
      </c>
      <c r="C1079" t="s">
        <v>195</v>
      </c>
      <c r="D1079" s="1">
        <v>15</v>
      </c>
      <c r="E1079" s="1">
        <v>25</v>
      </c>
      <c r="F1079">
        <v>2</v>
      </c>
      <c r="G1079" s="1">
        <v>50</v>
      </c>
      <c r="H1079" s="1">
        <v>30</v>
      </c>
      <c r="I1079" s="1">
        <f t="shared" si="32"/>
        <v>20</v>
      </c>
      <c r="J1079" s="2">
        <f t="shared" si="33"/>
        <v>0.4</v>
      </c>
      <c r="K1079" s="3">
        <v>3.3333333333333333E-2</v>
      </c>
      <c r="L1079" t="s">
        <v>1132</v>
      </c>
    </row>
    <row r="1080" spans="1:12" x14ac:dyDescent="0.25">
      <c r="A1080">
        <v>428</v>
      </c>
      <c r="B1080">
        <v>7</v>
      </c>
      <c r="C1080" t="s">
        <v>186</v>
      </c>
      <c r="D1080" s="1">
        <v>19</v>
      </c>
      <c r="E1080" s="1">
        <v>31</v>
      </c>
      <c r="F1080">
        <v>2</v>
      </c>
      <c r="G1080" s="1">
        <v>62</v>
      </c>
      <c r="H1080" s="1">
        <v>38</v>
      </c>
      <c r="I1080" s="1">
        <f t="shared" si="32"/>
        <v>24</v>
      </c>
      <c r="J1080" s="2">
        <f t="shared" si="33"/>
        <v>0.38709677419354838</v>
      </c>
      <c r="K1080" s="3">
        <v>3.2638888888888891E-2</v>
      </c>
      <c r="L1080" t="s">
        <v>1132</v>
      </c>
    </row>
    <row r="1081" spans="1:12" x14ac:dyDescent="0.25">
      <c r="A1081">
        <v>429</v>
      </c>
      <c r="B1081">
        <v>8</v>
      </c>
      <c r="C1081" t="s">
        <v>256</v>
      </c>
      <c r="D1081" s="1">
        <v>15</v>
      </c>
      <c r="E1081" s="1">
        <v>26</v>
      </c>
      <c r="F1081">
        <v>3</v>
      </c>
      <c r="G1081" s="1">
        <v>78</v>
      </c>
      <c r="H1081" s="1">
        <v>45</v>
      </c>
      <c r="I1081" s="1">
        <f t="shared" si="32"/>
        <v>33</v>
      </c>
      <c r="J1081" s="2">
        <f t="shared" si="33"/>
        <v>0.42307692307692307</v>
      </c>
      <c r="K1081" s="3">
        <v>1.8749999999999999E-2</v>
      </c>
      <c r="L1081" t="s">
        <v>1132</v>
      </c>
    </row>
    <row r="1082" spans="1:12" x14ac:dyDescent="0.25">
      <c r="A1082">
        <v>430</v>
      </c>
      <c r="B1082">
        <v>7</v>
      </c>
      <c r="C1082" t="s">
        <v>195</v>
      </c>
      <c r="D1082" s="1">
        <v>15</v>
      </c>
      <c r="E1082" s="1">
        <v>25</v>
      </c>
      <c r="F1082">
        <v>1</v>
      </c>
      <c r="G1082" s="1">
        <v>25</v>
      </c>
      <c r="H1082" s="1">
        <v>15</v>
      </c>
      <c r="I1082" s="1">
        <f t="shared" si="32"/>
        <v>10</v>
      </c>
      <c r="J1082" s="2">
        <f t="shared" si="33"/>
        <v>0.4</v>
      </c>
      <c r="K1082" s="3">
        <v>3.4027777777777775E-2</v>
      </c>
      <c r="L1082" t="s">
        <v>1132</v>
      </c>
    </row>
    <row r="1083" spans="1:12" x14ac:dyDescent="0.25">
      <c r="A1083">
        <v>431</v>
      </c>
      <c r="B1083">
        <v>15</v>
      </c>
      <c r="C1083" t="s">
        <v>100</v>
      </c>
      <c r="D1083" s="1">
        <v>18</v>
      </c>
      <c r="E1083" s="1">
        <v>30</v>
      </c>
      <c r="F1083">
        <v>2</v>
      </c>
      <c r="G1083" s="1">
        <v>60</v>
      </c>
      <c r="H1083" s="1">
        <v>36</v>
      </c>
      <c r="I1083" s="1">
        <f t="shared" si="32"/>
        <v>24</v>
      </c>
      <c r="J1083" s="2">
        <f t="shared" si="33"/>
        <v>0.4</v>
      </c>
      <c r="K1083" s="3">
        <v>1.3888888888888888E-2</v>
      </c>
      <c r="L1083" t="s">
        <v>1132</v>
      </c>
    </row>
    <row r="1084" spans="1:12" x14ac:dyDescent="0.25">
      <c r="A1084">
        <v>432</v>
      </c>
      <c r="B1084">
        <v>10</v>
      </c>
      <c r="C1084" t="s">
        <v>241</v>
      </c>
      <c r="D1084" s="1">
        <v>12</v>
      </c>
      <c r="E1084" s="1">
        <v>20</v>
      </c>
      <c r="F1084">
        <v>3</v>
      </c>
      <c r="G1084" s="1">
        <v>60</v>
      </c>
      <c r="H1084" s="1">
        <v>36</v>
      </c>
      <c r="I1084" s="1">
        <f t="shared" si="32"/>
        <v>24</v>
      </c>
      <c r="J1084" s="2">
        <f t="shared" si="33"/>
        <v>0.4</v>
      </c>
      <c r="K1084" s="3">
        <v>1.1111111111111112E-2</v>
      </c>
      <c r="L1084" t="s">
        <v>1133</v>
      </c>
    </row>
    <row r="1085" spans="1:12" x14ac:dyDescent="0.25">
      <c r="A1085">
        <v>432</v>
      </c>
      <c r="B1085">
        <v>10</v>
      </c>
      <c r="C1085" t="s">
        <v>102</v>
      </c>
      <c r="D1085" s="1">
        <v>13</v>
      </c>
      <c r="E1085" s="1">
        <v>21</v>
      </c>
      <c r="F1085">
        <v>1</v>
      </c>
      <c r="G1085" s="1">
        <v>21</v>
      </c>
      <c r="H1085" s="1">
        <v>13</v>
      </c>
      <c r="I1085" s="1">
        <f t="shared" si="32"/>
        <v>8</v>
      </c>
      <c r="J1085" s="2">
        <f t="shared" si="33"/>
        <v>0.38095238095238093</v>
      </c>
      <c r="K1085" s="3">
        <v>1.8749999999999999E-2</v>
      </c>
      <c r="L1085" t="s">
        <v>1132</v>
      </c>
    </row>
    <row r="1086" spans="1:12" x14ac:dyDescent="0.25">
      <c r="A1086">
        <v>432</v>
      </c>
      <c r="B1086">
        <v>10</v>
      </c>
      <c r="C1086" t="s">
        <v>57</v>
      </c>
      <c r="D1086" s="1">
        <v>16</v>
      </c>
      <c r="E1086" s="1">
        <v>28</v>
      </c>
      <c r="F1086">
        <v>1</v>
      </c>
      <c r="G1086" s="1">
        <v>28</v>
      </c>
      <c r="H1086" s="1">
        <v>16</v>
      </c>
      <c r="I1086" s="1">
        <f t="shared" si="32"/>
        <v>12</v>
      </c>
      <c r="J1086" s="2">
        <f t="shared" si="33"/>
        <v>0.42857142857142855</v>
      </c>
      <c r="K1086" s="3">
        <v>2.1527777777777778E-2</v>
      </c>
      <c r="L1086" t="s">
        <v>1132</v>
      </c>
    </row>
    <row r="1087" spans="1:12" x14ac:dyDescent="0.25">
      <c r="A1087">
        <v>433</v>
      </c>
      <c r="B1087">
        <v>10</v>
      </c>
      <c r="C1087" t="s">
        <v>100</v>
      </c>
      <c r="D1087" s="1">
        <v>18</v>
      </c>
      <c r="E1087" s="1">
        <v>30</v>
      </c>
      <c r="F1087">
        <v>1</v>
      </c>
      <c r="G1087" s="1">
        <v>30</v>
      </c>
      <c r="H1087" s="1">
        <v>18</v>
      </c>
      <c r="I1087" s="1">
        <f t="shared" si="32"/>
        <v>12</v>
      </c>
      <c r="J1087" s="2">
        <f t="shared" si="33"/>
        <v>0.4</v>
      </c>
      <c r="K1087" s="3">
        <v>3.888888888888889E-2</v>
      </c>
      <c r="L1087" t="s">
        <v>1133</v>
      </c>
    </row>
    <row r="1088" spans="1:12" x14ac:dyDescent="0.25">
      <c r="A1088">
        <v>433</v>
      </c>
      <c r="B1088">
        <v>10</v>
      </c>
      <c r="C1088" t="s">
        <v>259</v>
      </c>
      <c r="D1088" s="1">
        <v>14</v>
      </c>
      <c r="E1088" s="1">
        <v>24</v>
      </c>
      <c r="F1088">
        <v>3</v>
      </c>
      <c r="G1088" s="1">
        <v>72</v>
      </c>
      <c r="H1088" s="1">
        <v>42</v>
      </c>
      <c r="I1088" s="1">
        <f t="shared" si="32"/>
        <v>30</v>
      </c>
      <c r="J1088" s="2">
        <f t="shared" si="33"/>
        <v>0.41666666666666669</v>
      </c>
      <c r="K1088" s="3">
        <v>1.2500000000000001E-2</v>
      </c>
      <c r="L1088" t="s">
        <v>1132</v>
      </c>
    </row>
    <row r="1089" spans="1:12" x14ac:dyDescent="0.25">
      <c r="A1089">
        <v>434</v>
      </c>
      <c r="B1089">
        <v>15</v>
      </c>
      <c r="C1089" t="s">
        <v>256</v>
      </c>
      <c r="D1089" s="1">
        <v>15</v>
      </c>
      <c r="E1089" s="1">
        <v>26</v>
      </c>
      <c r="F1089">
        <v>2</v>
      </c>
      <c r="G1089" s="1">
        <v>52</v>
      </c>
      <c r="H1089" s="1">
        <v>30</v>
      </c>
      <c r="I1089" s="1">
        <f t="shared" si="32"/>
        <v>22</v>
      </c>
      <c r="J1089" s="2">
        <f t="shared" si="33"/>
        <v>0.42307692307692307</v>
      </c>
      <c r="K1089" s="3">
        <v>1.8055555555555554E-2</v>
      </c>
      <c r="L1089" t="s">
        <v>1132</v>
      </c>
    </row>
    <row r="1090" spans="1:12" x14ac:dyDescent="0.25">
      <c r="A1090">
        <v>434</v>
      </c>
      <c r="B1090">
        <v>15</v>
      </c>
      <c r="C1090" t="s">
        <v>335</v>
      </c>
      <c r="D1090" s="1">
        <v>13</v>
      </c>
      <c r="E1090" s="1">
        <v>22</v>
      </c>
      <c r="F1090">
        <v>2</v>
      </c>
      <c r="G1090" s="1">
        <v>44</v>
      </c>
      <c r="H1090" s="1">
        <v>26</v>
      </c>
      <c r="I1090" s="1">
        <f t="shared" si="32"/>
        <v>18</v>
      </c>
      <c r="J1090" s="2">
        <f t="shared" si="33"/>
        <v>0.40909090909090912</v>
      </c>
      <c r="K1090" s="3">
        <v>2.2222222222222223E-2</v>
      </c>
      <c r="L1090" t="s">
        <v>1133</v>
      </c>
    </row>
    <row r="1091" spans="1:12" x14ac:dyDescent="0.25">
      <c r="A1091">
        <v>435</v>
      </c>
      <c r="B1091">
        <v>17</v>
      </c>
      <c r="C1091" t="s">
        <v>256</v>
      </c>
      <c r="D1091" s="1">
        <v>15</v>
      </c>
      <c r="E1091" s="1">
        <v>26</v>
      </c>
      <c r="F1091">
        <v>2</v>
      </c>
      <c r="G1091" s="1">
        <v>52</v>
      </c>
      <c r="H1091" s="1">
        <v>30</v>
      </c>
      <c r="I1091" s="1">
        <f t="shared" ref="I1091:I1154" si="34">G1091-H1091</f>
        <v>22</v>
      </c>
      <c r="J1091" s="2">
        <f t="shared" ref="J1091:J1154" si="35">I1091/G1091</f>
        <v>0.42307692307692307</v>
      </c>
      <c r="K1091" s="3">
        <v>9.7222222222222224E-3</v>
      </c>
      <c r="L1091" t="s">
        <v>1132</v>
      </c>
    </row>
    <row r="1092" spans="1:12" x14ac:dyDescent="0.25">
      <c r="A1092">
        <v>435</v>
      </c>
      <c r="B1092">
        <v>17</v>
      </c>
      <c r="C1092" t="s">
        <v>102</v>
      </c>
      <c r="D1092" s="1">
        <v>13</v>
      </c>
      <c r="E1092" s="1">
        <v>21</v>
      </c>
      <c r="F1092">
        <v>2</v>
      </c>
      <c r="G1092" s="1">
        <v>42</v>
      </c>
      <c r="H1092" s="1">
        <v>26</v>
      </c>
      <c r="I1092" s="1">
        <f t="shared" si="34"/>
        <v>16</v>
      </c>
      <c r="J1092" s="2">
        <f t="shared" si="35"/>
        <v>0.38095238095238093</v>
      </c>
      <c r="K1092" s="3">
        <v>2.9166666666666667E-2</v>
      </c>
      <c r="L1092" t="s">
        <v>1132</v>
      </c>
    </row>
    <row r="1093" spans="1:12" x14ac:dyDescent="0.25">
      <c r="A1093">
        <v>435</v>
      </c>
      <c r="B1093">
        <v>17</v>
      </c>
      <c r="C1093" t="s">
        <v>100</v>
      </c>
      <c r="D1093" s="1">
        <v>18</v>
      </c>
      <c r="E1093" s="1">
        <v>30</v>
      </c>
      <c r="F1093">
        <v>2</v>
      </c>
      <c r="G1093" s="1">
        <v>60</v>
      </c>
      <c r="H1093" s="1">
        <v>36</v>
      </c>
      <c r="I1093" s="1">
        <f t="shared" si="34"/>
        <v>24</v>
      </c>
      <c r="J1093" s="2">
        <f t="shared" si="35"/>
        <v>0.4</v>
      </c>
      <c r="K1093" s="3">
        <v>3.8194444444444448E-2</v>
      </c>
      <c r="L1093" t="s">
        <v>1133</v>
      </c>
    </row>
    <row r="1094" spans="1:12" x14ac:dyDescent="0.25">
      <c r="A1094">
        <v>436</v>
      </c>
      <c r="B1094">
        <v>10</v>
      </c>
      <c r="C1094" t="s">
        <v>57</v>
      </c>
      <c r="D1094" s="1">
        <v>16</v>
      </c>
      <c r="E1094" s="1">
        <v>28</v>
      </c>
      <c r="F1094">
        <v>2</v>
      </c>
      <c r="G1094" s="1">
        <v>56</v>
      </c>
      <c r="H1094" s="1">
        <v>32</v>
      </c>
      <c r="I1094" s="1">
        <f t="shared" si="34"/>
        <v>24</v>
      </c>
      <c r="J1094" s="2">
        <f t="shared" si="35"/>
        <v>0.42857142857142855</v>
      </c>
      <c r="K1094" s="3">
        <v>3.125E-2</v>
      </c>
      <c r="L1094" t="s">
        <v>1133</v>
      </c>
    </row>
    <row r="1095" spans="1:12" x14ac:dyDescent="0.25">
      <c r="A1095">
        <v>437</v>
      </c>
      <c r="B1095">
        <v>16</v>
      </c>
      <c r="C1095" t="s">
        <v>33</v>
      </c>
      <c r="D1095" s="1">
        <v>21</v>
      </c>
      <c r="E1095" s="1">
        <v>35</v>
      </c>
      <c r="F1095">
        <v>2</v>
      </c>
      <c r="G1095" s="1">
        <v>70</v>
      </c>
      <c r="H1095" s="1">
        <v>42</v>
      </c>
      <c r="I1095" s="1">
        <f t="shared" si="34"/>
        <v>28</v>
      </c>
      <c r="J1095" s="2">
        <f t="shared" si="35"/>
        <v>0.4</v>
      </c>
      <c r="K1095" s="3">
        <v>3.5416666666666666E-2</v>
      </c>
      <c r="L1095" t="s">
        <v>1133</v>
      </c>
    </row>
    <row r="1096" spans="1:12" x14ac:dyDescent="0.25">
      <c r="A1096">
        <v>438</v>
      </c>
      <c r="B1096">
        <v>2</v>
      </c>
      <c r="C1096" t="s">
        <v>439</v>
      </c>
      <c r="D1096" s="1">
        <v>20</v>
      </c>
      <c r="E1096" s="1">
        <v>33</v>
      </c>
      <c r="F1096">
        <v>1</v>
      </c>
      <c r="G1096" s="1">
        <v>33</v>
      </c>
      <c r="H1096" s="1">
        <v>20</v>
      </c>
      <c r="I1096" s="1">
        <f t="shared" si="34"/>
        <v>13</v>
      </c>
      <c r="J1096" s="2">
        <f t="shared" si="35"/>
        <v>0.39393939393939392</v>
      </c>
      <c r="K1096" s="3">
        <v>3.5416666666666666E-2</v>
      </c>
      <c r="L1096" t="s">
        <v>1133</v>
      </c>
    </row>
    <row r="1097" spans="1:12" x14ac:dyDescent="0.25">
      <c r="A1097">
        <v>439</v>
      </c>
      <c r="B1097">
        <v>15</v>
      </c>
      <c r="C1097" t="s">
        <v>439</v>
      </c>
      <c r="D1097" s="1">
        <v>20</v>
      </c>
      <c r="E1097" s="1">
        <v>33</v>
      </c>
      <c r="F1097">
        <v>3</v>
      </c>
      <c r="G1097" s="1">
        <v>99</v>
      </c>
      <c r="H1097" s="1">
        <v>60</v>
      </c>
      <c r="I1097" s="1">
        <f t="shared" si="34"/>
        <v>39</v>
      </c>
      <c r="J1097" s="2">
        <f t="shared" si="35"/>
        <v>0.39393939393939392</v>
      </c>
      <c r="K1097" s="3">
        <v>2.4305555555555556E-2</v>
      </c>
      <c r="L1097" t="s">
        <v>1132</v>
      </c>
    </row>
    <row r="1098" spans="1:12" x14ac:dyDescent="0.25">
      <c r="A1098">
        <v>439</v>
      </c>
      <c r="B1098">
        <v>15</v>
      </c>
      <c r="C1098" t="s">
        <v>256</v>
      </c>
      <c r="D1098" s="1">
        <v>15</v>
      </c>
      <c r="E1098" s="1">
        <v>26</v>
      </c>
      <c r="F1098">
        <v>3</v>
      </c>
      <c r="G1098" s="1">
        <v>78</v>
      </c>
      <c r="H1098" s="1">
        <v>45</v>
      </c>
      <c r="I1098" s="1">
        <f t="shared" si="34"/>
        <v>33</v>
      </c>
      <c r="J1098" s="2">
        <f t="shared" si="35"/>
        <v>0.42307692307692307</v>
      </c>
      <c r="K1098" s="3">
        <v>2.013888888888889E-2</v>
      </c>
      <c r="L1098" t="s">
        <v>1133</v>
      </c>
    </row>
    <row r="1099" spans="1:12" x14ac:dyDescent="0.25">
      <c r="A1099">
        <v>440</v>
      </c>
      <c r="B1099">
        <v>13</v>
      </c>
      <c r="C1099" t="s">
        <v>331</v>
      </c>
      <c r="D1099" s="1">
        <v>14</v>
      </c>
      <c r="E1099" s="1">
        <v>23</v>
      </c>
      <c r="F1099">
        <v>2</v>
      </c>
      <c r="G1099" s="1">
        <v>46</v>
      </c>
      <c r="H1099" s="1">
        <v>28</v>
      </c>
      <c r="I1099" s="1">
        <f t="shared" si="34"/>
        <v>18</v>
      </c>
      <c r="J1099" s="2">
        <f t="shared" si="35"/>
        <v>0.39130434782608697</v>
      </c>
      <c r="K1099" s="3">
        <v>2.5000000000000001E-2</v>
      </c>
      <c r="L1099" t="s">
        <v>1132</v>
      </c>
    </row>
    <row r="1100" spans="1:12" x14ac:dyDescent="0.25">
      <c r="A1100">
        <v>440</v>
      </c>
      <c r="B1100">
        <v>13</v>
      </c>
      <c r="C1100" t="s">
        <v>180</v>
      </c>
      <c r="D1100" s="1">
        <v>11</v>
      </c>
      <c r="E1100" s="1">
        <v>19</v>
      </c>
      <c r="F1100">
        <v>2</v>
      </c>
      <c r="G1100" s="1">
        <v>38</v>
      </c>
      <c r="H1100" s="1">
        <v>22</v>
      </c>
      <c r="I1100" s="1">
        <f t="shared" si="34"/>
        <v>16</v>
      </c>
      <c r="J1100" s="2">
        <f t="shared" si="35"/>
        <v>0.42105263157894735</v>
      </c>
      <c r="K1100" s="3">
        <v>6.2500000000000003E-3</v>
      </c>
      <c r="L1100" t="s">
        <v>1132</v>
      </c>
    </row>
    <row r="1101" spans="1:12" x14ac:dyDescent="0.25">
      <c r="A1101">
        <v>441</v>
      </c>
      <c r="B1101">
        <v>13</v>
      </c>
      <c r="C1101" t="s">
        <v>33</v>
      </c>
      <c r="D1101" s="1">
        <v>21</v>
      </c>
      <c r="E1101" s="1">
        <v>35</v>
      </c>
      <c r="F1101">
        <v>3</v>
      </c>
      <c r="G1101" s="1">
        <v>105</v>
      </c>
      <c r="H1101" s="1">
        <v>63</v>
      </c>
      <c r="I1101" s="1">
        <f t="shared" si="34"/>
        <v>42</v>
      </c>
      <c r="J1101" s="2">
        <f t="shared" si="35"/>
        <v>0.4</v>
      </c>
      <c r="K1101" s="3">
        <v>3.7499999999999999E-2</v>
      </c>
      <c r="L1101" t="s">
        <v>1132</v>
      </c>
    </row>
    <row r="1102" spans="1:12" x14ac:dyDescent="0.25">
      <c r="A1102">
        <v>441</v>
      </c>
      <c r="B1102">
        <v>13</v>
      </c>
      <c r="C1102" t="s">
        <v>256</v>
      </c>
      <c r="D1102" s="1">
        <v>15</v>
      </c>
      <c r="E1102" s="1">
        <v>26</v>
      </c>
      <c r="F1102">
        <v>3</v>
      </c>
      <c r="G1102" s="1">
        <v>78</v>
      </c>
      <c r="H1102" s="1">
        <v>45</v>
      </c>
      <c r="I1102" s="1">
        <f t="shared" si="34"/>
        <v>33</v>
      </c>
      <c r="J1102" s="2">
        <f t="shared" si="35"/>
        <v>0.42307692307692307</v>
      </c>
      <c r="K1102" s="3">
        <v>2.5000000000000001E-2</v>
      </c>
      <c r="L1102" t="s">
        <v>1133</v>
      </c>
    </row>
    <row r="1103" spans="1:12" x14ac:dyDescent="0.25">
      <c r="A1103">
        <v>442</v>
      </c>
      <c r="B1103">
        <v>15</v>
      </c>
      <c r="C1103" t="s">
        <v>77</v>
      </c>
      <c r="D1103" s="1">
        <v>20</v>
      </c>
      <c r="E1103" s="1">
        <v>34</v>
      </c>
      <c r="F1103">
        <v>3</v>
      </c>
      <c r="G1103" s="1">
        <v>102</v>
      </c>
      <c r="H1103" s="1">
        <v>60</v>
      </c>
      <c r="I1103" s="1">
        <f t="shared" si="34"/>
        <v>42</v>
      </c>
      <c r="J1103" s="2">
        <f t="shared" si="35"/>
        <v>0.41176470588235292</v>
      </c>
      <c r="K1103" s="3">
        <v>2.013888888888889E-2</v>
      </c>
      <c r="L1103" t="s">
        <v>1133</v>
      </c>
    </row>
    <row r="1104" spans="1:12" x14ac:dyDescent="0.25">
      <c r="A1104">
        <v>442</v>
      </c>
      <c r="B1104">
        <v>15</v>
      </c>
      <c r="C1104" t="s">
        <v>195</v>
      </c>
      <c r="D1104" s="1">
        <v>15</v>
      </c>
      <c r="E1104" s="1">
        <v>25</v>
      </c>
      <c r="F1104">
        <v>1</v>
      </c>
      <c r="G1104" s="1">
        <v>25</v>
      </c>
      <c r="H1104" s="1">
        <v>15</v>
      </c>
      <c r="I1104" s="1">
        <f t="shared" si="34"/>
        <v>10</v>
      </c>
      <c r="J1104" s="2">
        <f t="shared" si="35"/>
        <v>0.4</v>
      </c>
      <c r="K1104" s="3">
        <v>3.9583333333333331E-2</v>
      </c>
      <c r="L1104" t="s">
        <v>1132</v>
      </c>
    </row>
    <row r="1105" spans="1:12" x14ac:dyDescent="0.25">
      <c r="A1105">
        <v>442</v>
      </c>
      <c r="B1105">
        <v>15</v>
      </c>
      <c r="C1105" t="s">
        <v>106</v>
      </c>
      <c r="D1105" s="1">
        <v>22</v>
      </c>
      <c r="E1105" s="1">
        <v>36</v>
      </c>
      <c r="F1105">
        <v>3</v>
      </c>
      <c r="G1105" s="1">
        <v>108</v>
      </c>
      <c r="H1105" s="1">
        <v>66</v>
      </c>
      <c r="I1105" s="1">
        <f t="shared" si="34"/>
        <v>42</v>
      </c>
      <c r="J1105" s="2">
        <f t="shared" si="35"/>
        <v>0.3888888888888889</v>
      </c>
      <c r="K1105" s="3">
        <v>3.125E-2</v>
      </c>
      <c r="L1105" t="s">
        <v>1132</v>
      </c>
    </row>
    <row r="1106" spans="1:12" x14ac:dyDescent="0.25">
      <c r="A1106">
        <v>443</v>
      </c>
      <c r="B1106">
        <v>4</v>
      </c>
      <c r="C1106" t="s">
        <v>331</v>
      </c>
      <c r="D1106" s="1">
        <v>14</v>
      </c>
      <c r="E1106" s="1">
        <v>23</v>
      </c>
      <c r="F1106">
        <v>1</v>
      </c>
      <c r="G1106" s="1">
        <v>23</v>
      </c>
      <c r="H1106" s="1">
        <v>14</v>
      </c>
      <c r="I1106" s="1">
        <f t="shared" si="34"/>
        <v>9</v>
      </c>
      <c r="J1106" s="2">
        <f t="shared" si="35"/>
        <v>0.39130434782608697</v>
      </c>
      <c r="K1106" s="3">
        <v>2.0833333333333332E-2</v>
      </c>
      <c r="L1106" t="s">
        <v>1132</v>
      </c>
    </row>
    <row r="1107" spans="1:12" x14ac:dyDescent="0.25">
      <c r="A1107">
        <v>443</v>
      </c>
      <c r="B1107">
        <v>4</v>
      </c>
      <c r="C1107" t="s">
        <v>414</v>
      </c>
      <c r="D1107" s="1">
        <v>19</v>
      </c>
      <c r="E1107" s="1">
        <v>32</v>
      </c>
      <c r="F1107">
        <v>1</v>
      </c>
      <c r="G1107" s="1">
        <v>32</v>
      </c>
      <c r="H1107" s="1">
        <v>19</v>
      </c>
      <c r="I1107" s="1">
        <f t="shared" si="34"/>
        <v>13</v>
      </c>
      <c r="J1107" s="2">
        <f t="shared" si="35"/>
        <v>0.40625</v>
      </c>
      <c r="K1107" s="3">
        <v>3.6111111111111108E-2</v>
      </c>
      <c r="L1107" t="s">
        <v>1132</v>
      </c>
    </row>
    <row r="1108" spans="1:12" x14ac:dyDescent="0.25">
      <c r="A1108">
        <v>443</v>
      </c>
      <c r="B1108">
        <v>4</v>
      </c>
      <c r="C1108" t="s">
        <v>256</v>
      </c>
      <c r="D1108" s="1">
        <v>15</v>
      </c>
      <c r="E1108" s="1">
        <v>26</v>
      </c>
      <c r="F1108">
        <v>3</v>
      </c>
      <c r="G1108" s="1">
        <v>78</v>
      </c>
      <c r="H1108" s="1">
        <v>45</v>
      </c>
      <c r="I1108" s="1">
        <f t="shared" si="34"/>
        <v>33</v>
      </c>
      <c r="J1108" s="2">
        <f t="shared" si="35"/>
        <v>0.42307692307692307</v>
      </c>
      <c r="K1108" s="3">
        <v>3.8194444444444448E-2</v>
      </c>
      <c r="L1108" t="s">
        <v>1132</v>
      </c>
    </row>
    <row r="1109" spans="1:12" x14ac:dyDescent="0.25">
      <c r="A1109">
        <v>443</v>
      </c>
      <c r="B1109">
        <v>4</v>
      </c>
      <c r="C1109" t="s">
        <v>57</v>
      </c>
      <c r="D1109" s="1">
        <v>16</v>
      </c>
      <c r="E1109" s="1">
        <v>28</v>
      </c>
      <c r="F1109">
        <v>3</v>
      </c>
      <c r="G1109" s="1">
        <v>84</v>
      </c>
      <c r="H1109" s="1">
        <v>48</v>
      </c>
      <c r="I1109" s="1">
        <f t="shared" si="34"/>
        <v>36</v>
      </c>
      <c r="J1109" s="2">
        <f t="shared" si="35"/>
        <v>0.42857142857142855</v>
      </c>
      <c r="K1109" s="3">
        <v>1.2500000000000001E-2</v>
      </c>
      <c r="L1109" t="s">
        <v>1132</v>
      </c>
    </row>
    <row r="1110" spans="1:12" x14ac:dyDescent="0.25">
      <c r="A1110">
        <v>444</v>
      </c>
      <c r="B1110">
        <v>8</v>
      </c>
      <c r="C1110" t="s">
        <v>331</v>
      </c>
      <c r="D1110" s="1">
        <v>14</v>
      </c>
      <c r="E1110" s="1">
        <v>23</v>
      </c>
      <c r="F1110">
        <v>1</v>
      </c>
      <c r="G1110" s="1">
        <v>23</v>
      </c>
      <c r="H1110" s="1">
        <v>14</v>
      </c>
      <c r="I1110" s="1">
        <f t="shared" si="34"/>
        <v>9</v>
      </c>
      <c r="J1110" s="2">
        <f t="shared" si="35"/>
        <v>0.39130434782608697</v>
      </c>
      <c r="K1110" s="3">
        <v>2.2222222222222223E-2</v>
      </c>
      <c r="L1110" t="s">
        <v>1133</v>
      </c>
    </row>
    <row r="1111" spans="1:12" x14ac:dyDescent="0.25">
      <c r="A1111">
        <v>444</v>
      </c>
      <c r="B1111">
        <v>8</v>
      </c>
      <c r="C1111" t="s">
        <v>259</v>
      </c>
      <c r="D1111" s="1">
        <v>14</v>
      </c>
      <c r="E1111" s="1">
        <v>24</v>
      </c>
      <c r="F1111">
        <v>3</v>
      </c>
      <c r="G1111" s="1">
        <v>72</v>
      </c>
      <c r="H1111" s="1">
        <v>42</v>
      </c>
      <c r="I1111" s="1">
        <f t="shared" si="34"/>
        <v>30</v>
      </c>
      <c r="J1111" s="2">
        <f t="shared" si="35"/>
        <v>0.41666666666666669</v>
      </c>
      <c r="K1111" s="3">
        <v>3.4027777777777775E-2</v>
      </c>
      <c r="L1111" t="s">
        <v>1133</v>
      </c>
    </row>
    <row r="1112" spans="1:12" x14ac:dyDescent="0.25">
      <c r="A1112">
        <v>445</v>
      </c>
      <c r="B1112">
        <v>6</v>
      </c>
      <c r="C1112" t="s">
        <v>170</v>
      </c>
      <c r="D1112" s="1">
        <v>16</v>
      </c>
      <c r="E1112" s="1">
        <v>27</v>
      </c>
      <c r="F1112">
        <v>3</v>
      </c>
      <c r="G1112" s="1">
        <v>81</v>
      </c>
      <c r="H1112" s="1">
        <v>48</v>
      </c>
      <c r="I1112" s="1">
        <f t="shared" si="34"/>
        <v>33</v>
      </c>
      <c r="J1112" s="2">
        <f t="shared" si="35"/>
        <v>0.40740740740740738</v>
      </c>
      <c r="K1112" s="3">
        <v>1.8055555555555554E-2</v>
      </c>
      <c r="L1112" t="s">
        <v>1132</v>
      </c>
    </row>
    <row r="1113" spans="1:12" x14ac:dyDescent="0.25">
      <c r="A1113">
        <v>446</v>
      </c>
      <c r="B1113">
        <v>12</v>
      </c>
      <c r="C1113" t="s">
        <v>102</v>
      </c>
      <c r="D1113" s="1">
        <v>13</v>
      </c>
      <c r="E1113" s="1">
        <v>21</v>
      </c>
      <c r="F1113">
        <v>1</v>
      </c>
      <c r="G1113" s="1">
        <v>21</v>
      </c>
      <c r="H1113" s="1">
        <v>13</v>
      </c>
      <c r="I1113" s="1">
        <f t="shared" si="34"/>
        <v>8</v>
      </c>
      <c r="J1113" s="2">
        <f t="shared" si="35"/>
        <v>0.38095238095238093</v>
      </c>
      <c r="K1113" s="3">
        <v>5.5555555555555558E-3</v>
      </c>
      <c r="L1113" t="s">
        <v>1133</v>
      </c>
    </row>
    <row r="1114" spans="1:12" x14ac:dyDescent="0.25">
      <c r="A1114">
        <v>447</v>
      </c>
      <c r="B1114">
        <v>8</v>
      </c>
      <c r="C1114" t="s">
        <v>241</v>
      </c>
      <c r="D1114" s="1">
        <v>12</v>
      </c>
      <c r="E1114" s="1">
        <v>20</v>
      </c>
      <c r="F1114">
        <v>2</v>
      </c>
      <c r="G1114" s="1">
        <v>40</v>
      </c>
      <c r="H1114" s="1">
        <v>24</v>
      </c>
      <c r="I1114" s="1">
        <f t="shared" si="34"/>
        <v>16</v>
      </c>
      <c r="J1114" s="2">
        <f t="shared" si="35"/>
        <v>0.4</v>
      </c>
      <c r="K1114" s="3">
        <v>2.013888888888889E-2</v>
      </c>
      <c r="L1114" t="s">
        <v>1133</v>
      </c>
    </row>
    <row r="1115" spans="1:12" x14ac:dyDescent="0.25">
      <c r="A1115">
        <v>447</v>
      </c>
      <c r="B1115">
        <v>8</v>
      </c>
      <c r="C1115" t="s">
        <v>180</v>
      </c>
      <c r="D1115" s="1">
        <v>11</v>
      </c>
      <c r="E1115" s="1">
        <v>19</v>
      </c>
      <c r="F1115">
        <v>3</v>
      </c>
      <c r="G1115" s="1">
        <v>57</v>
      </c>
      <c r="H1115" s="1">
        <v>33</v>
      </c>
      <c r="I1115" s="1">
        <f t="shared" si="34"/>
        <v>24</v>
      </c>
      <c r="J1115" s="2">
        <f t="shared" si="35"/>
        <v>0.42105263157894735</v>
      </c>
      <c r="K1115" s="3">
        <v>3.4722222222222224E-2</v>
      </c>
      <c r="L1115" t="s">
        <v>1133</v>
      </c>
    </row>
    <row r="1116" spans="1:12" x14ac:dyDescent="0.25">
      <c r="A1116">
        <v>447</v>
      </c>
      <c r="B1116">
        <v>8</v>
      </c>
      <c r="C1116" t="s">
        <v>57</v>
      </c>
      <c r="D1116" s="1">
        <v>16</v>
      </c>
      <c r="E1116" s="1">
        <v>28</v>
      </c>
      <c r="F1116">
        <v>3</v>
      </c>
      <c r="G1116" s="1">
        <v>84</v>
      </c>
      <c r="H1116" s="1">
        <v>48</v>
      </c>
      <c r="I1116" s="1">
        <f t="shared" si="34"/>
        <v>36</v>
      </c>
      <c r="J1116" s="2">
        <f t="shared" si="35"/>
        <v>0.42857142857142855</v>
      </c>
      <c r="K1116" s="3">
        <v>4.8611111111111112E-3</v>
      </c>
      <c r="L1116" t="s">
        <v>1132</v>
      </c>
    </row>
    <row r="1117" spans="1:12" x14ac:dyDescent="0.25">
      <c r="A1117">
        <v>448</v>
      </c>
      <c r="B1117">
        <v>4</v>
      </c>
      <c r="C1117" t="s">
        <v>180</v>
      </c>
      <c r="D1117" s="1">
        <v>11</v>
      </c>
      <c r="E1117" s="1">
        <v>19</v>
      </c>
      <c r="F1117">
        <v>2</v>
      </c>
      <c r="G1117" s="1">
        <v>38</v>
      </c>
      <c r="H1117" s="1">
        <v>22</v>
      </c>
      <c r="I1117" s="1">
        <f t="shared" si="34"/>
        <v>16</v>
      </c>
      <c r="J1117" s="2">
        <f t="shared" si="35"/>
        <v>0.42105263157894735</v>
      </c>
      <c r="K1117" s="3">
        <v>1.8055555555555554E-2</v>
      </c>
      <c r="L1117" t="s">
        <v>1133</v>
      </c>
    </row>
    <row r="1118" spans="1:12" x14ac:dyDescent="0.25">
      <c r="A1118">
        <v>448</v>
      </c>
      <c r="B1118">
        <v>4</v>
      </c>
      <c r="C1118" t="s">
        <v>439</v>
      </c>
      <c r="D1118" s="1">
        <v>20</v>
      </c>
      <c r="E1118" s="1">
        <v>33</v>
      </c>
      <c r="F1118">
        <v>3</v>
      </c>
      <c r="G1118" s="1">
        <v>99</v>
      </c>
      <c r="H1118" s="1">
        <v>60</v>
      </c>
      <c r="I1118" s="1">
        <f t="shared" si="34"/>
        <v>39</v>
      </c>
      <c r="J1118" s="2">
        <f t="shared" si="35"/>
        <v>0.39393939393939392</v>
      </c>
      <c r="K1118" s="3">
        <v>2.7777777777777776E-2</v>
      </c>
      <c r="L1118" t="s">
        <v>1133</v>
      </c>
    </row>
    <row r="1119" spans="1:12" x14ac:dyDescent="0.25">
      <c r="A1119">
        <v>449</v>
      </c>
      <c r="B1119">
        <v>3</v>
      </c>
      <c r="C1119" t="s">
        <v>414</v>
      </c>
      <c r="D1119" s="1">
        <v>19</v>
      </c>
      <c r="E1119" s="1">
        <v>32</v>
      </c>
      <c r="F1119">
        <v>2</v>
      </c>
      <c r="G1119" s="1">
        <v>64</v>
      </c>
      <c r="H1119" s="1">
        <v>38</v>
      </c>
      <c r="I1119" s="1">
        <f t="shared" si="34"/>
        <v>26</v>
      </c>
      <c r="J1119" s="2">
        <f t="shared" si="35"/>
        <v>0.40625</v>
      </c>
      <c r="K1119" s="3">
        <v>2.2916666666666665E-2</v>
      </c>
      <c r="L1119" t="s">
        <v>1133</v>
      </c>
    </row>
    <row r="1120" spans="1:12" x14ac:dyDescent="0.25">
      <c r="A1120">
        <v>450</v>
      </c>
      <c r="B1120">
        <v>9</v>
      </c>
      <c r="C1120" t="s">
        <v>117</v>
      </c>
      <c r="D1120" s="1">
        <v>10</v>
      </c>
      <c r="E1120" s="1">
        <v>18</v>
      </c>
      <c r="F1120">
        <v>2</v>
      </c>
      <c r="G1120" s="1">
        <v>36</v>
      </c>
      <c r="H1120" s="1">
        <v>20</v>
      </c>
      <c r="I1120" s="1">
        <f t="shared" si="34"/>
        <v>16</v>
      </c>
      <c r="J1120" s="2">
        <f t="shared" si="35"/>
        <v>0.44444444444444442</v>
      </c>
      <c r="K1120" s="3">
        <v>9.0277777777777769E-3</v>
      </c>
      <c r="L1120" t="s">
        <v>1133</v>
      </c>
    </row>
    <row r="1121" spans="1:12" x14ac:dyDescent="0.25">
      <c r="A1121">
        <v>450</v>
      </c>
      <c r="B1121">
        <v>9</v>
      </c>
      <c r="C1121" t="s">
        <v>106</v>
      </c>
      <c r="D1121" s="1">
        <v>22</v>
      </c>
      <c r="E1121" s="1">
        <v>36</v>
      </c>
      <c r="F1121">
        <v>1</v>
      </c>
      <c r="G1121" s="1">
        <v>36</v>
      </c>
      <c r="H1121" s="1">
        <v>22</v>
      </c>
      <c r="I1121" s="1">
        <f t="shared" si="34"/>
        <v>14</v>
      </c>
      <c r="J1121" s="2">
        <f t="shared" si="35"/>
        <v>0.3888888888888889</v>
      </c>
      <c r="K1121" s="3">
        <v>1.4583333333333334E-2</v>
      </c>
      <c r="L1121" t="s">
        <v>1132</v>
      </c>
    </row>
    <row r="1122" spans="1:12" x14ac:dyDescent="0.25">
      <c r="A1122">
        <v>451</v>
      </c>
      <c r="B1122">
        <v>3</v>
      </c>
      <c r="C1122" t="s">
        <v>33</v>
      </c>
      <c r="D1122" s="1">
        <v>21</v>
      </c>
      <c r="E1122" s="1">
        <v>35</v>
      </c>
      <c r="F1122">
        <v>1</v>
      </c>
      <c r="G1122" s="1">
        <v>35</v>
      </c>
      <c r="H1122" s="1">
        <v>21</v>
      </c>
      <c r="I1122" s="1">
        <f t="shared" si="34"/>
        <v>14</v>
      </c>
      <c r="J1122" s="2">
        <f t="shared" si="35"/>
        <v>0.4</v>
      </c>
      <c r="K1122" s="3">
        <v>1.5972222222222221E-2</v>
      </c>
      <c r="L1122" t="s">
        <v>1133</v>
      </c>
    </row>
    <row r="1123" spans="1:12" x14ac:dyDescent="0.25">
      <c r="A1123">
        <v>451</v>
      </c>
      <c r="B1123">
        <v>3</v>
      </c>
      <c r="C1123" t="s">
        <v>331</v>
      </c>
      <c r="D1123" s="1">
        <v>14</v>
      </c>
      <c r="E1123" s="1">
        <v>23</v>
      </c>
      <c r="F1123">
        <v>1</v>
      </c>
      <c r="G1123" s="1">
        <v>23</v>
      </c>
      <c r="H1123" s="1">
        <v>14</v>
      </c>
      <c r="I1123" s="1">
        <f t="shared" si="34"/>
        <v>9</v>
      </c>
      <c r="J1123" s="2">
        <f t="shared" si="35"/>
        <v>0.39130434782608697</v>
      </c>
      <c r="K1123" s="3">
        <v>2.8472222222222222E-2</v>
      </c>
      <c r="L1123" t="s">
        <v>1133</v>
      </c>
    </row>
    <row r="1124" spans="1:12" x14ac:dyDescent="0.25">
      <c r="A1124">
        <v>451</v>
      </c>
      <c r="B1124">
        <v>3</v>
      </c>
      <c r="C1124" t="s">
        <v>77</v>
      </c>
      <c r="D1124" s="1">
        <v>20</v>
      </c>
      <c r="E1124" s="1">
        <v>34</v>
      </c>
      <c r="F1124">
        <v>1</v>
      </c>
      <c r="G1124" s="1">
        <v>34</v>
      </c>
      <c r="H1124" s="1">
        <v>20</v>
      </c>
      <c r="I1124" s="1">
        <f t="shared" si="34"/>
        <v>14</v>
      </c>
      <c r="J1124" s="2">
        <f t="shared" si="35"/>
        <v>0.41176470588235292</v>
      </c>
      <c r="K1124" s="3">
        <v>2.7083333333333334E-2</v>
      </c>
      <c r="L1124" t="s">
        <v>1132</v>
      </c>
    </row>
    <row r="1125" spans="1:12" x14ac:dyDescent="0.25">
      <c r="A1125">
        <v>452</v>
      </c>
      <c r="B1125">
        <v>9</v>
      </c>
      <c r="C1125" t="s">
        <v>186</v>
      </c>
      <c r="D1125" s="1">
        <v>19</v>
      </c>
      <c r="E1125" s="1">
        <v>31</v>
      </c>
      <c r="F1125">
        <v>3</v>
      </c>
      <c r="G1125" s="1">
        <v>93</v>
      </c>
      <c r="H1125" s="1">
        <v>57</v>
      </c>
      <c r="I1125" s="1">
        <f t="shared" si="34"/>
        <v>36</v>
      </c>
      <c r="J1125" s="2">
        <f t="shared" si="35"/>
        <v>0.38709677419354838</v>
      </c>
      <c r="K1125" s="3">
        <v>3.6805555555555557E-2</v>
      </c>
      <c r="L1125" t="s">
        <v>1132</v>
      </c>
    </row>
    <row r="1126" spans="1:12" x14ac:dyDescent="0.25">
      <c r="A1126">
        <v>452</v>
      </c>
      <c r="B1126">
        <v>9</v>
      </c>
      <c r="C1126" t="s">
        <v>335</v>
      </c>
      <c r="D1126" s="1">
        <v>13</v>
      </c>
      <c r="E1126" s="1">
        <v>22</v>
      </c>
      <c r="F1126">
        <v>2</v>
      </c>
      <c r="G1126" s="1">
        <v>44</v>
      </c>
      <c r="H1126" s="1">
        <v>26</v>
      </c>
      <c r="I1126" s="1">
        <f t="shared" si="34"/>
        <v>18</v>
      </c>
      <c r="J1126" s="2">
        <f t="shared" si="35"/>
        <v>0.40909090909090912</v>
      </c>
      <c r="K1126" s="3">
        <v>1.9444444444444445E-2</v>
      </c>
      <c r="L1126" t="s">
        <v>1132</v>
      </c>
    </row>
    <row r="1127" spans="1:12" x14ac:dyDescent="0.25">
      <c r="A1127">
        <v>452</v>
      </c>
      <c r="B1127">
        <v>9</v>
      </c>
      <c r="C1127" t="s">
        <v>102</v>
      </c>
      <c r="D1127" s="1">
        <v>13</v>
      </c>
      <c r="E1127" s="1">
        <v>21</v>
      </c>
      <c r="F1127">
        <v>1</v>
      </c>
      <c r="G1127" s="1">
        <v>21</v>
      </c>
      <c r="H1127" s="1">
        <v>13</v>
      </c>
      <c r="I1127" s="1">
        <f t="shared" si="34"/>
        <v>8</v>
      </c>
      <c r="J1127" s="2">
        <f t="shared" si="35"/>
        <v>0.38095238095238093</v>
      </c>
      <c r="K1127" s="3">
        <v>2.9166666666666667E-2</v>
      </c>
      <c r="L1127" t="s">
        <v>1133</v>
      </c>
    </row>
    <row r="1128" spans="1:12" x14ac:dyDescent="0.25">
      <c r="A1128">
        <v>453</v>
      </c>
      <c r="B1128">
        <v>6</v>
      </c>
      <c r="C1128" t="s">
        <v>77</v>
      </c>
      <c r="D1128" s="1">
        <v>20</v>
      </c>
      <c r="E1128" s="1">
        <v>34</v>
      </c>
      <c r="F1128">
        <v>1</v>
      </c>
      <c r="G1128" s="1">
        <v>34</v>
      </c>
      <c r="H1128" s="1">
        <v>20</v>
      </c>
      <c r="I1128" s="1">
        <f t="shared" si="34"/>
        <v>14</v>
      </c>
      <c r="J1128" s="2">
        <f t="shared" si="35"/>
        <v>0.41176470588235292</v>
      </c>
      <c r="K1128" s="3">
        <v>2.9166666666666667E-2</v>
      </c>
      <c r="L1128" t="s">
        <v>1132</v>
      </c>
    </row>
    <row r="1129" spans="1:12" x14ac:dyDescent="0.25">
      <c r="A1129">
        <v>453</v>
      </c>
      <c r="B1129">
        <v>6</v>
      </c>
      <c r="C1129" t="s">
        <v>414</v>
      </c>
      <c r="D1129" s="1">
        <v>19</v>
      </c>
      <c r="E1129" s="1">
        <v>32</v>
      </c>
      <c r="F1129">
        <v>3</v>
      </c>
      <c r="G1129" s="1">
        <v>96</v>
      </c>
      <c r="H1129" s="1">
        <v>57</v>
      </c>
      <c r="I1129" s="1">
        <f t="shared" si="34"/>
        <v>39</v>
      </c>
      <c r="J1129" s="2">
        <f t="shared" si="35"/>
        <v>0.40625</v>
      </c>
      <c r="K1129" s="3">
        <v>4.027777777777778E-2</v>
      </c>
      <c r="L1129" t="s">
        <v>1132</v>
      </c>
    </row>
    <row r="1130" spans="1:12" x14ac:dyDescent="0.25">
      <c r="A1130">
        <v>454</v>
      </c>
      <c r="B1130">
        <v>1</v>
      </c>
      <c r="C1130" t="s">
        <v>170</v>
      </c>
      <c r="D1130" s="1">
        <v>16</v>
      </c>
      <c r="E1130" s="1">
        <v>27</v>
      </c>
      <c r="F1130">
        <v>2</v>
      </c>
      <c r="G1130" s="1">
        <v>54</v>
      </c>
      <c r="H1130" s="1">
        <v>32</v>
      </c>
      <c r="I1130" s="1">
        <f t="shared" si="34"/>
        <v>22</v>
      </c>
      <c r="J1130" s="2">
        <f t="shared" si="35"/>
        <v>0.40740740740740738</v>
      </c>
      <c r="K1130" s="3">
        <v>3.4027777777777775E-2</v>
      </c>
      <c r="L1130" t="s">
        <v>1132</v>
      </c>
    </row>
    <row r="1131" spans="1:12" x14ac:dyDescent="0.25">
      <c r="A1131">
        <v>454</v>
      </c>
      <c r="B1131">
        <v>1</v>
      </c>
      <c r="C1131" t="s">
        <v>180</v>
      </c>
      <c r="D1131" s="1">
        <v>11</v>
      </c>
      <c r="E1131" s="1">
        <v>19</v>
      </c>
      <c r="F1131">
        <v>3</v>
      </c>
      <c r="G1131" s="1">
        <v>57</v>
      </c>
      <c r="H1131" s="1">
        <v>33</v>
      </c>
      <c r="I1131" s="1">
        <f t="shared" si="34"/>
        <v>24</v>
      </c>
      <c r="J1131" s="2">
        <f t="shared" si="35"/>
        <v>0.42105263157894735</v>
      </c>
      <c r="K1131" s="3">
        <v>1.2500000000000001E-2</v>
      </c>
      <c r="L1131" t="s">
        <v>1133</v>
      </c>
    </row>
    <row r="1132" spans="1:12" x14ac:dyDescent="0.25">
      <c r="A1132">
        <v>454</v>
      </c>
      <c r="B1132">
        <v>1</v>
      </c>
      <c r="C1132" t="s">
        <v>106</v>
      </c>
      <c r="D1132" s="1">
        <v>22</v>
      </c>
      <c r="E1132" s="1">
        <v>36</v>
      </c>
      <c r="F1132">
        <v>2</v>
      </c>
      <c r="G1132" s="1">
        <v>72</v>
      </c>
      <c r="H1132" s="1">
        <v>44</v>
      </c>
      <c r="I1132" s="1">
        <f t="shared" si="34"/>
        <v>28</v>
      </c>
      <c r="J1132" s="2">
        <f t="shared" si="35"/>
        <v>0.3888888888888889</v>
      </c>
      <c r="K1132" s="3">
        <v>2.9166666666666667E-2</v>
      </c>
      <c r="L1132" t="s">
        <v>1133</v>
      </c>
    </row>
    <row r="1133" spans="1:12" x14ac:dyDescent="0.25">
      <c r="A1133">
        <v>454</v>
      </c>
      <c r="B1133">
        <v>1</v>
      </c>
      <c r="C1133" t="s">
        <v>195</v>
      </c>
      <c r="D1133" s="1">
        <v>15</v>
      </c>
      <c r="E1133" s="1">
        <v>25</v>
      </c>
      <c r="F1133">
        <v>2</v>
      </c>
      <c r="G1133" s="1">
        <v>50</v>
      </c>
      <c r="H1133" s="1">
        <v>30</v>
      </c>
      <c r="I1133" s="1">
        <f t="shared" si="34"/>
        <v>20</v>
      </c>
      <c r="J1133" s="2">
        <f t="shared" si="35"/>
        <v>0.4</v>
      </c>
      <c r="K1133" s="3">
        <v>3.0555555555555555E-2</v>
      </c>
      <c r="L1133" t="s">
        <v>1132</v>
      </c>
    </row>
    <row r="1134" spans="1:12" x14ac:dyDescent="0.25">
      <c r="A1134">
        <v>455</v>
      </c>
      <c r="B1134">
        <v>12</v>
      </c>
      <c r="C1134" t="s">
        <v>259</v>
      </c>
      <c r="D1134" s="1">
        <v>14</v>
      </c>
      <c r="E1134" s="1">
        <v>24</v>
      </c>
      <c r="F1134">
        <v>2</v>
      </c>
      <c r="G1134" s="1">
        <v>48</v>
      </c>
      <c r="H1134" s="1">
        <v>28</v>
      </c>
      <c r="I1134" s="1">
        <f t="shared" si="34"/>
        <v>20</v>
      </c>
      <c r="J1134" s="2">
        <f t="shared" si="35"/>
        <v>0.41666666666666669</v>
      </c>
      <c r="K1134" s="3">
        <v>7.6388888888888886E-3</v>
      </c>
      <c r="L1134" t="s">
        <v>1132</v>
      </c>
    </row>
    <row r="1135" spans="1:12" x14ac:dyDescent="0.25">
      <c r="A1135">
        <v>456</v>
      </c>
      <c r="B1135">
        <v>13</v>
      </c>
      <c r="C1135" t="s">
        <v>65</v>
      </c>
      <c r="D1135" s="1">
        <v>25</v>
      </c>
      <c r="E1135" s="1">
        <v>40</v>
      </c>
      <c r="F1135">
        <v>2</v>
      </c>
      <c r="G1135" s="1">
        <v>80</v>
      </c>
      <c r="H1135" s="1">
        <v>50</v>
      </c>
      <c r="I1135" s="1">
        <f t="shared" si="34"/>
        <v>30</v>
      </c>
      <c r="J1135" s="2">
        <f t="shared" si="35"/>
        <v>0.375</v>
      </c>
      <c r="K1135" s="3">
        <v>3.2638888888888891E-2</v>
      </c>
      <c r="L1135" t="s">
        <v>1133</v>
      </c>
    </row>
    <row r="1136" spans="1:12" x14ac:dyDescent="0.25">
      <c r="A1136">
        <v>456</v>
      </c>
      <c r="B1136">
        <v>13</v>
      </c>
      <c r="C1136" t="s">
        <v>77</v>
      </c>
      <c r="D1136" s="1">
        <v>20</v>
      </c>
      <c r="E1136" s="1">
        <v>34</v>
      </c>
      <c r="F1136">
        <v>2</v>
      </c>
      <c r="G1136" s="1">
        <v>68</v>
      </c>
      <c r="H1136" s="1">
        <v>40</v>
      </c>
      <c r="I1136" s="1">
        <f t="shared" si="34"/>
        <v>28</v>
      </c>
      <c r="J1136" s="2">
        <f t="shared" si="35"/>
        <v>0.41176470588235292</v>
      </c>
      <c r="K1136" s="3">
        <v>1.6666666666666666E-2</v>
      </c>
      <c r="L1136" t="s">
        <v>1132</v>
      </c>
    </row>
    <row r="1137" spans="1:12" x14ac:dyDescent="0.25">
      <c r="A1137">
        <v>457</v>
      </c>
      <c r="B1137">
        <v>18</v>
      </c>
      <c r="C1137" t="s">
        <v>439</v>
      </c>
      <c r="D1137" s="1">
        <v>20</v>
      </c>
      <c r="E1137" s="1">
        <v>33</v>
      </c>
      <c r="F1137">
        <v>3</v>
      </c>
      <c r="G1137" s="1">
        <v>99</v>
      </c>
      <c r="H1137" s="1">
        <v>60</v>
      </c>
      <c r="I1137" s="1">
        <f t="shared" si="34"/>
        <v>39</v>
      </c>
      <c r="J1137" s="2">
        <f t="shared" si="35"/>
        <v>0.39393939393939392</v>
      </c>
      <c r="K1137" s="3">
        <v>2.9861111111111113E-2</v>
      </c>
      <c r="L1137" t="s">
        <v>1133</v>
      </c>
    </row>
    <row r="1138" spans="1:12" x14ac:dyDescent="0.25">
      <c r="A1138">
        <v>457</v>
      </c>
      <c r="B1138">
        <v>18</v>
      </c>
      <c r="C1138" t="s">
        <v>180</v>
      </c>
      <c r="D1138" s="1">
        <v>11</v>
      </c>
      <c r="E1138" s="1">
        <v>19</v>
      </c>
      <c r="F1138">
        <v>2</v>
      </c>
      <c r="G1138" s="1">
        <v>38</v>
      </c>
      <c r="H1138" s="1">
        <v>22</v>
      </c>
      <c r="I1138" s="1">
        <f t="shared" si="34"/>
        <v>16</v>
      </c>
      <c r="J1138" s="2">
        <f t="shared" si="35"/>
        <v>0.42105263157894735</v>
      </c>
      <c r="K1138" s="3">
        <v>1.0416666666666666E-2</v>
      </c>
      <c r="L1138" t="s">
        <v>1133</v>
      </c>
    </row>
    <row r="1139" spans="1:12" x14ac:dyDescent="0.25">
      <c r="A1139">
        <v>458</v>
      </c>
      <c r="B1139">
        <v>4</v>
      </c>
      <c r="C1139" t="s">
        <v>57</v>
      </c>
      <c r="D1139" s="1">
        <v>16</v>
      </c>
      <c r="E1139" s="1">
        <v>28</v>
      </c>
      <c r="F1139">
        <v>2</v>
      </c>
      <c r="G1139" s="1">
        <v>56</v>
      </c>
      <c r="H1139" s="1">
        <v>32</v>
      </c>
      <c r="I1139" s="1">
        <f t="shared" si="34"/>
        <v>24</v>
      </c>
      <c r="J1139" s="2">
        <f t="shared" si="35"/>
        <v>0.42857142857142855</v>
      </c>
      <c r="K1139" s="3">
        <v>7.6388888888888886E-3</v>
      </c>
      <c r="L1139" t="s">
        <v>1133</v>
      </c>
    </row>
    <row r="1140" spans="1:12" x14ac:dyDescent="0.25">
      <c r="A1140">
        <v>458</v>
      </c>
      <c r="B1140">
        <v>4</v>
      </c>
      <c r="C1140" t="s">
        <v>77</v>
      </c>
      <c r="D1140" s="1">
        <v>20</v>
      </c>
      <c r="E1140" s="1">
        <v>34</v>
      </c>
      <c r="F1140">
        <v>3</v>
      </c>
      <c r="G1140" s="1">
        <v>102</v>
      </c>
      <c r="H1140" s="1">
        <v>60</v>
      </c>
      <c r="I1140" s="1">
        <f t="shared" si="34"/>
        <v>42</v>
      </c>
      <c r="J1140" s="2">
        <f t="shared" si="35"/>
        <v>0.41176470588235292</v>
      </c>
      <c r="K1140" s="3">
        <v>1.9444444444444445E-2</v>
      </c>
      <c r="L1140" t="s">
        <v>1132</v>
      </c>
    </row>
    <row r="1141" spans="1:12" x14ac:dyDescent="0.25">
      <c r="A1141">
        <v>458</v>
      </c>
      <c r="B1141">
        <v>4</v>
      </c>
      <c r="C1141" t="s">
        <v>439</v>
      </c>
      <c r="D1141" s="1">
        <v>20</v>
      </c>
      <c r="E1141" s="1">
        <v>33</v>
      </c>
      <c r="F1141">
        <v>2</v>
      </c>
      <c r="G1141" s="1">
        <v>66</v>
      </c>
      <c r="H1141" s="1">
        <v>40</v>
      </c>
      <c r="I1141" s="1">
        <f t="shared" si="34"/>
        <v>26</v>
      </c>
      <c r="J1141" s="2">
        <f t="shared" si="35"/>
        <v>0.39393939393939392</v>
      </c>
      <c r="K1141" s="3">
        <v>4.1666666666666666E-3</v>
      </c>
      <c r="L1141" t="s">
        <v>1132</v>
      </c>
    </row>
    <row r="1142" spans="1:12" x14ac:dyDescent="0.25">
      <c r="A1142">
        <v>458</v>
      </c>
      <c r="B1142">
        <v>4</v>
      </c>
      <c r="C1142" t="s">
        <v>335</v>
      </c>
      <c r="D1142" s="1">
        <v>13</v>
      </c>
      <c r="E1142" s="1">
        <v>22</v>
      </c>
      <c r="F1142">
        <v>2</v>
      </c>
      <c r="G1142" s="1">
        <v>44</v>
      </c>
      <c r="H1142" s="1">
        <v>26</v>
      </c>
      <c r="I1142" s="1">
        <f t="shared" si="34"/>
        <v>18</v>
      </c>
      <c r="J1142" s="2">
        <f t="shared" si="35"/>
        <v>0.40909090909090912</v>
      </c>
      <c r="K1142" s="3">
        <v>3.0555555555555555E-2</v>
      </c>
      <c r="L1142" t="s">
        <v>1132</v>
      </c>
    </row>
    <row r="1143" spans="1:12" x14ac:dyDescent="0.25">
      <c r="A1143">
        <v>459</v>
      </c>
      <c r="B1143">
        <v>20</v>
      </c>
      <c r="C1143" t="s">
        <v>57</v>
      </c>
      <c r="D1143" s="1">
        <v>16</v>
      </c>
      <c r="E1143" s="1">
        <v>28</v>
      </c>
      <c r="F1143">
        <v>3</v>
      </c>
      <c r="G1143" s="1">
        <v>84</v>
      </c>
      <c r="H1143" s="1">
        <v>48</v>
      </c>
      <c r="I1143" s="1">
        <f t="shared" si="34"/>
        <v>36</v>
      </c>
      <c r="J1143" s="2">
        <f t="shared" si="35"/>
        <v>0.42857142857142855</v>
      </c>
      <c r="K1143" s="3">
        <v>2.0833333333333332E-2</v>
      </c>
      <c r="L1143" t="s">
        <v>1132</v>
      </c>
    </row>
    <row r="1144" spans="1:12" x14ac:dyDescent="0.25">
      <c r="A1144">
        <v>460</v>
      </c>
      <c r="B1144">
        <v>19</v>
      </c>
      <c r="C1144" t="s">
        <v>57</v>
      </c>
      <c r="D1144" s="1">
        <v>16</v>
      </c>
      <c r="E1144" s="1">
        <v>28</v>
      </c>
      <c r="F1144">
        <v>1</v>
      </c>
      <c r="G1144" s="1">
        <v>28</v>
      </c>
      <c r="H1144" s="1">
        <v>16</v>
      </c>
      <c r="I1144" s="1">
        <f t="shared" si="34"/>
        <v>12</v>
      </c>
      <c r="J1144" s="2">
        <f t="shared" si="35"/>
        <v>0.42857142857142855</v>
      </c>
      <c r="K1144" s="3">
        <v>2.7777777777777776E-2</v>
      </c>
      <c r="L1144" t="s">
        <v>1133</v>
      </c>
    </row>
    <row r="1145" spans="1:12" x14ac:dyDescent="0.25">
      <c r="A1145">
        <v>460</v>
      </c>
      <c r="B1145">
        <v>19</v>
      </c>
      <c r="C1145" t="s">
        <v>256</v>
      </c>
      <c r="D1145" s="1">
        <v>15</v>
      </c>
      <c r="E1145" s="1">
        <v>26</v>
      </c>
      <c r="F1145">
        <v>1</v>
      </c>
      <c r="G1145" s="1">
        <v>26</v>
      </c>
      <c r="H1145" s="1">
        <v>15</v>
      </c>
      <c r="I1145" s="1">
        <f t="shared" si="34"/>
        <v>11</v>
      </c>
      <c r="J1145" s="2">
        <f t="shared" si="35"/>
        <v>0.42307692307692307</v>
      </c>
      <c r="K1145" s="3">
        <v>5.5555555555555558E-3</v>
      </c>
      <c r="L1145" t="s">
        <v>1133</v>
      </c>
    </row>
    <row r="1146" spans="1:12" x14ac:dyDescent="0.25">
      <c r="A1146">
        <v>460</v>
      </c>
      <c r="B1146">
        <v>19</v>
      </c>
      <c r="C1146" t="s">
        <v>195</v>
      </c>
      <c r="D1146" s="1">
        <v>15</v>
      </c>
      <c r="E1146" s="1">
        <v>25</v>
      </c>
      <c r="F1146">
        <v>2</v>
      </c>
      <c r="G1146" s="1">
        <v>50</v>
      </c>
      <c r="H1146" s="1">
        <v>30</v>
      </c>
      <c r="I1146" s="1">
        <f t="shared" si="34"/>
        <v>20</v>
      </c>
      <c r="J1146" s="2">
        <f t="shared" si="35"/>
        <v>0.4</v>
      </c>
      <c r="K1146" s="3">
        <v>2.9861111111111113E-2</v>
      </c>
      <c r="L1146" t="s">
        <v>1132</v>
      </c>
    </row>
    <row r="1147" spans="1:12" x14ac:dyDescent="0.25">
      <c r="A1147">
        <v>460</v>
      </c>
      <c r="B1147">
        <v>19</v>
      </c>
      <c r="C1147" t="s">
        <v>259</v>
      </c>
      <c r="D1147" s="1">
        <v>14</v>
      </c>
      <c r="E1147" s="1">
        <v>24</v>
      </c>
      <c r="F1147">
        <v>3</v>
      </c>
      <c r="G1147" s="1">
        <v>72</v>
      </c>
      <c r="H1147" s="1">
        <v>42</v>
      </c>
      <c r="I1147" s="1">
        <f t="shared" si="34"/>
        <v>30</v>
      </c>
      <c r="J1147" s="2">
        <f t="shared" si="35"/>
        <v>0.41666666666666669</v>
      </c>
      <c r="K1147" s="3">
        <v>2.2916666666666665E-2</v>
      </c>
      <c r="L1147" t="s">
        <v>1132</v>
      </c>
    </row>
    <row r="1148" spans="1:12" x14ac:dyDescent="0.25">
      <c r="A1148">
        <v>461</v>
      </c>
      <c r="B1148">
        <v>4</v>
      </c>
      <c r="C1148" t="s">
        <v>33</v>
      </c>
      <c r="D1148" s="1">
        <v>21</v>
      </c>
      <c r="E1148" s="1">
        <v>35</v>
      </c>
      <c r="F1148">
        <v>2</v>
      </c>
      <c r="G1148" s="1">
        <v>70</v>
      </c>
      <c r="H1148" s="1">
        <v>42</v>
      </c>
      <c r="I1148" s="1">
        <f t="shared" si="34"/>
        <v>28</v>
      </c>
      <c r="J1148" s="2">
        <f t="shared" si="35"/>
        <v>0.4</v>
      </c>
      <c r="K1148" s="3">
        <v>2.6388888888888889E-2</v>
      </c>
      <c r="L1148" t="s">
        <v>1133</v>
      </c>
    </row>
    <row r="1149" spans="1:12" x14ac:dyDescent="0.25">
      <c r="A1149">
        <v>461</v>
      </c>
      <c r="B1149">
        <v>4</v>
      </c>
      <c r="C1149" t="s">
        <v>51</v>
      </c>
      <c r="D1149" s="1">
        <v>17</v>
      </c>
      <c r="E1149" s="1">
        <v>29</v>
      </c>
      <c r="F1149">
        <v>1</v>
      </c>
      <c r="G1149" s="1">
        <v>29</v>
      </c>
      <c r="H1149" s="1">
        <v>17</v>
      </c>
      <c r="I1149" s="1">
        <f t="shared" si="34"/>
        <v>12</v>
      </c>
      <c r="J1149" s="2">
        <f t="shared" si="35"/>
        <v>0.41379310344827586</v>
      </c>
      <c r="K1149" s="3">
        <v>1.9444444444444445E-2</v>
      </c>
      <c r="L1149" t="s">
        <v>1132</v>
      </c>
    </row>
    <row r="1150" spans="1:12" x14ac:dyDescent="0.25">
      <c r="A1150">
        <v>462</v>
      </c>
      <c r="B1150">
        <v>9</v>
      </c>
      <c r="C1150" t="s">
        <v>439</v>
      </c>
      <c r="D1150" s="1">
        <v>20</v>
      </c>
      <c r="E1150" s="1">
        <v>33</v>
      </c>
      <c r="F1150">
        <v>3</v>
      </c>
      <c r="G1150" s="1">
        <v>99</v>
      </c>
      <c r="H1150" s="1">
        <v>60</v>
      </c>
      <c r="I1150" s="1">
        <f t="shared" si="34"/>
        <v>39</v>
      </c>
      <c r="J1150" s="2">
        <f t="shared" si="35"/>
        <v>0.39393939393939392</v>
      </c>
      <c r="K1150" s="3">
        <v>7.6388888888888886E-3</v>
      </c>
      <c r="L1150" t="s">
        <v>1132</v>
      </c>
    </row>
    <row r="1151" spans="1:12" x14ac:dyDescent="0.25">
      <c r="A1151">
        <v>463</v>
      </c>
      <c r="B1151">
        <v>7</v>
      </c>
      <c r="C1151" t="s">
        <v>186</v>
      </c>
      <c r="D1151" s="1">
        <v>19</v>
      </c>
      <c r="E1151" s="1">
        <v>31</v>
      </c>
      <c r="F1151">
        <v>3</v>
      </c>
      <c r="G1151" s="1">
        <v>93</v>
      </c>
      <c r="H1151" s="1">
        <v>57</v>
      </c>
      <c r="I1151" s="1">
        <f t="shared" si="34"/>
        <v>36</v>
      </c>
      <c r="J1151" s="2">
        <f t="shared" si="35"/>
        <v>0.38709677419354838</v>
      </c>
      <c r="K1151" s="3">
        <v>9.7222222222222224E-3</v>
      </c>
      <c r="L1151" t="s">
        <v>1133</v>
      </c>
    </row>
    <row r="1152" spans="1:12" x14ac:dyDescent="0.25">
      <c r="A1152">
        <v>464</v>
      </c>
      <c r="B1152">
        <v>16</v>
      </c>
      <c r="C1152" t="s">
        <v>256</v>
      </c>
      <c r="D1152" s="1">
        <v>15</v>
      </c>
      <c r="E1152" s="1">
        <v>26</v>
      </c>
      <c r="F1152">
        <v>3</v>
      </c>
      <c r="G1152" s="1">
        <v>78</v>
      </c>
      <c r="H1152" s="1">
        <v>45</v>
      </c>
      <c r="I1152" s="1">
        <f t="shared" si="34"/>
        <v>33</v>
      </c>
      <c r="J1152" s="2">
        <f t="shared" si="35"/>
        <v>0.42307692307692307</v>
      </c>
      <c r="K1152" s="3">
        <v>3.4722222222222224E-2</v>
      </c>
      <c r="L1152" t="s">
        <v>1133</v>
      </c>
    </row>
    <row r="1153" spans="1:12" x14ac:dyDescent="0.25">
      <c r="A1153">
        <v>464</v>
      </c>
      <c r="B1153">
        <v>16</v>
      </c>
      <c r="C1153" t="s">
        <v>170</v>
      </c>
      <c r="D1153" s="1">
        <v>16</v>
      </c>
      <c r="E1153" s="1">
        <v>27</v>
      </c>
      <c r="F1153">
        <v>2</v>
      </c>
      <c r="G1153" s="1">
        <v>54</v>
      </c>
      <c r="H1153" s="1">
        <v>32</v>
      </c>
      <c r="I1153" s="1">
        <f t="shared" si="34"/>
        <v>22</v>
      </c>
      <c r="J1153" s="2">
        <f t="shared" si="35"/>
        <v>0.40740740740740738</v>
      </c>
      <c r="K1153" s="3">
        <v>1.6666666666666666E-2</v>
      </c>
      <c r="L1153" t="s">
        <v>1132</v>
      </c>
    </row>
    <row r="1154" spans="1:12" x14ac:dyDescent="0.25">
      <c r="A1154">
        <v>464</v>
      </c>
      <c r="B1154">
        <v>16</v>
      </c>
      <c r="C1154" t="s">
        <v>335</v>
      </c>
      <c r="D1154" s="1">
        <v>13</v>
      </c>
      <c r="E1154" s="1">
        <v>22</v>
      </c>
      <c r="F1154">
        <v>1</v>
      </c>
      <c r="G1154" s="1">
        <v>22</v>
      </c>
      <c r="H1154" s="1">
        <v>13</v>
      </c>
      <c r="I1154" s="1">
        <f t="shared" si="34"/>
        <v>9</v>
      </c>
      <c r="J1154" s="2">
        <f t="shared" si="35"/>
        <v>0.40909090909090912</v>
      </c>
      <c r="K1154" s="3">
        <v>6.9444444444444441E-3</v>
      </c>
      <c r="L1154" t="s">
        <v>1132</v>
      </c>
    </row>
    <row r="1155" spans="1:12" x14ac:dyDescent="0.25">
      <c r="A1155">
        <v>465</v>
      </c>
      <c r="B1155">
        <v>4</v>
      </c>
      <c r="C1155" t="s">
        <v>195</v>
      </c>
      <c r="D1155" s="1">
        <v>15</v>
      </c>
      <c r="E1155" s="1">
        <v>25</v>
      </c>
      <c r="F1155">
        <v>3</v>
      </c>
      <c r="G1155" s="1">
        <v>75</v>
      </c>
      <c r="H1155" s="1">
        <v>45</v>
      </c>
      <c r="I1155" s="1">
        <f t="shared" ref="I1155:I1218" si="36">G1155-H1155</f>
        <v>30</v>
      </c>
      <c r="J1155" s="2">
        <f t="shared" ref="J1155:J1218" si="37">I1155/G1155</f>
        <v>0.4</v>
      </c>
      <c r="K1155" s="3">
        <v>2.5694444444444443E-2</v>
      </c>
      <c r="L1155" t="s">
        <v>1132</v>
      </c>
    </row>
    <row r="1156" spans="1:12" x14ac:dyDescent="0.25">
      <c r="A1156">
        <v>465</v>
      </c>
      <c r="B1156">
        <v>4</v>
      </c>
      <c r="C1156" t="s">
        <v>331</v>
      </c>
      <c r="D1156" s="1">
        <v>14</v>
      </c>
      <c r="E1156" s="1">
        <v>23</v>
      </c>
      <c r="F1156">
        <v>2</v>
      </c>
      <c r="G1156" s="1">
        <v>46</v>
      </c>
      <c r="H1156" s="1">
        <v>28</v>
      </c>
      <c r="I1156" s="1">
        <f t="shared" si="36"/>
        <v>18</v>
      </c>
      <c r="J1156" s="2">
        <f t="shared" si="37"/>
        <v>0.39130434782608697</v>
      </c>
      <c r="K1156" s="3">
        <v>1.5972222222222221E-2</v>
      </c>
      <c r="L1156" t="s">
        <v>1133</v>
      </c>
    </row>
    <row r="1157" spans="1:12" x14ac:dyDescent="0.25">
      <c r="A1157">
        <v>466</v>
      </c>
      <c r="B1157">
        <v>4</v>
      </c>
      <c r="C1157" t="s">
        <v>335</v>
      </c>
      <c r="D1157" s="1">
        <v>13</v>
      </c>
      <c r="E1157" s="1">
        <v>22</v>
      </c>
      <c r="F1157">
        <v>1</v>
      </c>
      <c r="G1157" s="1">
        <v>22</v>
      </c>
      <c r="H1157" s="1">
        <v>13</v>
      </c>
      <c r="I1157" s="1">
        <f t="shared" si="36"/>
        <v>9</v>
      </c>
      <c r="J1157" s="2">
        <f t="shared" si="37"/>
        <v>0.40909090909090912</v>
      </c>
      <c r="K1157" s="3">
        <v>3.4722222222222224E-2</v>
      </c>
      <c r="L1157" t="s">
        <v>1133</v>
      </c>
    </row>
    <row r="1158" spans="1:12" x14ac:dyDescent="0.25">
      <c r="A1158">
        <v>466</v>
      </c>
      <c r="B1158">
        <v>4</v>
      </c>
      <c r="C1158" t="s">
        <v>100</v>
      </c>
      <c r="D1158" s="1">
        <v>18</v>
      </c>
      <c r="E1158" s="1">
        <v>30</v>
      </c>
      <c r="F1158">
        <v>3</v>
      </c>
      <c r="G1158" s="1">
        <v>90</v>
      </c>
      <c r="H1158" s="1">
        <v>54</v>
      </c>
      <c r="I1158" s="1">
        <f t="shared" si="36"/>
        <v>36</v>
      </c>
      <c r="J1158" s="2">
        <f t="shared" si="37"/>
        <v>0.4</v>
      </c>
      <c r="K1158" s="3">
        <v>3.6111111111111108E-2</v>
      </c>
      <c r="L1158" t="s">
        <v>1132</v>
      </c>
    </row>
    <row r="1159" spans="1:12" x14ac:dyDescent="0.25">
      <c r="A1159">
        <v>466</v>
      </c>
      <c r="B1159">
        <v>4</v>
      </c>
      <c r="C1159" t="s">
        <v>57</v>
      </c>
      <c r="D1159" s="1">
        <v>16</v>
      </c>
      <c r="E1159" s="1">
        <v>28</v>
      </c>
      <c r="F1159">
        <v>1</v>
      </c>
      <c r="G1159" s="1">
        <v>28</v>
      </c>
      <c r="H1159" s="1">
        <v>16</v>
      </c>
      <c r="I1159" s="1">
        <f t="shared" si="36"/>
        <v>12</v>
      </c>
      <c r="J1159" s="2">
        <f t="shared" si="37"/>
        <v>0.42857142857142855</v>
      </c>
      <c r="K1159" s="3">
        <v>2.9861111111111113E-2</v>
      </c>
      <c r="L1159" t="s">
        <v>1132</v>
      </c>
    </row>
    <row r="1160" spans="1:12" x14ac:dyDescent="0.25">
      <c r="A1160">
        <v>467</v>
      </c>
      <c r="B1160">
        <v>15</v>
      </c>
      <c r="C1160" t="s">
        <v>439</v>
      </c>
      <c r="D1160" s="1">
        <v>20</v>
      </c>
      <c r="E1160" s="1">
        <v>33</v>
      </c>
      <c r="F1160">
        <v>3</v>
      </c>
      <c r="G1160" s="1">
        <v>99</v>
      </c>
      <c r="H1160" s="1">
        <v>60</v>
      </c>
      <c r="I1160" s="1">
        <f t="shared" si="36"/>
        <v>39</v>
      </c>
      <c r="J1160" s="2">
        <f t="shared" si="37"/>
        <v>0.39393939393939392</v>
      </c>
      <c r="K1160" s="3">
        <v>9.0277777777777769E-3</v>
      </c>
      <c r="L1160" t="s">
        <v>1132</v>
      </c>
    </row>
    <row r="1161" spans="1:12" x14ac:dyDescent="0.25">
      <c r="A1161">
        <v>467</v>
      </c>
      <c r="B1161">
        <v>15</v>
      </c>
      <c r="C1161" t="s">
        <v>335</v>
      </c>
      <c r="D1161" s="1">
        <v>13</v>
      </c>
      <c r="E1161" s="1">
        <v>22</v>
      </c>
      <c r="F1161">
        <v>2</v>
      </c>
      <c r="G1161" s="1">
        <v>44</v>
      </c>
      <c r="H1161" s="1">
        <v>26</v>
      </c>
      <c r="I1161" s="1">
        <f t="shared" si="36"/>
        <v>18</v>
      </c>
      <c r="J1161" s="2">
        <f t="shared" si="37"/>
        <v>0.40909090909090912</v>
      </c>
      <c r="K1161" s="3">
        <v>4.0972222222222222E-2</v>
      </c>
      <c r="L1161" t="s">
        <v>1132</v>
      </c>
    </row>
    <row r="1162" spans="1:12" x14ac:dyDescent="0.25">
      <c r="A1162">
        <v>468</v>
      </c>
      <c r="B1162">
        <v>14</v>
      </c>
      <c r="C1162" t="s">
        <v>180</v>
      </c>
      <c r="D1162" s="1">
        <v>11</v>
      </c>
      <c r="E1162" s="1">
        <v>19</v>
      </c>
      <c r="F1162">
        <v>2</v>
      </c>
      <c r="G1162" s="1">
        <v>38</v>
      </c>
      <c r="H1162" s="1">
        <v>22</v>
      </c>
      <c r="I1162" s="1">
        <f t="shared" si="36"/>
        <v>16</v>
      </c>
      <c r="J1162" s="2">
        <f t="shared" si="37"/>
        <v>0.42105263157894735</v>
      </c>
      <c r="K1162" s="3">
        <v>2.6388888888888889E-2</v>
      </c>
      <c r="L1162" t="s">
        <v>1133</v>
      </c>
    </row>
    <row r="1163" spans="1:12" x14ac:dyDescent="0.25">
      <c r="A1163">
        <v>468</v>
      </c>
      <c r="B1163">
        <v>14</v>
      </c>
      <c r="C1163" t="s">
        <v>241</v>
      </c>
      <c r="D1163" s="1">
        <v>12</v>
      </c>
      <c r="E1163" s="1">
        <v>20</v>
      </c>
      <c r="F1163">
        <v>2</v>
      </c>
      <c r="G1163" s="1">
        <v>40</v>
      </c>
      <c r="H1163" s="1">
        <v>24</v>
      </c>
      <c r="I1163" s="1">
        <f t="shared" si="36"/>
        <v>16</v>
      </c>
      <c r="J1163" s="2">
        <f t="shared" si="37"/>
        <v>0.4</v>
      </c>
      <c r="K1163" s="3">
        <v>1.1111111111111112E-2</v>
      </c>
      <c r="L1163" t="s">
        <v>1133</v>
      </c>
    </row>
    <row r="1164" spans="1:12" x14ac:dyDescent="0.25">
      <c r="A1164">
        <v>468</v>
      </c>
      <c r="B1164">
        <v>14</v>
      </c>
      <c r="C1164" t="s">
        <v>57</v>
      </c>
      <c r="D1164" s="1">
        <v>16</v>
      </c>
      <c r="E1164" s="1">
        <v>28</v>
      </c>
      <c r="F1164">
        <v>1</v>
      </c>
      <c r="G1164" s="1">
        <v>28</v>
      </c>
      <c r="H1164" s="1">
        <v>16</v>
      </c>
      <c r="I1164" s="1">
        <f t="shared" si="36"/>
        <v>12</v>
      </c>
      <c r="J1164" s="2">
        <f t="shared" si="37"/>
        <v>0.42857142857142855</v>
      </c>
      <c r="K1164" s="3">
        <v>6.2500000000000003E-3</v>
      </c>
      <c r="L1164" t="s">
        <v>1133</v>
      </c>
    </row>
    <row r="1165" spans="1:12" x14ac:dyDescent="0.25">
      <c r="A1165">
        <v>469</v>
      </c>
      <c r="B1165">
        <v>1</v>
      </c>
      <c r="C1165" t="s">
        <v>33</v>
      </c>
      <c r="D1165" s="1">
        <v>21</v>
      </c>
      <c r="E1165" s="1">
        <v>35</v>
      </c>
      <c r="F1165">
        <v>3</v>
      </c>
      <c r="G1165" s="1">
        <v>105</v>
      </c>
      <c r="H1165" s="1">
        <v>63</v>
      </c>
      <c r="I1165" s="1">
        <f t="shared" si="36"/>
        <v>42</v>
      </c>
      <c r="J1165" s="2">
        <f t="shared" si="37"/>
        <v>0.4</v>
      </c>
      <c r="K1165" s="3">
        <v>1.5277777777777777E-2</v>
      </c>
      <c r="L1165" t="s">
        <v>1133</v>
      </c>
    </row>
    <row r="1166" spans="1:12" x14ac:dyDescent="0.25">
      <c r="A1166">
        <v>469</v>
      </c>
      <c r="B1166">
        <v>1</v>
      </c>
      <c r="C1166" t="s">
        <v>414</v>
      </c>
      <c r="D1166" s="1">
        <v>19</v>
      </c>
      <c r="E1166" s="1">
        <v>32</v>
      </c>
      <c r="F1166">
        <v>1</v>
      </c>
      <c r="G1166" s="1">
        <v>32</v>
      </c>
      <c r="H1166" s="1">
        <v>19</v>
      </c>
      <c r="I1166" s="1">
        <f t="shared" si="36"/>
        <v>13</v>
      </c>
      <c r="J1166" s="2">
        <f t="shared" si="37"/>
        <v>0.40625</v>
      </c>
      <c r="K1166" s="3">
        <v>3.0555555555555555E-2</v>
      </c>
      <c r="L1166" t="s">
        <v>1132</v>
      </c>
    </row>
    <row r="1167" spans="1:12" x14ac:dyDescent="0.25">
      <c r="A1167">
        <v>470</v>
      </c>
      <c r="B1167">
        <v>17</v>
      </c>
      <c r="C1167" t="s">
        <v>259</v>
      </c>
      <c r="D1167" s="1">
        <v>14</v>
      </c>
      <c r="E1167" s="1">
        <v>24</v>
      </c>
      <c r="F1167">
        <v>1</v>
      </c>
      <c r="G1167" s="1">
        <v>24</v>
      </c>
      <c r="H1167" s="1">
        <v>14</v>
      </c>
      <c r="I1167" s="1">
        <f t="shared" si="36"/>
        <v>10</v>
      </c>
      <c r="J1167" s="2">
        <f t="shared" si="37"/>
        <v>0.41666666666666669</v>
      </c>
      <c r="K1167" s="3">
        <v>3.0555555555555555E-2</v>
      </c>
      <c r="L1167" t="s">
        <v>1132</v>
      </c>
    </row>
    <row r="1168" spans="1:12" x14ac:dyDescent="0.25">
      <c r="A1168">
        <v>470</v>
      </c>
      <c r="B1168">
        <v>17</v>
      </c>
      <c r="C1168" t="s">
        <v>117</v>
      </c>
      <c r="D1168" s="1">
        <v>10</v>
      </c>
      <c r="E1168" s="1">
        <v>18</v>
      </c>
      <c r="F1168">
        <v>3</v>
      </c>
      <c r="G1168" s="1">
        <v>54</v>
      </c>
      <c r="H1168" s="1">
        <v>30</v>
      </c>
      <c r="I1168" s="1">
        <f t="shared" si="36"/>
        <v>24</v>
      </c>
      <c r="J1168" s="2">
        <f t="shared" si="37"/>
        <v>0.44444444444444442</v>
      </c>
      <c r="K1168" s="3">
        <v>1.9444444444444445E-2</v>
      </c>
      <c r="L1168" t="s">
        <v>1132</v>
      </c>
    </row>
    <row r="1169" spans="1:12" x14ac:dyDescent="0.25">
      <c r="A1169">
        <v>471</v>
      </c>
      <c r="B1169">
        <v>7</v>
      </c>
      <c r="C1169" t="s">
        <v>33</v>
      </c>
      <c r="D1169" s="1">
        <v>21</v>
      </c>
      <c r="E1169" s="1">
        <v>35</v>
      </c>
      <c r="F1169">
        <v>3</v>
      </c>
      <c r="G1169" s="1">
        <v>105</v>
      </c>
      <c r="H1169" s="1">
        <v>63</v>
      </c>
      <c r="I1169" s="1">
        <f t="shared" si="36"/>
        <v>42</v>
      </c>
      <c r="J1169" s="2">
        <f t="shared" si="37"/>
        <v>0.4</v>
      </c>
      <c r="K1169" s="3">
        <v>3.9583333333333331E-2</v>
      </c>
      <c r="L1169" t="s">
        <v>1132</v>
      </c>
    </row>
    <row r="1170" spans="1:12" x14ac:dyDescent="0.25">
      <c r="A1170">
        <v>472</v>
      </c>
      <c r="B1170">
        <v>20</v>
      </c>
      <c r="C1170" t="s">
        <v>33</v>
      </c>
      <c r="D1170" s="1">
        <v>21</v>
      </c>
      <c r="E1170" s="1">
        <v>35</v>
      </c>
      <c r="F1170">
        <v>2</v>
      </c>
      <c r="G1170" s="1">
        <v>70</v>
      </c>
      <c r="H1170" s="1">
        <v>42</v>
      </c>
      <c r="I1170" s="1">
        <f t="shared" si="36"/>
        <v>28</v>
      </c>
      <c r="J1170" s="2">
        <f t="shared" si="37"/>
        <v>0.4</v>
      </c>
      <c r="K1170" s="3">
        <v>2.9166666666666667E-2</v>
      </c>
      <c r="L1170" t="s">
        <v>1132</v>
      </c>
    </row>
    <row r="1171" spans="1:12" x14ac:dyDescent="0.25">
      <c r="A1171">
        <v>472</v>
      </c>
      <c r="B1171">
        <v>20</v>
      </c>
      <c r="C1171" t="s">
        <v>335</v>
      </c>
      <c r="D1171" s="1">
        <v>13</v>
      </c>
      <c r="E1171" s="1">
        <v>22</v>
      </c>
      <c r="F1171">
        <v>2</v>
      </c>
      <c r="G1171" s="1">
        <v>44</v>
      </c>
      <c r="H1171" s="1">
        <v>26</v>
      </c>
      <c r="I1171" s="1">
        <f t="shared" si="36"/>
        <v>18</v>
      </c>
      <c r="J1171" s="2">
        <f t="shared" si="37"/>
        <v>0.40909090909090912</v>
      </c>
      <c r="K1171" s="3">
        <v>2.1527777777777778E-2</v>
      </c>
      <c r="L1171" t="s">
        <v>1133</v>
      </c>
    </row>
    <row r="1172" spans="1:12" x14ac:dyDescent="0.25">
      <c r="A1172">
        <v>473</v>
      </c>
      <c r="B1172">
        <v>13</v>
      </c>
      <c r="C1172" t="s">
        <v>335</v>
      </c>
      <c r="D1172" s="1">
        <v>13</v>
      </c>
      <c r="E1172" s="1">
        <v>22</v>
      </c>
      <c r="F1172">
        <v>2</v>
      </c>
      <c r="G1172" s="1">
        <v>44</v>
      </c>
      <c r="H1172" s="1">
        <v>26</v>
      </c>
      <c r="I1172" s="1">
        <f t="shared" si="36"/>
        <v>18</v>
      </c>
      <c r="J1172" s="2">
        <f t="shared" si="37"/>
        <v>0.40909090909090912</v>
      </c>
      <c r="K1172" s="3">
        <v>3.5416666666666666E-2</v>
      </c>
      <c r="L1172" t="s">
        <v>1133</v>
      </c>
    </row>
    <row r="1173" spans="1:12" x14ac:dyDescent="0.25">
      <c r="A1173">
        <v>473</v>
      </c>
      <c r="B1173">
        <v>13</v>
      </c>
      <c r="C1173" t="s">
        <v>33</v>
      </c>
      <c r="D1173" s="1">
        <v>21</v>
      </c>
      <c r="E1173" s="1">
        <v>35</v>
      </c>
      <c r="F1173">
        <v>1</v>
      </c>
      <c r="G1173" s="1">
        <v>35</v>
      </c>
      <c r="H1173" s="1">
        <v>21</v>
      </c>
      <c r="I1173" s="1">
        <f t="shared" si="36"/>
        <v>14</v>
      </c>
      <c r="J1173" s="2">
        <f t="shared" si="37"/>
        <v>0.4</v>
      </c>
      <c r="K1173" s="3">
        <v>6.9444444444444441E-3</v>
      </c>
      <c r="L1173" t="s">
        <v>1132</v>
      </c>
    </row>
    <row r="1174" spans="1:12" x14ac:dyDescent="0.25">
      <c r="A1174">
        <v>474</v>
      </c>
      <c r="B1174">
        <v>2</v>
      </c>
      <c r="C1174" t="s">
        <v>77</v>
      </c>
      <c r="D1174" s="1">
        <v>20</v>
      </c>
      <c r="E1174" s="1">
        <v>34</v>
      </c>
      <c r="F1174">
        <v>1</v>
      </c>
      <c r="G1174" s="1">
        <v>34</v>
      </c>
      <c r="H1174" s="1">
        <v>20</v>
      </c>
      <c r="I1174" s="1">
        <f t="shared" si="36"/>
        <v>14</v>
      </c>
      <c r="J1174" s="2">
        <f t="shared" si="37"/>
        <v>0.41176470588235292</v>
      </c>
      <c r="K1174" s="3">
        <v>3.8194444444444448E-2</v>
      </c>
      <c r="L1174" t="s">
        <v>1133</v>
      </c>
    </row>
    <row r="1175" spans="1:12" x14ac:dyDescent="0.25">
      <c r="A1175">
        <v>474</v>
      </c>
      <c r="B1175">
        <v>2</v>
      </c>
      <c r="C1175" t="s">
        <v>51</v>
      </c>
      <c r="D1175" s="1">
        <v>17</v>
      </c>
      <c r="E1175" s="1">
        <v>29</v>
      </c>
      <c r="F1175">
        <v>1</v>
      </c>
      <c r="G1175" s="1">
        <v>29</v>
      </c>
      <c r="H1175" s="1">
        <v>17</v>
      </c>
      <c r="I1175" s="1">
        <f t="shared" si="36"/>
        <v>12</v>
      </c>
      <c r="J1175" s="2">
        <f t="shared" si="37"/>
        <v>0.41379310344827586</v>
      </c>
      <c r="K1175" s="3">
        <v>2.5694444444444443E-2</v>
      </c>
      <c r="L1175" t="s">
        <v>1132</v>
      </c>
    </row>
    <row r="1176" spans="1:12" x14ac:dyDescent="0.25">
      <c r="A1176">
        <v>474</v>
      </c>
      <c r="B1176">
        <v>2</v>
      </c>
      <c r="C1176" t="s">
        <v>186</v>
      </c>
      <c r="D1176" s="1">
        <v>19</v>
      </c>
      <c r="E1176" s="1">
        <v>31</v>
      </c>
      <c r="F1176">
        <v>1</v>
      </c>
      <c r="G1176" s="1">
        <v>31</v>
      </c>
      <c r="H1176" s="1">
        <v>19</v>
      </c>
      <c r="I1176" s="1">
        <f t="shared" si="36"/>
        <v>12</v>
      </c>
      <c r="J1176" s="2">
        <f t="shared" si="37"/>
        <v>0.38709677419354838</v>
      </c>
      <c r="K1176" s="3">
        <v>2.361111111111111E-2</v>
      </c>
      <c r="L1176" t="s">
        <v>1133</v>
      </c>
    </row>
    <row r="1177" spans="1:12" x14ac:dyDescent="0.25">
      <c r="A1177">
        <v>474</v>
      </c>
      <c r="B1177">
        <v>2</v>
      </c>
      <c r="C1177" t="s">
        <v>57</v>
      </c>
      <c r="D1177" s="1">
        <v>16</v>
      </c>
      <c r="E1177" s="1">
        <v>28</v>
      </c>
      <c r="F1177">
        <v>3</v>
      </c>
      <c r="G1177" s="1">
        <v>84</v>
      </c>
      <c r="H1177" s="1">
        <v>48</v>
      </c>
      <c r="I1177" s="1">
        <f t="shared" si="36"/>
        <v>36</v>
      </c>
      <c r="J1177" s="2">
        <f t="shared" si="37"/>
        <v>0.42857142857142855</v>
      </c>
      <c r="K1177" s="3">
        <v>2.4305555555555556E-2</v>
      </c>
      <c r="L1177" t="s">
        <v>1132</v>
      </c>
    </row>
    <row r="1178" spans="1:12" x14ac:dyDescent="0.25">
      <c r="A1178">
        <v>475</v>
      </c>
      <c r="B1178">
        <v>18</v>
      </c>
      <c r="C1178" t="s">
        <v>259</v>
      </c>
      <c r="D1178" s="1">
        <v>14</v>
      </c>
      <c r="E1178" s="1">
        <v>24</v>
      </c>
      <c r="F1178">
        <v>3</v>
      </c>
      <c r="G1178" s="1">
        <v>72</v>
      </c>
      <c r="H1178" s="1">
        <v>42</v>
      </c>
      <c r="I1178" s="1">
        <f t="shared" si="36"/>
        <v>30</v>
      </c>
      <c r="J1178" s="2">
        <f t="shared" si="37"/>
        <v>0.41666666666666669</v>
      </c>
      <c r="K1178" s="3">
        <v>1.4583333333333334E-2</v>
      </c>
      <c r="L1178" t="s">
        <v>1133</v>
      </c>
    </row>
    <row r="1179" spans="1:12" x14ac:dyDescent="0.25">
      <c r="A1179">
        <v>475</v>
      </c>
      <c r="B1179">
        <v>18</v>
      </c>
      <c r="C1179" t="s">
        <v>77</v>
      </c>
      <c r="D1179" s="1">
        <v>20</v>
      </c>
      <c r="E1179" s="1">
        <v>34</v>
      </c>
      <c r="F1179">
        <v>3</v>
      </c>
      <c r="G1179" s="1">
        <v>102</v>
      </c>
      <c r="H1179" s="1">
        <v>60</v>
      </c>
      <c r="I1179" s="1">
        <f t="shared" si="36"/>
        <v>42</v>
      </c>
      <c r="J1179" s="2">
        <f t="shared" si="37"/>
        <v>0.41176470588235292</v>
      </c>
      <c r="K1179" s="3">
        <v>9.7222222222222224E-3</v>
      </c>
      <c r="L1179" t="s">
        <v>1133</v>
      </c>
    </row>
    <row r="1180" spans="1:12" x14ac:dyDescent="0.25">
      <c r="A1180">
        <v>476</v>
      </c>
      <c r="B1180">
        <v>13</v>
      </c>
      <c r="C1180" t="s">
        <v>259</v>
      </c>
      <c r="D1180" s="1">
        <v>14</v>
      </c>
      <c r="E1180" s="1">
        <v>24</v>
      </c>
      <c r="F1180">
        <v>2</v>
      </c>
      <c r="G1180" s="1">
        <v>48</v>
      </c>
      <c r="H1180" s="1">
        <v>28</v>
      </c>
      <c r="I1180" s="1">
        <f t="shared" si="36"/>
        <v>20</v>
      </c>
      <c r="J1180" s="2">
        <f t="shared" si="37"/>
        <v>0.41666666666666669</v>
      </c>
      <c r="K1180" s="3">
        <v>3.8194444444444448E-2</v>
      </c>
      <c r="L1180" t="s">
        <v>1133</v>
      </c>
    </row>
    <row r="1181" spans="1:12" x14ac:dyDescent="0.25">
      <c r="A1181">
        <v>476</v>
      </c>
      <c r="B1181">
        <v>13</v>
      </c>
      <c r="C1181" t="s">
        <v>77</v>
      </c>
      <c r="D1181" s="1">
        <v>20</v>
      </c>
      <c r="E1181" s="1">
        <v>34</v>
      </c>
      <c r="F1181">
        <v>1</v>
      </c>
      <c r="G1181" s="1">
        <v>34</v>
      </c>
      <c r="H1181" s="1">
        <v>20</v>
      </c>
      <c r="I1181" s="1">
        <f t="shared" si="36"/>
        <v>14</v>
      </c>
      <c r="J1181" s="2">
        <f t="shared" si="37"/>
        <v>0.41176470588235292</v>
      </c>
      <c r="K1181" s="3">
        <v>2.361111111111111E-2</v>
      </c>
      <c r="L1181" t="s">
        <v>1132</v>
      </c>
    </row>
    <row r="1182" spans="1:12" x14ac:dyDescent="0.25">
      <c r="A1182">
        <v>476</v>
      </c>
      <c r="B1182">
        <v>13</v>
      </c>
      <c r="C1182" t="s">
        <v>414</v>
      </c>
      <c r="D1182" s="1">
        <v>19</v>
      </c>
      <c r="E1182" s="1">
        <v>32</v>
      </c>
      <c r="F1182">
        <v>3</v>
      </c>
      <c r="G1182" s="1">
        <v>96</v>
      </c>
      <c r="H1182" s="1">
        <v>57</v>
      </c>
      <c r="I1182" s="1">
        <f t="shared" si="36"/>
        <v>39</v>
      </c>
      <c r="J1182" s="2">
        <f t="shared" si="37"/>
        <v>0.40625</v>
      </c>
      <c r="K1182" s="3">
        <v>3.472222222222222E-3</v>
      </c>
      <c r="L1182" t="s">
        <v>1133</v>
      </c>
    </row>
    <row r="1183" spans="1:12" x14ac:dyDescent="0.25">
      <c r="A1183">
        <v>476</v>
      </c>
      <c r="B1183">
        <v>13</v>
      </c>
      <c r="C1183" t="s">
        <v>65</v>
      </c>
      <c r="D1183" s="1">
        <v>25</v>
      </c>
      <c r="E1183" s="1">
        <v>40</v>
      </c>
      <c r="F1183">
        <v>1</v>
      </c>
      <c r="G1183" s="1">
        <v>40</v>
      </c>
      <c r="H1183" s="1">
        <v>25</v>
      </c>
      <c r="I1183" s="1">
        <f t="shared" si="36"/>
        <v>15</v>
      </c>
      <c r="J1183" s="2">
        <f t="shared" si="37"/>
        <v>0.375</v>
      </c>
      <c r="K1183" s="3">
        <v>1.4583333333333334E-2</v>
      </c>
      <c r="L1183" t="s">
        <v>1132</v>
      </c>
    </row>
    <row r="1184" spans="1:12" x14ac:dyDescent="0.25">
      <c r="A1184">
        <v>477</v>
      </c>
      <c r="B1184">
        <v>8</v>
      </c>
      <c r="C1184" t="s">
        <v>77</v>
      </c>
      <c r="D1184" s="1">
        <v>20</v>
      </c>
      <c r="E1184" s="1">
        <v>34</v>
      </c>
      <c r="F1184">
        <v>2</v>
      </c>
      <c r="G1184" s="1">
        <v>68</v>
      </c>
      <c r="H1184" s="1">
        <v>40</v>
      </c>
      <c r="I1184" s="1">
        <f t="shared" si="36"/>
        <v>28</v>
      </c>
      <c r="J1184" s="2">
        <f t="shared" si="37"/>
        <v>0.41176470588235292</v>
      </c>
      <c r="K1184" s="3">
        <v>2.361111111111111E-2</v>
      </c>
      <c r="L1184" t="s">
        <v>1133</v>
      </c>
    </row>
    <row r="1185" spans="1:12" x14ac:dyDescent="0.25">
      <c r="A1185">
        <v>477</v>
      </c>
      <c r="B1185">
        <v>8</v>
      </c>
      <c r="C1185" t="s">
        <v>331</v>
      </c>
      <c r="D1185" s="1">
        <v>14</v>
      </c>
      <c r="E1185" s="1">
        <v>23</v>
      </c>
      <c r="F1185">
        <v>2</v>
      </c>
      <c r="G1185" s="1">
        <v>46</v>
      </c>
      <c r="H1185" s="1">
        <v>28</v>
      </c>
      <c r="I1185" s="1">
        <f t="shared" si="36"/>
        <v>18</v>
      </c>
      <c r="J1185" s="2">
        <f t="shared" si="37"/>
        <v>0.39130434782608697</v>
      </c>
      <c r="K1185" s="3">
        <v>9.0277777777777769E-3</v>
      </c>
      <c r="L1185" t="s">
        <v>1133</v>
      </c>
    </row>
    <row r="1186" spans="1:12" x14ac:dyDescent="0.25">
      <c r="A1186">
        <v>477</v>
      </c>
      <c r="B1186">
        <v>8</v>
      </c>
      <c r="C1186" t="s">
        <v>259</v>
      </c>
      <c r="D1186" s="1">
        <v>14</v>
      </c>
      <c r="E1186" s="1">
        <v>24</v>
      </c>
      <c r="F1186">
        <v>2</v>
      </c>
      <c r="G1186" s="1">
        <v>48</v>
      </c>
      <c r="H1186" s="1">
        <v>28</v>
      </c>
      <c r="I1186" s="1">
        <f t="shared" si="36"/>
        <v>20</v>
      </c>
      <c r="J1186" s="2">
        <f t="shared" si="37"/>
        <v>0.41666666666666669</v>
      </c>
      <c r="K1186" s="3">
        <v>3.2638888888888891E-2</v>
      </c>
      <c r="L1186" t="s">
        <v>1133</v>
      </c>
    </row>
    <row r="1187" spans="1:12" x14ac:dyDescent="0.25">
      <c r="A1187">
        <v>477</v>
      </c>
      <c r="B1187">
        <v>8</v>
      </c>
      <c r="C1187" t="s">
        <v>102</v>
      </c>
      <c r="D1187" s="1">
        <v>13</v>
      </c>
      <c r="E1187" s="1">
        <v>21</v>
      </c>
      <c r="F1187">
        <v>2</v>
      </c>
      <c r="G1187" s="1">
        <v>42</v>
      </c>
      <c r="H1187" s="1">
        <v>26</v>
      </c>
      <c r="I1187" s="1">
        <f t="shared" si="36"/>
        <v>16</v>
      </c>
      <c r="J1187" s="2">
        <f t="shared" si="37"/>
        <v>0.38095238095238093</v>
      </c>
      <c r="K1187" s="3">
        <v>1.4583333333333334E-2</v>
      </c>
      <c r="L1187" t="s">
        <v>1132</v>
      </c>
    </row>
    <row r="1188" spans="1:12" x14ac:dyDescent="0.25">
      <c r="A1188">
        <v>478</v>
      </c>
      <c r="B1188">
        <v>7</v>
      </c>
      <c r="C1188" t="s">
        <v>100</v>
      </c>
      <c r="D1188" s="1">
        <v>18</v>
      </c>
      <c r="E1188" s="1">
        <v>30</v>
      </c>
      <c r="F1188">
        <v>2</v>
      </c>
      <c r="G1188" s="1">
        <v>60</v>
      </c>
      <c r="H1188" s="1">
        <v>36</v>
      </c>
      <c r="I1188" s="1">
        <f t="shared" si="36"/>
        <v>24</v>
      </c>
      <c r="J1188" s="2">
        <f t="shared" si="37"/>
        <v>0.4</v>
      </c>
      <c r="K1188" s="3">
        <v>3.7499999999999999E-2</v>
      </c>
      <c r="L1188" t="s">
        <v>1133</v>
      </c>
    </row>
    <row r="1189" spans="1:12" x14ac:dyDescent="0.25">
      <c r="A1189">
        <v>478</v>
      </c>
      <c r="B1189">
        <v>7</v>
      </c>
      <c r="C1189" t="s">
        <v>51</v>
      </c>
      <c r="D1189" s="1">
        <v>17</v>
      </c>
      <c r="E1189" s="1">
        <v>29</v>
      </c>
      <c r="F1189">
        <v>2</v>
      </c>
      <c r="G1189" s="1">
        <v>58</v>
      </c>
      <c r="H1189" s="1">
        <v>34</v>
      </c>
      <c r="I1189" s="1">
        <f t="shared" si="36"/>
        <v>24</v>
      </c>
      <c r="J1189" s="2">
        <f t="shared" si="37"/>
        <v>0.41379310344827586</v>
      </c>
      <c r="K1189" s="3">
        <v>2.5000000000000001E-2</v>
      </c>
      <c r="L1189" t="s">
        <v>1133</v>
      </c>
    </row>
    <row r="1190" spans="1:12" x14ac:dyDescent="0.25">
      <c r="A1190">
        <v>479</v>
      </c>
      <c r="B1190">
        <v>1</v>
      </c>
      <c r="C1190" t="s">
        <v>117</v>
      </c>
      <c r="D1190" s="1">
        <v>10</v>
      </c>
      <c r="E1190" s="1">
        <v>18</v>
      </c>
      <c r="F1190">
        <v>1</v>
      </c>
      <c r="G1190" s="1">
        <v>18</v>
      </c>
      <c r="H1190" s="1">
        <v>10</v>
      </c>
      <c r="I1190" s="1">
        <f t="shared" si="36"/>
        <v>8</v>
      </c>
      <c r="J1190" s="2">
        <f t="shared" si="37"/>
        <v>0.44444444444444442</v>
      </c>
      <c r="K1190" s="3">
        <v>3.125E-2</v>
      </c>
      <c r="L1190" t="s">
        <v>1132</v>
      </c>
    </row>
    <row r="1191" spans="1:12" x14ac:dyDescent="0.25">
      <c r="A1191">
        <v>479</v>
      </c>
      <c r="B1191">
        <v>1</v>
      </c>
      <c r="C1191" t="s">
        <v>77</v>
      </c>
      <c r="D1191" s="1">
        <v>20</v>
      </c>
      <c r="E1191" s="1">
        <v>34</v>
      </c>
      <c r="F1191">
        <v>1</v>
      </c>
      <c r="G1191" s="1">
        <v>34</v>
      </c>
      <c r="H1191" s="1">
        <v>20</v>
      </c>
      <c r="I1191" s="1">
        <f t="shared" si="36"/>
        <v>14</v>
      </c>
      <c r="J1191" s="2">
        <f t="shared" si="37"/>
        <v>0.41176470588235292</v>
      </c>
      <c r="K1191" s="3">
        <v>2.6388888888888889E-2</v>
      </c>
      <c r="L1191" t="s">
        <v>1133</v>
      </c>
    </row>
    <row r="1192" spans="1:12" x14ac:dyDescent="0.25">
      <c r="A1192">
        <v>480</v>
      </c>
      <c r="B1192">
        <v>1</v>
      </c>
      <c r="C1192" t="s">
        <v>33</v>
      </c>
      <c r="D1192" s="1">
        <v>21</v>
      </c>
      <c r="E1192" s="1">
        <v>35</v>
      </c>
      <c r="F1192">
        <v>3</v>
      </c>
      <c r="G1192" s="1">
        <v>105</v>
      </c>
      <c r="H1192" s="1">
        <v>63</v>
      </c>
      <c r="I1192" s="1">
        <f t="shared" si="36"/>
        <v>42</v>
      </c>
      <c r="J1192" s="2">
        <f t="shared" si="37"/>
        <v>0.4</v>
      </c>
      <c r="K1192" s="3">
        <v>3.9583333333333331E-2</v>
      </c>
      <c r="L1192" t="s">
        <v>1133</v>
      </c>
    </row>
    <row r="1193" spans="1:12" x14ac:dyDescent="0.25">
      <c r="A1193">
        <v>480</v>
      </c>
      <c r="B1193">
        <v>1</v>
      </c>
      <c r="C1193" t="s">
        <v>170</v>
      </c>
      <c r="D1193" s="1">
        <v>16</v>
      </c>
      <c r="E1193" s="1">
        <v>27</v>
      </c>
      <c r="F1193">
        <v>2</v>
      </c>
      <c r="G1193" s="1">
        <v>54</v>
      </c>
      <c r="H1193" s="1">
        <v>32</v>
      </c>
      <c r="I1193" s="1">
        <f t="shared" si="36"/>
        <v>22</v>
      </c>
      <c r="J1193" s="2">
        <f t="shared" si="37"/>
        <v>0.40740740740740738</v>
      </c>
      <c r="K1193" s="3">
        <v>5.5555555555555558E-3</v>
      </c>
      <c r="L1193" t="s">
        <v>1132</v>
      </c>
    </row>
    <row r="1194" spans="1:12" x14ac:dyDescent="0.25">
      <c r="A1194">
        <v>481</v>
      </c>
      <c r="B1194">
        <v>9</v>
      </c>
      <c r="C1194" t="s">
        <v>256</v>
      </c>
      <c r="D1194" s="1">
        <v>15</v>
      </c>
      <c r="E1194" s="1">
        <v>26</v>
      </c>
      <c r="F1194">
        <v>2</v>
      </c>
      <c r="G1194" s="1">
        <v>52</v>
      </c>
      <c r="H1194" s="1">
        <v>30</v>
      </c>
      <c r="I1194" s="1">
        <f t="shared" si="36"/>
        <v>22</v>
      </c>
      <c r="J1194" s="2">
        <f t="shared" si="37"/>
        <v>0.42307692307692307</v>
      </c>
      <c r="K1194" s="3">
        <v>4.027777777777778E-2</v>
      </c>
      <c r="L1194" t="s">
        <v>1133</v>
      </c>
    </row>
    <row r="1195" spans="1:12" x14ac:dyDescent="0.25">
      <c r="A1195">
        <v>482</v>
      </c>
      <c r="B1195">
        <v>9</v>
      </c>
      <c r="C1195" t="s">
        <v>102</v>
      </c>
      <c r="D1195" s="1">
        <v>13</v>
      </c>
      <c r="E1195" s="1">
        <v>21</v>
      </c>
      <c r="F1195">
        <v>3</v>
      </c>
      <c r="G1195" s="1">
        <v>63</v>
      </c>
      <c r="H1195" s="1">
        <v>39</v>
      </c>
      <c r="I1195" s="1">
        <f t="shared" si="36"/>
        <v>24</v>
      </c>
      <c r="J1195" s="2">
        <f t="shared" si="37"/>
        <v>0.38095238095238093</v>
      </c>
      <c r="K1195" s="3">
        <v>1.4583333333333334E-2</v>
      </c>
      <c r="L1195" t="s">
        <v>1133</v>
      </c>
    </row>
    <row r="1196" spans="1:12" x14ac:dyDescent="0.25">
      <c r="A1196">
        <v>483</v>
      </c>
      <c r="B1196">
        <v>2</v>
      </c>
      <c r="C1196" t="s">
        <v>170</v>
      </c>
      <c r="D1196" s="1">
        <v>16</v>
      </c>
      <c r="E1196" s="1">
        <v>27</v>
      </c>
      <c r="F1196">
        <v>3</v>
      </c>
      <c r="G1196" s="1">
        <v>81</v>
      </c>
      <c r="H1196" s="1">
        <v>48</v>
      </c>
      <c r="I1196" s="1">
        <f t="shared" si="36"/>
        <v>33</v>
      </c>
      <c r="J1196" s="2">
        <f t="shared" si="37"/>
        <v>0.40740740740740738</v>
      </c>
      <c r="K1196" s="3">
        <v>3.6805555555555557E-2</v>
      </c>
      <c r="L1196" t="s">
        <v>1132</v>
      </c>
    </row>
    <row r="1197" spans="1:12" x14ac:dyDescent="0.25">
      <c r="A1197">
        <v>484</v>
      </c>
      <c r="B1197">
        <v>18</v>
      </c>
      <c r="C1197" t="s">
        <v>195</v>
      </c>
      <c r="D1197" s="1">
        <v>15</v>
      </c>
      <c r="E1197" s="1">
        <v>25</v>
      </c>
      <c r="F1197">
        <v>3</v>
      </c>
      <c r="G1197" s="1">
        <v>75</v>
      </c>
      <c r="H1197" s="1">
        <v>45</v>
      </c>
      <c r="I1197" s="1">
        <f t="shared" si="36"/>
        <v>30</v>
      </c>
      <c r="J1197" s="2">
        <f t="shared" si="37"/>
        <v>0.4</v>
      </c>
      <c r="K1197" s="3">
        <v>2.361111111111111E-2</v>
      </c>
      <c r="L1197" t="s">
        <v>1133</v>
      </c>
    </row>
    <row r="1198" spans="1:12" x14ac:dyDescent="0.25">
      <c r="A1198">
        <v>485</v>
      </c>
      <c r="B1198">
        <v>6</v>
      </c>
      <c r="C1198" t="s">
        <v>259</v>
      </c>
      <c r="D1198" s="1">
        <v>14</v>
      </c>
      <c r="E1198" s="1">
        <v>24</v>
      </c>
      <c r="F1198">
        <v>3</v>
      </c>
      <c r="G1198" s="1">
        <v>72</v>
      </c>
      <c r="H1198" s="1">
        <v>42</v>
      </c>
      <c r="I1198" s="1">
        <f t="shared" si="36"/>
        <v>30</v>
      </c>
      <c r="J1198" s="2">
        <f t="shared" si="37"/>
        <v>0.41666666666666669</v>
      </c>
      <c r="K1198" s="3">
        <v>1.5972222222222221E-2</v>
      </c>
      <c r="L1198" t="s">
        <v>1132</v>
      </c>
    </row>
    <row r="1199" spans="1:12" x14ac:dyDescent="0.25">
      <c r="A1199">
        <v>485</v>
      </c>
      <c r="B1199">
        <v>6</v>
      </c>
      <c r="C1199" t="s">
        <v>106</v>
      </c>
      <c r="D1199" s="1">
        <v>22</v>
      </c>
      <c r="E1199" s="1">
        <v>36</v>
      </c>
      <c r="F1199">
        <v>2</v>
      </c>
      <c r="G1199" s="1">
        <v>72</v>
      </c>
      <c r="H1199" s="1">
        <v>44</v>
      </c>
      <c r="I1199" s="1">
        <f t="shared" si="36"/>
        <v>28</v>
      </c>
      <c r="J1199" s="2">
        <f t="shared" si="37"/>
        <v>0.3888888888888889</v>
      </c>
      <c r="K1199" s="3">
        <v>3.888888888888889E-2</v>
      </c>
      <c r="L1199" t="s">
        <v>1132</v>
      </c>
    </row>
    <row r="1200" spans="1:12" x14ac:dyDescent="0.25">
      <c r="A1200">
        <v>486</v>
      </c>
      <c r="B1200">
        <v>15</v>
      </c>
      <c r="C1200" t="s">
        <v>106</v>
      </c>
      <c r="D1200" s="1">
        <v>22</v>
      </c>
      <c r="E1200" s="1">
        <v>36</v>
      </c>
      <c r="F1200">
        <v>2</v>
      </c>
      <c r="G1200" s="1">
        <v>72</v>
      </c>
      <c r="H1200" s="1">
        <v>44</v>
      </c>
      <c r="I1200" s="1">
        <f t="shared" si="36"/>
        <v>28</v>
      </c>
      <c r="J1200" s="2">
        <f t="shared" si="37"/>
        <v>0.3888888888888889</v>
      </c>
      <c r="K1200" s="3">
        <v>4.8611111111111112E-3</v>
      </c>
      <c r="L1200" t="s">
        <v>1132</v>
      </c>
    </row>
    <row r="1201" spans="1:12" x14ac:dyDescent="0.25">
      <c r="A1201">
        <v>486</v>
      </c>
      <c r="B1201">
        <v>15</v>
      </c>
      <c r="C1201" t="s">
        <v>241</v>
      </c>
      <c r="D1201" s="1">
        <v>12</v>
      </c>
      <c r="E1201" s="1">
        <v>20</v>
      </c>
      <c r="F1201">
        <v>1</v>
      </c>
      <c r="G1201" s="1">
        <v>20</v>
      </c>
      <c r="H1201" s="1">
        <v>12</v>
      </c>
      <c r="I1201" s="1">
        <f t="shared" si="36"/>
        <v>8</v>
      </c>
      <c r="J1201" s="2">
        <f t="shared" si="37"/>
        <v>0.4</v>
      </c>
      <c r="K1201" s="3">
        <v>1.3194444444444444E-2</v>
      </c>
      <c r="L1201" t="s">
        <v>1132</v>
      </c>
    </row>
    <row r="1202" spans="1:12" x14ac:dyDescent="0.25">
      <c r="A1202">
        <v>486</v>
      </c>
      <c r="B1202">
        <v>15</v>
      </c>
      <c r="C1202" t="s">
        <v>77</v>
      </c>
      <c r="D1202" s="1">
        <v>20</v>
      </c>
      <c r="E1202" s="1">
        <v>34</v>
      </c>
      <c r="F1202">
        <v>1</v>
      </c>
      <c r="G1202" s="1">
        <v>34</v>
      </c>
      <c r="H1202" s="1">
        <v>20</v>
      </c>
      <c r="I1202" s="1">
        <f t="shared" si="36"/>
        <v>14</v>
      </c>
      <c r="J1202" s="2">
        <f t="shared" si="37"/>
        <v>0.41176470588235292</v>
      </c>
      <c r="K1202" s="3">
        <v>6.2500000000000003E-3</v>
      </c>
      <c r="L1202" t="s">
        <v>1132</v>
      </c>
    </row>
    <row r="1203" spans="1:12" x14ac:dyDescent="0.25">
      <c r="A1203">
        <v>486</v>
      </c>
      <c r="B1203">
        <v>15</v>
      </c>
      <c r="C1203" t="s">
        <v>259</v>
      </c>
      <c r="D1203" s="1">
        <v>14</v>
      </c>
      <c r="E1203" s="1">
        <v>24</v>
      </c>
      <c r="F1203">
        <v>1</v>
      </c>
      <c r="G1203" s="1">
        <v>24</v>
      </c>
      <c r="H1203" s="1">
        <v>14</v>
      </c>
      <c r="I1203" s="1">
        <f t="shared" si="36"/>
        <v>10</v>
      </c>
      <c r="J1203" s="2">
        <f t="shared" si="37"/>
        <v>0.41666666666666669</v>
      </c>
      <c r="K1203" s="3">
        <v>1.6666666666666666E-2</v>
      </c>
      <c r="L1203" t="s">
        <v>1132</v>
      </c>
    </row>
    <row r="1204" spans="1:12" x14ac:dyDescent="0.25">
      <c r="A1204">
        <v>487</v>
      </c>
      <c r="B1204">
        <v>17</v>
      </c>
      <c r="C1204" t="s">
        <v>77</v>
      </c>
      <c r="D1204" s="1">
        <v>20</v>
      </c>
      <c r="E1204" s="1">
        <v>34</v>
      </c>
      <c r="F1204">
        <v>2</v>
      </c>
      <c r="G1204" s="1">
        <v>68</v>
      </c>
      <c r="H1204" s="1">
        <v>40</v>
      </c>
      <c r="I1204" s="1">
        <f t="shared" si="36"/>
        <v>28</v>
      </c>
      <c r="J1204" s="2">
        <f t="shared" si="37"/>
        <v>0.41176470588235292</v>
      </c>
      <c r="K1204" s="3">
        <v>4.027777777777778E-2</v>
      </c>
      <c r="L1204" t="s">
        <v>1133</v>
      </c>
    </row>
    <row r="1205" spans="1:12" x14ac:dyDescent="0.25">
      <c r="A1205">
        <v>487</v>
      </c>
      <c r="B1205">
        <v>17</v>
      </c>
      <c r="C1205" t="s">
        <v>186</v>
      </c>
      <c r="D1205" s="1">
        <v>19</v>
      </c>
      <c r="E1205" s="1">
        <v>31</v>
      </c>
      <c r="F1205">
        <v>2</v>
      </c>
      <c r="G1205" s="1">
        <v>62</v>
      </c>
      <c r="H1205" s="1">
        <v>38</v>
      </c>
      <c r="I1205" s="1">
        <f t="shared" si="36"/>
        <v>24</v>
      </c>
      <c r="J1205" s="2">
        <f t="shared" si="37"/>
        <v>0.38709677419354838</v>
      </c>
      <c r="K1205" s="3">
        <v>2.013888888888889E-2</v>
      </c>
      <c r="L1205" t="s">
        <v>1133</v>
      </c>
    </row>
    <row r="1206" spans="1:12" x14ac:dyDescent="0.25">
      <c r="A1206">
        <v>487</v>
      </c>
      <c r="B1206">
        <v>17</v>
      </c>
      <c r="C1206" t="s">
        <v>335</v>
      </c>
      <c r="D1206" s="1">
        <v>13</v>
      </c>
      <c r="E1206" s="1">
        <v>22</v>
      </c>
      <c r="F1206">
        <v>1</v>
      </c>
      <c r="G1206" s="1">
        <v>22</v>
      </c>
      <c r="H1206" s="1">
        <v>13</v>
      </c>
      <c r="I1206" s="1">
        <f t="shared" si="36"/>
        <v>9</v>
      </c>
      <c r="J1206" s="2">
        <f t="shared" si="37"/>
        <v>0.40909090909090912</v>
      </c>
      <c r="K1206" s="3">
        <v>3.472222222222222E-3</v>
      </c>
      <c r="L1206" t="s">
        <v>1133</v>
      </c>
    </row>
    <row r="1207" spans="1:12" x14ac:dyDescent="0.25">
      <c r="A1207">
        <v>488</v>
      </c>
      <c r="B1207">
        <v>10</v>
      </c>
      <c r="C1207" t="s">
        <v>117</v>
      </c>
      <c r="D1207" s="1">
        <v>10</v>
      </c>
      <c r="E1207" s="1">
        <v>18</v>
      </c>
      <c r="F1207">
        <v>3</v>
      </c>
      <c r="G1207" s="1">
        <v>54</v>
      </c>
      <c r="H1207" s="1">
        <v>30</v>
      </c>
      <c r="I1207" s="1">
        <f t="shared" si="36"/>
        <v>24</v>
      </c>
      <c r="J1207" s="2">
        <f t="shared" si="37"/>
        <v>0.44444444444444442</v>
      </c>
      <c r="K1207" s="3">
        <v>3.7499999999999999E-2</v>
      </c>
      <c r="L1207" t="s">
        <v>1132</v>
      </c>
    </row>
    <row r="1208" spans="1:12" x14ac:dyDescent="0.25">
      <c r="A1208">
        <v>488</v>
      </c>
      <c r="B1208">
        <v>10</v>
      </c>
      <c r="C1208" t="s">
        <v>331</v>
      </c>
      <c r="D1208" s="1">
        <v>14</v>
      </c>
      <c r="E1208" s="1">
        <v>23</v>
      </c>
      <c r="F1208">
        <v>3</v>
      </c>
      <c r="G1208" s="1">
        <v>69</v>
      </c>
      <c r="H1208" s="1">
        <v>42</v>
      </c>
      <c r="I1208" s="1">
        <f t="shared" si="36"/>
        <v>27</v>
      </c>
      <c r="J1208" s="2">
        <f t="shared" si="37"/>
        <v>0.39130434782608697</v>
      </c>
      <c r="K1208" s="3">
        <v>3.6111111111111108E-2</v>
      </c>
      <c r="L1208" t="s">
        <v>1132</v>
      </c>
    </row>
    <row r="1209" spans="1:12" x14ac:dyDescent="0.25">
      <c r="A1209">
        <v>488</v>
      </c>
      <c r="B1209">
        <v>10</v>
      </c>
      <c r="C1209" t="s">
        <v>186</v>
      </c>
      <c r="D1209" s="1">
        <v>19</v>
      </c>
      <c r="E1209" s="1">
        <v>31</v>
      </c>
      <c r="F1209">
        <v>2</v>
      </c>
      <c r="G1209" s="1">
        <v>62</v>
      </c>
      <c r="H1209" s="1">
        <v>38</v>
      </c>
      <c r="I1209" s="1">
        <f t="shared" si="36"/>
        <v>24</v>
      </c>
      <c r="J1209" s="2">
        <f t="shared" si="37"/>
        <v>0.38709677419354838</v>
      </c>
      <c r="K1209" s="3">
        <v>1.2500000000000001E-2</v>
      </c>
      <c r="L1209" t="s">
        <v>1133</v>
      </c>
    </row>
    <row r="1210" spans="1:12" x14ac:dyDescent="0.25">
      <c r="A1210">
        <v>489</v>
      </c>
      <c r="B1210">
        <v>3</v>
      </c>
      <c r="C1210" t="s">
        <v>65</v>
      </c>
      <c r="D1210" s="1">
        <v>25</v>
      </c>
      <c r="E1210" s="1">
        <v>40</v>
      </c>
      <c r="F1210">
        <v>2</v>
      </c>
      <c r="G1210" s="1">
        <v>80</v>
      </c>
      <c r="H1210" s="1">
        <v>50</v>
      </c>
      <c r="I1210" s="1">
        <f t="shared" si="36"/>
        <v>30</v>
      </c>
      <c r="J1210" s="2">
        <f t="shared" si="37"/>
        <v>0.375</v>
      </c>
      <c r="K1210" s="3">
        <v>1.9444444444444445E-2</v>
      </c>
      <c r="L1210" t="s">
        <v>1133</v>
      </c>
    </row>
    <row r="1211" spans="1:12" x14ac:dyDescent="0.25">
      <c r="A1211">
        <v>489</v>
      </c>
      <c r="B1211">
        <v>3</v>
      </c>
      <c r="C1211" t="s">
        <v>331</v>
      </c>
      <c r="D1211" s="1">
        <v>14</v>
      </c>
      <c r="E1211" s="1">
        <v>23</v>
      </c>
      <c r="F1211">
        <v>3</v>
      </c>
      <c r="G1211" s="1">
        <v>69</v>
      </c>
      <c r="H1211" s="1">
        <v>42</v>
      </c>
      <c r="I1211" s="1">
        <f t="shared" si="36"/>
        <v>27</v>
      </c>
      <c r="J1211" s="2">
        <f t="shared" si="37"/>
        <v>0.39130434782608697</v>
      </c>
      <c r="K1211" s="3">
        <v>4.1666666666666666E-3</v>
      </c>
      <c r="L1211" t="s">
        <v>1133</v>
      </c>
    </row>
    <row r="1212" spans="1:12" x14ac:dyDescent="0.25">
      <c r="A1212">
        <v>490</v>
      </c>
      <c r="B1212">
        <v>1</v>
      </c>
      <c r="C1212" t="s">
        <v>256</v>
      </c>
      <c r="D1212" s="1">
        <v>15</v>
      </c>
      <c r="E1212" s="1">
        <v>26</v>
      </c>
      <c r="F1212">
        <v>3</v>
      </c>
      <c r="G1212" s="1">
        <v>78</v>
      </c>
      <c r="H1212" s="1">
        <v>45</v>
      </c>
      <c r="I1212" s="1">
        <f t="shared" si="36"/>
        <v>33</v>
      </c>
      <c r="J1212" s="2">
        <f t="shared" si="37"/>
        <v>0.42307692307692307</v>
      </c>
      <c r="K1212" s="3">
        <v>2.361111111111111E-2</v>
      </c>
      <c r="L1212" t="s">
        <v>1132</v>
      </c>
    </row>
    <row r="1213" spans="1:12" x14ac:dyDescent="0.25">
      <c r="A1213">
        <v>490</v>
      </c>
      <c r="B1213">
        <v>1</v>
      </c>
      <c r="C1213" t="s">
        <v>414</v>
      </c>
      <c r="D1213" s="1">
        <v>19</v>
      </c>
      <c r="E1213" s="1">
        <v>32</v>
      </c>
      <c r="F1213">
        <v>1</v>
      </c>
      <c r="G1213" s="1">
        <v>32</v>
      </c>
      <c r="H1213" s="1">
        <v>19</v>
      </c>
      <c r="I1213" s="1">
        <f t="shared" si="36"/>
        <v>13</v>
      </c>
      <c r="J1213" s="2">
        <f t="shared" si="37"/>
        <v>0.40625</v>
      </c>
      <c r="K1213" s="3">
        <v>3.8194444444444448E-2</v>
      </c>
      <c r="L1213" t="s">
        <v>1132</v>
      </c>
    </row>
    <row r="1214" spans="1:12" x14ac:dyDescent="0.25">
      <c r="A1214">
        <v>490</v>
      </c>
      <c r="B1214">
        <v>1</v>
      </c>
      <c r="C1214" t="s">
        <v>77</v>
      </c>
      <c r="D1214" s="1">
        <v>20</v>
      </c>
      <c r="E1214" s="1">
        <v>34</v>
      </c>
      <c r="F1214">
        <v>3</v>
      </c>
      <c r="G1214" s="1">
        <v>102</v>
      </c>
      <c r="H1214" s="1">
        <v>60</v>
      </c>
      <c r="I1214" s="1">
        <f t="shared" si="36"/>
        <v>42</v>
      </c>
      <c r="J1214" s="2">
        <f t="shared" si="37"/>
        <v>0.41176470588235292</v>
      </c>
      <c r="K1214" s="3">
        <v>2.9166666666666667E-2</v>
      </c>
      <c r="L1214" t="s">
        <v>1132</v>
      </c>
    </row>
    <row r="1215" spans="1:12" x14ac:dyDescent="0.25">
      <c r="A1215">
        <v>491</v>
      </c>
      <c r="B1215">
        <v>7</v>
      </c>
      <c r="C1215" t="s">
        <v>51</v>
      </c>
      <c r="D1215" s="1">
        <v>17</v>
      </c>
      <c r="E1215" s="1">
        <v>29</v>
      </c>
      <c r="F1215">
        <v>2</v>
      </c>
      <c r="G1215" s="1">
        <v>58</v>
      </c>
      <c r="H1215" s="1">
        <v>34</v>
      </c>
      <c r="I1215" s="1">
        <f t="shared" si="36"/>
        <v>24</v>
      </c>
      <c r="J1215" s="2">
        <f t="shared" si="37"/>
        <v>0.41379310344827586</v>
      </c>
      <c r="K1215" s="3">
        <v>2.0833333333333332E-2</v>
      </c>
      <c r="L1215" t="s">
        <v>1132</v>
      </c>
    </row>
    <row r="1216" spans="1:12" x14ac:dyDescent="0.25">
      <c r="A1216">
        <v>491</v>
      </c>
      <c r="B1216">
        <v>7</v>
      </c>
      <c r="C1216" t="s">
        <v>100</v>
      </c>
      <c r="D1216" s="1">
        <v>18</v>
      </c>
      <c r="E1216" s="1">
        <v>30</v>
      </c>
      <c r="F1216">
        <v>2</v>
      </c>
      <c r="G1216" s="1">
        <v>60</v>
      </c>
      <c r="H1216" s="1">
        <v>36</v>
      </c>
      <c r="I1216" s="1">
        <f t="shared" si="36"/>
        <v>24</v>
      </c>
      <c r="J1216" s="2">
        <f t="shared" si="37"/>
        <v>0.4</v>
      </c>
      <c r="K1216" s="3">
        <v>7.6388888888888886E-3</v>
      </c>
      <c r="L1216" t="s">
        <v>1132</v>
      </c>
    </row>
    <row r="1217" spans="1:12" x14ac:dyDescent="0.25">
      <c r="A1217">
        <v>492</v>
      </c>
      <c r="B1217">
        <v>4</v>
      </c>
      <c r="C1217" t="s">
        <v>439</v>
      </c>
      <c r="D1217" s="1">
        <v>20</v>
      </c>
      <c r="E1217" s="1">
        <v>33</v>
      </c>
      <c r="F1217">
        <v>3</v>
      </c>
      <c r="G1217" s="1">
        <v>99</v>
      </c>
      <c r="H1217" s="1">
        <v>60</v>
      </c>
      <c r="I1217" s="1">
        <f t="shared" si="36"/>
        <v>39</v>
      </c>
      <c r="J1217" s="2">
        <f t="shared" si="37"/>
        <v>0.39393939393939392</v>
      </c>
      <c r="K1217" s="3">
        <v>1.0416666666666666E-2</v>
      </c>
      <c r="L1217" t="s">
        <v>1132</v>
      </c>
    </row>
    <row r="1218" spans="1:12" x14ac:dyDescent="0.25">
      <c r="A1218">
        <v>492</v>
      </c>
      <c r="B1218">
        <v>4</v>
      </c>
      <c r="C1218" t="s">
        <v>102</v>
      </c>
      <c r="D1218" s="1">
        <v>13</v>
      </c>
      <c r="E1218" s="1">
        <v>21</v>
      </c>
      <c r="F1218">
        <v>3</v>
      </c>
      <c r="G1218" s="1">
        <v>63</v>
      </c>
      <c r="H1218" s="1">
        <v>39</v>
      </c>
      <c r="I1218" s="1">
        <f t="shared" si="36"/>
        <v>24</v>
      </c>
      <c r="J1218" s="2">
        <f t="shared" si="37"/>
        <v>0.38095238095238093</v>
      </c>
      <c r="K1218" s="3">
        <v>5.5555555555555558E-3</v>
      </c>
      <c r="L1218" t="s">
        <v>1132</v>
      </c>
    </row>
    <row r="1219" spans="1:12" x14ac:dyDescent="0.25">
      <c r="A1219">
        <v>492</v>
      </c>
      <c r="B1219">
        <v>4</v>
      </c>
      <c r="C1219" t="s">
        <v>259</v>
      </c>
      <c r="D1219" s="1">
        <v>14</v>
      </c>
      <c r="E1219" s="1">
        <v>24</v>
      </c>
      <c r="F1219">
        <v>2</v>
      </c>
      <c r="G1219" s="1">
        <v>48</v>
      </c>
      <c r="H1219" s="1">
        <v>28</v>
      </c>
      <c r="I1219" s="1">
        <f t="shared" ref="I1219:I1282" si="38">G1219-H1219</f>
        <v>20</v>
      </c>
      <c r="J1219" s="2">
        <f t="shared" ref="J1219:J1282" si="39">I1219/G1219</f>
        <v>0.41666666666666669</v>
      </c>
      <c r="K1219" s="3">
        <v>1.8055555555555554E-2</v>
      </c>
      <c r="L1219" t="s">
        <v>1132</v>
      </c>
    </row>
    <row r="1220" spans="1:12" x14ac:dyDescent="0.25">
      <c r="A1220">
        <v>493</v>
      </c>
      <c r="B1220">
        <v>2</v>
      </c>
      <c r="C1220" t="s">
        <v>117</v>
      </c>
      <c r="D1220" s="1">
        <v>10</v>
      </c>
      <c r="E1220" s="1">
        <v>18</v>
      </c>
      <c r="F1220">
        <v>3</v>
      </c>
      <c r="G1220" s="1">
        <v>54</v>
      </c>
      <c r="H1220" s="1">
        <v>30</v>
      </c>
      <c r="I1220" s="1">
        <f t="shared" si="38"/>
        <v>24</v>
      </c>
      <c r="J1220" s="2">
        <f t="shared" si="39"/>
        <v>0.44444444444444442</v>
      </c>
      <c r="K1220" s="3">
        <v>5.5555555555555558E-3</v>
      </c>
      <c r="L1220" t="s">
        <v>1133</v>
      </c>
    </row>
    <row r="1221" spans="1:12" x14ac:dyDescent="0.25">
      <c r="A1221">
        <v>494</v>
      </c>
      <c r="B1221">
        <v>20</v>
      </c>
      <c r="C1221" t="s">
        <v>414</v>
      </c>
      <c r="D1221" s="1">
        <v>19</v>
      </c>
      <c r="E1221" s="1">
        <v>32</v>
      </c>
      <c r="F1221">
        <v>2</v>
      </c>
      <c r="G1221" s="1">
        <v>64</v>
      </c>
      <c r="H1221" s="1">
        <v>38</v>
      </c>
      <c r="I1221" s="1">
        <f t="shared" si="38"/>
        <v>26</v>
      </c>
      <c r="J1221" s="2">
        <f t="shared" si="39"/>
        <v>0.40625</v>
      </c>
      <c r="K1221" s="3">
        <v>6.2500000000000003E-3</v>
      </c>
      <c r="L1221" t="s">
        <v>1132</v>
      </c>
    </row>
    <row r="1222" spans="1:12" x14ac:dyDescent="0.25">
      <c r="A1222">
        <v>494</v>
      </c>
      <c r="B1222">
        <v>20</v>
      </c>
      <c r="C1222" t="s">
        <v>106</v>
      </c>
      <c r="D1222" s="1">
        <v>22</v>
      </c>
      <c r="E1222" s="1">
        <v>36</v>
      </c>
      <c r="F1222">
        <v>3</v>
      </c>
      <c r="G1222" s="1">
        <v>108</v>
      </c>
      <c r="H1222" s="1">
        <v>66</v>
      </c>
      <c r="I1222" s="1">
        <f t="shared" si="38"/>
        <v>42</v>
      </c>
      <c r="J1222" s="2">
        <f t="shared" si="39"/>
        <v>0.3888888888888889</v>
      </c>
      <c r="K1222" s="3">
        <v>1.5277777777777777E-2</v>
      </c>
      <c r="L1222" t="s">
        <v>1132</v>
      </c>
    </row>
    <row r="1223" spans="1:12" x14ac:dyDescent="0.25">
      <c r="A1223">
        <v>495</v>
      </c>
      <c r="B1223">
        <v>11</v>
      </c>
      <c r="C1223" t="s">
        <v>65</v>
      </c>
      <c r="D1223" s="1">
        <v>25</v>
      </c>
      <c r="E1223" s="1">
        <v>40</v>
      </c>
      <c r="F1223">
        <v>3</v>
      </c>
      <c r="G1223" s="1">
        <v>120</v>
      </c>
      <c r="H1223" s="1">
        <v>75</v>
      </c>
      <c r="I1223" s="1">
        <f t="shared" si="38"/>
        <v>45</v>
      </c>
      <c r="J1223" s="2">
        <f t="shared" si="39"/>
        <v>0.375</v>
      </c>
      <c r="K1223" s="3">
        <v>9.0277777777777769E-3</v>
      </c>
      <c r="L1223" t="s">
        <v>1133</v>
      </c>
    </row>
    <row r="1224" spans="1:12" x14ac:dyDescent="0.25">
      <c r="A1224">
        <v>495</v>
      </c>
      <c r="B1224">
        <v>11</v>
      </c>
      <c r="C1224" t="s">
        <v>170</v>
      </c>
      <c r="D1224" s="1">
        <v>16</v>
      </c>
      <c r="E1224" s="1">
        <v>27</v>
      </c>
      <c r="F1224">
        <v>2</v>
      </c>
      <c r="G1224" s="1">
        <v>54</v>
      </c>
      <c r="H1224" s="1">
        <v>32</v>
      </c>
      <c r="I1224" s="1">
        <f t="shared" si="38"/>
        <v>22</v>
      </c>
      <c r="J1224" s="2">
        <f t="shared" si="39"/>
        <v>0.40740740740740738</v>
      </c>
      <c r="K1224" s="3">
        <v>6.2500000000000003E-3</v>
      </c>
      <c r="L1224" t="s">
        <v>1133</v>
      </c>
    </row>
    <row r="1225" spans="1:12" x14ac:dyDescent="0.25">
      <c r="A1225">
        <v>495</v>
      </c>
      <c r="B1225">
        <v>11</v>
      </c>
      <c r="C1225" t="s">
        <v>57</v>
      </c>
      <c r="D1225" s="1">
        <v>16</v>
      </c>
      <c r="E1225" s="1">
        <v>28</v>
      </c>
      <c r="F1225">
        <v>2</v>
      </c>
      <c r="G1225" s="1">
        <v>56</v>
      </c>
      <c r="H1225" s="1">
        <v>32</v>
      </c>
      <c r="I1225" s="1">
        <f t="shared" si="38"/>
        <v>24</v>
      </c>
      <c r="J1225" s="2">
        <f t="shared" si="39"/>
        <v>0.42857142857142855</v>
      </c>
      <c r="K1225" s="3">
        <v>3.0555555555555555E-2</v>
      </c>
      <c r="L1225" t="s">
        <v>1132</v>
      </c>
    </row>
    <row r="1226" spans="1:12" x14ac:dyDescent="0.25">
      <c r="A1226">
        <v>495</v>
      </c>
      <c r="B1226">
        <v>11</v>
      </c>
      <c r="C1226" t="s">
        <v>439</v>
      </c>
      <c r="D1226" s="1">
        <v>20</v>
      </c>
      <c r="E1226" s="1">
        <v>33</v>
      </c>
      <c r="F1226">
        <v>1</v>
      </c>
      <c r="G1226" s="1">
        <v>33</v>
      </c>
      <c r="H1226" s="1">
        <v>20</v>
      </c>
      <c r="I1226" s="1">
        <f t="shared" si="38"/>
        <v>13</v>
      </c>
      <c r="J1226" s="2">
        <f t="shared" si="39"/>
        <v>0.39393939393939392</v>
      </c>
      <c r="K1226" s="3">
        <v>2.5000000000000001E-2</v>
      </c>
      <c r="L1226" t="s">
        <v>1133</v>
      </c>
    </row>
    <row r="1227" spans="1:12" x14ac:dyDescent="0.25">
      <c r="A1227">
        <v>496</v>
      </c>
      <c r="B1227">
        <v>1</v>
      </c>
      <c r="C1227" t="s">
        <v>439</v>
      </c>
      <c r="D1227" s="1">
        <v>20</v>
      </c>
      <c r="E1227" s="1">
        <v>33</v>
      </c>
      <c r="F1227">
        <v>1</v>
      </c>
      <c r="G1227" s="1">
        <v>33</v>
      </c>
      <c r="H1227" s="1">
        <v>20</v>
      </c>
      <c r="I1227" s="1">
        <f t="shared" si="38"/>
        <v>13</v>
      </c>
      <c r="J1227" s="2">
        <f t="shared" si="39"/>
        <v>0.39393939393939392</v>
      </c>
      <c r="K1227" s="3">
        <v>1.9444444444444445E-2</v>
      </c>
      <c r="L1227" t="s">
        <v>1132</v>
      </c>
    </row>
    <row r="1228" spans="1:12" x14ac:dyDescent="0.25">
      <c r="A1228">
        <v>496</v>
      </c>
      <c r="B1228">
        <v>1</v>
      </c>
      <c r="C1228" t="s">
        <v>77</v>
      </c>
      <c r="D1228" s="1">
        <v>20</v>
      </c>
      <c r="E1228" s="1">
        <v>34</v>
      </c>
      <c r="F1228">
        <v>3</v>
      </c>
      <c r="G1228" s="1">
        <v>102</v>
      </c>
      <c r="H1228" s="1">
        <v>60</v>
      </c>
      <c r="I1228" s="1">
        <f t="shared" si="38"/>
        <v>42</v>
      </c>
      <c r="J1228" s="2">
        <f t="shared" si="39"/>
        <v>0.41176470588235292</v>
      </c>
      <c r="K1228" s="3">
        <v>1.5972222222222221E-2</v>
      </c>
      <c r="L1228" t="s">
        <v>1132</v>
      </c>
    </row>
    <row r="1229" spans="1:12" x14ac:dyDescent="0.25">
      <c r="A1229">
        <v>496</v>
      </c>
      <c r="B1229">
        <v>1</v>
      </c>
      <c r="C1229" t="s">
        <v>180</v>
      </c>
      <c r="D1229" s="1">
        <v>11</v>
      </c>
      <c r="E1229" s="1">
        <v>19</v>
      </c>
      <c r="F1229">
        <v>3</v>
      </c>
      <c r="G1229" s="1">
        <v>57</v>
      </c>
      <c r="H1229" s="1">
        <v>33</v>
      </c>
      <c r="I1229" s="1">
        <f t="shared" si="38"/>
        <v>24</v>
      </c>
      <c r="J1229" s="2">
        <f t="shared" si="39"/>
        <v>0.42105263157894735</v>
      </c>
      <c r="K1229" s="3">
        <v>2.8472222222222222E-2</v>
      </c>
      <c r="L1229" t="s">
        <v>1133</v>
      </c>
    </row>
    <row r="1230" spans="1:12" x14ac:dyDescent="0.25">
      <c r="A1230">
        <v>496</v>
      </c>
      <c r="B1230">
        <v>1</v>
      </c>
      <c r="C1230" t="s">
        <v>186</v>
      </c>
      <c r="D1230" s="1">
        <v>19</v>
      </c>
      <c r="E1230" s="1">
        <v>31</v>
      </c>
      <c r="F1230">
        <v>1</v>
      </c>
      <c r="G1230" s="1">
        <v>31</v>
      </c>
      <c r="H1230" s="1">
        <v>19</v>
      </c>
      <c r="I1230" s="1">
        <f t="shared" si="38"/>
        <v>12</v>
      </c>
      <c r="J1230" s="2">
        <f t="shared" si="39"/>
        <v>0.38709677419354838</v>
      </c>
      <c r="K1230" s="3">
        <v>2.8472222222222222E-2</v>
      </c>
      <c r="L1230" t="s">
        <v>1133</v>
      </c>
    </row>
    <row r="1231" spans="1:12" x14ac:dyDescent="0.25">
      <c r="A1231">
        <v>497</v>
      </c>
      <c r="B1231">
        <v>13</v>
      </c>
      <c r="C1231" t="s">
        <v>100</v>
      </c>
      <c r="D1231" s="1">
        <v>18</v>
      </c>
      <c r="E1231" s="1">
        <v>30</v>
      </c>
      <c r="F1231">
        <v>1</v>
      </c>
      <c r="G1231" s="1">
        <v>30</v>
      </c>
      <c r="H1231" s="1">
        <v>18</v>
      </c>
      <c r="I1231" s="1">
        <f t="shared" si="38"/>
        <v>12</v>
      </c>
      <c r="J1231" s="2">
        <f t="shared" si="39"/>
        <v>0.4</v>
      </c>
      <c r="K1231" s="3">
        <v>4.1666666666666666E-3</v>
      </c>
      <c r="L1231" t="s">
        <v>1133</v>
      </c>
    </row>
    <row r="1232" spans="1:12" x14ac:dyDescent="0.25">
      <c r="A1232">
        <v>497</v>
      </c>
      <c r="B1232">
        <v>13</v>
      </c>
      <c r="C1232" t="s">
        <v>65</v>
      </c>
      <c r="D1232" s="1">
        <v>25</v>
      </c>
      <c r="E1232" s="1">
        <v>40</v>
      </c>
      <c r="F1232">
        <v>3</v>
      </c>
      <c r="G1232" s="1">
        <v>120</v>
      </c>
      <c r="H1232" s="1">
        <v>75</v>
      </c>
      <c r="I1232" s="1">
        <f t="shared" si="38"/>
        <v>45</v>
      </c>
      <c r="J1232" s="2">
        <f t="shared" si="39"/>
        <v>0.375</v>
      </c>
      <c r="K1232" s="3">
        <v>2.2222222222222223E-2</v>
      </c>
      <c r="L1232" t="s">
        <v>1133</v>
      </c>
    </row>
    <row r="1233" spans="1:12" x14ac:dyDescent="0.25">
      <c r="A1233">
        <v>498</v>
      </c>
      <c r="B1233">
        <v>20</v>
      </c>
      <c r="C1233" t="s">
        <v>180</v>
      </c>
      <c r="D1233" s="1">
        <v>11</v>
      </c>
      <c r="E1233" s="1">
        <v>19</v>
      </c>
      <c r="F1233">
        <v>1</v>
      </c>
      <c r="G1233" s="1">
        <v>19</v>
      </c>
      <c r="H1233" s="1">
        <v>11</v>
      </c>
      <c r="I1233" s="1">
        <f t="shared" si="38"/>
        <v>8</v>
      </c>
      <c r="J1233" s="2">
        <f t="shared" si="39"/>
        <v>0.42105263157894735</v>
      </c>
      <c r="K1233" s="3">
        <v>2.2222222222222223E-2</v>
      </c>
      <c r="L1233" t="s">
        <v>1132</v>
      </c>
    </row>
    <row r="1234" spans="1:12" x14ac:dyDescent="0.25">
      <c r="A1234">
        <v>499</v>
      </c>
      <c r="B1234">
        <v>5</v>
      </c>
      <c r="C1234" t="s">
        <v>256</v>
      </c>
      <c r="D1234" s="1">
        <v>15</v>
      </c>
      <c r="E1234" s="1">
        <v>26</v>
      </c>
      <c r="F1234">
        <v>3</v>
      </c>
      <c r="G1234" s="1">
        <v>78</v>
      </c>
      <c r="H1234" s="1">
        <v>45</v>
      </c>
      <c r="I1234" s="1">
        <f t="shared" si="38"/>
        <v>33</v>
      </c>
      <c r="J1234" s="2">
        <f t="shared" si="39"/>
        <v>0.42307692307692307</v>
      </c>
      <c r="K1234" s="3">
        <v>3.6111111111111108E-2</v>
      </c>
      <c r="L1234" t="s">
        <v>1132</v>
      </c>
    </row>
    <row r="1235" spans="1:12" x14ac:dyDescent="0.25">
      <c r="A1235">
        <v>499</v>
      </c>
      <c r="B1235">
        <v>5</v>
      </c>
      <c r="C1235" t="s">
        <v>100</v>
      </c>
      <c r="D1235" s="1">
        <v>18</v>
      </c>
      <c r="E1235" s="1">
        <v>30</v>
      </c>
      <c r="F1235">
        <v>1</v>
      </c>
      <c r="G1235" s="1">
        <v>30</v>
      </c>
      <c r="H1235" s="1">
        <v>18</v>
      </c>
      <c r="I1235" s="1">
        <f t="shared" si="38"/>
        <v>12</v>
      </c>
      <c r="J1235" s="2">
        <f t="shared" si="39"/>
        <v>0.4</v>
      </c>
      <c r="K1235" s="3">
        <v>2.5000000000000001E-2</v>
      </c>
      <c r="L1235" t="s">
        <v>1133</v>
      </c>
    </row>
    <row r="1236" spans="1:12" x14ac:dyDescent="0.25">
      <c r="A1236">
        <v>499</v>
      </c>
      <c r="B1236">
        <v>5</v>
      </c>
      <c r="C1236" t="s">
        <v>195</v>
      </c>
      <c r="D1236" s="1">
        <v>15</v>
      </c>
      <c r="E1236" s="1">
        <v>25</v>
      </c>
      <c r="F1236">
        <v>2</v>
      </c>
      <c r="G1236" s="1">
        <v>50</v>
      </c>
      <c r="H1236" s="1">
        <v>30</v>
      </c>
      <c r="I1236" s="1">
        <f t="shared" si="38"/>
        <v>20</v>
      </c>
      <c r="J1236" s="2">
        <f t="shared" si="39"/>
        <v>0.4</v>
      </c>
      <c r="K1236" s="3">
        <v>2.9166666666666667E-2</v>
      </c>
      <c r="L1236" t="s">
        <v>1133</v>
      </c>
    </row>
    <row r="1237" spans="1:12" x14ac:dyDescent="0.25">
      <c r="A1237">
        <v>500</v>
      </c>
      <c r="B1237">
        <v>4</v>
      </c>
      <c r="C1237" t="s">
        <v>170</v>
      </c>
      <c r="D1237" s="1">
        <v>16</v>
      </c>
      <c r="E1237" s="1">
        <v>27</v>
      </c>
      <c r="F1237">
        <v>1</v>
      </c>
      <c r="G1237" s="1">
        <v>27</v>
      </c>
      <c r="H1237" s="1">
        <v>16</v>
      </c>
      <c r="I1237" s="1">
        <f t="shared" si="38"/>
        <v>11</v>
      </c>
      <c r="J1237" s="2">
        <f t="shared" si="39"/>
        <v>0.40740740740740738</v>
      </c>
      <c r="K1237" s="3">
        <v>1.5277777777777777E-2</v>
      </c>
      <c r="L1237" t="s">
        <v>1133</v>
      </c>
    </row>
    <row r="1238" spans="1:12" x14ac:dyDescent="0.25">
      <c r="A1238">
        <v>500</v>
      </c>
      <c r="B1238">
        <v>4</v>
      </c>
      <c r="C1238" t="s">
        <v>335</v>
      </c>
      <c r="D1238" s="1">
        <v>13</v>
      </c>
      <c r="E1238" s="1">
        <v>22</v>
      </c>
      <c r="F1238">
        <v>3</v>
      </c>
      <c r="G1238" s="1">
        <v>66</v>
      </c>
      <c r="H1238" s="1">
        <v>39</v>
      </c>
      <c r="I1238" s="1">
        <f t="shared" si="38"/>
        <v>27</v>
      </c>
      <c r="J1238" s="2">
        <f t="shared" si="39"/>
        <v>0.40909090909090912</v>
      </c>
      <c r="K1238" s="3">
        <v>1.3888888888888888E-2</v>
      </c>
      <c r="L1238" t="s">
        <v>1132</v>
      </c>
    </row>
    <row r="1239" spans="1:12" x14ac:dyDescent="0.25">
      <c r="A1239">
        <v>501</v>
      </c>
      <c r="B1239">
        <v>7</v>
      </c>
      <c r="C1239" t="s">
        <v>65</v>
      </c>
      <c r="D1239" s="1">
        <v>25</v>
      </c>
      <c r="E1239" s="1">
        <v>40</v>
      </c>
      <c r="F1239">
        <v>1</v>
      </c>
      <c r="G1239" s="1">
        <v>40</v>
      </c>
      <c r="H1239" s="1">
        <v>25</v>
      </c>
      <c r="I1239" s="1">
        <f t="shared" si="38"/>
        <v>15</v>
      </c>
      <c r="J1239" s="2">
        <f t="shared" si="39"/>
        <v>0.375</v>
      </c>
      <c r="K1239" s="3">
        <v>1.2500000000000001E-2</v>
      </c>
      <c r="L1239" t="s">
        <v>1133</v>
      </c>
    </row>
    <row r="1240" spans="1:12" x14ac:dyDescent="0.25">
      <c r="A1240">
        <v>501</v>
      </c>
      <c r="B1240">
        <v>7</v>
      </c>
      <c r="C1240" t="s">
        <v>102</v>
      </c>
      <c r="D1240" s="1">
        <v>13</v>
      </c>
      <c r="E1240" s="1">
        <v>21</v>
      </c>
      <c r="F1240">
        <v>2</v>
      </c>
      <c r="G1240" s="1">
        <v>42</v>
      </c>
      <c r="H1240" s="1">
        <v>26</v>
      </c>
      <c r="I1240" s="1">
        <f t="shared" si="38"/>
        <v>16</v>
      </c>
      <c r="J1240" s="2">
        <f t="shared" si="39"/>
        <v>0.38095238095238093</v>
      </c>
      <c r="K1240" s="3">
        <v>1.0416666666666666E-2</v>
      </c>
      <c r="L1240" t="s">
        <v>1133</v>
      </c>
    </row>
    <row r="1241" spans="1:12" x14ac:dyDescent="0.25">
      <c r="A1241">
        <v>501</v>
      </c>
      <c r="B1241">
        <v>7</v>
      </c>
      <c r="C1241" t="s">
        <v>57</v>
      </c>
      <c r="D1241" s="1">
        <v>16</v>
      </c>
      <c r="E1241" s="1">
        <v>28</v>
      </c>
      <c r="F1241">
        <v>2</v>
      </c>
      <c r="G1241" s="1">
        <v>56</v>
      </c>
      <c r="H1241" s="1">
        <v>32</v>
      </c>
      <c r="I1241" s="1">
        <f t="shared" si="38"/>
        <v>24</v>
      </c>
      <c r="J1241" s="2">
        <f t="shared" si="39"/>
        <v>0.42857142857142855</v>
      </c>
      <c r="K1241" s="3">
        <v>4.1666666666666666E-3</v>
      </c>
      <c r="L1241" t="s">
        <v>1132</v>
      </c>
    </row>
    <row r="1242" spans="1:12" x14ac:dyDescent="0.25">
      <c r="A1242">
        <v>502</v>
      </c>
      <c r="B1242">
        <v>5</v>
      </c>
      <c r="C1242" t="s">
        <v>335</v>
      </c>
      <c r="D1242" s="1">
        <v>13</v>
      </c>
      <c r="E1242" s="1">
        <v>22</v>
      </c>
      <c r="F1242">
        <v>1</v>
      </c>
      <c r="G1242" s="1">
        <v>22</v>
      </c>
      <c r="H1242" s="1">
        <v>13</v>
      </c>
      <c r="I1242" s="1">
        <f t="shared" si="38"/>
        <v>9</v>
      </c>
      <c r="J1242" s="2">
        <f t="shared" si="39"/>
        <v>0.40909090909090912</v>
      </c>
      <c r="K1242" s="3">
        <v>2.2916666666666665E-2</v>
      </c>
      <c r="L1242" t="s">
        <v>1132</v>
      </c>
    </row>
    <row r="1243" spans="1:12" x14ac:dyDescent="0.25">
      <c r="A1243">
        <v>502</v>
      </c>
      <c r="B1243">
        <v>5</v>
      </c>
      <c r="C1243" t="s">
        <v>117</v>
      </c>
      <c r="D1243" s="1">
        <v>10</v>
      </c>
      <c r="E1243" s="1">
        <v>18</v>
      </c>
      <c r="F1243">
        <v>1</v>
      </c>
      <c r="G1243" s="1">
        <v>18</v>
      </c>
      <c r="H1243" s="1">
        <v>10</v>
      </c>
      <c r="I1243" s="1">
        <f t="shared" si="38"/>
        <v>8</v>
      </c>
      <c r="J1243" s="2">
        <f t="shared" si="39"/>
        <v>0.44444444444444442</v>
      </c>
      <c r="K1243" s="3">
        <v>3.472222222222222E-3</v>
      </c>
      <c r="L1243" t="s">
        <v>1132</v>
      </c>
    </row>
    <row r="1244" spans="1:12" x14ac:dyDescent="0.25">
      <c r="A1244">
        <v>502</v>
      </c>
      <c r="B1244">
        <v>5</v>
      </c>
      <c r="C1244" t="s">
        <v>439</v>
      </c>
      <c r="D1244" s="1">
        <v>20</v>
      </c>
      <c r="E1244" s="1">
        <v>33</v>
      </c>
      <c r="F1244">
        <v>3</v>
      </c>
      <c r="G1244" s="1">
        <v>99</v>
      </c>
      <c r="H1244" s="1">
        <v>60</v>
      </c>
      <c r="I1244" s="1">
        <f t="shared" si="38"/>
        <v>39</v>
      </c>
      <c r="J1244" s="2">
        <f t="shared" si="39"/>
        <v>0.39393939393939392</v>
      </c>
      <c r="K1244" s="3">
        <v>2.4305555555555556E-2</v>
      </c>
      <c r="L1244" t="s">
        <v>1133</v>
      </c>
    </row>
    <row r="1245" spans="1:12" x14ac:dyDescent="0.25">
      <c r="A1245">
        <v>503</v>
      </c>
      <c r="B1245">
        <v>3</v>
      </c>
      <c r="C1245" t="s">
        <v>65</v>
      </c>
      <c r="D1245" s="1">
        <v>25</v>
      </c>
      <c r="E1245" s="1">
        <v>40</v>
      </c>
      <c r="F1245">
        <v>2</v>
      </c>
      <c r="G1245" s="1">
        <v>80</v>
      </c>
      <c r="H1245" s="1">
        <v>50</v>
      </c>
      <c r="I1245" s="1">
        <f t="shared" si="38"/>
        <v>30</v>
      </c>
      <c r="J1245" s="2">
        <f t="shared" si="39"/>
        <v>0.375</v>
      </c>
      <c r="K1245" s="3">
        <v>3.6111111111111108E-2</v>
      </c>
      <c r="L1245" t="s">
        <v>1132</v>
      </c>
    </row>
    <row r="1246" spans="1:12" x14ac:dyDescent="0.25">
      <c r="A1246">
        <v>503</v>
      </c>
      <c r="B1246">
        <v>3</v>
      </c>
      <c r="C1246" t="s">
        <v>180</v>
      </c>
      <c r="D1246" s="1">
        <v>11</v>
      </c>
      <c r="E1246" s="1">
        <v>19</v>
      </c>
      <c r="F1246">
        <v>3</v>
      </c>
      <c r="G1246" s="1">
        <v>57</v>
      </c>
      <c r="H1246" s="1">
        <v>33</v>
      </c>
      <c r="I1246" s="1">
        <f t="shared" si="38"/>
        <v>24</v>
      </c>
      <c r="J1246" s="2">
        <f t="shared" si="39"/>
        <v>0.42105263157894735</v>
      </c>
      <c r="K1246" s="3">
        <v>2.2916666666666665E-2</v>
      </c>
      <c r="L1246" t="s">
        <v>1133</v>
      </c>
    </row>
    <row r="1247" spans="1:12" x14ac:dyDescent="0.25">
      <c r="A1247">
        <v>504</v>
      </c>
      <c r="B1247">
        <v>2</v>
      </c>
      <c r="C1247" t="s">
        <v>170</v>
      </c>
      <c r="D1247" s="1">
        <v>16</v>
      </c>
      <c r="E1247" s="1">
        <v>27</v>
      </c>
      <c r="F1247">
        <v>2</v>
      </c>
      <c r="G1247" s="1">
        <v>54</v>
      </c>
      <c r="H1247" s="1">
        <v>32</v>
      </c>
      <c r="I1247" s="1">
        <f t="shared" si="38"/>
        <v>22</v>
      </c>
      <c r="J1247" s="2">
        <f t="shared" si="39"/>
        <v>0.40740740740740738</v>
      </c>
      <c r="K1247" s="3">
        <v>1.3194444444444444E-2</v>
      </c>
      <c r="L1247" t="s">
        <v>1132</v>
      </c>
    </row>
    <row r="1248" spans="1:12" x14ac:dyDescent="0.25">
      <c r="A1248">
        <v>505</v>
      </c>
      <c r="B1248">
        <v>5</v>
      </c>
      <c r="C1248" t="s">
        <v>65</v>
      </c>
      <c r="D1248" s="1">
        <v>25</v>
      </c>
      <c r="E1248" s="1">
        <v>40</v>
      </c>
      <c r="F1248">
        <v>2</v>
      </c>
      <c r="G1248" s="1">
        <v>80</v>
      </c>
      <c r="H1248" s="1">
        <v>50</v>
      </c>
      <c r="I1248" s="1">
        <f t="shared" si="38"/>
        <v>30</v>
      </c>
      <c r="J1248" s="2">
        <f t="shared" si="39"/>
        <v>0.375</v>
      </c>
      <c r="K1248" s="3">
        <v>3.888888888888889E-2</v>
      </c>
      <c r="L1248" t="s">
        <v>1132</v>
      </c>
    </row>
    <row r="1249" spans="1:12" x14ac:dyDescent="0.25">
      <c r="A1249">
        <v>505</v>
      </c>
      <c r="B1249">
        <v>5</v>
      </c>
      <c r="C1249" t="s">
        <v>195</v>
      </c>
      <c r="D1249" s="1">
        <v>15</v>
      </c>
      <c r="E1249" s="1">
        <v>25</v>
      </c>
      <c r="F1249">
        <v>3</v>
      </c>
      <c r="G1249" s="1">
        <v>75</v>
      </c>
      <c r="H1249" s="1">
        <v>45</v>
      </c>
      <c r="I1249" s="1">
        <f t="shared" si="38"/>
        <v>30</v>
      </c>
      <c r="J1249" s="2">
        <f t="shared" si="39"/>
        <v>0.4</v>
      </c>
      <c r="K1249" s="3">
        <v>4.0972222222222222E-2</v>
      </c>
      <c r="L1249" t="s">
        <v>1132</v>
      </c>
    </row>
    <row r="1250" spans="1:12" x14ac:dyDescent="0.25">
      <c r="A1250">
        <v>506</v>
      </c>
      <c r="B1250">
        <v>18</v>
      </c>
      <c r="C1250" t="s">
        <v>33</v>
      </c>
      <c r="D1250" s="1">
        <v>21</v>
      </c>
      <c r="E1250" s="1">
        <v>35</v>
      </c>
      <c r="F1250">
        <v>2</v>
      </c>
      <c r="G1250" s="1">
        <v>70</v>
      </c>
      <c r="H1250" s="1">
        <v>42</v>
      </c>
      <c r="I1250" s="1">
        <f t="shared" si="38"/>
        <v>28</v>
      </c>
      <c r="J1250" s="2">
        <f t="shared" si="39"/>
        <v>0.4</v>
      </c>
      <c r="K1250" s="3">
        <v>3.472222222222222E-3</v>
      </c>
      <c r="L1250" t="s">
        <v>1133</v>
      </c>
    </row>
    <row r="1251" spans="1:12" x14ac:dyDescent="0.25">
      <c r="A1251">
        <v>507</v>
      </c>
      <c r="B1251">
        <v>18</v>
      </c>
      <c r="C1251" t="s">
        <v>77</v>
      </c>
      <c r="D1251" s="1">
        <v>20</v>
      </c>
      <c r="E1251" s="1">
        <v>34</v>
      </c>
      <c r="F1251">
        <v>3</v>
      </c>
      <c r="G1251" s="1">
        <v>102</v>
      </c>
      <c r="H1251" s="1">
        <v>60</v>
      </c>
      <c r="I1251" s="1">
        <f t="shared" si="38"/>
        <v>42</v>
      </c>
      <c r="J1251" s="2">
        <f t="shared" si="39"/>
        <v>0.41176470588235292</v>
      </c>
      <c r="K1251" s="3">
        <v>3.6805555555555557E-2</v>
      </c>
      <c r="L1251" t="s">
        <v>1132</v>
      </c>
    </row>
    <row r="1252" spans="1:12" x14ac:dyDescent="0.25">
      <c r="A1252">
        <v>507</v>
      </c>
      <c r="B1252">
        <v>18</v>
      </c>
      <c r="C1252" t="s">
        <v>106</v>
      </c>
      <c r="D1252" s="1">
        <v>22</v>
      </c>
      <c r="E1252" s="1">
        <v>36</v>
      </c>
      <c r="F1252">
        <v>3</v>
      </c>
      <c r="G1252" s="1">
        <v>108</v>
      </c>
      <c r="H1252" s="1">
        <v>66</v>
      </c>
      <c r="I1252" s="1">
        <f t="shared" si="38"/>
        <v>42</v>
      </c>
      <c r="J1252" s="2">
        <f t="shared" si="39"/>
        <v>0.3888888888888889</v>
      </c>
      <c r="K1252" s="3">
        <v>1.1111111111111112E-2</v>
      </c>
      <c r="L1252" t="s">
        <v>1133</v>
      </c>
    </row>
    <row r="1253" spans="1:12" x14ac:dyDescent="0.25">
      <c r="A1253">
        <v>508</v>
      </c>
      <c r="B1253">
        <v>6</v>
      </c>
      <c r="C1253" t="s">
        <v>414</v>
      </c>
      <c r="D1253" s="1">
        <v>19</v>
      </c>
      <c r="E1253" s="1">
        <v>32</v>
      </c>
      <c r="F1253">
        <v>1</v>
      </c>
      <c r="G1253" s="1">
        <v>32</v>
      </c>
      <c r="H1253" s="1">
        <v>19</v>
      </c>
      <c r="I1253" s="1">
        <f t="shared" si="38"/>
        <v>13</v>
      </c>
      <c r="J1253" s="2">
        <f t="shared" si="39"/>
        <v>0.40625</v>
      </c>
      <c r="K1253" s="3">
        <v>2.361111111111111E-2</v>
      </c>
      <c r="L1253" t="s">
        <v>1133</v>
      </c>
    </row>
    <row r="1254" spans="1:12" x14ac:dyDescent="0.25">
      <c r="A1254">
        <v>509</v>
      </c>
      <c r="B1254">
        <v>5</v>
      </c>
      <c r="C1254" t="s">
        <v>65</v>
      </c>
      <c r="D1254" s="1">
        <v>25</v>
      </c>
      <c r="E1254" s="1">
        <v>40</v>
      </c>
      <c r="F1254">
        <v>2</v>
      </c>
      <c r="G1254" s="1">
        <v>80</v>
      </c>
      <c r="H1254" s="1">
        <v>50</v>
      </c>
      <c r="I1254" s="1">
        <f t="shared" si="38"/>
        <v>30</v>
      </c>
      <c r="J1254" s="2">
        <f t="shared" si="39"/>
        <v>0.375</v>
      </c>
      <c r="K1254" s="3">
        <v>3.2638888888888891E-2</v>
      </c>
      <c r="L1254" t="s">
        <v>1132</v>
      </c>
    </row>
    <row r="1255" spans="1:12" x14ac:dyDescent="0.25">
      <c r="A1255">
        <v>510</v>
      </c>
      <c r="B1255">
        <v>6</v>
      </c>
      <c r="C1255" t="s">
        <v>106</v>
      </c>
      <c r="D1255" s="1">
        <v>22</v>
      </c>
      <c r="E1255" s="1">
        <v>36</v>
      </c>
      <c r="F1255">
        <v>1</v>
      </c>
      <c r="G1255" s="1">
        <v>36</v>
      </c>
      <c r="H1255" s="1">
        <v>22</v>
      </c>
      <c r="I1255" s="1">
        <f t="shared" si="38"/>
        <v>14</v>
      </c>
      <c r="J1255" s="2">
        <f t="shared" si="39"/>
        <v>0.3888888888888889</v>
      </c>
      <c r="K1255" s="3">
        <v>3.3333333333333333E-2</v>
      </c>
      <c r="L1255" t="s">
        <v>1132</v>
      </c>
    </row>
    <row r="1256" spans="1:12" x14ac:dyDescent="0.25">
      <c r="A1256">
        <v>511</v>
      </c>
      <c r="B1256">
        <v>2</v>
      </c>
      <c r="C1256" t="s">
        <v>331</v>
      </c>
      <c r="D1256" s="1">
        <v>14</v>
      </c>
      <c r="E1256" s="1">
        <v>23</v>
      </c>
      <c r="F1256">
        <v>3</v>
      </c>
      <c r="G1256" s="1">
        <v>69</v>
      </c>
      <c r="H1256" s="1">
        <v>42</v>
      </c>
      <c r="I1256" s="1">
        <f t="shared" si="38"/>
        <v>27</v>
      </c>
      <c r="J1256" s="2">
        <f t="shared" si="39"/>
        <v>0.39130434782608697</v>
      </c>
      <c r="K1256" s="3">
        <v>9.7222222222222224E-3</v>
      </c>
      <c r="L1256" t="s">
        <v>1132</v>
      </c>
    </row>
    <row r="1257" spans="1:12" x14ac:dyDescent="0.25">
      <c r="A1257">
        <v>511</v>
      </c>
      <c r="B1257">
        <v>2</v>
      </c>
      <c r="C1257" t="s">
        <v>77</v>
      </c>
      <c r="D1257" s="1">
        <v>20</v>
      </c>
      <c r="E1257" s="1">
        <v>34</v>
      </c>
      <c r="F1257">
        <v>2</v>
      </c>
      <c r="G1257" s="1">
        <v>68</v>
      </c>
      <c r="H1257" s="1">
        <v>40</v>
      </c>
      <c r="I1257" s="1">
        <f t="shared" si="38"/>
        <v>28</v>
      </c>
      <c r="J1257" s="2">
        <f t="shared" si="39"/>
        <v>0.41176470588235292</v>
      </c>
      <c r="K1257" s="3">
        <v>1.6666666666666666E-2</v>
      </c>
      <c r="L1257" t="s">
        <v>1132</v>
      </c>
    </row>
    <row r="1258" spans="1:12" x14ac:dyDescent="0.25">
      <c r="A1258">
        <v>512</v>
      </c>
      <c r="B1258">
        <v>2</v>
      </c>
      <c r="C1258" t="s">
        <v>241</v>
      </c>
      <c r="D1258" s="1">
        <v>12</v>
      </c>
      <c r="E1258" s="1">
        <v>20</v>
      </c>
      <c r="F1258">
        <v>1</v>
      </c>
      <c r="G1258" s="1">
        <v>20</v>
      </c>
      <c r="H1258" s="1">
        <v>12</v>
      </c>
      <c r="I1258" s="1">
        <f t="shared" si="38"/>
        <v>8</v>
      </c>
      <c r="J1258" s="2">
        <f t="shared" si="39"/>
        <v>0.4</v>
      </c>
      <c r="K1258" s="3">
        <v>4.1666666666666666E-3</v>
      </c>
      <c r="L1258" t="s">
        <v>1133</v>
      </c>
    </row>
    <row r="1259" spans="1:12" x14ac:dyDescent="0.25">
      <c r="A1259">
        <v>512</v>
      </c>
      <c r="B1259">
        <v>2</v>
      </c>
      <c r="C1259" t="s">
        <v>106</v>
      </c>
      <c r="D1259" s="1">
        <v>22</v>
      </c>
      <c r="E1259" s="1">
        <v>36</v>
      </c>
      <c r="F1259">
        <v>3</v>
      </c>
      <c r="G1259" s="1">
        <v>108</v>
      </c>
      <c r="H1259" s="1">
        <v>66</v>
      </c>
      <c r="I1259" s="1">
        <f t="shared" si="38"/>
        <v>42</v>
      </c>
      <c r="J1259" s="2">
        <f t="shared" si="39"/>
        <v>0.3888888888888889</v>
      </c>
      <c r="K1259" s="3">
        <v>3.6805555555555557E-2</v>
      </c>
      <c r="L1259" t="s">
        <v>1133</v>
      </c>
    </row>
    <row r="1260" spans="1:12" x14ac:dyDescent="0.25">
      <c r="A1260">
        <v>513</v>
      </c>
      <c r="B1260">
        <v>8</v>
      </c>
      <c r="C1260" t="s">
        <v>117</v>
      </c>
      <c r="D1260" s="1">
        <v>10</v>
      </c>
      <c r="E1260" s="1">
        <v>18</v>
      </c>
      <c r="F1260">
        <v>3</v>
      </c>
      <c r="G1260" s="1">
        <v>54</v>
      </c>
      <c r="H1260" s="1">
        <v>30</v>
      </c>
      <c r="I1260" s="1">
        <f t="shared" si="38"/>
        <v>24</v>
      </c>
      <c r="J1260" s="2">
        <f t="shared" si="39"/>
        <v>0.44444444444444442</v>
      </c>
      <c r="K1260" s="3">
        <v>3.888888888888889E-2</v>
      </c>
      <c r="L1260" t="s">
        <v>1133</v>
      </c>
    </row>
    <row r="1261" spans="1:12" x14ac:dyDescent="0.25">
      <c r="A1261">
        <v>514</v>
      </c>
      <c r="B1261">
        <v>18</v>
      </c>
      <c r="C1261" t="s">
        <v>256</v>
      </c>
      <c r="D1261" s="1">
        <v>15</v>
      </c>
      <c r="E1261" s="1">
        <v>26</v>
      </c>
      <c r="F1261">
        <v>2</v>
      </c>
      <c r="G1261" s="1">
        <v>52</v>
      </c>
      <c r="H1261" s="1">
        <v>30</v>
      </c>
      <c r="I1261" s="1">
        <f t="shared" si="38"/>
        <v>22</v>
      </c>
      <c r="J1261" s="2">
        <f t="shared" si="39"/>
        <v>0.42307692307692307</v>
      </c>
      <c r="K1261" s="3">
        <v>1.4583333333333334E-2</v>
      </c>
      <c r="L1261" t="s">
        <v>1132</v>
      </c>
    </row>
    <row r="1262" spans="1:12" x14ac:dyDescent="0.25">
      <c r="A1262">
        <v>514</v>
      </c>
      <c r="B1262">
        <v>18</v>
      </c>
      <c r="C1262" t="s">
        <v>180</v>
      </c>
      <c r="D1262" s="1">
        <v>11</v>
      </c>
      <c r="E1262" s="1">
        <v>19</v>
      </c>
      <c r="F1262">
        <v>2</v>
      </c>
      <c r="G1262" s="1">
        <v>38</v>
      </c>
      <c r="H1262" s="1">
        <v>22</v>
      </c>
      <c r="I1262" s="1">
        <f t="shared" si="38"/>
        <v>16</v>
      </c>
      <c r="J1262" s="2">
        <f t="shared" si="39"/>
        <v>0.42105263157894735</v>
      </c>
      <c r="K1262" s="3">
        <v>3.888888888888889E-2</v>
      </c>
      <c r="L1262" t="s">
        <v>1133</v>
      </c>
    </row>
    <row r="1263" spans="1:12" x14ac:dyDescent="0.25">
      <c r="A1263">
        <v>514</v>
      </c>
      <c r="B1263">
        <v>18</v>
      </c>
      <c r="C1263" t="s">
        <v>241</v>
      </c>
      <c r="D1263" s="1">
        <v>12</v>
      </c>
      <c r="E1263" s="1">
        <v>20</v>
      </c>
      <c r="F1263">
        <v>1</v>
      </c>
      <c r="G1263" s="1">
        <v>20</v>
      </c>
      <c r="H1263" s="1">
        <v>12</v>
      </c>
      <c r="I1263" s="1">
        <f t="shared" si="38"/>
        <v>8</v>
      </c>
      <c r="J1263" s="2">
        <f t="shared" si="39"/>
        <v>0.4</v>
      </c>
      <c r="K1263" s="3">
        <v>1.7361111111111112E-2</v>
      </c>
      <c r="L1263" t="s">
        <v>1133</v>
      </c>
    </row>
    <row r="1264" spans="1:12" x14ac:dyDescent="0.25">
      <c r="A1264">
        <v>514</v>
      </c>
      <c r="B1264">
        <v>18</v>
      </c>
      <c r="C1264" t="s">
        <v>414</v>
      </c>
      <c r="D1264" s="1">
        <v>19</v>
      </c>
      <c r="E1264" s="1">
        <v>32</v>
      </c>
      <c r="F1264">
        <v>2</v>
      </c>
      <c r="G1264" s="1">
        <v>64</v>
      </c>
      <c r="H1264" s="1">
        <v>38</v>
      </c>
      <c r="I1264" s="1">
        <f t="shared" si="38"/>
        <v>26</v>
      </c>
      <c r="J1264" s="2">
        <f t="shared" si="39"/>
        <v>0.40625</v>
      </c>
      <c r="K1264" s="3">
        <v>6.9444444444444441E-3</v>
      </c>
      <c r="L1264" t="s">
        <v>1132</v>
      </c>
    </row>
    <row r="1265" spans="1:12" x14ac:dyDescent="0.25">
      <c r="A1265">
        <v>515</v>
      </c>
      <c r="B1265">
        <v>19</v>
      </c>
      <c r="C1265" t="s">
        <v>117</v>
      </c>
      <c r="D1265" s="1">
        <v>10</v>
      </c>
      <c r="E1265" s="1">
        <v>18</v>
      </c>
      <c r="F1265">
        <v>1</v>
      </c>
      <c r="G1265" s="1">
        <v>18</v>
      </c>
      <c r="H1265" s="1">
        <v>10</v>
      </c>
      <c r="I1265" s="1">
        <f t="shared" si="38"/>
        <v>8</v>
      </c>
      <c r="J1265" s="2">
        <f t="shared" si="39"/>
        <v>0.44444444444444442</v>
      </c>
      <c r="K1265" s="3">
        <v>9.0277777777777769E-3</v>
      </c>
      <c r="L1265" t="s">
        <v>1133</v>
      </c>
    </row>
    <row r="1266" spans="1:12" x14ac:dyDescent="0.25">
      <c r="A1266">
        <v>516</v>
      </c>
      <c r="B1266">
        <v>7</v>
      </c>
      <c r="C1266" t="s">
        <v>180</v>
      </c>
      <c r="D1266" s="1">
        <v>11</v>
      </c>
      <c r="E1266" s="1">
        <v>19</v>
      </c>
      <c r="F1266">
        <v>3</v>
      </c>
      <c r="G1266" s="1">
        <v>57</v>
      </c>
      <c r="H1266" s="1">
        <v>33</v>
      </c>
      <c r="I1266" s="1">
        <f t="shared" si="38"/>
        <v>24</v>
      </c>
      <c r="J1266" s="2">
        <f t="shared" si="39"/>
        <v>0.42105263157894735</v>
      </c>
      <c r="K1266" s="3">
        <v>2.9861111111111113E-2</v>
      </c>
      <c r="L1266" t="s">
        <v>1132</v>
      </c>
    </row>
    <row r="1267" spans="1:12" x14ac:dyDescent="0.25">
      <c r="A1267">
        <v>516</v>
      </c>
      <c r="B1267">
        <v>7</v>
      </c>
      <c r="C1267" t="s">
        <v>331</v>
      </c>
      <c r="D1267" s="1">
        <v>14</v>
      </c>
      <c r="E1267" s="1">
        <v>23</v>
      </c>
      <c r="F1267">
        <v>3</v>
      </c>
      <c r="G1267" s="1">
        <v>69</v>
      </c>
      <c r="H1267" s="1">
        <v>42</v>
      </c>
      <c r="I1267" s="1">
        <f t="shared" si="38"/>
        <v>27</v>
      </c>
      <c r="J1267" s="2">
        <f t="shared" si="39"/>
        <v>0.39130434782608697</v>
      </c>
      <c r="K1267" s="3">
        <v>2.7777777777777776E-2</v>
      </c>
      <c r="L1267" t="s">
        <v>1132</v>
      </c>
    </row>
    <row r="1268" spans="1:12" x14ac:dyDescent="0.25">
      <c r="A1268">
        <v>516</v>
      </c>
      <c r="B1268">
        <v>7</v>
      </c>
      <c r="C1268" t="s">
        <v>241</v>
      </c>
      <c r="D1268" s="1">
        <v>12</v>
      </c>
      <c r="E1268" s="1">
        <v>20</v>
      </c>
      <c r="F1268">
        <v>1</v>
      </c>
      <c r="G1268" s="1">
        <v>20</v>
      </c>
      <c r="H1268" s="1">
        <v>12</v>
      </c>
      <c r="I1268" s="1">
        <f t="shared" si="38"/>
        <v>8</v>
      </c>
      <c r="J1268" s="2">
        <f t="shared" si="39"/>
        <v>0.4</v>
      </c>
      <c r="K1268" s="3">
        <v>9.7222222222222224E-3</v>
      </c>
      <c r="L1268" t="s">
        <v>1132</v>
      </c>
    </row>
    <row r="1269" spans="1:12" x14ac:dyDescent="0.25">
      <c r="A1269">
        <v>517</v>
      </c>
      <c r="B1269">
        <v>4</v>
      </c>
      <c r="C1269" t="s">
        <v>259</v>
      </c>
      <c r="D1269" s="1">
        <v>14</v>
      </c>
      <c r="E1269" s="1">
        <v>24</v>
      </c>
      <c r="F1269">
        <v>1</v>
      </c>
      <c r="G1269" s="1">
        <v>24</v>
      </c>
      <c r="H1269" s="1">
        <v>14</v>
      </c>
      <c r="I1269" s="1">
        <f t="shared" si="38"/>
        <v>10</v>
      </c>
      <c r="J1269" s="2">
        <f t="shared" si="39"/>
        <v>0.41666666666666669</v>
      </c>
      <c r="K1269" s="3">
        <v>4.1666666666666666E-3</v>
      </c>
      <c r="L1269" t="s">
        <v>1132</v>
      </c>
    </row>
    <row r="1270" spans="1:12" x14ac:dyDescent="0.25">
      <c r="A1270">
        <v>517</v>
      </c>
      <c r="B1270">
        <v>4</v>
      </c>
      <c r="C1270" t="s">
        <v>180</v>
      </c>
      <c r="D1270" s="1">
        <v>11</v>
      </c>
      <c r="E1270" s="1">
        <v>19</v>
      </c>
      <c r="F1270">
        <v>3</v>
      </c>
      <c r="G1270" s="1">
        <v>57</v>
      </c>
      <c r="H1270" s="1">
        <v>33</v>
      </c>
      <c r="I1270" s="1">
        <f t="shared" si="38"/>
        <v>24</v>
      </c>
      <c r="J1270" s="2">
        <f t="shared" si="39"/>
        <v>0.42105263157894735</v>
      </c>
      <c r="K1270" s="3">
        <v>3.0555555555555555E-2</v>
      </c>
      <c r="L1270" t="s">
        <v>1132</v>
      </c>
    </row>
    <row r="1271" spans="1:12" x14ac:dyDescent="0.25">
      <c r="A1271">
        <v>517</v>
      </c>
      <c r="B1271">
        <v>4</v>
      </c>
      <c r="C1271" t="s">
        <v>335</v>
      </c>
      <c r="D1271" s="1">
        <v>13</v>
      </c>
      <c r="E1271" s="1">
        <v>22</v>
      </c>
      <c r="F1271">
        <v>1</v>
      </c>
      <c r="G1271" s="1">
        <v>22</v>
      </c>
      <c r="H1271" s="1">
        <v>13</v>
      </c>
      <c r="I1271" s="1">
        <f t="shared" si="38"/>
        <v>9</v>
      </c>
      <c r="J1271" s="2">
        <f t="shared" si="39"/>
        <v>0.40909090909090912</v>
      </c>
      <c r="K1271" s="3">
        <v>1.0416666666666666E-2</v>
      </c>
      <c r="L1271" t="s">
        <v>1133</v>
      </c>
    </row>
    <row r="1272" spans="1:12" x14ac:dyDescent="0.25">
      <c r="A1272">
        <v>518</v>
      </c>
      <c r="B1272">
        <v>5</v>
      </c>
      <c r="C1272" t="s">
        <v>439</v>
      </c>
      <c r="D1272" s="1">
        <v>20</v>
      </c>
      <c r="E1272" s="1">
        <v>33</v>
      </c>
      <c r="F1272">
        <v>1</v>
      </c>
      <c r="G1272" s="1">
        <v>33</v>
      </c>
      <c r="H1272" s="1">
        <v>20</v>
      </c>
      <c r="I1272" s="1">
        <f t="shared" si="38"/>
        <v>13</v>
      </c>
      <c r="J1272" s="2">
        <f t="shared" si="39"/>
        <v>0.39393939393939392</v>
      </c>
      <c r="K1272" s="3">
        <v>3.3333333333333333E-2</v>
      </c>
      <c r="L1272" t="s">
        <v>1132</v>
      </c>
    </row>
    <row r="1273" spans="1:12" x14ac:dyDescent="0.25">
      <c r="A1273">
        <v>518</v>
      </c>
      <c r="B1273">
        <v>5</v>
      </c>
      <c r="C1273" t="s">
        <v>335</v>
      </c>
      <c r="D1273" s="1">
        <v>13</v>
      </c>
      <c r="E1273" s="1">
        <v>22</v>
      </c>
      <c r="F1273">
        <v>2</v>
      </c>
      <c r="G1273" s="1">
        <v>44</v>
      </c>
      <c r="H1273" s="1">
        <v>26</v>
      </c>
      <c r="I1273" s="1">
        <f t="shared" si="38"/>
        <v>18</v>
      </c>
      <c r="J1273" s="2">
        <f t="shared" si="39"/>
        <v>0.40909090909090912</v>
      </c>
      <c r="K1273" s="3">
        <v>3.472222222222222E-3</v>
      </c>
      <c r="L1273" t="s">
        <v>1133</v>
      </c>
    </row>
    <row r="1274" spans="1:12" x14ac:dyDescent="0.25">
      <c r="A1274">
        <v>519</v>
      </c>
      <c r="B1274">
        <v>6</v>
      </c>
      <c r="C1274" t="s">
        <v>170</v>
      </c>
      <c r="D1274" s="1">
        <v>16</v>
      </c>
      <c r="E1274" s="1">
        <v>27</v>
      </c>
      <c r="F1274">
        <v>3</v>
      </c>
      <c r="G1274" s="1">
        <v>81</v>
      </c>
      <c r="H1274" s="1">
        <v>48</v>
      </c>
      <c r="I1274" s="1">
        <f t="shared" si="38"/>
        <v>33</v>
      </c>
      <c r="J1274" s="2">
        <f t="shared" si="39"/>
        <v>0.40740740740740738</v>
      </c>
      <c r="K1274" s="3">
        <v>3.4027777777777775E-2</v>
      </c>
      <c r="L1274" t="s">
        <v>1132</v>
      </c>
    </row>
    <row r="1275" spans="1:12" x14ac:dyDescent="0.25">
      <c r="A1275">
        <v>519</v>
      </c>
      <c r="B1275">
        <v>6</v>
      </c>
      <c r="C1275" t="s">
        <v>65</v>
      </c>
      <c r="D1275" s="1">
        <v>25</v>
      </c>
      <c r="E1275" s="1">
        <v>40</v>
      </c>
      <c r="F1275">
        <v>3</v>
      </c>
      <c r="G1275" s="1">
        <v>120</v>
      </c>
      <c r="H1275" s="1">
        <v>75</v>
      </c>
      <c r="I1275" s="1">
        <f t="shared" si="38"/>
        <v>45</v>
      </c>
      <c r="J1275" s="2">
        <f t="shared" si="39"/>
        <v>0.375</v>
      </c>
      <c r="K1275" s="3">
        <v>3.5416666666666666E-2</v>
      </c>
      <c r="L1275" t="s">
        <v>1133</v>
      </c>
    </row>
    <row r="1276" spans="1:12" x14ac:dyDescent="0.25">
      <c r="A1276">
        <v>519</v>
      </c>
      <c r="B1276">
        <v>6</v>
      </c>
      <c r="C1276" t="s">
        <v>335</v>
      </c>
      <c r="D1276" s="1">
        <v>13</v>
      </c>
      <c r="E1276" s="1">
        <v>22</v>
      </c>
      <c r="F1276">
        <v>2</v>
      </c>
      <c r="G1276" s="1">
        <v>44</v>
      </c>
      <c r="H1276" s="1">
        <v>26</v>
      </c>
      <c r="I1276" s="1">
        <f t="shared" si="38"/>
        <v>18</v>
      </c>
      <c r="J1276" s="2">
        <f t="shared" si="39"/>
        <v>0.40909090909090912</v>
      </c>
      <c r="K1276" s="3">
        <v>3.888888888888889E-2</v>
      </c>
      <c r="L1276" t="s">
        <v>1132</v>
      </c>
    </row>
    <row r="1277" spans="1:12" x14ac:dyDescent="0.25">
      <c r="A1277">
        <v>520</v>
      </c>
      <c r="B1277">
        <v>4</v>
      </c>
      <c r="C1277" t="s">
        <v>51</v>
      </c>
      <c r="D1277" s="1">
        <v>17</v>
      </c>
      <c r="E1277" s="1">
        <v>29</v>
      </c>
      <c r="F1277">
        <v>1</v>
      </c>
      <c r="G1277" s="1">
        <v>29</v>
      </c>
      <c r="H1277" s="1">
        <v>17</v>
      </c>
      <c r="I1277" s="1">
        <f t="shared" si="38"/>
        <v>12</v>
      </c>
      <c r="J1277" s="2">
        <f t="shared" si="39"/>
        <v>0.41379310344827586</v>
      </c>
      <c r="K1277" s="3">
        <v>3.1944444444444442E-2</v>
      </c>
      <c r="L1277" t="s">
        <v>1132</v>
      </c>
    </row>
    <row r="1278" spans="1:12" x14ac:dyDescent="0.25">
      <c r="A1278">
        <v>520</v>
      </c>
      <c r="B1278">
        <v>4</v>
      </c>
      <c r="C1278" t="s">
        <v>77</v>
      </c>
      <c r="D1278" s="1">
        <v>20</v>
      </c>
      <c r="E1278" s="1">
        <v>34</v>
      </c>
      <c r="F1278">
        <v>2</v>
      </c>
      <c r="G1278" s="1">
        <v>68</v>
      </c>
      <c r="H1278" s="1">
        <v>40</v>
      </c>
      <c r="I1278" s="1">
        <f t="shared" si="38"/>
        <v>28</v>
      </c>
      <c r="J1278" s="2">
        <f t="shared" si="39"/>
        <v>0.41176470588235292</v>
      </c>
      <c r="K1278" s="3">
        <v>1.4583333333333334E-2</v>
      </c>
      <c r="L1278" t="s">
        <v>1132</v>
      </c>
    </row>
    <row r="1279" spans="1:12" x14ac:dyDescent="0.25">
      <c r="A1279">
        <v>520</v>
      </c>
      <c r="B1279">
        <v>4</v>
      </c>
      <c r="C1279" t="s">
        <v>186</v>
      </c>
      <c r="D1279" s="1">
        <v>19</v>
      </c>
      <c r="E1279" s="1">
        <v>31</v>
      </c>
      <c r="F1279">
        <v>3</v>
      </c>
      <c r="G1279" s="1">
        <v>93</v>
      </c>
      <c r="H1279" s="1">
        <v>57</v>
      </c>
      <c r="I1279" s="1">
        <f t="shared" si="38"/>
        <v>36</v>
      </c>
      <c r="J1279" s="2">
        <f t="shared" si="39"/>
        <v>0.38709677419354838</v>
      </c>
      <c r="K1279" s="3">
        <v>1.5277777777777777E-2</v>
      </c>
      <c r="L1279" t="s">
        <v>1133</v>
      </c>
    </row>
    <row r="1280" spans="1:12" x14ac:dyDescent="0.25">
      <c r="A1280">
        <v>520</v>
      </c>
      <c r="B1280">
        <v>4</v>
      </c>
      <c r="C1280" t="s">
        <v>100</v>
      </c>
      <c r="D1280" s="1">
        <v>18</v>
      </c>
      <c r="E1280" s="1">
        <v>30</v>
      </c>
      <c r="F1280">
        <v>3</v>
      </c>
      <c r="G1280" s="1">
        <v>90</v>
      </c>
      <c r="H1280" s="1">
        <v>54</v>
      </c>
      <c r="I1280" s="1">
        <f t="shared" si="38"/>
        <v>36</v>
      </c>
      <c r="J1280" s="2">
        <f t="shared" si="39"/>
        <v>0.4</v>
      </c>
      <c r="K1280" s="3">
        <v>2.2222222222222223E-2</v>
      </c>
      <c r="L1280" t="s">
        <v>1132</v>
      </c>
    </row>
    <row r="1281" spans="1:12" x14ac:dyDescent="0.25">
      <c r="A1281">
        <v>521</v>
      </c>
      <c r="B1281">
        <v>18</v>
      </c>
      <c r="C1281" t="s">
        <v>195</v>
      </c>
      <c r="D1281" s="1">
        <v>15</v>
      </c>
      <c r="E1281" s="1">
        <v>25</v>
      </c>
      <c r="F1281">
        <v>2</v>
      </c>
      <c r="G1281" s="1">
        <v>50</v>
      </c>
      <c r="H1281" s="1">
        <v>30</v>
      </c>
      <c r="I1281" s="1">
        <f t="shared" si="38"/>
        <v>20</v>
      </c>
      <c r="J1281" s="2">
        <f t="shared" si="39"/>
        <v>0.4</v>
      </c>
      <c r="K1281" s="3">
        <v>3.6111111111111108E-2</v>
      </c>
      <c r="L1281" t="s">
        <v>1133</v>
      </c>
    </row>
    <row r="1282" spans="1:12" x14ac:dyDescent="0.25">
      <c r="A1282">
        <v>521</v>
      </c>
      <c r="B1282">
        <v>18</v>
      </c>
      <c r="C1282" t="s">
        <v>51</v>
      </c>
      <c r="D1282" s="1">
        <v>17</v>
      </c>
      <c r="E1282" s="1">
        <v>29</v>
      </c>
      <c r="F1282">
        <v>2</v>
      </c>
      <c r="G1282" s="1">
        <v>58</v>
      </c>
      <c r="H1282" s="1">
        <v>34</v>
      </c>
      <c r="I1282" s="1">
        <f t="shared" si="38"/>
        <v>24</v>
      </c>
      <c r="J1282" s="2">
        <f t="shared" si="39"/>
        <v>0.41379310344827586</v>
      </c>
      <c r="K1282" s="3">
        <v>1.2500000000000001E-2</v>
      </c>
      <c r="L1282" t="s">
        <v>1132</v>
      </c>
    </row>
    <row r="1283" spans="1:12" x14ac:dyDescent="0.25">
      <c r="A1283">
        <v>521</v>
      </c>
      <c r="B1283">
        <v>18</v>
      </c>
      <c r="C1283" t="s">
        <v>77</v>
      </c>
      <c r="D1283" s="1">
        <v>20</v>
      </c>
      <c r="E1283" s="1">
        <v>34</v>
      </c>
      <c r="F1283">
        <v>3</v>
      </c>
      <c r="G1283" s="1">
        <v>102</v>
      </c>
      <c r="H1283" s="1">
        <v>60</v>
      </c>
      <c r="I1283" s="1">
        <f t="shared" ref="I1283:I1346" si="40">G1283-H1283</f>
        <v>42</v>
      </c>
      <c r="J1283" s="2">
        <f t="shared" ref="J1283:J1346" si="41">I1283/G1283</f>
        <v>0.41176470588235292</v>
      </c>
      <c r="K1283" s="3">
        <v>1.4583333333333334E-2</v>
      </c>
      <c r="L1283" t="s">
        <v>1133</v>
      </c>
    </row>
    <row r="1284" spans="1:12" x14ac:dyDescent="0.25">
      <c r="A1284">
        <v>522</v>
      </c>
      <c r="B1284">
        <v>2</v>
      </c>
      <c r="C1284" t="s">
        <v>57</v>
      </c>
      <c r="D1284" s="1">
        <v>16</v>
      </c>
      <c r="E1284" s="1">
        <v>28</v>
      </c>
      <c r="F1284">
        <v>3</v>
      </c>
      <c r="G1284" s="1">
        <v>84</v>
      </c>
      <c r="H1284" s="1">
        <v>48</v>
      </c>
      <c r="I1284" s="1">
        <f t="shared" si="40"/>
        <v>36</v>
      </c>
      <c r="J1284" s="2">
        <f t="shared" si="41"/>
        <v>0.42857142857142855</v>
      </c>
      <c r="K1284" s="3">
        <v>3.2638888888888891E-2</v>
      </c>
      <c r="L1284" t="s">
        <v>1133</v>
      </c>
    </row>
    <row r="1285" spans="1:12" x14ac:dyDescent="0.25">
      <c r="A1285">
        <v>523</v>
      </c>
      <c r="B1285">
        <v>4</v>
      </c>
      <c r="C1285" t="s">
        <v>170</v>
      </c>
      <c r="D1285" s="1">
        <v>16</v>
      </c>
      <c r="E1285" s="1">
        <v>27</v>
      </c>
      <c r="F1285">
        <v>3</v>
      </c>
      <c r="G1285" s="1">
        <v>81</v>
      </c>
      <c r="H1285" s="1">
        <v>48</v>
      </c>
      <c r="I1285" s="1">
        <f t="shared" si="40"/>
        <v>33</v>
      </c>
      <c r="J1285" s="2">
        <f t="shared" si="41"/>
        <v>0.40740740740740738</v>
      </c>
      <c r="K1285" s="3">
        <v>3.5416666666666666E-2</v>
      </c>
      <c r="L1285" t="s">
        <v>1132</v>
      </c>
    </row>
    <row r="1286" spans="1:12" x14ac:dyDescent="0.25">
      <c r="A1286">
        <v>524</v>
      </c>
      <c r="B1286">
        <v>16</v>
      </c>
      <c r="C1286" t="s">
        <v>335</v>
      </c>
      <c r="D1286" s="1">
        <v>13</v>
      </c>
      <c r="E1286" s="1">
        <v>22</v>
      </c>
      <c r="F1286">
        <v>1</v>
      </c>
      <c r="G1286" s="1">
        <v>22</v>
      </c>
      <c r="H1286" s="1">
        <v>13</v>
      </c>
      <c r="I1286" s="1">
        <f t="shared" si="40"/>
        <v>9</v>
      </c>
      <c r="J1286" s="2">
        <f t="shared" si="41"/>
        <v>0.40909090909090912</v>
      </c>
      <c r="K1286" s="3">
        <v>3.1944444444444442E-2</v>
      </c>
      <c r="L1286" t="s">
        <v>1133</v>
      </c>
    </row>
    <row r="1287" spans="1:12" x14ac:dyDescent="0.25">
      <c r="A1287">
        <v>524</v>
      </c>
      <c r="B1287">
        <v>16</v>
      </c>
      <c r="C1287" t="s">
        <v>170</v>
      </c>
      <c r="D1287" s="1">
        <v>16</v>
      </c>
      <c r="E1287" s="1">
        <v>27</v>
      </c>
      <c r="F1287">
        <v>2</v>
      </c>
      <c r="G1287" s="1">
        <v>54</v>
      </c>
      <c r="H1287" s="1">
        <v>32</v>
      </c>
      <c r="I1287" s="1">
        <f t="shared" si="40"/>
        <v>22</v>
      </c>
      <c r="J1287" s="2">
        <f t="shared" si="41"/>
        <v>0.40740740740740738</v>
      </c>
      <c r="K1287" s="3">
        <v>1.0416666666666666E-2</v>
      </c>
      <c r="L1287" t="s">
        <v>1132</v>
      </c>
    </row>
    <row r="1288" spans="1:12" x14ac:dyDescent="0.25">
      <c r="A1288">
        <v>525</v>
      </c>
      <c r="B1288">
        <v>16</v>
      </c>
      <c r="C1288" t="s">
        <v>331</v>
      </c>
      <c r="D1288" s="1">
        <v>14</v>
      </c>
      <c r="E1288" s="1">
        <v>23</v>
      </c>
      <c r="F1288">
        <v>3</v>
      </c>
      <c r="G1288" s="1">
        <v>69</v>
      </c>
      <c r="H1288" s="1">
        <v>42</v>
      </c>
      <c r="I1288" s="1">
        <f t="shared" si="40"/>
        <v>27</v>
      </c>
      <c r="J1288" s="2">
        <f t="shared" si="41"/>
        <v>0.39130434782608697</v>
      </c>
      <c r="K1288" s="3">
        <v>1.5972222222222221E-2</v>
      </c>
      <c r="L1288" t="s">
        <v>1133</v>
      </c>
    </row>
    <row r="1289" spans="1:12" x14ac:dyDescent="0.25">
      <c r="A1289">
        <v>525</v>
      </c>
      <c r="B1289">
        <v>16</v>
      </c>
      <c r="C1289" t="s">
        <v>33</v>
      </c>
      <c r="D1289" s="1">
        <v>21</v>
      </c>
      <c r="E1289" s="1">
        <v>35</v>
      </c>
      <c r="F1289">
        <v>1</v>
      </c>
      <c r="G1289" s="1">
        <v>35</v>
      </c>
      <c r="H1289" s="1">
        <v>21</v>
      </c>
      <c r="I1289" s="1">
        <f t="shared" si="40"/>
        <v>14</v>
      </c>
      <c r="J1289" s="2">
        <f t="shared" si="41"/>
        <v>0.4</v>
      </c>
      <c r="K1289" s="3">
        <v>9.7222222222222224E-3</v>
      </c>
      <c r="L1289" t="s">
        <v>1132</v>
      </c>
    </row>
    <row r="1290" spans="1:12" x14ac:dyDescent="0.25">
      <c r="A1290">
        <v>525</v>
      </c>
      <c r="B1290">
        <v>16</v>
      </c>
      <c r="C1290" t="s">
        <v>186</v>
      </c>
      <c r="D1290" s="1">
        <v>19</v>
      </c>
      <c r="E1290" s="1">
        <v>31</v>
      </c>
      <c r="F1290">
        <v>3</v>
      </c>
      <c r="G1290" s="1">
        <v>93</v>
      </c>
      <c r="H1290" s="1">
        <v>57</v>
      </c>
      <c r="I1290" s="1">
        <f t="shared" si="40"/>
        <v>36</v>
      </c>
      <c r="J1290" s="2">
        <f t="shared" si="41"/>
        <v>0.38709677419354838</v>
      </c>
      <c r="K1290" s="3">
        <v>2.7777777777777776E-2</v>
      </c>
      <c r="L1290" t="s">
        <v>1133</v>
      </c>
    </row>
    <row r="1291" spans="1:12" x14ac:dyDescent="0.25">
      <c r="A1291">
        <v>526</v>
      </c>
      <c r="B1291">
        <v>4</v>
      </c>
      <c r="C1291" t="s">
        <v>439</v>
      </c>
      <c r="D1291" s="1">
        <v>20</v>
      </c>
      <c r="E1291" s="1">
        <v>33</v>
      </c>
      <c r="F1291">
        <v>1</v>
      </c>
      <c r="G1291" s="1">
        <v>33</v>
      </c>
      <c r="H1291" s="1">
        <v>20</v>
      </c>
      <c r="I1291" s="1">
        <f t="shared" si="40"/>
        <v>13</v>
      </c>
      <c r="J1291" s="2">
        <f t="shared" si="41"/>
        <v>0.39393939393939392</v>
      </c>
      <c r="K1291" s="3">
        <v>1.5277777777777777E-2</v>
      </c>
      <c r="L1291" t="s">
        <v>1132</v>
      </c>
    </row>
    <row r="1292" spans="1:12" x14ac:dyDescent="0.25">
      <c r="A1292">
        <v>527</v>
      </c>
      <c r="B1292">
        <v>19</v>
      </c>
      <c r="C1292" t="s">
        <v>170</v>
      </c>
      <c r="D1292" s="1">
        <v>16</v>
      </c>
      <c r="E1292" s="1">
        <v>27</v>
      </c>
      <c r="F1292">
        <v>2</v>
      </c>
      <c r="G1292" s="1">
        <v>54</v>
      </c>
      <c r="H1292" s="1">
        <v>32</v>
      </c>
      <c r="I1292" s="1">
        <f t="shared" si="40"/>
        <v>22</v>
      </c>
      <c r="J1292" s="2">
        <f t="shared" si="41"/>
        <v>0.40740740740740738</v>
      </c>
      <c r="K1292" s="3">
        <v>2.1527777777777778E-2</v>
      </c>
      <c r="L1292" t="s">
        <v>1132</v>
      </c>
    </row>
    <row r="1293" spans="1:12" x14ac:dyDescent="0.25">
      <c r="A1293">
        <v>528</v>
      </c>
      <c r="B1293">
        <v>14</v>
      </c>
      <c r="C1293" t="s">
        <v>241</v>
      </c>
      <c r="D1293" s="1">
        <v>12</v>
      </c>
      <c r="E1293" s="1">
        <v>20</v>
      </c>
      <c r="F1293">
        <v>1</v>
      </c>
      <c r="G1293" s="1">
        <v>20</v>
      </c>
      <c r="H1293" s="1">
        <v>12</v>
      </c>
      <c r="I1293" s="1">
        <f t="shared" si="40"/>
        <v>8</v>
      </c>
      <c r="J1293" s="2">
        <f t="shared" si="41"/>
        <v>0.4</v>
      </c>
      <c r="K1293" s="3">
        <v>2.013888888888889E-2</v>
      </c>
      <c r="L1293" t="s">
        <v>1132</v>
      </c>
    </row>
    <row r="1294" spans="1:12" x14ac:dyDescent="0.25">
      <c r="A1294">
        <v>528</v>
      </c>
      <c r="B1294">
        <v>14</v>
      </c>
      <c r="C1294" t="s">
        <v>65</v>
      </c>
      <c r="D1294" s="1">
        <v>25</v>
      </c>
      <c r="E1294" s="1">
        <v>40</v>
      </c>
      <c r="F1294">
        <v>1</v>
      </c>
      <c r="G1294" s="1">
        <v>40</v>
      </c>
      <c r="H1294" s="1">
        <v>25</v>
      </c>
      <c r="I1294" s="1">
        <f t="shared" si="40"/>
        <v>15</v>
      </c>
      <c r="J1294" s="2">
        <f t="shared" si="41"/>
        <v>0.375</v>
      </c>
      <c r="K1294" s="3">
        <v>3.2638888888888891E-2</v>
      </c>
      <c r="L1294" t="s">
        <v>1132</v>
      </c>
    </row>
    <row r="1295" spans="1:12" x14ac:dyDescent="0.25">
      <c r="A1295">
        <v>528</v>
      </c>
      <c r="B1295">
        <v>14</v>
      </c>
      <c r="C1295" t="s">
        <v>117</v>
      </c>
      <c r="D1295" s="1">
        <v>10</v>
      </c>
      <c r="E1295" s="1">
        <v>18</v>
      </c>
      <c r="F1295">
        <v>1</v>
      </c>
      <c r="G1295" s="1">
        <v>18</v>
      </c>
      <c r="H1295" s="1">
        <v>10</v>
      </c>
      <c r="I1295" s="1">
        <f t="shared" si="40"/>
        <v>8</v>
      </c>
      <c r="J1295" s="2">
        <f t="shared" si="41"/>
        <v>0.44444444444444442</v>
      </c>
      <c r="K1295" s="3">
        <v>3.125E-2</v>
      </c>
      <c r="L1295" t="s">
        <v>1133</v>
      </c>
    </row>
    <row r="1296" spans="1:12" x14ac:dyDescent="0.25">
      <c r="A1296">
        <v>529</v>
      </c>
      <c r="B1296">
        <v>1</v>
      </c>
      <c r="C1296" t="s">
        <v>77</v>
      </c>
      <c r="D1296" s="1">
        <v>20</v>
      </c>
      <c r="E1296" s="1">
        <v>34</v>
      </c>
      <c r="F1296">
        <v>1</v>
      </c>
      <c r="G1296" s="1">
        <v>34</v>
      </c>
      <c r="H1296" s="1">
        <v>20</v>
      </c>
      <c r="I1296" s="1">
        <f t="shared" si="40"/>
        <v>14</v>
      </c>
      <c r="J1296" s="2">
        <f t="shared" si="41"/>
        <v>0.41176470588235292</v>
      </c>
      <c r="K1296" s="3">
        <v>1.6666666666666666E-2</v>
      </c>
      <c r="L1296" t="s">
        <v>1133</v>
      </c>
    </row>
    <row r="1297" spans="1:12" x14ac:dyDescent="0.25">
      <c r="A1297">
        <v>529</v>
      </c>
      <c r="B1297">
        <v>1</v>
      </c>
      <c r="C1297" t="s">
        <v>106</v>
      </c>
      <c r="D1297" s="1">
        <v>22</v>
      </c>
      <c r="E1297" s="1">
        <v>36</v>
      </c>
      <c r="F1297">
        <v>2</v>
      </c>
      <c r="G1297" s="1">
        <v>72</v>
      </c>
      <c r="H1297" s="1">
        <v>44</v>
      </c>
      <c r="I1297" s="1">
        <f t="shared" si="40"/>
        <v>28</v>
      </c>
      <c r="J1297" s="2">
        <f t="shared" si="41"/>
        <v>0.3888888888888889</v>
      </c>
      <c r="K1297" s="3">
        <v>3.5416666666666666E-2</v>
      </c>
      <c r="L1297" t="s">
        <v>1132</v>
      </c>
    </row>
    <row r="1298" spans="1:12" x14ac:dyDescent="0.25">
      <c r="A1298">
        <v>529</v>
      </c>
      <c r="B1298">
        <v>1</v>
      </c>
      <c r="C1298" t="s">
        <v>331</v>
      </c>
      <c r="D1298" s="1">
        <v>14</v>
      </c>
      <c r="E1298" s="1">
        <v>23</v>
      </c>
      <c r="F1298">
        <v>2</v>
      </c>
      <c r="G1298" s="1">
        <v>46</v>
      </c>
      <c r="H1298" s="1">
        <v>28</v>
      </c>
      <c r="I1298" s="1">
        <f t="shared" si="40"/>
        <v>18</v>
      </c>
      <c r="J1298" s="2">
        <f t="shared" si="41"/>
        <v>0.39130434782608697</v>
      </c>
      <c r="K1298" s="3">
        <v>1.8749999999999999E-2</v>
      </c>
      <c r="L1298" t="s">
        <v>1133</v>
      </c>
    </row>
    <row r="1299" spans="1:12" x14ac:dyDescent="0.25">
      <c r="A1299">
        <v>529</v>
      </c>
      <c r="B1299">
        <v>1</v>
      </c>
      <c r="C1299" t="s">
        <v>57</v>
      </c>
      <c r="D1299" s="1">
        <v>16</v>
      </c>
      <c r="E1299" s="1">
        <v>28</v>
      </c>
      <c r="F1299">
        <v>2</v>
      </c>
      <c r="G1299" s="1">
        <v>56</v>
      </c>
      <c r="H1299" s="1">
        <v>32</v>
      </c>
      <c r="I1299" s="1">
        <f t="shared" si="40"/>
        <v>24</v>
      </c>
      <c r="J1299" s="2">
        <f t="shared" si="41"/>
        <v>0.42857142857142855</v>
      </c>
      <c r="K1299" s="3">
        <v>3.8194444444444448E-2</v>
      </c>
      <c r="L1299" t="s">
        <v>1132</v>
      </c>
    </row>
    <row r="1300" spans="1:12" x14ac:dyDescent="0.25">
      <c r="A1300">
        <v>530</v>
      </c>
      <c r="B1300">
        <v>7</v>
      </c>
      <c r="C1300" t="s">
        <v>117</v>
      </c>
      <c r="D1300" s="1">
        <v>10</v>
      </c>
      <c r="E1300" s="1">
        <v>18</v>
      </c>
      <c r="F1300">
        <v>3</v>
      </c>
      <c r="G1300" s="1">
        <v>54</v>
      </c>
      <c r="H1300" s="1">
        <v>30</v>
      </c>
      <c r="I1300" s="1">
        <f t="shared" si="40"/>
        <v>24</v>
      </c>
      <c r="J1300" s="2">
        <f t="shared" si="41"/>
        <v>0.44444444444444442</v>
      </c>
      <c r="K1300" s="3">
        <v>2.5694444444444443E-2</v>
      </c>
      <c r="L1300" t="s">
        <v>1133</v>
      </c>
    </row>
    <row r="1301" spans="1:12" x14ac:dyDescent="0.25">
      <c r="A1301">
        <v>530</v>
      </c>
      <c r="B1301">
        <v>7</v>
      </c>
      <c r="C1301" t="s">
        <v>57</v>
      </c>
      <c r="D1301" s="1">
        <v>16</v>
      </c>
      <c r="E1301" s="1">
        <v>28</v>
      </c>
      <c r="F1301">
        <v>2</v>
      </c>
      <c r="G1301" s="1">
        <v>56</v>
      </c>
      <c r="H1301" s="1">
        <v>32</v>
      </c>
      <c r="I1301" s="1">
        <f t="shared" si="40"/>
        <v>24</v>
      </c>
      <c r="J1301" s="2">
        <f t="shared" si="41"/>
        <v>0.42857142857142855</v>
      </c>
      <c r="K1301" s="3">
        <v>3.4722222222222224E-2</v>
      </c>
      <c r="L1301" t="s">
        <v>1133</v>
      </c>
    </row>
    <row r="1302" spans="1:12" x14ac:dyDescent="0.25">
      <c r="A1302">
        <v>530</v>
      </c>
      <c r="B1302">
        <v>7</v>
      </c>
      <c r="C1302" t="s">
        <v>195</v>
      </c>
      <c r="D1302" s="1">
        <v>15</v>
      </c>
      <c r="E1302" s="1">
        <v>25</v>
      </c>
      <c r="F1302">
        <v>2</v>
      </c>
      <c r="G1302" s="1">
        <v>50</v>
      </c>
      <c r="H1302" s="1">
        <v>30</v>
      </c>
      <c r="I1302" s="1">
        <f t="shared" si="40"/>
        <v>20</v>
      </c>
      <c r="J1302" s="2">
        <f t="shared" si="41"/>
        <v>0.4</v>
      </c>
      <c r="K1302" s="3">
        <v>1.3194444444444444E-2</v>
      </c>
      <c r="L1302" t="s">
        <v>1132</v>
      </c>
    </row>
    <row r="1303" spans="1:12" x14ac:dyDescent="0.25">
      <c r="A1303">
        <v>531</v>
      </c>
      <c r="B1303">
        <v>9</v>
      </c>
      <c r="C1303" t="s">
        <v>102</v>
      </c>
      <c r="D1303" s="1">
        <v>13</v>
      </c>
      <c r="E1303" s="1">
        <v>21</v>
      </c>
      <c r="F1303">
        <v>3</v>
      </c>
      <c r="G1303" s="1">
        <v>63</v>
      </c>
      <c r="H1303" s="1">
        <v>39</v>
      </c>
      <c r="I1303" s="1">
        <f t="shared" si="40"/>
        <v>24</v>
      </c>
      <c r="J1303" s="2">
        <f t="shared" si="41"/>
        <v>0.38095238095238093</v>
      </c>
      <c r="K1303" s="3">
        <v>2.8472222222222222E-2</v>
      </c>
      <c r="L1303" t="s">
        <v>1132</v>
      </c>
    </row>
    <row r="1304" spans="1:12" x14ac:dyDescent="0.25">
      <c r="A1304">
        <v>531</v>
      </c>
      <c r="B1304">
        <v>9</v>
      </c>
      <c r="C1304" t="s">
        <v>65</v>
      </c>
      <c r="D1304" s="1">
        <v>25</v>
      </c>
      <c r="E1304" s="1">
        <v>40</v>
      </c>
      <c r="F1304">
        <v>1</v>
      </c>
      <c r="G1304" s="1">
        <v>40</v>
      </c>
      <c r="H1304" s="1">
        <v>25</v>
      </c>
      <c r="I1304" s="1">
        <f t="shared" si="40"/>
        <v>15</v>
      </c>
      <c r="J1304" s="2">
        <f t="shared" si="41"/>
        <v>0.375</v>
      </c>
      <c r="K1304" s="3">
        <v>2.9861111111111113E-2</v>
      </c>
      <c r="L1304" t="s">
        <v>1132</v>
      </c>
    </row>
    <row r="1305" spans="1:12" x14ac:dyDescent="0.25">
      <c r="A1305">
        <v>531</v>
      </c>
      <c r="B1305">
        <v>9</v>
      </c>
      <c r="C1305" t="s">
        <v>117</v>
      </c>
      <c r="D1305" s="1">
        <v>10</v>
      </c>
      <c r="E1305" s="1">
        <v>18</v>
      </c>
      <c r="F1305">
        <v>3</v>
      </c>
      <c r="G1305" s="1">
        <v>54</v>
      </c>
      <c r="H1305" s="1">
        <v>30</v>
      </c>
      <c r="I1305" s="1">
        <f t="shared" si="40"/>
        <v>24</v>
      </c>
      <c r="J1305" s="2">
        <f t="shared" si="41"/>
        <v>0.44444444444444442</v>
      </c>
      <c r="K1305" s="3">
        <v>3.888888888888889E-2</v>
      </c>
      <c r="L1305" t="s">
        <v>1133</v>
      </c>
    </row>
    <row r="1306" spans="1:12" x14ac:dyDescent="0.25">
      <c r="A1306">
        <v>531</v>
      </c>
      <c r="B1306">
        <v>9</v>
      </c>
      <c r="C1306" t="s">
        <v>51</v>
      </c>
      <c r="D1306" s="1">
        <v>17</v>
      </c>
      <c r="E1306" s="1">
        <v>29</v>
      </c>
      <c r="F1306">
        <v>3</v>
      </c>
      <c r="G1306" s="1">
        <v>87</v>
      </c>
      <c r="H1306" s="1">
        <v>51</v>
      </c>
      <c r="I1306" s="1">
        <f t="shared" si="40"/>
        <v>36</v>
      </c>
      <c r="J1306" s="2">
        <f t="shared" si="41"/>
        <v>0.41379310344827586</v>
      </c>
      <c r="K1306" s="3">
        <v>4.0972222222222222E-2</v>
      </c>
      <c r="L1306" t="s">
        <v>1133</v>
      </c>
    </row>
    <row r="1307" spans="1:12" x14ac:dyDescent="0.25">
      <c r="A1307">
        <v>532</v>
      </c>
      <c r="B1307">
        <v>13</v>
      </c>
      <c r="C1307" t="s">
        <v>102</v>
      </c>
      <c r="D1307" s="1">
        <v>13</v>
      </c>
      <c r="E1307" s="1">
        <v>21</v>
      </c>
      <c r="F1307">
        <v>1</v>
      </c>
      <c r="G1307" s="1">
        <v>21</v>
      </c>
      <c r="H1307" s="1">
        <v>13</v>
      </c>
      <c r="I1307" s="1">
        <f t="shared" si="40"/>
        <v>8</v>
      </c>
      <c r="J1307" s="2">
        <f t="shared" si="41"/>
        <v>0.38095238095238093</v>
      </c>
      <c r="K1307" s="3">
        <v>1.6666666666666666E-2</v>
      </c>
      <c r="L1307" t="s">
        <v>1133</v>
      </c>
    </row>
    <row r="1308" spans="1:12" x14ac:dyDescent="0.25">
      <c r="A1308">
        <v>532</v>
      </c>
      <c r="B1308">
        <v>13</v>
      </c>
      <c r="C1308" t="s">
        <v>256</v>
      </c>
      <c r="D1308" s="1">
        <v>15</v>
      </c>
      <c r="E1308" s="1">
        <v>26</v>
      </c>
      <c r="F1308">
        <v>2</v>
      </c>
      <c r="G1308" s="1">
        <v>52</v>
      </c>
      <c r="H1308" s="1">
        <v>30</v>
      </c>
      <c r="I1308" s="1">
        <f t="shared" si="40"/>
        <v>22</v>
      </c>
      <c r="J1308" s="2">
        <f t="shared" si="41"/>
        <v>0.42307692307692307</v>
      </c>
      <c r="K1308" s="3">
        <v>1.9444444444444445E-2</v>
      </c>
      <c r="L1308" t="s">
        <v>1132</v>
      </c>
    </row>
    <row r="1309" spans="1:12" x14ac:dyDescent="0.25">
      <c r="A1309">
        <v>532</v>
      </c>
      <c r="B1309">
        <v>13</v>
      </c>
      <c r="C1309" t="s">
        <v>414</v>
      </c>
      <c r="D1309" s="1">
        <v>19</v>
      </c>
      <c r="E1309" s="1">
        <v>32</v>
      </c>
      <c r="F1309">
        <v>2</v>
      </c>
      <c r="G1309" s="1">
        <v>64</v>
      </c>
      <c r="H1309" s="1">
        <v>38</v>
      </c>
      <c r="I1309" s="1">
        <f t="shared" si="40"/>
        <v>26</v>
      </c>
      <c r="J1309" s="2">
        <f t="shared" si="41"/>
        <v>0.40625</v>
      </c>
      <c r="K1309" s="3">
        <v>4.8611111111111112E-3</v>
      </c>
      <c r="L1309" t="s">
        <v>1133</v>
      </c>
    </row>
    <row r="1310" spans="1:12" x14ac:dyDescent="0.25">
      <c r="A1310">
        <v>533</v>
      </c>
      <c r="B1310">
        <v>1</v>
      </c>
      <c r="C1310" t="s">
        <v>241</v>
      </c>
      <c r="D1310" s="1">
        <v>12</v>
      </c>
      <c r="E1310" s="1">
        <v>20</v>
      </c>
      <c r="F1310">
        <v>1</v>
      </c>
      <c r="G1310" s="1">
        <v>20</v>
      </c>
      <c r="H1310" s="1">
        <v>12</v>
      </c>
      <c r="I1310" s="1">
        <f t="shared" si="40"/>
        <v>8</v>
      </c>
      <c r="J1310" s="2">
        <f t="shared" si="41"/>
        <v>0.4</v>
      </c>
      <c r="K1310" s="3">
        <v>2.361111111111111E-2</v>
      </c>
      <c r="L1310" t="s">
        <v>1132</v>
      </c>
    </row>
    <row r="1311" spans="1:12" x14ac:dyDescent="0.25">
      <c r="A1311">
        <v>533</v>
      </c>
      <c r="B1311">
        <v>1</v>
      </c>
      <c r="C1311" t="s">
        <v>102</v>
      </c>
      <c r="D1311" s="1">
        <v>13</v>
      </c>
      <c r="E1311" s="1">
        <v>21</v>
      </c>
      <c r="F1311">
        <v>1</v>
      </c>
      <c r="G1311" s="1">
        <v>21</v>
      </c>
      <c r="H1311" s="1">
        <v>13</v>
      </c>
      <c r="I1311" s="1">
        <f t="shared" si="40"/>
        <v>8</v>
      </c>
      <c r="J1311" s="2">
        <f t="shared" si="41"/>
        <v>0.38095238095238093</v>
      </c>
      <c r="K1311" s="3">
        <v>9.7222222222222224E-3</v>
      </c>
      <c r="L1311" t="s">
        <v>1133</v>
      </c>
    </row>
    <row r="1312" spans="1:12" x14ac:dyDescent="0.25">
      <c r="A1312">
        <v>534</v>
      </c>
      <c r="B1312">
        <v>1</v>
      </c>
      <c r="C1312" t="s">
        <v>259</v>
      </c>
      <c r="D1312" s="1">
        <v>14</v>
      </c>
      <c r="E1312" s="1">
        <v>24</v>
      </c>
      <c r="F1312">
        <v>2</v>
      </c>
      <c r="G1312" s="1">
        <v>48</v>
      </c>
      <c r="H1312" s="1">
        <v>28</v>
      </c>
      <c r="I1312" s="1">
        <f t="shared" si="40"/>
        <v>20</v>
      </c>
      <c r="J1312" s="2">
        <f t="shared" si="41"/>
        <v>0.41666666666666669</v>
      </c>
      <c r="K1312" s="3">
        <v>3.888888888888889E-2</v>
      </c>
      <c r="L1312" t="s">
        <v>1133</v>
      </c>
    </row>
    <row r="1313" spans="1:12" x14ac:dyDescent="0.25">
      <c r="A1313">
        <v>534</v>
      </c>
      <c r="B1313">
        <v>1</v>
      </c>
      <c r="C1313" t="s">
        <v>51</v>
      </c>
      <c r="D1313" s="1">
        <v>17</v>
      </c>
      <c r="E1313" s="1">
        <v>29</v>
      </c>
      <c r="F1313">
        <v>1</v>
      </c>
      <c r="G1313" s="1">
        <v>29</v>
      </c>
      <c r="H1313" s="1">
        <v>17</v>
      </c>
      <c r="I1313" s="1">
        <f t="shared" si="40"/>
        <v>12</v>
      </c>
      <c r="J1313" s="2">
        <f t="shared" si="41"/>
        <v>0.41379310344827586</v>
      </c>
      <c r="K1313" s="3">
        <v>6.9444444444444441E-3</v>
      </c>
      <c r="L1313" t="s">
        <v>1133</v>
      </c>
    </row>
    <row r="1314" spans="1:12" x14ac:dyDescent="0.25">
      <c r="A1314">
        <v>534</v>
      </c>
      <c r="B1314">
        <v>1</v>
      </c>
      <c r="C1314" t="s">
        <v>33</v>
      </c>
      <c r="D1314" s="1">
        <v>21</v>
      </c>
      <c r="E1314" s="1">
        <v>35</v>
      </c>
      <c r="F1314">
        <v>2</v>
      </c>
      <c r="G1314" s="1">
        <v>70</v>
      </c>
      <c r="H1314" s="1">
        <v>42</v>
      </c>
      <c r="I1314" s="1">
        <f t="shared" si="40"/>
        <v>28</v>
      </c>
      <c r="J1314" s="2">
        <f t="shared" si="41"/>
        <v>0.4</v>
      </c>
      <c r="K1314" s="3">
        <v>6.9444444444444441E-3</v>
      </c>
      <c r="L1314" t="s">
        <v>1132</v>
      </c>
    </row>
    <row r="1315" spans="1:12" x14ac:dyDescent="0.25">
      <c r="A1315">
        <v>535</v>
      </c>
      <c r="B1315">
        <v>15</v>
      </c>
      <c r="C1315" t="s">
        <v>65</v>
      </c>
      <c r="D1315" s="1">
        <v>25</v>
      </c>
      <c r="E1315" s="1">
        <v>40</v>
      </c>
      <c r="F1315">
        <v>3</v>
      </c>
      <c r="G1315" s="1">
        <v>120</v>
      </c>
      <c r="H1315" s="1">
        <v>75</v>
      </c>
      <c r="I1315" s="1">
        <f t="shared" si="40"/>
        <v>45</v>
      </c>
      <c r="J1315" s="2">
        <f t="shared" si="41"/>
        <v>0.375</v>
      </c>
      <c r="K1315" s="3">
        <v>3.3333333333333333E-2</v>
      </c>
      <c r="L1315" t="s">
        <v>1133</v>
      </c>
    </row>
    <row r="1316" spans="1:12" x14ac:dyDescent="0.25">
      <c r="A1316">
        <v>535</v>
      </c>
      <c r="B1316">
        <v>15</v>
      </c>
      <c r="C1316" t="s">
        <v>51</v>
      </c>
      <c r="D1316" s="1">
        <v>17</v>
      </c>
      <c r="E1316" s="1">
        <v>29</v>
      </c>
      <c r="F1316">
        <v>3</v>
      </c>
      <c r="G1316" s="1">
        <v>87</v>
      </c>
      <c r="H1316" s="1">
        <v>51</v>
      </c>
      <c r="I1316" s="1">
        <f t="shared" si="40"/>
        <v>36</v>
      </c>
      <c r="J1316" s="2">
        <f t="shared" si="41"/>
        <v>0.41379310344827586</v>
      </c>
      <c r="K1316" s="3">
        <v>6.2500000000000003E-3</v>
      </c>
      <c r="L1316" t="s">
        <v>1132</v>
      </c>
    </row>
    <row r="1317" spans="1:12" x14ac:dyDescent="0.25">
      <c r="A1317">
        <v>535</v>
      </c>
      <c r="B1317">
        <v>15</v>
      </c>
      <c r="C1317" t="s">
        <v>259</v>
      </c>
      <c r="D1317" s="1">
        <v>14</v>
      </c>
      <c r="E1317" s="1">
        <v>24</v>
      </c>
      <c r="F1317">
        <v>2</v>
      </c>
      <c r="G1317" s="1">
        <v>48</v>
      </c>
      <c r="H1317" s="1">
        <v>28</v>
      </c>
      <c r="I1317" s="1">
        <f t="shared" si="40"/>
        <v>20</v>
      </c>
      <c r="J1317" s="2">
        <f t="shared" si="41"/>
        <v>0.41666666666666669</v>
      </c>
      <c r="K1317" s="3">
        <v>2.9166666666666667E-2</v>
      </c>
      <c r="L1317" t="s">
        <v>1132</v>
      </c>
    </row>
    <row r="1318" spans="1:12" x14ac:dyDescent="0.25">
      <c r="A1318">
        <v>535</v>
      </c>
      <c r="B1318">
        <v>15</v>
      </c>
      <c r="C1318" t="s">
        <v>102</v>
      </c>
      <c r="D1318" s="1">
        <v>13</v>
      </c>
      <c r="E1318" s="1">
        <v>21</v>
      </c>
      <c r="F1318">
        <v>1</v>
      </c>
      <c r="G1318" s="1">
        <v>21</v>
      </c>
      <c r="H1318" s="1">
        <v>13</v>
      </c>
      <c r="I1318" s="1">
        <f t="shared" si="40"/>
        <v>8</v>
      </c>
      <c r="J1318" s="2">
        <f t="shared" si="41"/>
        <v>0.38095238095238093</v>
      </c>
      <c r="K1318" s="3">
        <v>9.7222222222222224E-3</v>
      </c>
      <c r="L1318" t="s">
        <v>1132</v>
      </c>
    </row>
    <row r="1319" spans="1:12" x14ac:dyDescent="0.25">
      <c r="A1319">
        <v>536</v>
      </c>
      <c r="B1319">
        <v>9</v>
      </c>
      <c r="C1319" t="s">
        <v>117</v>
      </c>
      <c r="D1319" s="1">
        <v>10</v>
      </c>
      <c r="E1319" s="1">
        <v>18</v>
      </c>
      <c r="F1319">
        <v>1</v>
      </c>
      <c r="G1319" s="1">
        <v>18</v>
      </c>
      <c r="H1319" s="1">
        <v>10</v>
      </c>
      <c r="I1319" s="1">
        <f t="shared" si="40"/>
        <v>8</v>
      </c>
      <c r="J1319" s="2">
        <f t="shared" si="41"/>
        <v>0.44444444444444442</v>
      </c>
      <c r="K1319" s="3">
        <v>2.013888888888889E-2</v>
      </c>
      <c r="L1319" t="s">
        <v>1133</v>
      </c>
    </row>
    <row r="1320" spans="1:12" x14ac:dyDescent="0.25">
      <c r="A1320">
        <v>536</v>
      </c>
      <c r="B1320">
        <v>9</v>
      </c>
      <c r="C1320" t="s">
        <v>51</v>
      </c>
      <c r="D1320" s="1">
        <v>17</v>
      </c>
      <c r="E1320" s="1">
        <v>29</v>
      </c>
      <c r="F1320">
        <v>2</v>
      </c>
      <c r="G1320" s="1">
        <v>58</v>
      </c>
      <c r="H1320" s="1">
        <v>34</v>
      </c>
      <c r="I1320" s="1">
        <f t="shared" si="40"/>
        <v>24</v>
      </c>
      <c r="J1320" s="2">
        <f t="shared" si="41"/>
        <v>0.41379310344827586</v>
      </c>
      <c r="K1320" s="3">
        <v>3.6111111111111108E-2</v>
      </c>
      <c r="L1320" t="s">
        <v>1132</v>
      </c>
    </row>
    <row r="1321" spans="1:12" x14ac:dyDescent="0.25">
      <c r="A1321">
        <v>536</v>
      </c>
      <c r="B1321">
        <v>9</v>
      </c>
      <c r="C1321" t="s">
        <v>331</v>
      </c>
      <c r="D1321" s="1">
        <v>14</v>
      </c>
      <c r="E1321" s="1">
        <v>23</v>
      </c>
      <c r="F1321">
        <v>2</v>
      </c>
      <c r="G1321" s="1">
        <v>46</v>
      </c>
      <c r="H1321" s="1">
        <v>28</v>
      </c>
      <c r="I1321" s="1">
        <f t="shared" si="40"/>
        <v>18</v>
      </c>
      <c r="J1321" s="2">
        <f t="shared" si="41"/>
        <v>0.39130434782608697</v>
      </c>
      <c r="K1321" s="3">
        <v>2.6388888888888889E-2</v>
      </c>
      <c r="L1321" t="s">
        <v>1132</v>
      </c>
    </row>
    <row r="1322" spans="1:12" x14ac:dyDescent="0.25">
      <c r="A1322">
        <v>536</v>
      </c>
      <c r="B1322">
        <v>9</v>
      </c>
      <c r="C1322" t="s">
        <v>100</v>
      </c>
      <c r="D1322" s="1">
        <v>18</v>
      </c>
      <c r="E1322" s="1">
        <v>30</v>
      </c>
      <c r="F1322">
        <v>3</v>
      </c>
      <c r="G1322" s="1">
        <v>90</v>
      </c>
      <c r="H1322" s="1">
        <v>54</v>
      </c>
      <c r="I1322" s="1">
        <f t="shared" si="40"/>
        <v>36</v>
      </c>
      <c r="J1322" s="2">
        <f t="shared" si="41"/>
        <v>0.4</v>
      </c>
      <c r="K1322" s="3">
        <v>2.2916666666666665E-2</v>
      </c>
      <c r="L1322" t="s">
        <v>1132</v>
      </c>
    </row>
    <row r="1323" spans="1:12" x14ac:dyDescent="0.25">
      <c r="A1323">
        <v>537</v>
      </c>
      <c r="B1323">
        <v>18</v>
      </c>
      <c r="C1323" t="s">
        <v>102</v>
      </c>
      <c r="D1323" s="1">
        <v>13</v>
      </c>
      <c r="E1323" s="1">
        <v>21</v>
      </c>
      <c r="F1323">
        <v>3</v>
      </c>
      <c r="G1323" s="1">
        <v>63</v>
      </c>
      <c r="H1323" s="1">
        <v>39</v>
      </c>
      <c r="I1323" s="1">
        <f t="shared" si="40"/>
        <v>24</v>
      </c>
      <c r="J1323" s="2">
        <f t="shared" si="41"/>
        <v>0.38095238095238093</v>
      </c>
      <c r="K1323" s="3">
        <v>1.4583333333333334E-2</v>
      </c>
      <c r="L1323" t="s">
        <v>1133</v>
      </c>
    </row>
    <row r="1324" spans="1:12" x14ac:dyDescent="0.25">
      <c r="A1324">
        <v>538</v>
      </c>
      <c r="B1324">
        <v>14</v>
      </c>
      <c r="C1324" t="s">
        <v>100</v>
      </c>
      <c r="D1324" s="1">
        <v>18</v>
      </c>
      <c r="E1324" s="1">
        <v>30</v>
      </c>
      <c r="F1324">
        <v>1</v>
      </c>
      <c r="G1324" s="1">
        <v>30</v>
      </c>
      <c r="H1324" s="1">
        <v>18</v>
      </c>
      <c r="I1324" s="1">
        <f t="shared" si="40"/>
        <v>12</v>
      </c>
      <c r="J1324" s="2">
        <f t="shared" si="41"/>
        <v>0.4</v>
      </c>
      <c r="K1324" s="3">
        <v>3.8194444444444448E-2</v>
      </c>
      <c r="L1324" t="s">
        <v>1133</v>
      </c>
    </row>
    <row r="1325" spans="1:12" x14ac:dyDescent="0.25">
      <c r="A1325">
        <v>538</v>
      </c>
      <c r="B1325">
        <v>14</v>
      </c>
      <c r="C1325" t="s">
        <v>331</v>
      </c>
      <c r="D1325" s="1">
        <v>14</v>
      </c>
      <c r="E1325" s="1">
        <v>23</v>
      </c>
      <c r="F1325">
        <v>1</v>
      </c>
      <c r="G1325" s="1">
        <v>23</v>
      </c>
      <c r="H1325" s="1">
        <v>14</v>
      </c>
      <c r="I1325" s="1">
        <f t="shared" si="40"/>
        <v>9</v>
      </c>
      <c r="J1325" s="2">
        <f t="shared" si="41"/>
        <v>0.39130434782608697</v>
      </c>
      <c r="K1325" s="3">
        <v>2.7083333333333334E-2</v>
      </c>
      <c r="L1325" t="s">
        <v>1132</v>
      </c>
    </row>
    <row r="1326" spans="1:12" x14ac:dyDescent="0.25">
      <c r="A1326">
        <v>538</v>
      </c>
      <c r="B1326">
        <v>14</v>
      </c>
      <c r="C1326" t="s">
        <v>439</v>
      </c>
      <c r="D1326" s="1">
        <v>20</v>
      </c>
      <c r="E1326" s="1">
        <v>33</v>
      </c>
      <c r="F1326">
        <v>1</v>
      </c>
      <c r="G1326" s="1">
        <v>33</v>
      </c>
      <c r="H1326" s="1">
        <v>20</v>
      </c>
      <c r="I1326" s="1">
        <f t="shared" si="40"/>
        <v>13</v>
      </c>
      <c r="J1326" s="2">
        <f t="shared" si="41"/>
        <v>0.39393939393939392</v>
      </c>
      <c r="K1326" s="3">
        <v>4.027777777777778E-2</v>
      </c>
      <c r="L1326" t="s">
        <v>1133</v>
      </c>
    </row>
    <row r="1327" spans="1:12" x14ac:dyDescent="0.25">
      <c r="A1327">
        <v>538</v>
      </c>
      <c r="B1327">
        <v>14</v>
      </c>
      <c r="C1327" t="s">
        <v>57</v>
      </c>
      <c r="D1327" s="1">
        <v>16</v>
      </c>
      <c r="E1327" s="1">
        <v>28</v>
      </c>
      <c r="F1327">
        <v>2</v>
      </c>
      <c r="G1327" s="1">
        <v>56</v>
      </c>
      <c r="H1327" s="1">
        <v>32</v>
      </c>
      <c r="I1327" s="1">
        <f t="shared" si="40"/>
        <v>24</v>
      </c>
      <c r="J1327" s="2">
        <f t="shared" si="41"/>
        <v>0.42857142857142855</v>
      </c>
      <c r="K1327" s="3">
        <v>3.1944444444444442E-2</v>
      </c>
      <c r="L1327" t="s">
        <v>1132</v>
      </c>
    </row>
    <row r="1328" spans="1:12" x14ac:dyDescent="0.25">
      <c r="A1328">
        <v>539</v>
      </c>
      <c r="B1328">
        <v>18</v>
      </c>
      <c r="C1328" t="s">
        <v>100</v>
      </c>
      <c r="D1328" s="1">
        <v>18</v>
      </c>
      <c r="E1328" s="1">
        <v>30</v>
      </c>
      <c r="F1328">
        <v>3</v>
      </c>
      <c r="G1328" s="1">
        <v>90</v>
      </c>
      <c r="H1328" s="1">
        <v>54</v>
      </c>
      <c r="I1328" s="1">
        <f t="shared" si="40"/>
        <v>36</v>
      </c>
      <c r="J1328" s="2">
        <f t="shared" si="41"/>
        <v>0.4</v>
      </c>
      <c r="K1328" s="3">
        <v>2.9861111111111113E-2</v>
      </c>
      <c r="L1328" t="s">
        <v>1133</v>
      </c>
    </row>
    <row r="1329" spans="1:12" x14ac:dyDescent="0.25">
      <c r="A1329">
        <v>539</v>
      </c>
      <c r="B1329">
        <v>18</v>
      </c>
      <c r="C1329" t="s">
        <v>170</v>
      </c>
      <c r="D1329" s="1">
        <v>16</v>
      </c>
      <c r="E1329" s="1">
        <v>27</v>
      </c>
      <c r="F1329">
        <v>1</v>
      </c>
      <c r="G1329" s="1">
        <v>27</v>
      </c>
      <c r="H1329" s="1">
        <v>16</v>
      </c>
      <c r="I1329" s="1">
        <f t="shared" si="40"/>
        <v>11</v>
      </c>
      <c r="J1329" s="2">
        <f t="shared" si="41"/>
        <v>0.40740740740740738</v>
      </c>
      <c r="K1329" s="3">
        <v>2.7777777777777776E-2</v>
      </c>
      <c r="L1329" t="s">
        <v>1133</v>
      </c>
    </row>
    <row r="1330" spans="1:12" x14ac:dyDescent="0.25">
      <c r="A1330">
        <v>539</v>
      </c>
      <c r="B1330">
        <v>18</v>
      </c>
      <c r="C1330" t="s">
        <v>51</v>
      </c>
      <c r="D1330" s="1">
        <v>17</v>
      </c>
      <c r="E1330" s="1">
        <v>29</v>
      </c>
      <c r="F1330">
        <v>3</v>
      </c>
      <c r="G1330" s="1">
        <v>87</v>
      </c>
      <c r="H1330" s="1">
        <v>51</v>
      </c>
      <c r="I1330" s="1">
        <f t="shared" si="40"/>
        <v>36</v>
      </c>
      <c r="J1330" s="2">
        <f t="shared" si="41"/>
        <v>0.41379310344827586</v>
      </c>
      <c r="K1330" s="3">
        <v>1.2500000000000001E-2</v>
      </c>
      <c r="L1330" t="s">
        <v>1132</v>
      </c>
    </row>
    <row r="1331" spans="1:12" x14ac:dyDescent="0.25">
      <c r="A1331">
        <v>539</v>
      </c>
      <c r="B1331">
        <v>18</v>
      </c>
      <c r="C1331" t="s">
        <v>117</v>
      </c>
      <c r="D1331" s="1">
        <v>10</v>
      </c>
      <c r="E1331" s="1">
        <v>18</v>
      </c>
      <c r="F1331">
        <v>2</v>
      </c>
      <c r="G1331" s="1">
        <v>36</v>
      </c>
      <c r="H1331" s="1">
        <v>20</v>
      </c>
      <c r="I1331" s="1">
        <f t="shared" si="40"/>
        <v>16</v>
      </c>
      <c r="J1331" s="2">
        <f t="shared" si="41"/>
        <v>0.44444444444444442</v>
      </c>
      <c r="K1331" s="3">
        <v>1.9444444444444445E-2</v>
      </c>
      <c r="L1331" t="s">
        <v>1132</v>
      </c>
    </row>
    <row r="1332" spans="1:12" x14ac:dyDescent="0.25">
      <c r="A1332">
        <v>540</v>
      </c>
      <c r="B1332">
        <v>6</v>
      </c>
      <c r="C1332" t="s">
        <v>117</v>
      </c>
      <c r="D1332" s="1">
        <v>10</v>
      </c>
      <c r="E1332" s="1">
        <v>18</v>
      </c>
      <c r="F1332">
        <v>3</v>
      </c>
      <c r="G1332" s="1">
        <v>54</v>
      </c>
      <c r="H1332" s="1">
        <v>30</v>
      </c>
      <c r="I1332" s="1">
        <f t="shared" si="40"/>
        <v>24</v>
      </c>
      <c r="J1332" s="2">
        <f t="shared" si="41"/>
        <v>0.44444444444444442</v>
      </c>
      <c r="K1332" s="3">
        <v>3.2638888888888891E-2</v>
      </c>
      <c r="L1332" t="s">
        <v>1132</v>
      </c>
    </row>
    <row r="1333" spans="1:12" x14ac:dyDescent="0.25">
      <c r="A1333">
        <v>540</v>
      </c>
      <c r="B1333">
        <v>6</v>
      </c>
      <c r="C1333" t="s">
        <v>33</v>
      </c>
      <c r="D1333" s="1">
        <v>21</v>
      </c>
      <c r="E1333" s="1">
        <v>35</v>
      </c>
      <c r="F1333">
        <v>2</v>
      </c>
      <c r="G1333" s="1">
        <v>70</v>
      </c>
      <c r="H1333" s="1">
        <v>42</v>
      </c>
      <c r="I1333" s="1">
        <f t="shared" si="40"/>
        <v>28</v>
      </c>
      <c r="J1333" s="2">
        <f t="shared" si="41"/>
        <v>0.4</v>
      </c>
      <c r="K1333" s="3">
        <v>2.4305555555555556E-2</v>
      </c>
      <c r="L1333" t="s">
        <v>1132</v>
      </c>
    </row>
    <row r="1334" spans="1:12" x14ac:dyDescent="0.25">
      <c r="A1334">
        <v>541</v>
      </c>
      <c r="B1334">
        <v>19</v>
      </c>
      <c r="C1334" t="s">
        <v>180</v>
      </c>
      <c r="D1334" s="1">
        <v>11</v>
      </c>
      <c r="E1334" s="1">
        <v>19</v>
      </c>
      <c r="F1334">
        <v>2</v>
      </c>
      <c r="G1334" s="1">
        <v>38</v>
      </c>
      <c r="H1334" s="1">
        <v>22</v>
      </c>
      <c r="I1334" s="1">
        <f t="shared" si="40"/>
        <v>16</v>
      </c>
      <c r="J1334" s="2">
        <f t="shared" si="41"/>
        <v>0.42105263157894735</v>
      </c>
      <c r="K1334" s="3">
        <v>2.1527777777777778E-2</v>
      </c>
      <c r="L1334" t="s">
        <v>1132</v>
      </c>
    </row>
    <row r="1335" spans="1:12" x14ac:dyDescent="0.25">
      <c r="A1335">
        <v>541</v>
      </c>
      <c r="B1335">
        <v>19</v>
      </c>
      <c r="C1335" t="s">
        <v>439</v>
      </c>
      <c r="D1335" s="1">
        <v>20</v>
      </c>
      <c r="E1335" s="1">
        <v>33</v>
      </c>
      <c r="F1335">
        <v>2</v>
      </c>
      <c r="G1335" s="1">
        <v>66</v>
      </c>
      <c r="H1335" s="1">
        <v>40</v>
      </c>
      <c r="I1335" s="1">
        <f t="shared" si="40"/>
        <v>26</v>
      </c>
      <c r="J1335" s="2">
        <f t="shared" si="41"/>
        <v>0.39393939393939392</v>
      </c>
      <c r="K1335" s="3">
        <v>1.4583333333333334E-2</v>
      </c>
      <c r="L1335" t="s">
        <v>1132</v>
      </c>
    </row>
    <row r="1336" spans="1:12" x14ac:dyDescent="0.25">
      <c r="A1336">
        <v>541</v>
      </c>
      <c r="B1336">
        <v>19</v>
      </c>
      <c r="C1336" t="s">
        <v>51</v>
      </c>
      <c r="D1336" s="1">
        <v>17</v>
      </c>
      <c r="E1336" s="1">
        <v>29</v>
      </c>
      <c r="F1336">
        <v>1</v>
      </c>
      <c r="G1336" s="1">
        <v>29</v>
      </c>
      <c r="H1336" s="1">
        <v>17</v>
      </c>
      <c r="I1336" s="1">
        <f t="shared" si="40"/>
        <v>12</v>
      </c>
      <c r="J1336" s="2">
        <f t="shared" si="41"/>
        <v>0.41379310344827586</v>
      </c>
      <c r="K1336" s="3">
        <v>2.4305555555555556E-2</v>
      </c>
      <c r="L1336" t="s">
        <v>1132</v>
      </c>
    </row>
    <row r="1337" spans="1:12" x14ac:dyDescent="0.25">
      <c r="A1337">
        <v>541</v>
      </c>
      <c r="B1337">
        <v>19</v>
      </c>
      <c r="C1337" t="s">
        <v>331</v>
      </c>
      <c r="D1337" s="1">
        <v>14</v>
      </c>
      <c r="E1337" s="1">
        <v>23</v>
      </c>
      <c r="F1337">
        <v>3</v>
      </c>
      <c r="G1337" s="1">
        <v>69</v>
      </c>
      <c r="H1337" s="1">
        <v>42</v>
      </c>
      <c r="I1337" s="1">
        <f t="shared" si="40"/>
        <v>27</v>
      </c>
      <c r="J1337" s="2">
        <f t="shared" si="41"/>
        <v>0.39130434782608697</v>
      </c>
      <c r="K1337" s="3">
        <v>2.5694444444444443E-2</v>
      </c>
      <c r="L1337" t="s">
        <v>1132</v>
      </c>
    </row>
    <row r="1338" spans="1:12" x14ac:dyDescent="0.25">
      <c r="A1338">
        <v>542</v>
      </c>
      <c r="B1338">
        <v>9</v>
      </c>
      <c r="C1338" t="s">
        <v>77</v>
      </c>
      <c r="D1338" s="1">
        <v>20</v>
      </c>
      <c r="E1338" s="1">
        <v>34</v>
      </c>
      <c r="F1338">
        <v>2</v>
      </c>
      <c r="G1338" s="1">
        <v>68</v>
      </c>
      <c r="H1338" s="1">
        <v>40</v>
      </c>
      <c r="I1338" s="1">
        <f t="shared" si="40"/>
        <v>28</v>
      </c>
      <c r="J1338" s="2">
        <f t="shared" si="41"/>
        <v>0.41176470588235292</v>
      </c>
      <c r="K1338" s="3">
        <v>1.1805555555555555E-2</v>
      </c>
      <c r="L1338" t="s">
        <v>1133</v>
      </c>
    </row>
    <row r="1339" spans="1:12" x14ac:dyDescent="0.25">
      <c r="A1339">
        <v>542</v>
      </c>
      <c r="B1339">
        <v>9</v>
      </c>
      <c r="C1339" t="s">
        <v>256</v>
      </c>
      <c r="D1339" s="1">
        <v>15</v>
      </c>
      <c r="E1339" s="1">
        <v>26</v>
      </c>
      <c r="F1339">
        <v>1</v>
      </c>
      <c r="G1339" s="1">
        <v>26</v>
      </c>
      <c r="H1339" s="1">
        <v>15</v>
      </c>
      <c r="I1339" s="1">
        <f t="shared" si="40"/>
        <v>11</v>
      </c>
      <c r="J1339" s="2">
        <f t="shared" si="41"/>
        <v>0.42307692307692307</v>
      </c>
      <c r="K1339" s="3">
        <v>3.1944444444444442E-2</v>
      </c>
      <c r="L1339" t="s">
        <v>1132</v>
      </c>
    </row>
    <row r="1340" spans="1:12" x14ac:dyDescent="0.25">
      <c r="A1340">
        <v>542</v>
      </c>
      <c r="B1340">
        <v>9</v>
      </c>
      <c r="C1340" t="s">
        <v>170</v>
      </c>
      <c r="D1340" s="1">
        <v>16</v>
      </c>
      <c r="E1340" s="1">
        <v>27</v>
      </c>
      <c r="F1340">
        <v>2</v>
      </c>
      <c r="G1340" s="1">
        <v>54</v>
      </c>
      <c r="H1340" s="1">
        <v>32</v>
      </c>
      <c r="I1340" s="1">
        <f t="shared" si="40"/>
        <v>22</v>
      </c>
      <c r="J1340" s="2">
        <f t="shared" si="41"/>
        <v>0.40740740740740738</v>
      </c>
      <c r="K1340" s="3">
        <v>3.6111111111111108E-2</v>
      </c>
      <c r="L1340" t="s">
        <v>1133</v>
      </c>
    </row>
    <row r="1341" spans="1:12" x14ac:dyDescent="0.25">
      <c r="A1341">
        <v>543</v>
      </c>
      <c r="B1341">
        <v>19</v>
      </c>
      <c r="C1341" t="s">
        <v>57</v>
      </c>
      <c r="D1341" s="1">
        <v>16</v>
      </c>
      <c r="E1341" s="1">
        <v>28</v>
      </c>
      <c r="F1341">
        <v>2</v>
      </c>
      <c r="G1341" s="1">
        <v>56</v>
      </c>
      <c r="H1341" s="1">
        <v>32</v>
      </c>
      <c r="I1341" s="1">
        <f t="shared" si="40"/>
        <v>24</v>
      </c>
      <c r="J1341" s="2">
        <f t="shared" si="41"/>
        <v>0.42857142857142855</v>
      </c>
      <c r="K1341" s="3">
        <v>1.8749999999999999E-2</v>
      </c>
      <c r="L1341" t="s">
        <v>1133</v>
      </c>
    </row>
    <row r="1342" spans="1:12" x14ac:dyDescent="0.25">
      <c r="A1342">
        <v>543</v>
      </c>
      <c r="B1342">
        <v>19</v>
      </c>
      <c r="C1342" t="s">
        <v>170</v>
      </c>
      <c r="D1342" s="1">
        <v>16</v>
      </c>
      <c r="E1342" s="1">
        <v>27</v>
      </c>
      <c r="F1342">
        <v>2</v>
      </c>
      <c r="G1342" s="1">
        <v>54</v>
      </c>
      <c r="H1342" s="1">
        <v>32</v>
      </c>
      <c r="I1342" s="1">
        <f t="shared" si="40"/>
        <v>22</v>
      </c>
      <c r="J1342" s="2">
        <f t="shared" si="41"/>
        <v>0.40740740740740738</v>
      </c>
      <c r="K1342" s="3">
        <v>3.472222222222222E-3</v>
      </c>
      <c r="L1342" t="s">
        <v>1132</v>
      </c>
    </row>
    <row r="1343" spans="1:12" x14ac:dyDescent="0.25">
      <c r="A1343">
        <v>543</v>
      </c>
      <c r="B1343">
        <v>19</v>
      </c>
      <c r="C1343" t="s">
        <v>414</v>
      </c>
      <c r="D1343" s="1">
        <v>19</v>
      </c>
      <c r="E1343" s="1">
        <v>32</v>
      </c>
      <c r="F1343">
        <v>3</v>
      </c>
      <c r="G1343" s="1">
        <v>96</v>
      </c>
      <c r="H1343" s="1">
        <v>57</v>
      </c>
      <c r="I1343" s="1">
        <f t="shared" si="40"/>
        <v>39</v>
      </c>
      <c r="J1343" s="2">
        <f t="shared" si="41"/>
        <v>0.40625</v>
      </c>
      <c r="K1343" s="3">
        <v>2.9166666666666667E-2</v>
      </c>
      <c r="L1343" t="s">
        <v>1133</v>
      </c>
    </row>
    <row r="1344" spans="1:12" x14ac:dyDescent="0.25">
      <c r="A1344">
        <v>544</v>
      </c>
      <c r="B1344">
        <v>7</v>
      </c>
      <c r="C1344" t="s">
        <v>33</v>
      </c>
      <c r="D1344" s="1">
        <v>21</v>
      </c>
      <c r="E1344" s="1">
        <v>35</v>
      </c>
      <c r="F1344">
        <v>2</v>
      </c>
      <c r="G1344" s="1">
        <v>70</v>
      </c>
      <c r="H1344" s="1">
        <v>42</v>
      </c>
      <c r="I1344" s="1">
        <f t="shared" si="40"/>
        <v>28</v>
      </c>
      <c r="J1344" s="2">
        <f t="shared" si="41"/>
        <v>0.4</v>
      </c>
      <c r="K1344" s="3">
        <v>3.3333333333333333E-2</v>
      </c>
      <c r="L1344" t="s">
        <v>1132</v>
      </c>
    </row>
    <row r="1345" spans="1:12" x14ac:dyDescent="0.25">
      <c r="A1345">
        <v>545</v>
      </c>
      <c r="B1345">
        <v>20</v>
      </c>
      <c r="C1345" t="s">
        <v>439</v>
      </c>
      <c r="D1345" s="1">
        <v>20</v>
      </c>
      <c r="E1345" s="1">
        <v>33</v>
      </c>
      <c r="F1345">
        <v>3</v>
      </c>
      <c r="G1345" s="1">
        <v>99</v>
      </c>
      <c r="H1345" s="1">
        <v>60</v>
      </c>
      <c r="I1345" s="1">
        <f t="shared" si="40"/>
        <v>39</v>
      </c>
      <c r="J1345" s="2">
        <f t="shared" si="41"/>
        <v>0.39393939393939392</v>
      </c>
      <c r="K1345" s="3">
        <v>3.9583333333333331E-2</v>
      </c>
      <c r="L1345" t="s">
        <v>1133</v>
      </c>
    </row>
    <row r="1346" spans="1:12" x14ac:dyDescent="0.25">
      <c r="A1346">
        <v>545</v>
      </c>
      <c r="B1346">
        <v>20</v>
      </c>
      <c r="C1346" t="s">
        <v>186</v>
      </c>
      <c r="D1346" s="1">
        <v>19</v>
      </c>
      <c r="E1346" s="1">
        <v>31</v>
      </c>
      <c r="F1346">
        <v>1</v>
      </c>
      <c r="G1346" s="1">
        <v>31</v>
      </c>
      <c r="H1346" s="1">
        <v>19</v>
      </c>
      <c r="I1346" s="1">
        <f t="shared" si="40"/>
        <v>12</v>
      </c>
      <c r="J1346" s="2">
        <f t="shared" si="41"/>
        <v>0.38709677419354838</v>
      </c>
      <c r="K1346" s="3">
        <v>2.9166666666666667E-2</v>
      </c>
      <c r="L1346" t="s">
        <v>1133</v>
      </c>
    </row>
    <row r="1347" spans="1:12" x14ac:dyDescent="0.25">
      <c r="A1347">
        <v>546</v>
      </c>
      <c r="B1347">
        <v>5</v>
      </c>
      <c r="C1347" t="s">
        <v>414</v>
      </c>
      <c r="D1347" s="1">
        <v>19</v>
      </c>
      <c r="E1347" s="1">
        <v>32</v>
      </c>
      <c r="F1347">
        <v>2</v>
      </c>
      <c r="G1347" s="1">
        <v>64</v>
      </c>
      <c r="H1347" s="1">
        <v>38</v>
      </c>
      <c r="I1347" s="1">
        <f t="shared" ref="I1347:I1410" si="42">G1347-H1347</f>
        <v>26</v>
      </c>
      <c r="J1347" s="2">
        <f t="shared" ref="J1347:J1410" si="43">I1347/G1347</f>
        <v>0.40625</v>
      </c>
      <c r="K1347" s="3">
        <v>2.2916666666666665E-2</v>
      </c>
      <c r="L1347" t="s">
        <v>1133</v>
      </c>
    </row>
    <row r="1348" spans="1:12" x14ac:dyDescent="0.25">
      <c r="A1348">
        <v>546</v>
      </c>
      <c r="B1348">
        <v>5</v>
      </c>
      <c r="C1348" t="s">
        <v>57</v>
      </c>
      <c r="D1348" s="1">
        <v>16</v>
      </c>
      <c r="E1348" s="1">
        <v>28</v>
      </c>
      <c r="F1348">
        <v>1</v>
      </c>
      <c r="G1348" s="1">
        <v>28</v>
      </c>
      <c r="H1348" s="1">
        <v>16</v>
      </c>
      <c r="I1348" s="1">
        <f t="shared" si="42"/>
        <v>12</v>
      </c>
      <c r="J1348" s="2">
        <f t="shared" si="43"/>
        <v>0.42857142857142855</v>
      </c>
      <c r="K1348" s="3">
        <v>4.027777777777778E-2</v>
      </c>
      <c r="L1348" t="s">
        <v>1133</v>
      </c>
    </row>
    <row r="1349" spans="1:12" x14ac:dyDescent="0.25">
      <c r="A1349">
        <v>547</v>
      </c>
      <c r="B1349">
        <v>9</v>
      </c>
      <c r="C1349" t="s">
        <v>186</v>
      </c>
      <c r="D1349" s="1">
        <v>19</v>
      </c>
      <c r="E1349" s="1">
        <v>31</v>
      </c>
      <c r="F1349">
        <v>3</v>
      </c>
      <c r="G1349" s="1">
        <v>93</v>
      </c>
      <c r="H1349" s="1">
        <v>57</v>
      </c>
      <c r="I1349" s="1">
        <f t="shared" si="42"/>
        <v>36</v>
      </c>
      <c r="J1349" s="2">
        <f t="shared" si="43"/>
        <v>0.38709677419354838</v>
      </c>
      <c r="K1349" s="3">
        <v>9.0277777777777769E-3</v>
      </c>
      <c r="L1349" t="s">
        <v>1132</v>
      </c>
    </row>
    <row r="1350" spans="1:12" x14ac:dyDescent="0.25">
      <c r="A1350">
        <v>547</v>
      </c>
      <c r="B1350">
        <v>9</v>
      </c>
      <c r="C1350" t="s">
        <v>439</v>
      </c>
      <c r="D1350" s="1">
        <v>20</v>
      </c>
      <c r="E1350" s="1">
        <v>33</v>
      </c>
      <c r="F1350">
        <v>3</v>
      </c>
      <c r="G1350" s="1">
        <v>99</v>
      </c>
      <c r="H1350" s="1">
        <v>60</v>
      </c>
      <c r="I1350" s="1">
        <f t="shared" si="42"/>
        <v>39</v>
      </c>
      <c r="J1350" s="2">
        <f t="shared" si="43"/>
        <v>0.39393939393939392</v>
      </c>
      <c r="K1350" s="3">
        <v>3.7499999999999999E-2</v>
      </c>
      <c r="L1350" t="s">
        <v>1133</v>
      </c>
    </row>
    <row r="1351" spans="1:12" x14ac:dyDescent="0.25">
      <c r="A1351">
        <v>547</v>
      </c>
      <c r="B1351">
        <v>9</v>
      </c>
      <c r="C1351" t="s">
        <v>33</v>
      </c>
      <c r="D1351" s="1">
        <v>21</v>
      </c>
      <c r="E1351" s="1">
        <v>35</v>
      </c>
      <c r="F1351">
        <v>1</v>
      </c>
      <c r="G1351" s="1">
        <v>35</v>
      </c>
      <c r="H1351" s="1">
        <v>21</v>
      </c>
      <c r="I1351" s="1">
        <f t="shared" si="42"/>
        <v>14</v>
      </c>
      <c r="J1351" s="2">
        <f t="shared" si="43"/>
        <v>0.4</v>
      </c>
      <c r="K1351" s="3">
        <v>2.0833333333333332E-2</v>
      </c>
      <c r="L1351" t="s">
        <v>1133</v>
      </c>
    </row>
    <row r="1352" spans="1:12" x14ac:dyDescent="0.25">
      <c r="A1352">
        <v>548</v>
      </c>
      <c r="B1352">
        <v>4</v>
      </c>
      <c r="C1352" t="s">
        <v>77</v>
      </c>
      <c r="D1352" s="1">
        <v>20</v>
      </c>
      <c r="E1352" s="1">
        <v>34</v>
      </c>
      <c r="F1352">
        <v>1</v>
      </c>
      <c r="G1352" s="1">
        <v>34</v>
      </c>
      <c r="H1352" s="1">
        <v>20</v>
      </c>
      <c r="I1352" s="1">
        <f t="shared" si="42"/>
        <v>14</v>
      </c>
      <c r="J1352" s="2">
        <f t="shared" si="43"/>
        <v>0.41176470588235292</v>
      </c>
      <c r="K1352" s="3">
        <v>4.027777777777778E-2</v>
      </c>
      <c r="L1352" t="s">
        <v>1133</v>
      </c>
    </row>
    <row r="1353" spans="1:12" x14ac:dyDescent="0.25">
      <c r="A1353">
        <v>548</v>
      </c>
      <c r="B1353">
        <v>4</v>
      </c>
      <c r="C1353" t="s">
        <v>186</v>
      </c>
      <c r="D1353" s="1">
        <v>19</v>
      </c>
      <c r="E1353" s="1">
        <v>31</v>
      </c>
      <c r="F1353">
        <v>2</v>
      </c>
      <c r="G1353" s="1">
        <v>62</v>
      </c>
      <c r="H1353" s="1">
        <v>38</v>
      </c>
      <c r="I1353" s="1">
        <f t="shared" si="42"/>
        <v>24</v>
      </c>
      <c r="J1353" s="2">
        <f t="shared" si="43"/>
        <v>0.38709677419354838</v>
      </c>
      <c r="K1353" s="3">
        <v>3.3333333333333333E-2</v>
      </c>
      <c r="L1353" t="s">
        <v>1133</v>
      </c>
    </row>
    <row r="1354" spans="1:12" x14ac:dyDescent="0.25">
      <c r="A1354">
        <v>549</v>
      </c>
      <c r="B1354">
        <v>12</v>
      </c>
      <c r="C1354" t="s">
        <v>195</v>
      </c>
      <c r="D1354" s="1">
        <v>15</v>
      </c>
      <c r="E1354" s="1">
        <v>25</v>
      </c>
      <c r="F1354">
        <v>1</v>
      </c>
      <c r="G1354" s="1">
        <v>25</v>
      </c>
      <c r="H1354" s="1">
        <v>15</v>
      </c>
      <c r="I1354" s="1">
        <f t="shared" si="42"/>
        <v>10</v>
      </c>
      <c r="J1354" s="2">
        <f t="shared" si="43"/>
        <v>0.4</v>
      </c>
      <c r="K1354" s="3">
        <v>1.3194444444444444E-2</v>
      </c>
      <c r="L1354" t="s">
        <v>1132</v>
      </c>
    </row>
    <row r="1355" spans="1:12" x14ac:dyDescent="0.25">
      <c r="A1355">
        <v>549</v>
      </c>
      <c r="B1355">
        <v>12</v>
      </c>
      <c r="C1355" t="s">
        <v>33</v>
      </c>
      <c r="D1355" s="1">
        <v>21</v>
      </c>
      <c r="E1355" s="1">
        <v>35</v>
      </c>
      <c r="F1355">
        <v>1</v>
      </c>
      <c r="G1355" s="1">
        <v>35</v>
      </c>
      <c r="H1355" s="1">
        <v>21</v>
      </c>
      <c r="I1355" s="1">
        <f t="shared" si="42"/>
        <v>14</v>
      </c>
      <c r="J1355" s="2">
        <f t="shared" si="43"/>
        <v>0.4</v>
      </c>
      <c r="K1355" s="3">
        <v>1.3888888888888888E-2</v>
      </c>
      <c r="L1355" t="s">
        <v>1133</v>
      </c>
    </row>
    <row r="1356" spans="1:12" x14ac:dyDescent="0.25">
      <c r="A1356">
        <v>549</v>
      </c>
      <c r="B1356">
        <v>12</v>
      </c>
      <c r="C1356" t="s">
        <v>77</v>
      </c>
      <c r="D1356" s="1">
        <v>20</v>
      </c>
      <c r="E1356" s="1">
        <v>34</v>
      </c>
      <c r="F1356">
        <v>3</v>
      </c>
      <c r="G1356" s="1">
        <v>102</v>
      </c>
      <c r="H1356" s="1">
        <v>60</v>
      </c>
      <c r="I1356" s="1">
        <f t="shared" si="42"/>
        <v>42</v>
      </c>
      <c r="J1356" s="2">
        <f t="shared" si="43"/>
        <v>0.41176470588235292</v>
      </c>
      <c r="K1356" s="3">
        <v>4.0972222222222222E-2</v>
      </c>
      <c r="L1356" t="s">
        <v>1132</v>
      </c>
    </row>
    <row r="1357" spans="1:12" x14ac:dyDescent="0.25">
      <c r="A1357">
        <v>550</v>
      </c>
      <c r="B1357">
        <v>1</v>
      </c>
      <c r="C1357" t="s">
        <v>100</v>
      </c>
      <c r="D1357" s="1">
        <v>18</v>
      </c>
      <c r="E1357" s="1">
        <v>30</v>
      </c>
      <c r="F1357">
        <v>2</v>
      </c>
      <c r="G1357" s="1">
        <v>60</v>
      </c>
      <c r="H1357" s="1">
        <v>36</v>
      </c>
      <c r="I1357" s="1">
        <f t="shared" si="42"/>
        <v>24</v>
      </c>
      <c r="J1357" s="2">
        <f t="shared" si="43"/>
        <v>0.4</v>
      </c>
      <c r="K1357" s="3">
        <v>1.9444444444444445E-2</v>
      </c>
      <c r="L1357" t="s">
        <v>1133</v>
      </c>
    </row>
    <row r="1358" spans="1:12" x14ac:dyDescent="0.25">
      <c r="A1358">
        <v>550</v>
      </c>
      <c r="B1358">
        <v>1</v>
      </c>
      <c r="C1358" t="s">
        <v>259</v>
      </c>
      <c r="D1358" s="1">
        <v>14</v>
      </c>
      <c r="E1358" s="1">
        <v>24</v>
      </c>
      <c r="F1358">
        <v>1</v>
      </c>
      <c r="G1358" s="1">
        <v>24</v>
      </c>
      <c r="H1358" s="1">
        <v>14</v>
      </c>
      <c r="I1358" s="1">
        <f t="shared" si="42"/>
        <v>10</v>
      </c>
      <c r="J1358" s="2">
        <f t="shared" si="43"/>
        <v>0.41666666666666669</v>
      </c>
      <c r="K1358" s="3">
        <v>3.472222222222222E-3</v>
      </c>
      <c r="L1358" t="s">
        <v>1132</v>
      </c>
    </row>
    <row r="1359" spans="1:12" x14ac:dyDescent="0.25">
      <c r="A1359">
        <v>550</v>
      </c>
      <c r="B1359">
        <v>1</v>
      </c>
      <c r="C1359" t="s">
        <v>241</v>
      </c>
      <c r="D1359" s="1">
        <v>12</v>
      </c>
      <c r="E1359" s="1">
        <v>20</v>
      </c>
      <c r="F1359">
        <v>2</v>
      </c>
      <c r="G1359" s="1">
        <v>40</v>
      </c>
      <c r="H1359" s="1">
        <v>24</v>
      </c>
      <c r="I1359" s="1">
        <f t="shared" si="42"/>
        <v>16</v>
      </c>
      <c r="J1359" s="2">
        <f t="shared" si="43"/>
        <v>0.4</v>
      </c>
      <c r="K1359" s="3">
        <v>1.6666666666666666E-2</v>
      </c>
      <c r="L1359" t="s">
        <v>1132</v>
      </c>
    </row>
    <row r="1360" spans="1:12" x14ac:dyDescent="0.25">
      <c r="A1360">
        <v>551</v>
      </c>
      <c r="B1360">
        <v>4</v>
      </c>
      <c r="C1360" t="s">
        <v>100</v>
      </c>
      <c r="D1360" s="1">
        <v>18</v>
      </c>
      <c r="E1360" s="1">
        <v>30</v>
      </c>
      <c r="F1360">
        <v>1</v>
      </c>
      <c r="G1360" s="1">
        <v>30</v>
      </c>
      <c r="H1360" s="1">
        <v>18</v>
      </c>
      <c r="I1360" s="1">
        <f t="shared" si="42"/>
        <v>12</v>
      </c>
      <c r="J1360" s="2">
        <f t="shared" si="43"/>
        <v>0.4</v>
      </c>
      <c r="K1360" s="3">
        <v>2.2222222222222223E-2</v>
      </c>
      <c r="L1360" t="s">
        <v>1133</v>
      </c>
    </row>
    <row r="1361" spans="1:12" x14ac:dyDescent="0.25">
      <c r="A1361">
        <v>551</v>
      </c>
      <c r="B1361">
        <v>4</v>
      </c>
      <c r="C1361" t="s">
        <v>241</v>
      </c>
      <c r="D1361" s="1">
        <v>12</v>
      </c>
      <c r="E1361" s="1">
        <v>20</v>
      </c>
      <c r="F1361">
        <v>3</v>
      </c>
      <c r="G1361" s="1">
        <v>60</v>
      </c>
      <c r="H1361" s="1">
        <v>36</v>
      </c>
      <c r="I1361" s="1">
        <f t="shared" si="42"/>
        <v>24</v>
      </c>
      <c r="J1361" s="2">
        <f t="shared" si="43"/>
        <v>0.4</v>
      </c>
      <c r="K1361" s="3">
        <v>7.6388888888888886E-3</v>
      </c>
      <c r="L1361" t="s">
        <v>1132</v>
      </c>
    </row>
    <row r="1362" spans="1:12" x14ac:dyDescent="0.25">
      <c r="A1362">
        <v>551</v>
      </c>
      <c r="B1362">
        <v>4</v>
      </c>
      <c r="C1362" t="s">
        <v>117</v>
      </c>
      <c r="D1362" s="1">
        <v>10</v>
      </c>
      <c r="E1362" s="1">
        <v>18</v>
      </c>
      <c r="F1362">
        <v>1</v>
      </c>
      <c r="G1362" s="1">
        <v>18</v>
      </c>
      <c r="H1362" s="1">
        <v>10</v>
      </c>
      <c r="I1362" s="1">
        <f t="shared" si="42"/>
        <v>8</v>
      </c>
      <c r="J1362" s="2">
        <f t="shared" si="43"/>
        <v>0.44444444444444442</v>
      </c>
      <c r="K1362" s="3">
        <v>2.013888888888889E-2</v>
      </c>
      <c r="L1362" t="s">
        <v>1132</v>
      </c>
    </row>
    <row r="1363" spans="1:12" x14ac:dyDescent="0.25">
      <c r="A1363">
        <v>551</v>
      </c>
      <c r="B1363">
        <v>4</v>
      </c>
      <c r="C1363" t="s">
        <v>102</v>
      </c>
      <c r="D1363" s="1">
        <v>13</v>
      </c>
      <c r="E1363" s="1">
        <v>21</v>
      </c>
      <c r="F1363">
        <v>3</v>
      </c>
      <c r="G1363" s="1">
        <v>63</v>
      </c>
      <c r="H1363" s="1">
        <v>39</v>
      </c>
      <c r="I1363" s="1">
        <f t="shared" si="42"/>
        <v>24</v>
      </c>
      <c r="J1363" s="2">
        <f t="shared" si="43"/>
        <v>0.38095238095238093</v>
      </c>
      <c r="K1363" s="3">
        <v>3.5416666666666666E-2</v>
      </c>
      <c r="L1363" t="s">
        <v>1133</v>
      </c>
    </row>
    <row r="1364" spans="1:12" x14ac:dyDescent="0.25">
      <c r="A1364">
        <v>552</v>
      </c>
      <c r="B1364">
        <v>11</v>
      </c>
      <c r="C1364" t="s">
        <v>65</v>
      </c>
      <c r="D1364" s="1">
        <v>25</v>
      </c>
      <c r="E1364" s="1">
        <v>40</v>
      </c>
      <c r="F1364">
        <v>3</v>
      </c>
      <c r="G1364" s="1">
        <v>120</v>
      </c>
      <c r="H1364" s="1">
        <v>75</v>
      </c>
      <c r="I1364" s="1">
        <f t="shared" si="42"/>
        <v>45</v>
      </c>
      <c r="J1364" s="2">
        <f t="shared" si="43"/>
        <v>0.375</v>
      </c>
      <c r="K1364" s="3">
        <v>1.8055555555555554E-2</v>
      </c>
      <c r="L1364" t="s">
        <v>1133</v>
      </c>
    </row>
    <row r="1365" spans="1:12" x14ac:dyDescent="0.25">
      <c r="A1365">
        <v>552</v>
      </c>
      <c r="B1365">
        <v>11</v>
      </c>
      <c r="C1365" t="s">
        <v>102</v>
      </c>
      <c r="D1365" s="1">
        <v>13</v>
      </c>
      <c r="E1365" s="1">
        <v>21</v>
      </c>
      <c r="F1365">
        <v>3</v>
      </c>
      <c r="G1365" s="1">
        <v>63</v>
      </c>
      <c r="H1365" s="1">
        <v>39</v>
      </c>
      <c r="I1365" s="1">
        <f t="shared" si="42"/>
        <v>24</v>
      </c>
      <c r="J1365" s="2">
        <f t="shared" si="43"/>
        <v>0.38095238095238093</v>
      </c>
      <c r="K1365" s="3">
        <v>3.9583333333333331E-2</v>
      </c>
      <c r="L1365" t="s">
        <v>1133</v>
      </c>
    </row>
    <row r="1366" spans="1:12" x14ac:dyDescent="0.25">
      <c r="A1366">
        <v>552</v>
      </c>
      <c r="B1366">
        <v>11</v>
      </c>
      <c r="C1366" t="s">
        <v>241</v>
      </c>
      <c r="D1366" s="1">
        <v>12</v>
      </c>
      <c r="E1366" s="1">
        <v>20</v>
      </c>
      <c r="F1366">
        <v>3</v>
      </c>
      <c r="G1366" s="1">
        <v>60</v>
      </c>
      <c r="H1366" s="1">
        <v>36</v>
      </c>
      <c r="I1366" s="1">
        <f t="shared" si="42"/>
        <v>24</v>
      </c>
      <c r="J1366" s="2">
        <f t="shared" si="43"/>
        <v>0.4</v>
      </c>
      <c r="K1366" s="3">
        <v>2.2222222222222223E-2</v>
      </c>
      <c r="L1366" t="s">
        <v>1133</v>
      </c>
    </row>
    <row r="1367" spans="1:12" x14ac:dyDescent="0.25">
      <c r="A1367">
        <v>553</v>
      </c>
      <c r="B1367">
        <v>14</v>
      </c>
      <c r="C1367" t="s">
        <v>100</v>
      </c>
      <c r="D1367" s="1">
        <v>18</v>
      </c>
      <c r="E1367" s="1">
        <v>30</v>
      </c>
      <c r="F1367">
        <v>3</v>
      </c>
      <c r="G1367" s="1">
        <v>90</v>
      </c>
      <c r="H1367" s="1">
        <v>54</v>
      </c>
      <c r="I1367" s="1">
        <f t="shared" si="42"/>
        <v>36</v>
      </c>
      <c r="J1367" s="2">
        <f t="shared" si="43"/>
        <v>0.4</v>
      </c>
      <c r="K1367" s="3">
        <v>1.8055555555555554E-2</v>
      </c>
      <c r="L1367" t="s">
        <v>1133</v>
      </c>
    </row>
    <row r="1368" spans="1:12" x14ac:dyDescent="0.25">
      <c r="A1368">
        <v>553</v>
      </c>
      <c r="B1368">
        <v>14</v>
      </c>
      <c r="C1368" t="s">
        <v>195</v>
      </c>
      <c r="D1368" s="1">
        <v>15</v>
      </c>
      <c r="E1368" s="1">
        <v>25</v>
      </c>
      <c r="F1368">
        <v>2</v>
      </c>
      <c r="G1368" s="1">
        <v>50</v>
      </c>
      <c r="H1368" s="1">
        <v>30</v>
      </c>
      <c r="I1368" s="1">
        <f t="shared" si="42"/>
        <v>20</v>
      </c>
      <c r="J1368" s="2">
        <f t="shared" si="43"/>
        <v>0.4</v>
      </c>
      <c r="K1368" s="3">
        <v>3.888888888888889E-2</v>
      </c>
      <c r="L1368" t="s">
        <v>1132</v>
      </c>
    </row>
    <row r="1369" spans="1:12" x14ac:dyDescent="0.25">
      <c r="A1369">
        <v>553</v>
      </c>
      <c r="B1369">
        <v>14</v>
      </c>
      <c r="C1369" t="s">
        <v>335</v>
      </c>
      <c r="D1369" s="1">
        <v>13</v>
      </c>
      <c r="E1369" s="1">
        <v>22</v>
      </c>
      <c r="F1369">
        <v>2</v>
      </c>
      <c r="G1369" s="1">
        <v>44</v>
      </c>
      <c r="H1369" s="1">
        <v>26</v>
      </c>
      <c r="I1369" s="1">
        <f t="shared" si="42"/>
        <v>18</v>
      </c>
      <c r="J1369" s="2">
        <f t="shared" si="43"/>
        <v>0.40909090909090912</v>
      </c>
      <c r="K1369" s="3">
        <v>3.7499999999999999E-2</v>
      </c>
      <c r="L1369" t="s">
        <v>1132</v>
      </c>
    </row>
    <row r="1370" spans="1:12" x14ac:dyDescent="0.25">
      <c r="A1370">
        <v>553</v>
      </c>
      <c r="B1370">
        <v>14</v>
      </c>
      <c r="C1370" t="s">
        <v>180</v>
      </c>
      <c r="D1370" s="1">
        <v>11</v>
      </c>
      <c r="E1370" s="1">
        <v>19</v>
      </c>
      <c r="F1370">
        <v>1</v>
      </c>
      <c r="G1370" s="1">
        <v>19</v>
      </c>
      <c r="H1370" s="1">
        <v>11</v>
      </c>
      <c r="I1370" s="1">
        <f t="shared" si="42"/>
        <v>8</v>
      </c>
      <c r="J1370" s="2">
        <f t="shared" si="43"/>
        <v>0.42105263157894735</v>
      </c>
      <c r="K1370" s="3">
        <v>2.9166666666666667E-2</v>
      </c>
      <c r="L1370" t="s">
        <v>1133</v>
      </c>
    </row>
    <row r="1371" spans="1:12" x14ac:dyDescent="0.25">
      <c r="A1371">
        <v>554</v>
      </c>
      <c r="B1371">
        <v>10</v>
      </c>
      <c r="C1371" t="s">
        <v>331</v>
      </c>
      <c r="D1371" s="1">
        <v>14</v>
      </c>
      <c r="E1371" s="1">
        <v>23</v>
      </c>
      <c r="F1371">
        <v>2</v>
      </c>
      <c r="G1371" s="1">
        <v>46</v>
      </c>
      <c r="H1371" s="1">
        <v>28</v>
      </c>
      <c r="I1371" s="1">
        <f t="shared" si="42"/>
        <v>18</v>
      </c>
      <c r="J1371" s="2">
        <f t="shared" si="43"/>
        <v>0.39130434782608697</v>
      </c>
      <c r="K1371" s="3">
        <v>3.8194444444444448E-2</v>
      </c>
      <c r="L1371" t="s">
        <v>1133</v>
      </c>
    </row>
    <row r="1372" spans="1:12" x14ac:dyDescent="0.25">
      <c r="A1372">
        <v>554</v>
      </c>
      <c r="B1372">
        <v>10</v>
      </c>
      <c r="C1372" t="s">
        <v>65</v>
      </c>
      <c r="D1372" s="1">
        <v>25</v>
      </c>
      <c r="E1372" s="1">
        <v>40</v>
      </c>
      <c r="F1372">
        <v>3</v>
      </c>
      <c r="G1372" s="1">
        <v>120</v>
      </c>
      <c r="H1372" s="1">
        <v>75</v>
      </c>
      <c r="I1372" s="1">
        <f t="shared" si="42"/>
        <v>45</v>
      </c>
      <c r="J1372" s="2">
        <f t="shared" si="43"/>
        <v>0.375</v>
      </c>
      <c r="K1372" s="3">
        <v>1.1111111111111112E-2</v>
      </c>
      <c r="L1372" t="s">
        <v>1132</v>
      </c>
    </row>
    <row r="1373" spans="1:12" x14ac:dyDescent="0.25">
      <c r="A1373">
        <v>555</v>
      </c>
      <c r="B1373">
        <v>20</v>
      </c>
      <c r="C1373" t="s">
        <v>100</v>
      </c>
      <c r="D1373" s="1">
        <v>18</v>
      </c>
      <c r="E1373" s="1">
        <v>30</v>
      </c>
      <c r="F1373">
        <v>1</v>
      </c>
      <c r="G1373" s="1">
        <v>30</v>
      </c>
      <c r="H1373" s="1">
        <v>18</v>
      </c>
      <c r="I1373" s="1">
        <f t="shared" si="42"/>
        <v>12</v>
      </c>
      <c r="J1373" s="2">
        <f t="shared" si="43"/>
        <v>0.4</v>
      </c>
      <c r="K1373" s="3">
        <v>3.1944444444444442E-2</v>
      </c>
      <c r="L1373" t="s">
        <v>1132</v>
      </c>
    </row>
    <row r="1374" spans="1:12" x14ac:dyDescent="0.25">
      <c r="A1374">
        <v>556</v>
      </c>
      <c r="B1374">
        <v>9</v>
      </c>
      <c r="C1374" t="s">
        <v>335</v>
      </c>
      <c r="D1374" s="1">
        <v>13</v>
      </c>
      <c r="E1374" s="1">
        <v>22</v>
      </c>
      <c r="F1374">
        <v>1</v>
      </c>
      <c r="G1374" s="1">
        <v>22</v>
      </c>
      <c r="H1374" s="1">
        <v>13</v>
      </c>
      <c r="I1374" s="1">
        <f t="shared" si="42"/>
        <v>9</v>
      </c>
      <c r="J1374" s="2">
        <f t="shared" si="43"/>
        <v>0.40909090909090912</v>
      </c>
      <c r="K1374" s="3">
        <v>2.5000000000000001E-2</v>
      </c>
      <c r="L1374" t="s">
        <v>1132</v>
      </c>
    </row>
    <row r="1375" spans="1:12" x14ac:dyDescent="0.25">
      <c r="A1375">
        <v>556</v>
      </c>
      <c r="B1375">
        <v>9</v>
      </c>
      <c r="C1375" t="s">
        <v>117</v>
      </c>
      <c r="D1375" s="1">
        <v>10</v>
      </c>
      <c r="E1375" s="1">
        <v>18</v>
      </c>
      <c r="F1375">
        <v>3</v>
      </c>
      <c r="G1375" s="1">
        <v>54</v>
      </c>
      <c r="H1375" s="1">
        <v>30</v>
      </c>
      <c r="I1375" s="1">
        <f t="shared" si="42"/>
        <v>24</v>
      </c>
      <c r="J1375" s="2">
        <f t="shared" si="43"/>
        <v>0.44444444444444442</v>
      </c>
      <c r="K1375" s="3">
        <v>2.0833333333333332E-2</v>
      </c>
      <c r="L1375" t="s">
        <v>1133</v>
      </c>
    </row>
    <row r="1376" spans="1:12" x14ac:dyDescent="0.25">
      <c r="A1376">
        <v>557</v>
      </c>
      <c r="B1376">
        <v>7</v>
      </c>
      <c r="C1376" t="s">
        <v>414</v>
      </c>
      <c r="D1376" s="1">
        <v>19</v>
      </c>
      <c r="E1376" s="1">
        <v>32</v>
      </c>
      <c r="F1376">
        <v>2</v>
      </c>
      <c r="G1376" s="1">
        <v>64</v>
      </c>
      <c r="H1376" s="1">
        <v>38</v>
      </c>
      <c r="I1376" s="1">
        <f t="shared" si="42"/>
        <v>26</v>
      </c>
      <c r="J1376" s="2">
        <f t="shared" si="43"/>
        <v>0.40625</v>
      </c>
      <c r="K1376" s="3">
        <v>3.2638888888888891E-2</v>
      </c>
      <c r="L1376" t="s">
        <v>1133</v>
      </c>
    </row>
    <row r="1377" spans="1:12" x14ac:dyDescent="0.25">
      <c r="A1377">
        <v>557</v>
      </c>
      <c r="B1377">
        <v>7</v>
      </c>
      <c r="C1377" t="s">
        <v>102</v>
      </c>
      <c r="D1377" s="1">
        <v>13</v>
      </c>
      <c r="E1377" s="1">
        <v>21</v>
      </c>
      <c r="F1377">
        <v>3</v>
      </c>
      <c r="G1377" s="1">
        <v>63</v>
      </c>
      <c r="H1377" s="1">
        <v>39</v>
      </c>
      <c r="I1377" s="1">
        <f t="shared" si="42"/>
        <v>24</v>
      </c>
      <c r="J1377" s="2">
        <f t="shared" si="43"/>
        <v>0.38095238095238093</v>
      </c>
      <c r="K1377" s="3">
        <v>1.5277777777777777E-2</v>
      </c>
      <c r="L1377" t="s">
        <v>1133</v>
      </c>
    </row>
    <row r="1378" spans="1:12" x14ac:dyDescent="0.25">
      <c r="A1378">
        <v>557</v>
      </c>
      <c r="B1378">
        <v>7</v>
      </c>
      <c r="C1378" t="s">
        <v>195</v>
      </c>
      <c r="D1378" s="1">
        <v>15</v>
      </c>
      <c r="E1378" s="1">
        <v>25</v>
      </c>
      <c r="F1378">
        <v>2</v>
      </c>
      <c r="G1378" s="1">
        <v>50</v>
      </c>
      <c r="H1378" s="1">
        <v>30</v>
      </c>
      <c r="I1378" s="1">
        <f t="shared" si="42"/>
        <v>20</v>
      </c>
      <c r="J1378" s="2">
        <f t="shared" si="43"/>
        <v>0.4</v>
      </c>
      <c r="K1378" s="3">
        <v>2.6388888888888889E-2</v>
      </c>
      <c r="L1378" t="s">
        <v>1132</v>
      </c>
    </row>
    <row r="1379" spans="1:12" x14ac:dyDescent="0.25">
      <c r="A1379">
        <v>558</v>
      </c>
      <c r="B1379">
        <v>6</v>
      </c>
      <c r="C1379" t="s">
        <v>414</v>
      </c>
      <c r="D1379" s="1">
        <v>19</v>
      </c>
      <c r="E1379" s="1">
        <v>32</v>
      </c>
      <c r="F1379">
        <v>3</v>
      </c>
      <c r="G1379" s="1">
        <v>96</v>
      </c>
      <c r="H1379" s="1">
        <v>57</v>
      </c>
      <c r="I1379" s="1">
        <f t="shared" si="42"/>
        <v>39</v>
      </c>
      <c r="J1379" s="2">
        <f t="shared" si="43"/>
        <v>0.40625</v>
      </c>
      <c r="K1379" s="3">
        <v>3.888888888888889E-2</v>
      </c>
      <c r="L1379" t="s">
        <v>1132</v>
      </c>
    </row>
    <row r="1380" spans="1:12" x14ac:dyDescent="0.25">
      <c r="A1380">
        <v>558</v>
      </c>
      <c r="B1380">
        <v>6</v>
      </c>
      <c r="C1380" t="s">
        <v>195</v>
      </c>
      <c r="D1380" s="1">
        <v>15</v>
      </c>
      <c r="E1380" s="1">
        <v>25</v>
      </c>
      <c r="F1380">
        <v>2</v>
      </c>
      <c r="G1380" s="1">
        <v>50</v>
      </c>
      <c r="H1380" s="1">
        <v>30</v>
      </c>
      <c r="I1380" s="1">
        <f t="shared" si="42"/>
        <v>20</v>
      </c>
      <c r="J1380" s="2">
        <f t="shared" si="43"/>
        <v>0.4</v>
      </c>
      <c r="K1380" s="3">
        <v>3.7499999999999999E-2</v>
      </c>
      <c r="L1380" t="s">
        <v>1133</v>
      </c>
    </row>
    <row r="1381" spans="1:12" x14ac:dyDescent="0.25">
      <c r="A1381">
        <v>558</v>
      </c>
      <c r="B1381">
        <v>6</v>
      </c>
      <c r="C1381" t="s">
        <v>439</v>
      </c>
      <c r="D1381" s="1">
        <v>20</v>
      </c>
      <c r="E1381" s="1">
        <v>33</v>
      </c>
      <c r="F1381">
        <v>1</v>
      </c>
      <c r="G1381" s="1">
        <v>33</v>
      </c>
      <c r="H1381" s="1">
        <v>20</v>
      </c>
      <c r="I1381" s="1">
        <f t="shared" si="42"/>
        <v>13</v>
      </c>
      <c r="J1381" s="2">
        <f t="shared" si="43"/>
        <v>0.39393939393939392</v>
      </c>
      <c r="K1381" s="3">
        <v>3.9583333333333331E-2</v>
      </c>
      <c r="L1381" t="s">
        <v>1132</v>
      </c>
    </row>
    <row r="1382" spans="1:12" x14ac:dyDescent="0.25">
      <c r="A1382">
        <v>559</v>
      </c>
      <c r="B1382">
        <v>11</v>
      </c>
      <c r="C1382" t="s">
        <v>439</v>
      </c>
      <c r="D1382" s="1">
        <v>20</v>
      </c>
      <c r="E1382" s="1">
        <v>33</v>
      </c>
      <c r="F1382">
        <v>3</v>
      </c>
      <c r="G1382" s="1">
        <v>99</v>
      </c>
      <c r="H1382" s="1">
        <v>60</v>
      </c>
      <c r="I1382" s="1">
        <f t="shared" si="42"/>
        <v>39</v>
      </c>
      <c r="J1382" s="2">
        <f t="shared" si="43"/>
        <v>0.39393939393939392</v>
      </c>
      <c r="K1382" s="3">
        <v>2.8472222222222222E-2</v>
      </c>
      <c r="L1382" t="s">
        <v>1133</v>
      </c>
    </row>
    <row r="1383" spans="1:12" x14ac:dyDescent="0.25">
      <c r="A1383">
        <v>560</v>
      </c>
      <c r="B1383">
        <v>6</v>
      </c>
      <c r="C1383" t="s">
        <v>117</v>
      </c>
      <c r="D1383" s="1">
        <v>10</v>
      </c>
      <c r="E1383" s="1">
        <v>18</v>
      </c>
      <c r="F1383">
        <v>2</v>
      </c>
      <c r="G1383" s="1">
        <v>36</v>
      </c>
      <c r="H1383" s="1">
        <v>20</v>
      </c>
      <c r="I1383" s="1">
        <f t="shared" si="42"/>
        <v>16</v>
      </c>
      <c r="J1383" s="2">
        <f t="shared" si="43"/>
        <v>0.44444444444444442</v>
      </c>
      <c r="K1383" s="3">
        <v>2.5000000000000001E-2</v>
      </c>
      <c r="L1383" t="s">
        <v>1133</v>
      </c>
    </row>
    <row r="1384" spans="1:12" x14ac:dyDescent="0.25">
      <c r="A1384">
        <v>560</v>
      </c>
      <c r="B1384">
        <v>6</v>
      </c>
      <c r="C1384" t="s">
        <v>195</v>
      </c>
      <c r="D1384" s="1">
        <v>15</v>
      </c>
      <c r="E1384" s="1">
        <v>25</v>
      </c>
      <c r="F1384">
        <v>3</v>
      </c>
      <c r="G1384" s="1">
        <v>75</v>
      </c>
      <c r="H1384" s="1">
        <v>45</v>
      </c>
      <c r="I1384" s="1">
        <f t="shared" si="42"/>
        <v>30</v>
      </c>
      <c r="J1384" s="2">
        <f t="shared" si="43"/>
        <v>0.4</v>
      </c>
      <c r="K1384" s="3">
        <v>8.3333333333333332E-3</v>
      </c>
      <c r="L1384" t="s">
        <v>1133</v>
      </c>
    </row>
    <row r="1385" spans="1:12" x14ac:dyDescent="0.25">
      <c r="A1385">
        <v>561</v>
      </c>
      <c r="B1385">
        <v>4</v>
      </c>
      <c r="C1385" t="s">
        <v>117</v>
      </c>
      <c r="D1385" s="1">
        <v>10</v>
      </c>
      <c r="E1385" s="1">
        <v>18</v>
      </c>
      <c r="F1385">
        <v>1</v>
      </c>
      <c r="G1385" s="1">
        <v>18</v>
      </c>
      <c r="H1385" s="1">
        <v>10</v>
      </c>
      <c r="I1385" s="1">
        <f t="shared" si="42"/>
        <v>8</v>
      </c>
      <c r="J1385" s="2">
        <f t="shared" si="43"/>
        <v>0.44444444444444442</v>
      </c>
      <c r="K1385" s="3">
        <v>3.888888888888889E-2</v>
      </c>
      <c r="L1385" t="s">
        <v>1133</v>
      </c>
    </row>
    <row r="1386" spans="1:12" x14ac:dyDescent="0.25">
      <c r="A1386">
        <v>561</v>
      </c>
      <c r="B1386">
        <v>4</v>
      </c>
      <c r="C1386" t="s">
        <v>331</v>
      </c>
      <c r="D1386" s="1">
        <v>14</v>
      </c>
      <c r="E1386" s="1">
        <v>23</v>
      </c>
      <c r="F1386">
        <v>2</v>
      </c>
      <c r="G1386" s="1">
        <v>46</v>
      </c>
      <c r="H1386" s="1">
        <v>28</v>
      </c>
      <c r="I1386" s="1">
        <f t="shared" si="42"/>
        <v>18</v>
      </c>
      <c r="J1386" s="2">
        <f t="shared" si="43"/>
        <v>0.39130434782608697</v>
      </c>
      <c r="K1386" s="3">
        <v>5.5555555555555558E-3</v>
      </c>
      <c r="L1386" t="s">
        <v>1133</v>
      </c>
    </row>
    <row r="1387" spans="1:12" x14ac:dyDescent="0.25">
      <c r="A1387">
        <v>562</v>
      </c>
      <c r="B1387">
        <v>20</v>
      </c>
      <c r="C1387" t="s">
        <v>65</v>
      </c>
      <c r="D1387" s="1">
        <v>25</v>
      </c>
      <c r="E1387" s="1">
        <v>40</v>
      </c>
      <c r="F1387">
        <v>3</v>
      </c>
      <c r="G1387" s="1">
        <v>120</v>
      </c>
      <c r="H1387" s="1">
        <v>75</v>
      </c>
      <c r="I1387" s="1">
        <f t="shared" si="42"/>
        <v>45</v>
      </c>
      <c r="J1387" s="2">
        <f t="shared" si="43"/>
        <v>0.375</v>
      </c>
      <c r="K1387" s="3">
        <v>2.8472222222222222E-2</v>
      </c>
      <c r="L1387" t="s">
        <v>1132</v>
      </c>
    </row>
    <row r="1388" spans="1:12" x14ac:dyDescent="0.25">
      <c r="A1388">
        <v>562</v>
      </c>
      <c r="B1388">
        <v>20</v>
      </c>
      <c r="C1388" t="s">
        <v>51</v>
      </c>
      <c r="D1388" s="1">
        <v>17</v>
      </c>
      <c r="E1388" s="1">
        <v>29</v>
      </c>
      <c r="F1388">
        <v>2</v>
      </c>
      <c r="G1388" s="1">
        <v>58</v>
      </c>
      <c r="H1388" s="1">
        <v>34</v>
      </c>
      <c r="I1388" s="1">
        <f t="shared" si="42"/>
        <v>24</v>
      </c>
      <c r="J1388" s="2">
        <f t="shared" si="43"/>
        <v>0.41379310344827586</v>
      </c>
      <c r="K1388" s="3">
        <v>4.8611111111111112E-3</v>
      </c>
      <c r="L1388" t="s">
        <v>1132</v>
      </c>
    </row>
    <row r="1389" spans="1:12" x14ac:dyDescent="0.25">
      <c r="A1389">
        <v>562</v>
      </c>
      <c r="B1389">
        <v>20</v>
      </c>
      <c r="C1389" t="s">
        <v>259</v>
      </c>
      <c r="D1389" s="1">
        <v>14</v>
      </c>
      <c r="E1389" s="1">
        <v>24</v>
      </c>
      <c r="F1389">
        <v>2</v>
      </c>
      <c r="G1389" s="1">
        <v>48</v>
      </c>
      <c r="H1389" s="1">
        <v>28</v>
      </c>
      <c r="I1389" s="1">
        <f t="shared" si="42"/>
        <v>20</v>
      </c>
      <c r="J1389" s="2">
        <f t="shared" si="43"/>
        <v>0.41666666666666669</v>
      </c>
      <c r="K1389" s="3">
        <v>1.5277777777777777E-2</v>
      </c>
      <c r="L1389" t="s">
        <v>1132</v>
      </c>
    </row>
    <row r="1390" spans="1:12" x14ac:dyDescent="0.25">
      <c r="A1390">
        <v>562</v>
      </c>
      <c r="B1390">
        <v>20</v>
      </c>
      <c r="C1390" t="s">
        <v>186</v>
      </c>
      <c r="D1390" s="1">
        <v>19</v>
      </c>
      <c r="E1390" s="1">
        <v>31</v>
      </c>
      <c r="F1390">
        <v>2</v>
      </c>
      <c r="G1390" s="1">
        <v>62</v>
      </c>
      <c r="H1390" s="1">
        <v>38</v>
      </c>
      <c r="I1390" s="1">
        <f t="shared" si="42"/>
        <v>24</v>
      </c>
      <c r="J1390" s="2">
        <f t="shared" si="43"/>
        <v>0.38709677419354838</v>
      </c>
      <c r="K1390" s="3">
        <v>2.9166666666666667E-2</v>
      </c>
      <c r="L1390" t="s">
        <v>1133</v>
      </c>
    </row>
    <row r="1391" spans="1:12" x14ac:dyDescent="0.25">
      <c r="A1391">
        <v>563</v>
      </c>
      <c r="B1391">
        <v>12</v>
      </c>
      <c r="C1391" t="s">
        <v>170</v>
      </c>
      <c r="D1391" s="1">
        <v>16</v>
      </c>
      <c r="E1391" s="1">
        <v>27</v>
      </c>
      <c r="F1391">
        <v>2</v>
      </c>
      <c r="G1391" s="1">
        <v>54</v>
      </c>
      <c r="H1391" s="1">
        <v>32</v>
      </c>
      <c r="I1391" s="1">
        <f t="shared" si="42"/>
        <v>22</v>
      </c>
      <c r="J1391" s="2">
        <f t="shared" si="43"/>
        <v>0.40740740740740738</v>
      </c>
      <c r="K1391" s="3">
        <v>2.5694444444444443E-2</v>
      </c>
      <c r="L1391" t="s">
        <v>1133</v>
      </c>
    </row>
    <row r="1392" spans="1:12" x14ac:dyDescent="0.25">
      <c r="A1392">
        <v>564</v>
      </c>
      <c r="B1392">
        <v>9</v>
      </c>
      <c r="C1392" t="s">
        <v>106</v>
      </c>
      <c r="D1392" s="1">
        <v>22</v>
      </c>
      <c r="E1392" s="1">
        <v>36</v>
      </c>
      <c r="F1392">
        <v>1</v>
      </c>
      <c r="G1392" s="1">
        <v>36</v>
      </c>
      <c r="H1392" s="1">
        <v>22</v>
      </c>
      <c r="I1392" s="1">
        <f t="shared" si="42"/>
        <v>14</v>
      </c>
      <c r="J1392" s="2">
        <f t="shared" si="43"/>
        <v>0.3888888888888889</v>
      </c>
      <c r="K1392" s="3">
        <v>4.8611111111111112E-3</v>
      </c>
      <c r="L1392" t="s">
        <v>1133</v>
      </c>
    </row>
    <row r="1393" spans="1:12" x14ac:dyDescent="0.25">
      <c r="A1393">
        <v>564</v>
      </c>
      <c r="B1393">
        <v>9</v>
      </c>
      <c r="C1393" t="s">
        <v>65</v>
      </c>
      <c r="D1393" s="1">
        <v>25</v>
      </c>
      <c r="E1393" s="1">
        <v>40</v>
      </c>
      <c r="F1393">
        <v>2</v>
      </c>
      <c r="G1393" s="1">
        <v>80</v>
      </c>
      <c r="H1393" s="1">
        <v>50</v>
      </c>
      <c r="I1393" s="1">
        <f t="shared" si="42"/>
        <v>30</v>
      </c>
      <c r="J1393" s="2">
        <f t="shared" si="43"/>
        <v>0.375</v>
      </c>
      <c r="K1393" s="3">
        <v>2.5000000000000001E-2</v>
      </c>
      <c r="L1393" t="s">
        <v>1133</v>
      </c>
    </row>
    <row r="1394" spans="1:12" x14ac:dyDescent="0.25">
      <c r="A1394">
        <v>564</v>
      </c>
      <c r="B1394">
        <v>9</v>
      </c>
      <c r="C1394" t="s">
        <v>241</v>
      </c>
      <c r="D1394" s="1">
        <v>12</v>
      </c>
      <c r="E1394" s="1">
        <v>20</v>
      </c>
      <c r="F1394">
        <v>2</v>
      </c>
      <c r="G1394" s="1">
        <v>40</v>
      </c>
      <c r="H1394" s="1">
        <v>24</v>
      </c>
      <c r="I1394" s="1">
        <f t="shared" si="42"/>
        <v>16</v>
      </c>
      <c r="J1394" s="2">
        <f t="shared" si="43"/>
        <v>0.4</v>
      </c>
      <c r="K1394" s="3">
        <v>7.6388888888888886E-3</v>
      </c>
      <c r="L1394" t="s">
        <v>1133</v>
      </c>
    </row>
    <row r="1395" spans="1:12" x14ac:dyDescent="0.25">
      <c r="A1395">
        <v>565</v>
      </c>
      <c r="B1395">
        <v>3</v>
      </c>
      <c r="C1395" t="s">
        <v>414</v>
      </c>
      <c r="D1395" s="1">
        <v>19</v>
      </c>
      <c r="E1395" s="1">
        <v>32</v>
      </c>
      <c r="F1395">
        <v>3</v>
      </c>
      <c r="G1395" s="1">
        <v>96</v>
      </c>
      <c r="H1395" s="1">
        <v>57</v>
      </c>
      <c r="I1395" s="1">
        <f t="shared" si="42"/>
        <v>39</v>
      </c>
      <c r="J1395" s="2">
        <f t="shared" si="43"/>
        <v>0.40625</v>
      </c>
      <c r="K1395" s="3">
        <v>1.3194444444444444E-2</v>
      </c>
      <c r="L1395" t="s">
        <v>1132</v>
      </c>
    </row>
    <row r="1396" spans="1:12" x14ac:dyDescent="0.25">
      <c r="A1396">
        <v>565</v>
      </c>
      <c r="B1396">
        <v>3</v>
      </c>
      <c r="C1396" t="s">
        <v>117</v>
      </c>
      <c r="D1396" s="1">
        <v>10</v>
      </c>
      <c r="E1396" s="1">
        <v>18</v>
      </c>
      <c r="F1396">
        <v>3</v>
      </c>
      <c r="G1396" s="1">
        <v>54</v>
      </c>
      <c r="H1396" s="1">
        <v>30</v>
      </c>
      <c r="I1396" s="1">
        <f t="shared" si="42"/>
        <v>24</v>
      </c>
      <c r="J1396" s="2">
        <f t="shared" si="43"/>
        <v>0.44444444444444442</v>
      </c>
      <c r="K1396" s="3">
        <v>3.6805555555555557E-2</v>
      </c>
      <c r="L1396" t="s">
        <v>1133</v>
      </c>
    </row>
    <row r="1397" spans="1:12" x14ac:dyDescent="0.25">
      <c r="A1397">
        <v>565</v>
      </c>
      <c r="B1397">
        <v>3</v>
      </c>
      <c r="C1397" t="s">
        <v>439</v>
      </c>
      <c r="D1397" s="1">
        <v>20</v>
      </c>
      <c r="E1397" s="1">
        <v>33</v>
      </c>
      <c r="F1397">
        <v>2</v>
      </c>
      <c r="G1397" s="1">
        <v>66</v>
      </c>
      <c r="H1397" s="1">
        <v>40</v>
      </c>
      <c r="I1397" s="1">
        <f t="shared" si="42"/>
        <v>26</v>
      </c>
      <c r="J1397" s="2">
        <f t="shared" si="43"/>
        <v>0.39393939393939392</v>
      </c>
      <c r="K1397" s="3">
        <v>1.4583333333333334E-2</v>
      </c>
      <c r="L1397" t="s">
        <v>1133</v>
      </c>
    </row>
    <row r="1398" spans="1:12" x14ac:dyDescent="0.25">
      <c r="A1398">
        <v>565</v>
      </c>
      <c r="B1398">
        <v>3</v>
      </c>
      <c r="C1398" t="s">
        <v>33</v>
      </c>
      <c r="D1398" s="1">
        <v>21</v>
      </c>
      <c r="E1398" s="1">
        <v>35</v>
      </c>
      <c r="F1398">
        <v>1</v>
      </c>
      <c r="G1398" s="1">
        <v>35</v>
      </c>
      <c r="H1398" s="1">
        <v>21</v>
      </c>
      <c r="I1398" s="1">
        <f t="shared" si="42"/>
        <v>14</v>
      </c>
      <c r="J1398" s="2">
        <f t="shared" si="43"/>
        <v>0.4</v>
      </c>
      <c r="K1398" s="3">
        <v>3.472222222222222E-3</v>
      </c>
      <c r="L1398" t="s">
        <v>1133</v>
      </c>
    </row>
    <row r="1399" spans="1:12" x14ac:dyDescent="0.25">
      <c r="A1399">
        <v>566</v>
      </c>
      <c r="B1399">
        <v>4</v>
      </c>
      <c r="C1399" t="s">
        <v>256</v>
      </c>
      <c r="D1399" s="1">
        <v>15</v>
      </c>
      <c r="E1399" s="1">
        <v>26</v>
      </c>
      <c r="F1399">
        <v>3</v>
      </c>
      <c r="G1399" s="1">
        <v>78</v>
      </c>
      <c r="H1399" s="1">
        <v>45</v>
      </c>
      <c r="I1399" s="1">
        <f t="shared" si="42"/>
        <v>33</v>
      </c>
      <c r="J1399" s="2">
        <f t="shared" si="43"/>
        <v>0.42307692307692307</v>
      </c>
      <c r="K1399" s="3">
        <v>3.888888888888889E-2</v>
      </c>
      <c r="L1399" t="s">
        <v>1132</v>
      </c>
    </row>
    <row r="1400" spans="1:12" x14ac:dyDescent="0.25">
      <c r="A1400">
        <v>567</v>
      </c>
      <c r="B1400">
        <v>15</v>
      </c>
      <c r="C1400" t="s">
        <v>57</v>
      </c>
      <c r="D1400" s="1">
        <v>16</v>
      </c>
      <c r="E1400" s="1">
        <v>28</v>
      </c>
      <c r="F1400">
        <v>2</v>
      </c>
      <c r="G1400" s="1">
        <v>56</v>
      </c>
      <c r="H1400" s="1">
        <v>32</v>
      </c>
      <c r="I1400" s="1">
        <f t="shared" si="42"/>
        <v>24</v>
      </c>
      <c r="J1400" s="2">
        <f t="shared" si="43"/>
        <v>0.42857142857142855</v>
      </c>
      <c r="K1400" s="3">
        <v>6.2500000000000003E-3</v>
      </c>
      <c r="L1400" t="s">
        <v>1132</v>
      </c>
    </row>
    <row r="1401" spans="1:12" x14ac:dyDescent="0.25">
      <c r="A1401">
        <v>567</v>
      </c>
      <c r="B1401">
        <v>15</v>
      </c>
      <c r="C1401" t="s">
        <v>439</v>
      </c>
      <c r="D1401" s="1">
        <v>20</v>
      </c>
      <c r="E1401" s="1">
        <v>33</v>
      </c>
      <c r="F1401">
        <v>2</v>
      </c>
      <c r="G1401" s="1">
        <v>66</v>
      </c>
      <c r="H1401" s="1">
        <v>40</v>
      </c>
      <c r="I1401" s="1">
        <f t="shared" si="42"/>
        <v>26</v>
      </c>
      <c r="J1401" s="2">
        <f t="shared" si="43"/>
        <v>0.39393939393939392</v>
      </c>
      <c r="K1401" s="3">
        <v>2.361111111111111E-2</v>
      </c>
      <c r="L1401" t="s">
        <v>1133</v>
      </c>
    </row>
    <row r="1402" spans="1:12" x14ac:dyDescent="0.25">
      <c r="A1402">
        <v>567</v>
      </c>
      <c r="B1402">
        <v>15</v>
      </c>
      <c r="C1402" t="s">
        <v>77</v>
      </c>
      <c r="D1402" s="1">
        <v>20</v>
      </c>
      <c r="E1402" s="1">
        <v>34</v>
      </c>
      <c r="F1402">
        <v>2</v>
      </c>
      <c r="G1402" s="1">
        <v>68</v>
      </c>
      <c r="H1402" s="1">
        <v>40</v>
      </c>
      <c r="I1402" s="1">
        <f t="shared" si="42"/>
        <v>28</v>
      </c>
      <c r="J1402" s="2">
        <f t="shared" si="43"/>
        <v>0.41176470588235292</v>
      </c>
      <c r="K1402" s="3">
        <v>1.2500000000000001E-2</v>
      </c>
      <c r="L1402" t="s">
        <v>1132</v>
      </c>
    </row>
    <row r="1403" spans="1:12" x14ac:dyDescent="0.25">
      <c r="A1403">
        <v>567</v>
      </c>
      <c r="B1403">
        <v>15</v>
      </c>
      <c r="C1403" t="s">
        <v>102</v>
      </c>
      <c r="D1403" s="1">
        <v>13</v>
      </c>
      <c r="E1403" s="1">
        <v>21</v>
      </c>
      <c r="F1403">
        <v>3</v>
      </c>
      <c r="G1403" s="1">
        <v>63</v>
      </c>
      <c r="H1403" s="1">
        <v>39</v>
      </c>
      <c r="I1403" s="1">
        <f t="shared" si="42"/>
        <v>24</v>
      </c>
      <c r="J1403" s="2">
        <f t="shared" si="43"/>
        <v>0.38095238095238093</v>
      </c>
      <c r="K1403" s="3">
        <v>2.8472222222222222E-2</v>
      </c>
      <c r="L1403" t="s">
        <v>1133</v>
      </c>
    </row>
    <row r="1404" spans="1:12" x14ac:dyDescent="0.25">
      <c r="A1404">
        <v>568</v>
      </c>
      <c r="B1404">
        <v>5</v>
      </c>
      <c r="C1404" t="s">
        <v>77</v>
      </c>
      <c r="D1404" s="1">
        <v>20</v>
      </c>
      <c r="E1404" s="1">
        <v>34</v>
      </c>
      <c r="F1404">
        <v>3</v>
      </c>
      <c r="G1404" s="1">
        <v>102</v>
      </c>
      <c r="H1404" s="1">
        <v>60</v>
      </c>
      <c r="I1404" s="1">
        <f t="shared" si="42"/>
        <v>42</v>
      </c>
      <c r="J1404" s="2">
        <f t="shared" si="43"/>
        <v>0.41176470588235292</v>
      </c>
      <c r="K1404" s="3">
        <v>2.7777777777777776E-2</v>
      </c>
      <c r="L1404" t="s">
        <v>1132</v>
      </c>
    </row>
    <row r="1405" spans="1:12" x14ac:dyDescent="0.25">
      <c r="A1405">
        <v>568</v>
      </c>
      <c r="B1405">
        <v>5</v>
      </c>
      <c r="C1405" t="s">
        <v>65</v>
      </c>
      <c r="D1405" s="1">
        <v>25</v>
      </c>
      <c r="E1405" s="1">
        <v>40</v>
      </c>
      <c r="F1405">
        <v>2</v>
      </c>
      <c r="G1405" s="1">
        <v>80</v>
      </c>
      <c r="H1405" s="1">
        <v>50</v>
      </c>
      <c r="I1405" s="1">
        <f t="shared" si="42"/>
        <v>30</v>
      </c>
      <c r="J1405" s="2">
        <f t="shared" si="43"/>
        <v>0.375</v>
      </c>
      <c r="K1405" s="3">
        <v>3.0555555555555555E-2</v>
      </c>
      <c r="L1405" t="s">
        <v>1133</v>
      </c>
    </row>
    <row r="1406" spans="1:12" x14ac:dyDescent="0.25">
      <c r="A1406">
        <v>569</v>
      </c>
      <c r="B1406">
        <v>12</v>
      </c>
      <c r="C1406" t="s">
        <v>77</v>
      </c>
      <c r="D1406" s="1">
        <v>20</v>
      </c>
      <c r="E1406" s="1">
        <v>34</v>
      </c>
      <c r="F1406">
        <v>2</v>
      </c>
      <c r="G1406" s="1">
        <v>68</v>
      </c>
      <c r="H1406" s="1">
        <v>40</v>
      </c>
      <c r="I1406" s="1">
        <f t="shared" si="42"/>
        <v>28</v>
      </c>
      <c r="J1406" s="2">
        <f t="shared" si="43"/>
        <v>0.41176470588235292</v>
      </c>
      <c r="K1406" s="3">
        <v>1.8055555555555554E-2</v>
      </c>
      <c r="L1406" t="s">
        <v>1132</v>
      </c>
    </row>
    <row r="1407" spans="1:12" x14ac:dyDescent="0.25">
      <c r="A1407">
        <v>569</v>
      </c>
      <c r="B1407">
        <v>12</v>
      </c>
      <c r="C1407" t="s">
        <v>102</v>
      </c>
      <c r="D1407" s="1">
        <v>13</v>
      </c>
      <c r="E1407" s="1">
        <v>21</v>
      </c>
      <c r="F1407">
        <v>3</v>
      </c>
      <c r="G1407" s="1">
        <v>63</v>
      </c>
      <c r="H1407" s="1">
        <v>39</v>
      </c>
      <c r="I1407" s="1">
        <f t="shared" si="42"/>
        <v>24</v>
      </c>
      <c r="J1407" s="2">
        <f t="shared" si="43"/>
        <v>0.38095238095238093</v>
      </c>
      <c r="K1407" s="3">
        <v>2.2222222222222223E-2</v>
      </c>
      <c r="L1407" t="s">
        <v>1133</v>
      </c>
    </row>
    <row r="1408" spans="1:12" x14ac:dyDescent="0.25">
      <c r="A1408">
        <v>570</v>
      </c>
      <c r="B1408">
        <v>1</v>
      </c>
      <c r="C1408" t="s">
        <v>439</v>
      </c>
      <c r="D1408" s="1">
        <v>20</v>
      </c>
      <c r="E1408" s="1">
        <v>33</v>
      </c>
      <c r="F1408">
        <v>1</v>
      </c>
      <c r="G1408" s="1">
        <v>33</v>
      </c>
      <c r="H1408" s="1">
        <v>20</v>
      </c>
      <c r="I1408" s="1">
        <f t="shared" si="42"/>
        <v>13</v>
      </c>
      <c r="J1408" s="2">
        <f t="shared" si="43"/>
        <v>0.39393939393939392</v>
      </c>
      <c r="K1408" s="3">
        <v>2.6388888888888889E-2</v>
      </c>
      <c r="L1408" t="s">
        <v>1132</v>
      </c>
    </row>
    <row r="1409" spans="1:12" x14ac:dyDescent="0.25">
      <c r="A1409">
        <v>570</v>
      </c>
      <c r="B1409">
        <v>1</v>
      </c>
      <c r="C1409" t="s">
        <v>256</v>
      </c>
      <c r="D1409" s="1">
        <v>15</v>
      </c>
      <c r="E1409" s="1">
        <v>26</v>
      </c>
      <c r="F1409">
        <v>2</v>
      </c>
      <c r="G1409" s="1">
        <v>52</v>
      </c>
      <c r="H1409" s="1">
        <v>30</v>
      </c>
      <c r="I1409" s="1">
        <f t="shared" si="42"/>
        <v>22</v>
      </c>
      <c r="J1409" s="2">
        <f t="shared" si="43"/>
        <v>0.42307692307692307</v>
      </c>
      <c r="K1409" s="3">
        <v>5.5555555555555558E-3</v>
      </c>
      <c r="L1409" t="s">
        <v>1133</v>
      </c>
    </row>
    <row r="1410" spans="1:12" x14ac:dyDescent="0.25">
      <c r="A1410">
        <v>571</v>
      </c>
      <c r="B1410">
        <v>15</v>
      </c>
      <c r="C1410" t="s">
        <v>170</v>
      </c>
      <c r="D1410" s="1">
        <v>16</v>
      </c>
      <c r="E1410" s="1">
        <v>27</v>
      </c>
      <c r="F1410">
        <v>2</v>
      </c>
      <c r="G1410" s="1">
        <v>54</v>
      </c>
      <c r="H1410" s="1">
        <v>32</v>
      </c>
      <c r="I1410" s="1">
        <f t="shared" si="42"/>
        <v>22</v>
      </c>
      <c r="J1410" s="2">
        <f t="shared" si="43"/>
        <v>0.40740740740740738</v>
      </c>
      <c r="K1410" s="3">
        <v>1.8055555555555554E-2</v>
      </c>
      <c r="L1410" t="s">
        <v>1132</v>
      </c>
    </row>
    <row r="1411" spans="1:12" x14ac:dyDescent="0.25">
      <c r="A1411">
        <v>572</v>
      </c>
      <c r="B1411">
        <v>19</v>
      </c>
      <c r="C1411" t="s">
        <v>100</v>
      </c>
      <c r="D1411" s="1">
        <v>18</v>
      </c>
      <c r="E1411" s="1">
        <v>30</v>
      </c>
      <c r="F1411">
        <v>1</v>
      </c>
      <c r="G1411" s="1">
        <v>30</v>
      </c>
      <c r="H1411" s="1">
        <v>18</v>
      </c>
      <c r="I1411" s="1">
        <f t="shared" ref="I1411:I1474" si="44">G1411-H1411</f>
        <v>12</v>
      </c>
      <c r="J1411" s="2">
        <f t="shared" ref="J1411:J1474" si="45">I1411/G1411</f>
        <v>0.4</v>
      </c>
      <c r="K1411" s="3">
        <v>2.361111111111111E-2</v>
      </c>
      <c r="L1411" t="s">
        <v>1133</v>
      </c>
    </row>
    <row r="1412" spans="1:12" x14ac:dyDescent="0.25">
      <c r="A1412">
        <v>572</v>
      </c>
      <c r="B1412">
        <v>19</v>
      </c>
      <c r="C1412" t="s">
        <v>335</v>
      </c>
      <c r="D1412" s="1">
        <v>13</v>
      </c>
      <c r="E1412" s="1">
        <v>22</v>
      </c>
      <c r="F1412">
        <v>2</v>
      </c>
      <c r="G1412" s="1">
        <v>44</v>
      </c>
      <c r="H1412" s="1">
        <v>26</v>
      </c>
      <c r="I1412" s="1">
        <f t="shared" si="44"/>
        <v>18</v>
      </c>
      <c r="J1412" s="2">
        <f t="shared" si="45"/>
        <v>0.40909090909090912</v>
      </c>
      <c r="K1412" s="3">
        <v>6.9444444444444441E-3</v>
      </c>
      <c r="L1412" t="s">
        <v>1133</v>
      </c>
    </row>
    <row r="1413" spans="1:12" x14ac:dyDescent="0.25">
      <c r="A1413">
        <v>573</v>
      </c>
      <c r="B1413">
        <v>7</v>
      </c>
      <c r="C1413" t="s">
        <v>102</v>
      </c>
      <c r="D1413" s="1">
        <v>13</v>
      </c>
      <c r="E1413" s="1">
        <v>21</v>
      </c>
      <c r="F1413">
        <v>3</v>
      </c>
      <c r="G1413" s="1">
        <v>63</v>
      </c>
      <c r="H1413" s="1">
        <v>39</v>
      </c>
      <c r="I1413" s="1">
        <f t="shared" si="44"/>
        <v>24</v>
      </c>
      <c r="J1413" s="2">
        <f t="shared" si="45"/>
        <v>0.38095238095238093</v>
      </c>
      <c r="K1413" s="3">
        <v>2.8472222222222222E-2</v>
      </c>
      <c r="L1413" t="s">
        <v>1132</v>
      </c>
    </row>
    <row r="1414" spans="1:12" x14ac:dyDescent="0.25">
      <c r="A1414">
        <v>573</v>
      </c>
      <c r="B1414">
        <v>7</v>
      </c>
      <c r="C1414" t="s">
        <v>77</v>
      </c>
      <c r="D1414" s="1">
        <v>20</v>
      </c>
      <c r="E1414" s="1">
        <v>34</v>
      </c>
      <c r="F1414">
        <v>3</v>
      </c>
      <c r="G1414" s="1">
        <v>102</v>
      </c>
      <c r="H1414" s="1">
        <v>60</v>
      </c>
      <c r="I1414" s="1">
        <f t="shared" si="44"/>
        <v>42</v>
      </c>
      <c r="J1414" s="2">
        <f t="shared" si="45"/>
        <v>0.41176470588235292</v>
      </c>
      <c r="K1414" s="3">
        <v>1.9444444444444445E-2</v>
      </c>
      <c r="L1414" t="s">
        <v>1133</v>
      </c>
    </row>
    <row r="1415" spans="1:12" x14ac:dyDescent="0.25">
      <c r="A1415">
        <v>574</v>
      </c>
      <c r="B1415">
        <v>20</v>
      </c>
      <c r="C1415" t="s">
        <v>256</v>
      </c>
      <c r="D1415" s="1">
        <v>15</v>
      </c>
      <c r="E1415" s="1">
        <v>26</v>
      </c>
      <c r="F1415">
        <v>3</v>
      </c>
      <c r="G1415" s="1">
        <v>78</v>
      </c>
      <c r="H1415" s="1">
        <v>45</v>
      </c>
      <c r="I1415" s="1">
        <f t="shared" si="44"/>
        <v>33</v>
      </c>
      <c r="J1415" s="2">
        <f t="shared" si="45"/>
        <v>0.42307692307692307</v>
      </c>
      <c r="K1415" s="3">
        <v>3.4722222222222224E-2</v>
      </c>
      <c r="L1415" t="s">
        <v>1133</v>
      </c>
    </row>
    <row r="1416" spans="1:12" x14ac:dyDescent="0.25">
      <c r="A1416">
        <v>574</v>
      </c>
      <c r="B1416">
        <v>20</v>
      </c>
      <c r="C1416" t="s">
        <v>106</v>
      </c>
      <c r="D1416" s="1">
        <v>22</v>
      </c>
      <c r="E1416" s="1">
        <v>36</v>
      </c>
      <c r="F1416">
        <v>2</v>
      </c>
      <c r="G1416" s="1">
        <v>72</v>
      </c>
      <c r="H1416" s="1">
        <v>44</v>
      </c>
      <c r="I1416" s="1">
        <f t="shared" si="44"/>
        <v>28</v>
      </c>
      <c r="J1416" s="2">
        <f t="shared" si="45"/>
        <v>0.3888888888888889</v>
      </c>
      <c r="K1416" s="3">
        <v>2.7777777777777776E-2</v>
      </c>
      <c r="L1416" t="s">
        <v>1132</v>
      </c>
    </row>
    <row r="1417" spans="1:12" x14ac:dyDescent="0.25">
      <c r="A1417">
        <v>574</v>
      </c>
      <c r="B1417">
        <v>20</v>
      </c>
      <c r="C1417" t="s">
        <v>117</v>
      </c>
      <c r="D1417" s="1">
        <v>10</v>
      </c>
      <c r="E1417" s="1">
        <v>18</v>
      </c>
      <c r="F1417">
        <v>2</v>
      </c>
      <c r="G1417" s="1">
        <v>36</v>
      </c>
      <c r="H1417" s="1">
        <v>20</v>
      </c>
      <c r="I1417" s="1">
        <f t="shared" si="44"/>
        <v>16</v>
      </c>
      <c r="J1417" s="2">
        <f t="shared" si="45"/>
        <v>0.44444444444444442</v>
      </c>
      <c r="K1417" s="3">
        <v>2.5694444444444443E-2</v>
      </c>
      <c r="L1417" t="s">
        <v>1133</v>
      </c>
    </row>
    <row r="1418" spans="1:12" x14ac:dyDescent="0.25">
      <c r="A1418">
        <v>574</v>
      </c>
      <c r="B1418">
        <v>20</v>
      </c>
      <c r="C1418" t="s">
        <v>102</v>
      </c>
      <c r="D1418" s="1">
        <v>13</v>
      </c>
      <c r="E1418" s="1">
        <v>21</v>
      </c>
      <c r="F1418">
        <v>1</v>
      </c>
      <c r="G1418" s="1">
        <v>21</v>
      </c>
      <c r="H1418" s="1">
        <v>13</v>
      </c>
      <c r="I1418" s="1">
        <f t="shared" si="44"/>
        <v>8</v>
      </c>
      <c r="J1418" s="2">
        <f t="shared" si="45"/>
        <v>0.38095238095238093</v>
      </c>
      <c r="K1418" s="3">
        <v>2.8472222222222222E-2</v>
      </c>
      <c r="L1418" t="s">
        <v>1133</v>
      </c>
    </row>
    <row r="1419" spans="1:12" x14ac:dyDescent="0.25">
      <c r="A1419">
        <v>575</v>
      </c>
      <c r="B1419">
        <v>15</v>
      </c>
      <c r="C1419" t="s">
        <v>117</v>
      </c>
      <c r="D1419" s="1">
        <v>10</v>
      </c>
      <c r="E1419" s="1">
        <v>18</v>
      </c>
      <c r="F1419">
        <v>1</v>
      </c>
      <c r="G1419" s="1">
        <v>18</v>
      </c>
      <c r="H1419" s="1">
        <v>10</v>
      </c>
      <c r="I1419" s="1">
        <f t="shared" si="44"/>
        <v>8</v>
      </c>
      <c r="J1419" s="2">
        <f t="shared" si="45"/>
        <v>0.44444444444444442</v>
      </c>
      <c r="K1419" s="3">
        <v>3.0555555555555555E-2</v>
      </c>
      <c r="L1419" t="s">
        <v>1132</v>
      </c>
    </row>
    <row r="1420" spans="1:12" x14ac:dyDescent="0.25">
      <c r="A1420">
        <v>576</v>
      </c>
      <c r="B1420">
        <v>9</v>
      </c>
      <c r="C1420" t="s">
        <v>439</v>
      </c>
      <c r="D1420" s="1">
        <v>20</v>
      </c>
      <c r="E1420" s="1">
        <v>33</v>
      </c>
      <c r="F1420">
        <v>1</v>
      </c>
      <c r="G1420" s="1">
        <v>33</v>
      </c>
      <c r="H1420" s="1">
        <v>20</v>
      </c>
      <c r="I1420" s="1">
        <f t="shared" si="44"/>
        <v>13</v>
      </c>
      <c r="J1420" s="2">
        <f t="shared" si="45"/>
        <v>0.39393939393939392</v>
      </c>
      <c r="K1420" s="3">
        <v>3.1944444444444442E-2</v>
      </c>
      <c r="L1420" t="s">
        <v>1132</v>
      </c>
    </row>
    <row r="1421" spans="1:12" x14ac:dyDescent="0.25">
      <c r="A1421">
        <v>576</v>
      </c>
      <c r="B1421">
        <v>9</v>
      </c>
      <c r="C1421" t="s">
        <v>186</v>
      </c>
      <c r="D1421" s="1">
        <v>19</v>
      </c>
      <c r="E1421" s="1">
        <v>31</v>
      </c>
      <c r="F1421">
        <v>3</v>
      </c>
      <c r="G1421" s="1">
        <v>93</v>
      </c>
      <c r="H1421" s="1">
        <v>57</v>
      </c>
      <c r="I1421" s="1">
        <f t="shared" si="44"/>
        <v>36</v>
      </c>
      <c r="J1421" s="2">
        <f t="shared" si="45"/>
        <v>0.38709677419354838</v>
      </c>
      <c r="K1421" s="3">
        <v>2.2222222222222223E-2</v>
      </c>
      <c r="L1421" t="s">
        <v>1132</v>
      </c>
    </row>
    <row r="1422" spans="1:12" x14ac:dyDescent="0.25">
      <c r="A1422">
        <v>576</v>
      </c>
      <c r="B1422">
        <v>9</v>
      </c>
      <c r="C1422" t="s">
        <v>106</v>
      </c>
      <c r="D1422" s="1">
        <v>22</v>
      </c>
      <c r="E1422" s="1">
        <v>36</v>
      </c>
      <c r="F1422">
        <v>3</v>
      </c>
      <c r="G1422" s="1">
        <v>108</v>
      </c>
      <c r="H1422" s="1">
        <v>66</v>
      </c>
      <c r="I1422" s="1">
        <f t="shared" si="44"/>
        <v>42</v>
      </c>
      <c r="J1422" s="2">
        <f t="shared" si="45"/>
        <v>0.3888888888888889</v>
      </c>
      <c r="K1422" s="3">
        <v>2.5694444444444443E-2</v>
      </c>
      <c r="L1422" t="s">
        <v>1133</v>
      </c>
    </row>
    <row r="1423" spans="1:12" x14ac:dyDescent="0.25">
      <c r="A1423">
        <v>577</v>
      </c>
      <c r="B1423">
        <v>5</v>
      </c>
      <c r="C1423" t="s">
        <v>117</v>
      </c>
      <c r="D1423" s="1">
        <v>10</v>
      </c>
      <c r="E1423" s="1">
        <v>18</v>
      </c>
      <c r="F1423">
        <v>1</v>
      </c>
      <c r="G1423" s="1">
        <v>18</v>
      </c>
      <c r="H1423" s="1">
        <v>10</v>
      </c>
      <c r="I1423" s="1">
        <f t="shared" si="44"/>
        <v>8</v>
      </c>
      <c r="J1423" s="2">
        <f t="shared" si="45"/>
        <v>0.44444444444444442</v>
      </c>
      <c r="K1423" s="3">
        <v>6.9444444444444441E-3</v>
      </c>
      <c r="L1423" t="s">
        <v>1133</v>
      </c>
    </row>
    <row r="1424" spans="1:12" x14ac:dyDescent="0.25">
      <c r="A1424">
        <v>577</v>
      </c>
      <c r="B1424">
        <v>5</v>
      </c>
      <c r="C1424" t="s">
        <v>335</v>
      </c>
      <c r="D1424" s="1">
        <v>13</v>
      </c>
      <c r="E1424" s="1">
        <v>22</v>
      </c>
      <c r="F1424">
        <v>1</v>
      </c>
      <c r="G1424" s="1">
        <v>22</v>
      </c>
      <c r="H1424" s="1">
        <v>13</v>
      </c>
      <c r="I1424" s="1">
        <f t="shared" si="44"/>
        <v>9</v>
      </c>
      <c r="J1424" s="2">
        <f t="shared" si="45"/>
        <v>0.40909090909090912</v>
      </c>
      <c r="K1424" s="3">
        <v>1.0416666666666666E-2</v>
      </c>
      <c r="L1424" t="s">
        <v>1132</v>
      </c>
    </row>
    <row r="1425" spans="1:12" x14ac:dyDescent="0.25">
      <c r="A1425">
        <v>578</v>
      </c>
      <c r="B1425">
        <v>11</v>
      </c>
      <c r="C1425" t="s">
        <v>100</v>
      </c>
      <c r="D1425" s="1">
        <v>18</v>
      </c>
      <c r="E1425" s="1">
        <v>30</v>
      </c>
      <c r="F1425">
        <v>3</v>
      </c>
      <c r="G1425" s="1">
        <v>90</v>
      </c>
      <c r="H1425" s="1">
        <v>54</v>
      </c>
      <c r="I1425" s="1">
        <f t="shared" si="44"/>
        <v>36</v>
      </c>
      <c r="J1425" s="2">
        <f t="shared" si="45"/>
        <v>0.4</v>
      </c>
      <c r="K1425" s="3">
        <v>3.0555555555555555E-2</v>
      </c>
      <c r="L1425" t="s">
        <v>1132</v>
      </c>
    </row>
    <row r="1426" spans="1:12" x14ac:dyDescent="0.25">
      <c r="A1426">
        <v>579</v>
      </c>
      <c r="B1426">
        <v>9</v>
      </c>
      <c r="C1426" t="s">
        <v>195</v>
      </c>
      <c r="D1426" s="1">
        <v>15</v>
      </c>
      <c r="E1426" s="1">
        <v>25</v>
      </c>
      <c r="F1426">
        <v>2</v>
      </c>
      <c r="G1426" s="1">
        <v>50</v>
      </c>
      <c r="H1426" s="1">
        <v>30</v>
      </c>
      <c r="I1426" s="1">
        <f t="shared" si="44"/>
        <v>20</v>
      </c>
      <c r="J1426" s="2">
        <f t="shared" si="45"/>
        <v>0.4</v>
      </c>
      <c r="K1426" s="3">
        <v>3.3333333333333333E-2</v>
      </c>
      <c r="L1426" t="s">
        <v>1132</v>
      </c>
    </row>
    <row r="1427" spans="1:12" x14ac:dyDescent="0.25">
      <c r="A1427">
        <v>580</v>
      </c>
      <c r="B1427">
        <v>10</v>
      </c>
      <c r="C1427" t="s">
        <v>439</v>
      </c>
      <c r="D1427" s="1">
        <v>20</v>
      </c>
      <c r="E1427" s="1">
        <v>33</v>
      </c>
      <c r="F1427">
        <v>1</v>
      </c>
      <c r="G1427" s="1">
        <v>33</v>
      </c>
      <c r="H1427" s="1">
        <v>20</v>
      </c>
      <c r="I1427" s="1">
        <f t="shared" si="44"/>
        <v>13</v>
      </c>
      <c r="J1427" s="2">
        <f t="shared" si="45"/>
        <v>0.39393939393939392</v>
      </c>
      <c r="K1427" s="3">
        <v>2.0833333333333332E-2</v>
      </c>
      <c r="L1427" t="s">
        <v>1132</v>
      </c>
    </row>
    <row r="1428" spans="1:12" x14ac:dyDescent="0.25">
      <c r="A1428">
        <v>581</v>
      </c>
      <c r="B1428">
        <v>18</v>
      </c>
      <c r="C1428" t="s">
        <v>439</v>
      </c>
      <c r="D1428" s="1">
        <v>20</v>
      </c>
      <c r="E1428" s="1">
        <v>33</v>
      </c>
      <c r="F1428">
        <v>1</v>
      </c>
      <c r="G1428" s="1">
        <v>33</v>
      </c>
      <c r="H1428" s="1">
        <v>20</v>
      </c>
      <c r="I1428" s="1">
        <f t="shared" si="44"/>
        <v>13</v>
      </c>
      <c r="J1428" s="2">
        <f t="shared" si="45"/>
        <v>0.39393939393939392</v>
      </c>
      <c r="K1428" s="3">
        <v>1.0416666666666666E-2</v>
      </c>
      <c r="L1428" t="s">
        <v>1132</v>
      </c>
    </row>
    <row r="1429" spans="1:12" x14ac:dyDescent="0.25">
      <c r="A1429">
        <v>581</v>
      </c>
      <c r="B1429">
        <v>18</v>
      </c>
      <c r="C1429" t="s">
        <v>100</v>
      </c>
      <c r="D1429" s="1">
        <v>18</v>
      </c>
      <c r="E1429" s="1">
        <v>30</v>
      </c>
      <c r="F1429">
        <v>3</v>
      </c>
      <c r="G1429" s="1">
        <v>90</v>
      </c>
      <c r="H1429" s="1">
        <v>54</v>
      </c>
      <c r="I1429" s="1">
        <f t="shared" si="44"/>
        <v>36</v>
      </c>
      <c r="J1429" s="2">
        <f t="shared" si="45"/>
        <v>0.4</v>
      </c>
      <c r="K1429" s="3">
        <v>2.7777777777777776E-2</v>
      </c>
      <c r="L1429" t="s">
        <v>1132</v>
      </c>
    </row>
    <row r="1430" spans="1:12" x14ac:dyDescent="0.25">
      <c r="A1430">
        <v>582</v>
      </c>
      <c r="B1430">
        <v>3</v>
      </c>
      <c r="C1430" t="s">
        <v>170</v>
      </c>
      <c r="D1430" s="1">
        <v>16</v>
      </c>
      <c r="E1430" s="1">
        <v>27</v>
      </c>
      <c r="F1430">
        <v>2</v>
      </c>
      <c r="G1430" s="1">
        <v>54</v>
      </c>
      <c r="H1430" s="1">
        <v>32</v>
      </c>
      <c r="I1430" s="1">
        <f t="shared" si="44"/>
        <v>22</v>
      </c>
      <c r="J1430" s="2">
        <f t="shared" si="45"/>
        <v>0.40740740740740738</v>
      </c>
      <c r="K1430" s="3">
        <v>2.9166666666666667E-2</v>
      </c>
      <c r="L1430" t="s">
        <v>1133</v>
      </c>
    </row>
    <row r="1431" spans="1:12" x14ac:dyDescent="0.25">
      <c r="A1431">
        <v>583</v>
      </c>
      <c r="B1431">
        <v>9</v>
      </c>
      <c r="C1431" t="s">
        <v>180</v>
      </c>
      <c r="D1431" s="1">
        <v>11</v>
      </c>
      <c r="E1431" s="1">
        <v>19</v>
      </c>
      <c r="F1431">
        <v>3</v>
      </c>
      <c r="G1431" s="1">
        <v>57</v>
      </c>
      <c r="H1431" s="1">
        <v>33</v>
      </c>
      <c r="I1431" s="1">
        <f t="shared" si="44"/>
        <v>24</v>
      </c>
      <c r="J1431" s="2">
        <f t="shared" si="45"/>
        <v>0.42105263157894735</v>
      </c>
      <c r="K1431" s="3">
        <v>1.0416666666666666E-2</v>
      </c>
      <c r="L1431" t="s">
        <v>1132</v>
      </c>
    </row>
    <row r="1432" spans="1:12" x14ac:dyDescent="0.25">
      <c r="A1432">
        <v>583</v>
      </c>
      <c r="B1432">
        <v>9</v>
      </c>
      <c r="C1432" t="s">
        <v>117</v>
      </c>
      <c r="D1432" s="1">
        <v>10</v>
      </c>
      <c r="E1432" s="1">
        <v>18</v>
      </c>
      <c r="F1432">
        <v>1</v>
      </c>
      <c r="G1432" s="1">
        <v>18</v>
      </c>
      <c r="H1432" s="1">
        <v>10</v>
      </c>
      <c r="I1432" s="1">
        <f t="shared" si="44"/>
        <v>8</v>
      </c>
      <c r="J1432" s="2">
        <f t="shared" si="45"/>
        <v>0.44444444444444442</v>
      </c>
      <c r="K1432" s="3">
        <v>7.6388888888888886E-3</v>
      </c>
      <c r="L1432" t="s">
        <v>1132</v>
      </c>
    </row>
    <row r="1433" spans="1:12" x14ac:dyDescent="0.25">
      <c r="A1433">
        <v>583</v>
      </c>
      <c r="B1433">
        <v>9</v>
      </c>
      <c r="C1433" t="s">
        <v>259</v>
      </c>
      <c r="D1433" s="1">
        <v>14</v>
      </c>
      <c r="E1433" s="1">
        <v>24</v>
      </c>
      <c r="F1433">
        <v>2</v>
      </c>
      <c r="G1433" s="1">
        <v>48</v>
      </c>
      <c r="H1433" s="1">
        <v>28</v>
      </c>
      <c r="I1433" s="1">
        <f t="shared" si="44"/>
        <v>20</v>
      </c>
      <c r="J1433" s="2">
        <f t="shared" si="45"/>
        <v>0.41666666666666669</v>
      </c>
      <c r="K1433" s="3">
        <v>2.013888888888889E-2</v>
      </c>
      <c r="L1433" t="s">
        <v>1133</v>
      </c>
    </row>
    <row r="1434" spans="1:12" x14ac:dyDescent="0.25">
      <c r="A1434">
        <v>583</v>
      </c>
      <c r="B1434">
        <v>9</v>
      </c>
      <c r="C1434" t="s">
        <v>65</v>
      </c>
      <c r="D1434" s="1">
        <v>25</v>
      </c>
      <c r="E1434" s="1">
        <v>40</v>
      </c>
      <c r="F1434">
        <v>3</v>
      </c>
      <c r="G1434" s="1">
        <v>120</v>
      </c>
      <c r="H1434" s="1">
        <v>75</v>
      </c>
      <c r="I1434" s="1">
        <f t="shared" si="44"/>
        <v>45</v>
      </c>
      <c r="J1434" s="2">
        <f t="shared" si="45"/>
        <v>0.375</v>
      </c>
      <c r="K1434" s="3">
        <v>3.4722222222222224E-2</v>
      </c>
      <c r="L1434" t="s">
        <v>1133</v>
      </c>
    </row>
    <row r="1435" spans="1:12" x14ac:dyDescent="0.25">
      <c r="A1435">
        <v>584</v>
      </c>
      <c r="B1435">
        <v>9</v>
      </c>
      <c r="C1435" t="s">
        <v>102</v>
      </c>
      <c r="D1435" s="1">
        <v>13</v>
      </c>
      <c r="E1435" s="1">
        <v>21</v>
      </c>
      <c r="F1435">
        <v>1</v>
      </c>
      <c r="G1435" s="1">
        <v>21</v>
      </c>
      <c r="H1435" s="1">
        <v>13</v>
      </c>
      <c r="I1435" s="1">
        <f t="shared" si="44"/>
        <v>8</v>
      </c>
      <c r="J1435" s="2">
        <f t="shared" si="45"/>
        <v>0.38095238095238093</v>
      </c>
      <c r="K1435" s="3">
        <v>3.9583333333333331E-2</v>
      </c>
      <c r="L1435" t="s">
        <v>1133</v>
      </c>
    </row>
    <row r="1436" spans="1:12" x14ac:dyDescent="0.25">
      <c r="A1436">
        <v>584</v>
      </c>
      <c r="B1436">
        <v>9</v>
      </c>
      <c r="C1436" t="s">
        <v>186</v>
      </c>
      <c r="D1436" s="1">
        <v>19</v>
      </c>
      <c r="E1436" s="1">
        <v>31</v>
      </c>
      <c r="F1436">
        <v>2</v>
      </c>
      <c r="G1436" s="1">
        <v>62</v>
      </c>
      <c r="H1436" s="1">
        <v>38</v>
      </c>
      <c r="I1436" s="1">
        <f t="shared" si="44"/>
        <v>24</v>
      </c>
      <c r="J1436" s="2">
        <f t="shared" si="45"/>
        <v>0.38709677419354838</v>
      </c>
      <c r="K1436" s="3">
        <v>2.361111111111111E-2</v>
      </c>
      <c r="L1436" t="s">
        <v>1132</v>
      </c>
    </row>
    <row r="1437" spans="1:12" x14ac:dyDescent="0.25">
      <c r="A1437">
        <v>584</v>
      </c>
      <c r="B1437">
        <v>9</v>
      </c>
      <c r="C1437" t="s">
        <v>57</v>
      </c>
      <c r="D1437" s="1">
        <v>16</v>
      </c>
      <c r="E1437" s="1">
        <v>28</v>
      </c>
      <c r="F1437">
        <v>2</v>
      </c>
      <c r="G1437" s="1">
        <v>56</v>
      </c>
      <c r="H1437" s="1">
        <v>32</v>
      </c>
      <c r="I1437" s="1">
        <f t="shared" si="44"/>
        <v>24</v>
      </c>
      <c r="J1437" s="2">
        <f t="shared" si="45"/>
        <v>0.42857142857142855</v>
      </c>
      <c r="K1437" s="3">
        <v>1.5972222222222221E-2</v>
      </c>
      <c r="L1437" t="s">
        <v>1132</v>
      </c>
    </row>
    <row r="1438" spans="1:12" x14ac:dyDescent="0.25">
      <c r="A1438">
        <v>585</v>
      </c>
      <c r="B1438">
        <v>3</v>
      </c>
      <c r="C1438" t="s">
        <v>414</v>
      </c>
      <c r="D1438" s="1">
        <v>19</v>
      </c>
      <c r="E1438" s="1">
        <v>32</v>
      </c>
      <c r="F1438">
        <v>1</v>
      </c>
      <c r="G1438" s="1">
        <v>32</v>
      </c>
      <c r="H1438" s="1">
        <v>19</v>
      </c>
      <c r="I1438" s="1">
        <f t="shared" si="44"/>
        <v>13</v>
      </c>
      <c r="J1438" s="2">
        <f t="shared" si="45"/>
        <v>0.40625</v>
      </c>
      <c r="K1438" s="3">
        <v>2.4305555555555556E-2</v>
      </c>
      <c r="L1438" t="s">
        <v>1133</v>
      </c>
    </row>
    <row r="1439" spans="1:12" x14ac:dyDescent="0.25">
      <c r="A1439">
        <v>585</v>
      </c>
      <c r="B1439">
        <v>3</v>
      </c>
      <c r="C1439" t="s">
        <v>33</v>
      </c>
      <c r="D1439" s="1">
        <v>21</v>
      </c>
      <c r="E1439" s="1">
        <v>35</v>
      </c>
      <c r="F1439">
        <v>1</v>
      </c>
      <c r="G1439" s="1">
        <v>35</v>
      </c>
      <c r="H1439" s="1">
        <v>21</v>
      </c>
      <c r="I1439" s="1">
        <f t="shared" si="44"/>
        <v>14</v>
      </c>
      <c r="J1439" s="2">
        <f t="shared" si="45"/>
        <v>0.4</v>
      </c>
      <c r="K1439" s="3">
        <v>5.5555555555555558E-3</v>
      </c>
      <c r="L1439" t="s">
        <v>1133</v>
      </c>
    </row>
    <row r="1440" spans="1:12" x14ac:dyDescent="0.25">
      <c r="A1440">
        <v>585</v>
      </c>
      <c r="B1440">
        <v>3</v>
      </c>
      <c r="C1440" t="s">
        <v>117</v>
      </c>
      <c r="D1440" s="1">
        <v>10</v>
      </c>
      <c r="E1440" s="1">
        <v>18</v>
      </c>
      <c r="F1440">
        <v>2</v>
      </c>
      <c r="G1440" s="1">
        <v>36</v>
      </c>
      <c r="H1440" s="1">
        <v>20</v>
      </c>
      <c r="I1440" s="1">
        <f t="shared" si="44"/>
        <v>16</v>
      </c>
      <c r="J1440" s="2">
        <f t="shared" si="45"/>
        <v>0.44444444444444442</v>
      </c>
      <c r="K1440" s="3">
        <v>1.5277777777777777E-2</v>
      </c>
      <c r="L1440" t="s">
        <v>1132</v>
      </c>
    </row>
    <row r="1441" spans="1:12" x14ac:dyDescent="0.25">
      <c r="A1441">
        <v>585</v>
      </c>
      <c r="B1441">
        <v>3</v>
      </c>
      <c r="C1441" t="s">
        <v>195</v>
      </c>
      <c r="D1441" s="1">
        <v>15</v>
      </c>
      <c r="E1441" s="1">
        <v>25</v>
      </c>
      <c r="F1441">
        <v>1</v>
      </c>
      <c r="G1441" s="1">
        <v>25</v>
      </c>
      <c r="H1441" s="1">
        <v>15</v>
      </c>
      <c r="I1441" s="1">
        <f t="shared" si="44"/>
        <v>10</v>
      </c>
      <c r="J1441" s="2">
        <f t="shared" si="45"/>
        <v>0.4</v>
      </c>
      <c r="K1441" s="3">
        <v>2.0833333333333332E-2</v>
      </c>
      <c r="L1441" t="s">
        <v>1133</v>
      </c>
    </row>
    <row r="1442" spans="1:12" x14ac:dyDescent="0.25">
      <c r="A1442">
        <v>586</v>
      </c>
      <c r="B1442">
        <v>17</v>
      </c>
      <c r="C1442" t="s">
        <v>439</v>
      </c>
      <c r="D1442" s="1">
        <v>20</v>
      </c>
      <c r="E1442" s="1">
        <v>33</v>
      </c>
      <c r="F1442">
        <v>3</v>
      </c>
      <c r="G1442" s="1">
        <v>99</v>
      </c>
      <c r="H1442" s="1">
        <v>60</v>
      </c>
      <c r="I1442" s="1">
        <f t="shared" si="44"/>
        <v>39</v>
      </c>
      <c r="J1442" s="2">
        <f t="shared" si="45"/>
        <v>0.39393939393939392</v>
      </c>
      <c r="K1442" s="3">
        <v>3.2638888888888891E-2</v>
      </c>
      <c r="L1442" t="s">
        <v>1133</v>
      </c>
    </row>
    <row r="1443" spans="1:12" x14ac:dyDescent="0.25">
      <c r="A1443">
        <v>586</v>
      </c>
      <c r="B1443">
        <v>17</v>
      </c>
      <c r="C1443" t="s">
        <v>259</v>
      </c>
      <c r="D1443" s="1">
        <v>14</v>
      </c>
      <c r="E1443" s="1">
        <v>24</v>
      </c>
      <c r="F1443">
        <v>3</v>
      </c>
      <c r="G1443" s="1">
        <v>72</v>
      </c>
      <c r="H1443" s="1">
        <v>42</v>
      </c>
      <c r="I1443" s="1">
        <f t="shared" si="44"/>
        <v>30</v>
      </c>
      <c r="J1443" s="2">
        <f t="shared" si="45"/>
        <v>0.41666666666666669</v>
      </c>
      <c r="K1443" s="3">
        <v>3.125E-2</v>
      </c>
      <c r="L1443" t="s">
        <v>1132</v>
      </c>
    </row>
    <row r="1444" spans="1:12" x14ac:dyDescent="0.25">
      <c r="A1444">
        <v>587</v>
      </c>
      <c r="B1444">
        <v>7</v>
      </c>
      <c r="C1444" t="s">
        <v>259</v>
      </c>
      <c r="D1444" s="1">
        <v>14</v>
      </c>
      <c r="E1444" s="1">
        <v>24</v>
      </c>
      <c r="F1444">
        <v>2</v>
      </c>
      <c r="G1444" s="1">
        <v>48</v>
      </c>
      <c r="H1444" s="1">
        <v>28</v>
      </c>
      <c r="I1444" s="1">
        <f t="shared" si="44"/>
        <v>20</v>
      </c>
      <c r="J1444" s="2">
        <f t="shared" si="45"/>
        <v>0.41666666666666669</v>
      </c>
      <c r="K1444" s="3">
        <v>2.9861111111111113E-2</v>
      </c>
      <c r="L1444" t="s">
        <v>1133</v>
      </c>
    </row>
    <row r="1445" spans="1:12" x14ac:dyDescent="0.25">
      <c r="A1445">
        <v>588</v>
      </c>
      <c r="B1445">
        <v>15</v>
      </c>
      <c r="C1445" t="s">
        <v>256</v>
      </c>
      <c r="D1445" s="1">
        <v>15</v>
      </c>
      <c r="E1445" s="1">
        <v>26</v>
      </c>
      <c r="F1445">
        <v>1</v>
      </c>
      <c r="G1445" s="1">
        <v>26</v>
      </c>
      <c r="H1445" s="1">
        <v>15</v>
      </c>
      <c r="I1445" s="1">
        <f t="shared" si="44"/>
        <v>11</v>
      </c>
      <c r="J1445" s="2">
        <f t="shared" si="45"/>
        <v>0.42307692307692307</v>
      </c>
      <c r="K1445" s="3">
        <v>1.7361111111111112E-2</v>
      </c>
      <c r="L1445" t="s">
        <v>1133</v>
      </c>
    </row>
    <row r="1446" spans="1:12" x14ac:dyDescent="0.25">
      <c r="A1446">
        <v>588</v>
      </c>
      <c r="B1446">
        <v>15</v>
      </c>
      <c r="C1446" t="s">
        <v>195</v>
      </c>
      <c r="D1446" s="1">
        <v>15</v>
      </c>
      <c r="E1446" s="1">
        <v>25</v>
      </c>
      <c r="F1446">
        <v>3</v>
      </c>
      <c r="G1446" s="1">
        <v>75</v>
      </c>
      <c r="H1446" s="1">
        <v>45</v>
      </c>
      <c r="I1446" s="1">
        <f t="shared" si="44"/>
        <v>30</v>
      </c>
      <c r="J1446" s="2">
        <f t="shared" si="45"/>
        <v>0.4</v>
      </c>
      <c r="K1446" s="3">
        <v>8.3333333333333332E-3</v>
      </c>
      <c r="L1446" t="s">
        <v>1133</v>
      </c>
    </row>
    <row r="1447" spans="1:12" x14ac:dyDescent="0.25">
      <c r="A1447">
        <v>589</v>
      </c>
      <c r="B1447">
        <v>10</v>
      </c>
      <c r="C1447" t="s">
        <v>331</v>
      </c>
      <c r="D1447" s="1">
        <v>14</v>
      </c>
      <c r="E1447" s="1">
        <v>23</v>
      </c>
      <c r="F1447">
        <v>1</v>
      </c>
      <c r="G1447" s="1">
        <v>23</v>
      </c>
      <c r="H1447" s="1">
        <v>14</v>
      </c>
      <c r="I1447" s="1">
        <f t="shared" si="44"/>
        <v>9</v>
      </c>
      <c r="J1447" s="2">
        <f t="shared" si="45"/>
        <v>0.39130434782608697</v>
      </c>
      <c r="K1447" s="3">
        <v>3.125E-2</v>
      </c>
      <c r="L1447" t="s">
        <v>1132</v>
      </c>
    </row>
    <row r="1448" spans="1:12" x14ac:dyDescent="0.25">
      <c r="A1448">
        <v>589</v>
      </c>
      <c r="B1448">
        <v>10</v>
      </c>
      <c r="C1448" t="s">
        <v>77</v>
      </c>
      <c r="D1448" s="1">
        <v>20</v>
      </c>
      <c r="E1448" s="1">
        <v>34</v>
      </c>
      <c r="F1448">
        <v>3</v>
      </c>
      <c r="G1448" s="1">
        <v>102</v>
      </c>
      <c r="H1448" s="1">
        <v>60</v>
      </c>
      <c r="I1448" s="1">
        <f t="shared" si="44"/>
        <v>42</v>
      </c>
      <c r="J1448" s="2">
        <f t="shared" si="45"/>
        <v>0.41176470588235292</v>
      </c>
      <c r="K1448" s="3">
        <v>4.0972222222222222E-2</v>
      </c>
      <c r="L1448" t="s">
        <v>1132</v>
      </c>
    </row>
    <row r="1449" spans="1:12" x14ac:dyDescent="0.25">
      <c r="A1449">
        <v>589</v>
      </c>
      <c r="B1449">
        <v>10</v>
      </c>
      <c r="C1449" t="s">
        <v>102</v>
      </c>
      <c r="D1449" s="1">
        <v>13</v>
      </c>
      <c r="E1449" s="1">
        <v>21</v>
      </c>
      <c r="F1449">
        <v>3</v>
      </c>
      <c r="G1449" s="1">
        <v>63</v>
      </c>
      <c r="H1449" s="1">
        <v>39</v>
      </c>
      <c r="I1449" s="1">
        <f t="shared" si="44"/>
        <v>24</v>
      </c>
      <c r="J1449" s="2">
        <f t="shared" si="45"/>
        <v>0.38095238095238093</v>
      </c>
      <c r="K1449" s="3">
        <v>4.8611111111111112E-3</v>
      </c>
      <c r="L1449" t="s">
        <v>1132</v>
      </c>
    </row>
    <row r="1450" spans="1:12" x14ac:dyDescent="0.25">
      <c r="A1450">
        <v>589</v>
      </c>
      <c r="B1450">
        <v>10</v>
      </c>
      <c r="C1450" t="s">
        <v>414</v>
      </c>
      <c r="D1450" s="1">
        <v>19</v>
      </c>
      <c r="E1450" s="1">
        <v>32</v>
      </c>
      <c r="F1450">
        <v>3</v>
      </c>
      <c r="G1450" s="1">
        <v>96</v>
      </c>
      <c r="H1450" s="1">
        <v>57</v>
      </c>
      <c r="I1450" s="1">
        <f t="shared" si="44"/>
        <v>39</v>
      </c>
      <c r="J1450" s="2">
        <f t="shared" si="45"/>
        <v>0.40625</v>
      </c>
      <c r="K1450" s="3">
        <v>6.2500000000000003E-3</v>
      </c>
      <c r="L1450" t="s">
        <v>1132</v>
      </c>
    </row>
    <row r="1451" spans="1:12" x14ac:dyDescent="0.25">
      <c r="A1451">
        <v>590</v>
      </c>
      <c r="B1451">
        <v>3</v>
      </c>
      <c r="C1451" t="s">
        <v>77</v>
      </c>
      <c r="D1451" s="1">
        <v>20</v>
      </c>
      <c r="E1451" s="1">
        <v>34</v>
      </c>
      <c r="F1451">
        <v>3</v>
      </c>
      <c r="G1451" s="1">
        <v>102</v>
      </c>
      <c r="H1451" s="1">
        <v>60</v>
      </c>
      <c r="I1451" s="1">
        <f t="shared" si="44"/>
        <v>42</v>
      </c>
      <c r="J1451" s="2">
        <f t="shared" si="45"/>
        <v>0.41176470588235292</v>
      </c>
      <c r="K1451" s="3">
        <v>2.9861111111111113E-2</v>
      </c>
      <c r="L1451" t="s">
        <v>1133</v>
      </c>
    </row>
    <row r="1452" spans="1:12" x14ac:dyDescent="0.25">
      <c r="A1452">
        <v>590</v>
      </c>
      <c r="B1452">
        <v>3</v>
      </c>
      <c r="C1452" t="s">
        <v>241</v>
      </c>
      <c r="D1452" s="1">
        <v>12</v>
      </c>
      <c r="E1452" s="1">
        <v>20</v>
      </c>
      <c r="F1452">
        <v>1</v>
      </c>
      <c r="G1452" s="1">
        <v>20</v>
      </c>
      <c r="H1452" s="1">
        <v>12</v>
      </c>
      <c r="I1452" s="1">
        <f t="shared" si="44"/>
        <v>8</v>
      </c>
      <c r="J1452" s="2">
        <f t="shared" si="45"/>
        <v>0.4</v>
      </c>
      <c r="K1452" s="3">
        <v>1.4583333333333334E-2</v>
      </c>
      <c r="L1452" t="s">
        <v>1133</v>
      </c>
    </row>
    <row r="1453" spans="1:12" x14ac:dyDescent="0.25">
      <c r="A1453">
        <v>591</v>
      </c>
      <c r="B1453">
        <v>11</v>
      </c>
      <c r="C1453" t="s">
        <v>65</v>
      </c>
      <c r="D1453" s="1">
        <v>25</v>
      </c>
      <c r="E1453" s="1">
        <v>40</v>
      </c>
      <c r="F1453">
        <v>3</v>
      </c>
      <c r="G1453" s="1">
        <v>120</v>
      </c>
      <c r="H1453" s="1">
        <v>75</v>
      </c>
      <c r="I1453" s="1">
        <f t="shared" si="44"/>
        <v>45</v>
      </c>
      <c r="J1453" s="2">
        <f t="shared" si="45"/>
        <v>0.375</v>
      </c>
      <c r="K1453" s="3">
        <v>3.5416666666666666E-2</v>
      </c>
      <c r="L1453" t="s">
        <v>1132</v>
      </c>
    </row>
    <row r="1454" spans="1:12" x14ac:dyDescent="0.25">
      <c r="A1454">
        <v>592</v>
      </c>
      <c r="B1454">
        <v>5</v>
      </c>
      <c r="C1454" t="s">
        <v>335</v>
      </c>
      <c r="D1454" s="1">
        <v>13</v>
      </c>
      <c r="E1454" s="1">
        <v>22</v>
      </c>
      <c r="F1454">
        <v>2</v>
      </c>
      <c r="G1454" s="1">
        <v>44</v>
      </c>
      <c r="H1454" s="1">
        <v>26</v>
      </c>
      <c r="I1454" s="1">
        <f t="shared" si="44"/>
        <v>18</v>
      </c>
      <c r="J1454" s="2">
        <f t="shared" si="45"/>
        <v>0.40909090909090912</v>
      </c>
      <c r="K1454" s="3">
        <v>4.0972222222222222E-2</v>
      </c>
      <c r="L1454" t="s">
        <v>1132</v>
      </c>
    </row>
    <row r="1455" spans="1:12" x14ac:dyDescent="0.25">
      <c r="A1455">
        <v>592</v>
      </c>
      <c r="B1455">
        <v>5</v>
      </c>
      <c r="C1455" t="s">
        <v>195</v>
      </c>
      <c r="D1455" s="1">
        <v>15</v>
      </c>
      <c r="E1455" s="1">
        <v>25</v>
      </c>
      <c r="F1455">
        <v>2</v>
      </c>
      <c r="G1455" s="1">
        <v>50</v>
      </c>
      <c r="H1455" s="1">
        <v>30</v>
      </c>
      <c r="I1455" s="1">
        <f t="shared" si="44"/>
        <v>20</v>
      </c>
      <c r="J1455" s="2">
        <f t="shared" si="45"/>
        <v>0.4</v>
      </c>
      <c r="K1455" s="3">
        <v>2.9166666666666667E-2</v>
      </c>
      <c r="L1455" t="s">
        <v>1132</v>
      </c>
    </row>
    <row r="1456" spans="1:12" x14ac:dyDescent="0.25">
      <c r="A1456">
        <v>593</v>
      </c>
      <c r="B1456">
        <v>17</v>
      </c>
      <c r="C1456" t="s">
        <v>65</v>
      </c>
      <c r="D1456" s="1">
        <v>25</v>
      </c>
      <c r="E1456" s="1">
        <v>40</v>
      </c>
      <c r="F1456">
        <v>1</v>
      </c>
      <c r="G1456" s="1">
        <v>40</v>
      </c>
      <c r="H1456" s="1">
        <v>25</v>
      </c>
      <c r="I1456" s="1">
        <f t="shared" si="44"/>
        <v>15</v>
      </c>
      <c r="J1456" s="2">
        <f t="shared" si="45"/>
        <v>0.375</v>
      </c>
      <c r="K1456" s="3">
        <v>2.0833333333333332E-2</v>
      </c>
      <c r="L1456" t="s">
        <v>1132</v>
      </c>
    </row>
    <row r="1457" spans="1:12" x14ac:dyDescent="0.25">
      <c r="A1457">
        <v>593</v>
      </c>
      <c r="B1457">
        <v>17</v>
      </c>
      <c r="C1457" t="s">
        <v>186</v>
      </c>
      <c r="D1457" s="1">
        <v>19</v>
      </c>
      <c r="E1457" s="1">
        <v>31</v>
      </c>
      <c r="F1457">
        <v>1</v>
      </c>
      <c r="G1457" s="1">
        <v>31</v>
      </c>
      <c r="H1457" s="1">
        <v>19</v>
      </c>
      <c r="I1457" s="1">
        <f t="shared" si="44"/>
        <v>12</v>
      </c>
      <c r="J1457" s="2">
        <f t="shared" si="45"/>
        <v>0.38709677419354838</v>
      </c>
      <c r="K1457" s="3">
        <v>5.5555555555555558E-3</v>
      </c>
      <c r="L1457" t="s">
        <v>1132</v>
      </c>
    </row>
    <row r="1458" spans="1:12" x14ac:dyDescent="0.25">
      <c r="A1458">
        <v>593</v>
      </c>
      <c r="B1458">
        <v>17</v>
      </c>
      <c r="C1458" t="s">
        <v>439</v>
      </c>
      <c r="D1458" s="1">
        <v>20</v>
      </c>
      <c r="E1458" s="1">
        <v>33</v>
      </c>
      <c r="F1458">
        <v>2</v>
      </c>
      <c r="G1458" s="1">
        <v>66</v>
      </c>
      <c r="H1458" s="1">
        <v>40</v>
      </c>
      <c r="I1458" s="1">
        <f t="shared" si="44"/>
        <v>26</v>
      </c>
      <c r="J1458" s="2">
        <f t="shared" si="45"/>
        <v>0.39393939393939392</v>
      </c>
      <c r="K1458" s="3">
        <v>3.472222222222222E-3</v>
      </c>
      <c r="L1458" t="s">
        <v>1133</v>
      </c>
    </row>
    <row r="1459" spans="1:12" x14ac:dyDescent="0.25">
      <c r="A1459">
        <v>593</v>
      </c>
      <c r="B1459">
        <v>17</v>
      </c>
      <c r="C1459" t="s">
        <v>106</v>
      </c>
      <c r="D1459" s="1">
        <v>22</v>
      </c>
      <c r="E1459" s="1">
        <v>36</v>
      </c>
      <c r="F1459">
        <v>2</v>
      </c>
      <c r="G1459" s="1">
        <v>72</v>
      </c>
      <c r="H1459" s="1">
        <v>44</v>
      </c>
      <c r="I1459" s="1">
        <f t="shared" si="44"/>
        <v>28</v>
      </c>
      <c r="J1459" s="2">
        <f t="shared" si="45"/>
        <v>0.3888888888888889</v>
      </c>
      <c r="K1459" s="3">
        <v>3.472222222222222E-3</v>
      </c>
      <c r="L1459" t="s">
        <v>1132</v>
      </c>
    </row>
    <row r="1460" spans="1:12" x14ac:dyDescent="0.25">
      <c r="A1460">
        <v>594</v>
      </c>
      <c r="B1460">
        <v>17</v>
      </c>
      <c r="C1460" t="s">
        <v>439</v>
      </c>
      <c r="D1460" s="1">
        <v>20</v>
      </c>
      <c r="E1460" s="1">
        <v>33</v>
      </c>
      <c r="F1460">
        <v>1</v>
      </c>
      <c r="G1460" s="1">
        <v>33</v>
      </c>
      <c r="H1460" s="1">
        <v>20</v>
      </c>
      <c r="I1460" s="1">
        <f t="shared" si="44"/>
        <v>13</v>
      </c>
      <c r="J1460" s="2">
        <f t="shared" si="45"/>
        <v>0.39393939393939392</v>
      </c>
      <c r="K1460" s="3">
        <v>3.472222222222222E-3</v>
      </c>
      <c r="L1460" t="s">
        <v>1132</v>
      </c>
    </row>
    <row r="1461" spans="1:12" x14ac:dyDescent="0.25">
      <c r="A1461">
        <v>594</v>
      </c>
      <c r="B1461">
        <v>17</v>
      </c>
      <c r="C1461" t="s">
        <v>335</v>
      </c>
      <c r="D1461" s="1">
        <v>13</v>
      </c>
      <c r="E1461" s="1">
        <v>22</v>
      </c>
      <c r="F1461">
        <v>3</v>
      </c>
      <c r="G1461" s="1">
        <v>66</v>
      </c>
      <c r="H1461" s="1">
        <v>39</v>
      </c>
      <c r="I1461" s="1">
        <f t="shared" si="44"/>
        <v>27</v>
      </c>
      <c r="J1461" s="2">
        <f t="shared" si="45"/>
        <v>0.40909090909090912</v>
      </c>
      <c r="K1461" s="3">
        <v>3.0555555555555555E-2</v>
      </c>
      <c r="L1461" t="s">
        <v>1132</v>
      </c>
    </row>
    <row r="1462" spans="1:12" x14ac:dyDescent="0.25">
      <c r="A1462">
        <v>594</v>
      </c>
      <c r="B1462">
        <v>17</v>
      </c>
      <c r="C1462" t="s">
        <v>241</v>
      </c>
      <c r="D1462" s="1">
        <v>12</v>
      </c>
      <c r="E1462" s="1">
        <v>20</v>
      </c>
      <c r="F1462">
        <v>2</v>
      </c>
      <c r="G1462" s="1">
        <v>40</v>
      </c>
      <c r="H1462" s="1">
        <v>24</v>
      </c>
      <c r="I1462" s="1">
        <f t="shared" si="44"/>
        <v>16</v>
      </c>
      <c r="J1462" s="2">
        <f t="shared" si="45"/>
        <v>0.4</v>
      </c>
      <c r="K1462" s="3">
        <v>3.4027777777777775E-2</v>
      </c>
      <c r="L1462" t="s">
        <v>1132</v>
      </c>
    </row>
    <row r="1463" spans="1:12" x14ac:dyDescent="0.25">
      <c r="A1463">
        <v>595</v>
      </c>
      <c r="B1463">
        <v>9</v>
      </c>
      <c r="C1463" t="s">
        <v>102</v>
      </c>
      <c r="D1463" s="1">
        <v>13</v>
      </c>
      <c r="E1463" s="1">
        <v>21</v>
      </c>
      <c r="F1463">
        <v>2</v>
      </c>
      <c r="G1463" s="1">
        <v>42</v>
      </c>
      <c r="H1463" s="1">
        <v>26</v>
      </c>
      <c r="I1463" s="1">
        <f t="shared" si="44"/>
        <v>16</v>
      </c>
      <c r="J1463" s="2">
        <f t="shared" si="45"/>
        <v>0.38095238095238093</v>
      </c>
      <c r="K1463" s="3">
        <v>3.472222222222222E-3</v>
      </c>
      <c r="L1463" t="s">
        <v>1132</v>
      </c>
    </row>
    <row r="1464" spans="1:12" x14ac:dyDescent="0.25">
      <c r="A1464">
        <v>595</v>
      </c>
      <c r="B1464">
        <v>9</v>
      </c>
      <c r="C1464" t="s">
        <v>100</v>
      </c>
      <c r="D1464" s="1">
        <v>18</v>
      </c>
      <c r="E1464" s="1">
        <v>30</v>
      </c>
      <c r="F1464">
        <v>1</v>
      </c>
      <c r="G1464" s="1">
        <v>30</v>
      </c>
      <c r="H1464" s="1">
        <v>18</v>
      </c>
      <c r="I1464" s="1">
        <f t="shared" si="44"/>
        <v>12</v>
      </c>
      <c r="J1464" s="2">
        <f t="shared" si="45"/>
        <v>0.4</v>
      </c>
      <c r="K1464" s="3">
        <v>3.0555555555555555E-2</v>
      </c>
      <c r="L1464" t="s">
        <v>1133</v>
      </c>
    </row>
    <row r="1465" spans="1:12" x14ac:dyDescent="0.25">
      <c r="A1465">
        <v>596</v>
      </c>
      <c r="B1465">
        <v>18</v>
      </c>
      <c r="C1465" t="s">
        <v>331</v>
      </c>
      <c r="D1465" s="1">
        <v>14</v>
      </c>
      <c r="E1465" s="1">
        <v>23</v>
      </c>
      <c r="F1465">
        <v>2</v>
      </c>
      <c r="G1465" s="1">
        <v>46</v>
      </c>
      <c r="H1465" s="1">
        <v>28</v>
      </c>
      <c r="I1465" s="1">
        <f t="shared" si="44"/>
        <v>18</v>
      </c>
      <c r="J1465" s="2">
        <f t="shared" si="45"/>
        <v>0.39130434782608697</v>
      </c>
      <c r="K1465" s="3">
        <v>3.2638888888888891E-2</v>
      </c>
      <c r="L1465" t="s">
        <v>1133</v>
      </c>
    </row>
    <row r="1466" spans="1:12" x14ac:dyDescent="0.25">
      <c r="A1466">
        <v>596</v>
      </c>
      <c r="B1466">
        <v>18</v>
      </c>
      <c r="C1466" t="s">
        <v>259</v>
      </c>
      <c r="D1466" s="1">
        <v>14</v>
      </c>
      <c r="E1466" s="1">
        <v>24</v>
      </c>
      <c r="F1466">
        <v>2</v>
      </c>
      <c r="G1466" s="1">
        <v>48</v>
      </c>
      <c r="H1466" s="1">
        <v>28</v>
      </c>
      <c r="I1466" s="1">
        <f t="shared" si="44"/>
        <v>20</v>
      </c>
      <c r="J1466" s="2">
        <f t="shared" si="45"/>
        <v>0.41666666666666669</v>
      </c>
      <c r="K1466" s="3">
        <v>3.4722222222222224E-2</v>
      </c>
      <c r="L1466" t="s">
        <v>1133</v>
      </c>
    </row>
    <row r="1467" spans="1:12" x14ac:dyDescent="0.25">
      <c r="A1467">
        <v>596</v>
      </c>
      <c r="B1467">
        <v>18</v>
      </c>
      <c r="C1467" t="s">
        <v>414</v>
      </c>
      <c r="D1467" s="1">
        <v>19</v>
      </c>
      <c r="E1467" s="1">
        <v>32</v>
      </c>
      <c r="F1467">
        <v>3</v>
      </c>
      <c r="G1467" s="1">
        <v>96</v>
      </c>
      <c r="H1467" s="1">
        <v>57</v>
      </c>
      <c r="I1467" s="1">
        <f t="shared" si="44"/>
        <v>39</v>
      </c>
      <c r="J1467" s="2">
        <f t="shared" si="45"/>
        <v>0.40625</v>
      </c>
      <c r="K1467" s="3">
        <v>2.9166666666666667E-2</v>
      </c>
      <c r="L1467" t="s">
        <v>1133</v>
      </c>
    </row>
    <row r="1468" spans="1:12" x14ac:dyDescent="0.25">
      <c r="A1468">
        <v>596</v>
      </c>
      <c r="B1468">
        <v>18</v>
      </c>
      <c r="C1468" t="s">
        <v>195</v>
      </c>
      <c r="D1468" s="1">
        <v>15</v>
      </c>
      <c r="E1468" s="1">
        <v>25</v>
      </c>
      <c r="F1468">
        <v>2</v>
      </c>
      <c r="G1468" s="1">
        <v>50</v>
      </c>
      <c r="H1468" s="1">
        <v>30</v>
      </c>
      <c r="I1468" s="1">
        <f t="shared" si="44"/>
        <v>20</v>
      </c>
      <c r="J1468" s="2">
        <f t="shared" si="45"/>
        <v>0.4</v>
      </c>
      <c r="K1468" s="3">
        <v>1.3194444444444444E-2</v>
      </c>
      <c r="L1468" t="s">
        <v>1132</v>
      </c>
    </row>
    <row r="1469" spans="1:12" x14ac:dyDescent="0.25">
      <c r="A1469">
        <v>597</v>
      </c>
      <c r="B1469">
        <v>16</v>
      </c>
      <c r="C1469" t="s">
        <v>57</v>
      </c>
      <c r="D1469" s="1">
        <v>16</v>
      </c>
      <c r="E1469" s="1">
        <v>28</v>
      </c>
      <c r="F1469">
        <v>1</v>
      </c>
      <c r="G1469" s="1">
        <v>28</v>
      </c>
      <c r="H1469" s="1">
        <v>16</v>
      </c>
      <c r="I1469" s="1">
        <f t="shared" si="44"/>
        <v>12</v>
      </c>
      <c r="J1469" s="2">
        <f t="shared" si="45"/>
        <v>0.42857142857142855</v>
      </c>
      <c r="K1469" s="3">
        <v>2.7083333333333334E-2</v>
      </c>
      <c r="L1469" t="s">
        <v>1133</v>
      </c>
    </row>
    <row r="1470" spans="1:12" x14ac:dyDescent="0.25">
      <c r="A1470">
        <v>597</v>
      </c>
      <c r="B1470">
        <v>16</v>
      </c>
      <c r="C1470" t="s">
        <v>117</v>
      </c>
      <c r="D1470" s="1">
        <v>10</v>
      </c>
      <c r="E1470" s="1">
        <v>18</v>
      </c>
      <c r="F1470">
        <v>1</v>
      </c>
      <c r="G1470" s="1">
        <v>18</v>
      </c>
      <c r="H1470" s="1">
        <v>10</v>
      </c>
      <c r="I1470" s="1">
        <f t="shared" si="44"/>
        <v>8</v>
      </c>
      <c r="J1470" s="2">
        <f t="shared" si="45"/>
        <v>0.44444444444444442</v>
      </c>
      <c r="K1470" s="3">
        <v>3.8194444444444448E-2</v>
      </c>
      <c r="L1470" t="s">
        <v>1133</v>
      </c>
    </row>
    <row r="1471" spans="1:12" x14ac:dyDescent="0.25">
      <c r="A1471">
        <v>597</v>
      </c>
      <c r="B1471">
        <v>16</v>
      </c>
      <c r="C1471" t="s">
        <v>65</v>
      </c>
      <c r="D1471" s="1">
        <v>25</v>
      </c>
      <c r="E1471" s="1">
        <v>40</v>
      </c>
      <c r="F1471">
        <v>2</v>
      </c>
      <c r="G1471" s="1">
        <v>80</v>
      </c>
      <c r="H1471" s="1">
        <v>50</v>
      </c>
      <c r="I1471" s="1">
        <f t="shared" si="44"/>
        <v>30</v>
      </c>
      <c r="J1471" s="2">
        <f t="shared" si="45"/>
        <v>0.375</v>
      </c>
      <c r="K1471" s="3">
        <v>2.7083333333333334E-2</v>
      </c>
      <c r="L1471" t="s">
        <v>1133</v>
      </c>
    </row>
    <row r="1472" spans="1:12" x14ac:dyDescent="0.25">
      <c r="A1472">
        <v>597</v>
      </c>
      <c r="B1472">
        <v>16</v>
      </c>
      <c r="C1472" t="s">
        <v>259</v>
      </c>
      <c r="D1472" s="1">
        <v>14</v>
      </c>
      <c r="E1472" s="1">
        <v>24</v>
      </c>
      <c r="F1472">
        <v>1</v>
      </c>
      <c r="G1472" s="1">
        <v>24</v>
      </c>
      <c r="H1472" s="1">
        <v>14</v>
      </c>
      <c r="I1472" s="1">
        <f t="shared" si="44"/>
        <v>10</v>
      </c>
      <c r="J1472" s="2">
        <f t="shared" si="45"/>
        <v>0.41666666666666669</v>
      </c>
      <c r="K1472" s="3">
        <v>5.5555555555555558E-3</v>
      </c>
      <c r="L1472" t="s">
        <v>1133</v>
      </c>
    </row>
    <row r="1473" spans="1:12" x14ac:dyDescent="0.25">
      <c r="A1473">
        <v>598</v>
      </c>
      <c r="B1473">
        <v>9</v>
      </c>
      <c r="C1473" t="s">
        <v>256</v>
      </c>
      <c r="D1473" s="1">
        <v>15</v>
      </c>
      <c r="E1473" s="1">
        <v>26</v>
      </c>
      <c r="F1473">
        <v>2</v>
      </c>
      <c r="G1473" s="1">
        <v>52</v>
      </c>
      <c r="H1473" s="1">
        <v>30</v>
      </c>
      <c r="I1473" s="1">
        <f t="shared" si="44"/>
        <v>22</v>
      </c>
      <c r="J1473" s="2">
        <f t="shared" si="45"/>
        <v>0.42307692307692307</v>
      </c>
      <c r="K1473" s="3">
        <v>3.0555555555555555E-2</v>
      </c>
      <c r="L1473" t="s">
        <v>1132</v>
      </c>
    </row>
    <row r="1474" spans="1:12" x14ac:dyDescent="0.25">
      <c r="A1474">
        <v>598</v>
      </c>
      <c r="B1474">
        <v>9</v>
      </c>
      <c r="C1474" t="s">
        <v>414</v>
      </c>
      <c r="D1474" s="1">
        <v>19</v>
      </c>
      <c r="E1474" s="1">
        <v>32</v>
      </c>
      <c r="F1474">
        <v>2</v>
      </c>
      <c r="G1474" s="1">
        <v>64</v>
      </c>
      <c r="H1474" s="1">
        <v>38</v>
      </c>
      <c r="I1474" s="1">
        <f t="shared" si="44"/>
        <v>26</v>
      </c>
      <c r="J1474" s="2">
        <f t="shared" si="45"/>
        <v>0.40625</v>
      </c>
      <c r="K1474" s="3">
        <v>1.5277777777777777E-2</v>
      </c>
      <c r="L1474" t="s">
        <v>1132</v>
      </c>
    </row>
    <row r="1475" spans="1:12" x14ac:dyDescent="0.25">
      <c r="A1475">
        <v>598</v>
      </c>
      <c r="B1475">
        <v>9</v>
      </c>
      <c r="C1475" t="s">
        <v>186</v>
      </c>
      <c r="D1475" s="1">
        <v>19</v>
      </c>
      <c r="E1475" s="1">
        <v>31</v>
      </c>
      <c r="F1475">
        <v>3</v>
      </c>
      <c r="G1475" s="1">
        <v>93</v>
      </c>
      <c r="H1475" s="1">
        <v>57</v>
      </c>
      <c r="I1475" s="1">
        <f t="shared" ref="I1475:I1538" si="46">G1475-H1475</f>
        <v>36</v>
      </c>
      <c r="J1475" s="2">
        <f t="shared" ref="J1475:J1538" si="47">I1475/G1475</f>
        <v>0.38709677419354838</v>
      </c>
      <c r="K1475" s="3">
        <v>1.0416666666666666E-2</v>
      </c>
      <c r="L1475" t="s">
        <v>1132</v>
      </c>
    </row>
    <row r="1476" spans="1:12" x14ac:dyDescent="0.25">
      <c r="A1476">
        <v>599</v>
      </c>
      <c r="B1476">
        <v>11</v>
      </c>
      <c r="C1476" t="s">
        <v>77</v>
      </c>
      <c r="D1476" s="1">
        <v>20</v>
      </c>
      <c r="E1476" s="1">
        <v>34</v>
      </c>
      <c r="F1476">
        <v>2</v>
      </c>
      <c r="G1476" s="1">
        <v>68</v>
      </c>
      <c r="H1476" s="1">
        <v>40</v>
      </c>
      <c r="I1476" s="1">
        <f t="shared" si="46"/>
        <v>28</v>
      </c>
      <c r="J1476" s="2">
        <f t="shared" si="47"/>
        <v>0.41176470588235292</v>
      </c>
      <c r="K1476" s="3">
        <v>3.472222222222222E-3</v>
      </c>
      <c r="L1476" t="s">
        <v>1132</v>
      </c>
    </row>
    <row r="1477" spans="1:12" x14ac:dyDescent="0.25">
      <c r="A1477">
        <v>599</v>
      </c>
      <c r="B1477">
        <v>11</v>
      </c>
      <c r="C1477" t="s">
        <v>186</v>
      </c>
      <c r="D1477" s="1">
        <v>19</v>
      </c>
      <c r="E1477" s="1">
        <v>31</v>
      </c>
      <c r="F1477">
        <v>1</v>
      </c>
      <c r="G1477" s="1">
        <v>31</v>
      </c>
      <c r="H1477" s="1">
        <v>19</v>
      </c>
      <c r="I1477" s="1">
        <f t="shared" si="46"/>
        <v>12</v>
      </c>
      <c r="J1477" s="2">
        <f t="shared" si="47"/>
        <v>0.38709677419354838</v>
      </c>
      <c r="K1477" s="3">
        <v>3.4027777777777775E-2</v>
      </c>
      <c r="L1477" t="s">
        <v>1132</v>
      </c>
    </row>
    <row r="1478" spans="1:12" x14ac:dyDescent="0.25">
      <c r="A1478">
        <v>599</v>
      </c>
      <c r="B1478">
        <v>11</v>
      </c>
      <c r="C1478" t="s">
        <v>33</v>
      </c>
      <c r="D1478" s="1">
        <v>21</v>
      </c>
      <c r="E1478" s="1">
        <v>35</v>
      </c>
      <c r="F1478">
        <v>2</v>
      </c>
      <c r="G1478" s="1">
        <v>70</v>
      </c>
      <c r="H1478" s="1">
        <v>42</v>
      </c>
      <c r="I1478" s="1">
        <f t="shared" si="46"/>
        <v>28</v>
      </c>
      <c r="J1478" s="2">
        <f t="shared" si="47"/>
        <v>0.4</v>
      </c>
      <c r="K1478" s="3">
        <v>3.7499999999999999E-2</v>
      </c>
      <c r="L1478" t="s">
        <v>1132</v>
      </c>
    </row>
    <row r="1479" spans="1:12" x14ac:dyDescent="0.25">
      <c r="A1479">
        <v>600</v>
      </c>
      <c r="B1479">
        <v>14</v>
      </c>
      <c r="C1479" t="s">
        <v>57</v>
      </c>
      <c r="D1479" s="1">
        <v>16</v>
      </c>
      <c r="E1479" s="1">
        <v>28</v>
      </c>
      <c r="F1479">
        <v>3</v>
      </c>
      <c r="G1479" s="1">
        <v>84</v>
      </c>
      <c r="H1479" s="1">
        <v>48</v>
      </c>
      <c r="I1479" s="1">
        <f t="shared" si="46"/>
        <v>36</v>
      </c>
      <c r="J1479" s="2">
        <f t="shared" si="47"/>
        <v>0.42857142857142855</v>
      </c>
      <c r="K1479" s="3">
        <v>1.5277777777777777E-2</v>
      </c>
      <c r="L1479" t="s">
        <v>1133</v>
      </c>
    </row>
    <row r="1480" spans="1:12" x14ac:dyDescent="0.25">
      <c r="A1480">
        <v>600</v>
      </c>
      <c r="B1480">
        <v>14</v>
      </c>
      <c r="C1480" t="s">
        <v>100</v>
      </c>
      <c r="D1480" s="1">
        <v>18</v>
      </c>
      <c r="E1480" s="1">
        <v>30</v>
      </c>
      <c r="F1480">
        <v>2</v>
      </c>
      <c r="G1480" s="1">
        <v>60</v>
      </c>
      <c r="H1480" s="1">
        <v>36</v>
      </c>
      <c r="I1480" s="1">
        <f t="shared" si="46"/>
        <v>24</v>
      </c>
      <c r="J1480" s="2">
        <f t="shared" si="47"/>
        <v>0.4</v>
      </c>
      <c r="K1480" s="3">
        <v>2.9861111111111113E-2</v>
      </c>
      <c r="L1480" t="s">
        <v>1132</v>
      </c>
    </row>
    <row r="1481" spans="1:12" x14ac:dyDescent="0.25">
      <c r="A1481">
        <v>601</v>
      </c>
      <c r="B1481">
        <v>13</v>
      </c>
      <c r="C1481" t="s">
        <v>65</v>
      </c>
      <c r="D1481" s="1">
        <v>25</v>
      </c>
      <c r="E1481" s="1">
        <v>40</v>
      </c>
      <c r="F1481">
        <v>2</v>
      </c>
      <c r="G1481" s="1">
        <v>80</v>
      </c>
      <c r="H1481" s="1">
        <v>50</v>
      </c>
      <c r="I1481" s="1">
        <f t="shared" si="46"/>
        <v>30</v>
      </c>
      <c r="J1481" s="2">
        <f t="shared" si="47"/>
        <v>0.375</v>
      </c>
      <c r="K1481" s="3">
        <v>7.6388888888888886E-3</v>
      </c>
      <c r="L1481" t="s">
        <v>1133</v>
      </c>
    </row>
    <row r="1482" spans="1:12" x14ac:dyDescent="0.25">
      <c r="A1482">
        <v>601</v>
      </c>
      <c r="B1482">
        <v>13</v>
      </c>
      <c r="C1482" t="s">
        <v>57</v>
      </c>
      <c r="D1482" s="1">
        <v>16</v>
      </c>
      <c r="E1482" s="1">
        <v>28</v>
      </c>
      <c r="F1482">
        <v>3</v>
      </c>
      <c r="G1482" s="1">
        <v>84</v>
      </c>
      <c r="H1482" s="1">
        <v>48</v>
      </c>
      <c r="I1482" s="1">
        <f t="shared" si="46"/>
        <v>36</v>
      </c>
      <c r="J1482" s="2">
        <f t="shared" si="47"/>
        <v>0.42857142857142855</v>
      </c>
      <c r="K1482" s="3">
        <v>1.9444444444444445E-2</v>
      </c>
      <c r="L1482" t="s">
        <v>1132</v>
      </c>
    </row>
    <row r="1483" spans="1:12" x14ac:dyDescent="0.25">
      <c r="A1483">
        <v>601</v>
      </c>
      <c r="B1483">
        <v>13</v>
      </c>
      <c r="C1483" t="s">
        <v>331</v>
      </c>
      <c r="D1483" s="1">
        <v>14</v>
      </c>
      <c r="E1483" s="1">
        <v>23</v>
      </c>
      <c r="F1483">
        <v>1</v>
      </c>
      <c r="G1483" s="1">
        <v>23</v>
      </c>
      <c r="H1483" s="1">
        <v>14</v>
      </c>
      <c r="I1483" s="1">
        <f t="shared" si="46"/>
        <v>9</v>
      </c>
      <c r="J1483" s="2">
        <f t="shared" si="47"/>
        <v>0.39130434782608697</v>
      </c>
      <c r="K1483" s="3">
        <v>3.0555555555555555E-2</v>
      </c>
      <c r="L1483" t="s">
        <v>1133</v>
      </c>
    </row>
    <row r="1484" spans="1:12" x14ac:dyDescent="0.25">
      <c r="A1484">
        <v>601</v>
      </c>
      <c r="B1484">
        <v>13</v>
      </c>
      <c r="C1484" t="s">
        <v>33</v>
      </c>
      <c r="D1484" s="1">
        <v>21</v>
      </c>
      <c r="E1484" s="1">
        <v>35</v>
      </c>
      <c r="F1484">
        <v>3</v>
      </c>
      <c r="G1484" s="1">
        <v>105</v>
      </c>
      <c r="H1484" s="1">
        <v>63</v>
      </c>
      <c r="I1484" s="1">
        <f t="shared" si="46"/>
        <v>42</v>
      </c>
      <c r="J1484" s="2">
        <f t="shared" si="47"/>
        <v>0.4</v>
      </c>
      <c r="K1484" s="3">
        <v>2.2222222222222223E-2</v>
      </c>
      <c r="L1484" t="s">
        <v>1132</v>
      </c>
    </row>
    <row r="1485" spans="1:12" x14ac:dyDescent="0.25">
      <c r="A1485">
        <v>602</v>
      </c>
      <c r="B1485">
        <v>12</v>
      </c>
      <c r="C1485" t="s">
        <v>33</v>
      </c>
      <c r="D1485" s="1">
        <v>21</v>
      </c>
      <c r="E1485" s="1">
        <v>35</v>
      </c>
      <c r="F1485">
        <v>2</v>
      </c>
      <c r="G1485" s="1">
        <v>70</v>
      </c>
      <c r="H1485" s="1">
        <v>42</v>
      </c>
      <c r="I1485" s="1">
        <f t="shared" si="46"/>
        <v>28</v>
      </c>
      <c r="J1485" s="2">
        <f t="shared" si="47"/>
        <v>0.4</v>
      </c>
      <c r="K1485" s="3">
        <v>3.888888888888889E-2</v>
      </c>
      <c r="L1485" t="s">
        <v>1132</v>
      </c>
    </row>
    <row r="1486" spans="1:12" x14ac:dyDescent="0.25">
      <c r="A1486">
        <v>602</v>
      </c>
      <c r="B1486">
        <v>12</v>
      </c>
      <c r="C1486" t="s">
        <v>335</v>
      </c>
      <c r="D1486" s="1">
        <v>13</v>
      </c>
      <c r="E1486" s="1">
        <v>22</v>
      </c>
      <c r="F1486">
        <v>3</v>
      </c>
      <c r="G1486" s="1">
        <v>66</v>
      </c>
      <c r="H1486" s="1">
        <v>39</v>
      </c>
      <c r="I1486" s="1">
        <f t="shared" si="46"/>
        <v>27</v>
      </c>
      <c r="J1486" s="2">
        <f t="shared" si="47"/>
        <v>0.40909090909090912</v>
      </c>
      <c r="K1486" s="3">
        <v>4.027777777777778E-2</v>
      </c>
      <c r="L1486" t="s">
        <v>1132</v>
      </c>
    </row>
    <row r="1487" spans="1:12" x14ac:dyDescent="0.25">
      <c r="A1487">
        <v>602</v>
      </c>
      <c r="B1487">
        <v>12</v>
      </c>
      <c r="C1487" t="s">
        <v>100</v>
      </c>
      <c r="D1487" s="1">
        <v>18</v>
      </c>
      <c r="E1487" s="1">
        <v>30</v>
      </c>
      <c r="F1487">
        <v>3</v>
      </c>
      <c r="G1487" s="1">
        <v>90</v>
      </c>
      <c r="H1487" s="1">
        <v>54</v>
      </c>
      <c r="I1487" s="1">
        <f t="shared" si="46"/>
        <v>36</v>
      </c>
      <c r="J1487" s="2">
        <f t="shared" si="47"/>
        <v>0.4</v>
      </c>
      <c r="K1487" s="3">
        <v>8.3333333333333332E-3</v>
      </c>
      <c r="L1487" t="s">
        <v>1132</v>
      </c>
    </row>
    <row r="1488" spans="1:12" x14ac:dyDescent="0.25">
      <c r="A1488">
        <v>602</v>
      </c>
      <c r="B1488">
        <v>12</v>
      </c>
      <c r="C1488" t="s">
        <v>65</v>
      </c>
      <c r="D1488" s="1">
        <v>25</v>
      </c>
      <c r="E1488" s="1">
        <v>40</v>
      </c>
      <c r="F1488">
        <v>1</v>
      </c>
      <c r="G1488" s="1">
        <v>40</v>
      </c>
      <c r="H1488" s="1">
        <v>25</v>
      </c>
      <c r="I1488" s="1">
        <f t="shared" si="46"/>
        <v>15</v>
      </c>
      <c r="J1488" s="2">
        <f t="shared" si="47"/>
        <v>0.375</v>
      </c>
      <c r="K1488" s="3">
        <v>2.5000000000000001E-2</v>
      </c>
      <c r="L1488" t="s">
        <v>1133</v>
      </c>
    </row>
    <row r="1489" spans="1:12" x14ac:dyDescent="0.25">
      <c r="A1489">
        <v>603</v>
      </c>
      <c r="B1489">
        <v>19</v>
      </c>
      <c r="C1489" t="s">
        <v>186</v>
      </c>
      <c r="D1489" s="1">
        <v>19</v>
      </c>
      <c r="E1489" s="1">
        <v>31</v>
      </c>
      <c r="F1489">
        <v>2</v>
      </c>
      <c r="G1489" s="1">
        <v>62</v>
      </c>
      <c r="H1489" s="1">
        <v>38</v>
      </c>
      <c r="I1489" s="1">
        <f t="shared" si="46"/>
        <v>24</v>
      </c>
      <c r="J1489" s="2">
        <f t="shared" si="47"/>
        <v>0.38709677419354838</v>
      </c>
      <c r="K1489" s="3">
        <v>1.1805555555555555E-2</v>
      </c>
      <c r="L1489" t="s">
        <v>1132</v>
      </c>
    </row>
    <row r="1490" spans="1:12" x14ac:dyDescent="0.25">
      <c r="A1490">
        <v>604</v>
      </c>
      <c r="B1490">
        <v>14</v>
      </c>
      <c r="C1490" t="s">
        <v>33</v>
      </c>
      <c r="D1490" s="1">
        <v>21</v>
      </c>
      <c r="E1490" s="1">
        <v>35</v>
      </c>
      <c r="F1490">
        <v>3</v>
      </c>
      <c r="G1490" s="1">
        <v>105</v>
      </c>
      <c r="H1490" s="1">
        <v>63</v>
      </c>
      <c r="I1490" s="1">
        <f t="shared" si="46"/>
        <v>42</v>
      </c>
      <c r="J1490" s="2">
        <f t="shared" si="47"/>
        <v>0.4</v>
      </c>
      <c r="K1490" s="3">
        <v>2.9166666666666667E-2</v>
      </c>
      <c r="L1490" t="s">
        <v>1132</v>
      </c>
    </row>
    <row r="1491" spans="1:12" x14ac:dyDescent="0.25">
      <c r="A1491">
        <v>605</v>
      </c>
      <c r="B1491">
        <v>19</v>
      </c>
      <c r="C1491" t="s">
        <v>241</v>
      </c>
      <c r="D1491" s="1">
        <v>12</v>
      </c>
      <c r="E1491" s="1">
        <v>20</v>
      </c>
      <c r="F1491">
        <v>1</v>
      </c>
      <c r="G1491" s="1">
        <v>20</v>
      </c>
      <c r="H1491" s="1">
        <v>12</v>
      </c>
      <c r="I1491" s="1">
        <f t="shared" si="46"/>
        <v>8</v>
      </c>
      <c r="J1491" s="2">
        <f t="shared" si="47"/>
        <v>0.4</v>
      </c>
      <c r="K1491" s="3">
        <v>3.2638888888888891E-2</v>
      </c>
      <c r="L1491" t="s">
        <v>1132</v>
      </c>
    </row>
    <row r="1492" spans="1:12" x14ac:dyDescent="0.25">
      <c r="A1492">
        <v>605</v>
      </c>
      <c r="B1492">
        <v>19</v>
      </c>
      <c r="C1492" t="s">
        <v>65</v>
      </c>
      <c r="D1492" s="1">
        <v>25</v>
      </c>
      <c r="E1492" s="1">
        <v>40</v>
      </c>
      <c r="F1492">
        <v>1</v>
      </c>
      <c r="G1492" s="1">
        <v>40</v>
      </c>
      <c r="H1492" s="1">
        <v>25</v>
      </c>
      <c r="I1492" s="1">
        <f t="shared" si="46"/>
        <v>15</v>
      </c>
      <c r="J1492" s="2">
        <f t="shared" si="47"/>
        <v>0.375</v>
      </c>
      <c r="K1492" s="3">
        <v>1.6666666666666666E-2</v>
      </c>
      <c r="L1492" t="s">
        <v>1133</v>
      </c>
    </row>
    <row r="1493" spans="1:12" x14ac:dyDescent="0.25">
      <c r="A1493">
        <v>605</v>
      </c>
      <c r="B1493">
        <v>19</v>
      </c>
      <c r="C1493" t="s">
        <v>33</v>
      </c>
      <c r="D1493" s="1">
        <v>21</v>
      </c>
      <c r="E1493" s="1">
        <v>35</v>
      </c>
      <c r="F1493">
        <v>2</v>
      </c>
      <c r="G1493" s="1">
        <v>70</v>
      </c>
      <c r="H1493" s="1">
        <v>42</v>
      </c>
      <c r="I1493" s="1">
        <f t="shared" si="46"/>
        <v>28</v>
      </c>
      <c r="J1493" s="2">
        <f t="shared" si="47"/>
        <v>0.4</v>
      </c>
      <c r="K1493" s="3">
        <v>3.8194444444444448E-2</v>
      </c>
      <c r="L1493" t="s">
        <v>1133</v>
      </c>
    </row>
    <row r="1494" spans="1:12" x14ac:dyDescent="0.25">
      <c r="A1494">
        <v>605</v>
      </c>
      <c r="B1494">
        <v>19</v>
      </c>
      <c r="C1494" t="s">
        <v>100</v>
      </c>
      <c r="D1494" s="1">
        <v>18</v>
      </c>
      <c r="E1494" s="1">
        <v>30</v>
      </c>
      <c r="F1494">
        <v>3</v>
      </c>
      <c r="G1494" s="1">
        <v>90</v>
      </c>
      <c r="H1494" s="1">
        <v>54</v>
      </c>
      <c r="I1494" s="1">
        <f t="shared" si="46"/>
        <v>36</v>
      </c>
      <c r="J1494" s="2">
        <f t="shared" si="47"/>
        <v>0.4</v>
      </c>
      <c r="K1494" s="3">
        <v>3.4722222222222224E-2</v>
      </c>
      <c r="L1494" t="s">
        <v>1133</v>
      </c>
    </row>
    <row r="1495" spans="1:12" x14ac:dyDescent="0.25">
      <c r="A1495">
        <v>606</v>
      </c>
      <c r="B1495">
        <v>1</v>
      </c>
      <c r="C1495" t="s">
        <v>195</v>
      </c>
      <c r="D1495" s="1">
        <v>15</v>
      </c>
      <c r="E1495" s="1">
        <v>25</v>
      </c>
      <c r="F1495">
        <v>2</v>
      </c>
      <c r="G1495" s="1">
        <v>50</v>
      </c>
      <c r="H1495" s="1">
        <v>30</v>
      </c>
      <c r="I1495" s="1">
        <f t="shared" si="46"/>
        <v>20</v>
      </c>
      <c r="J1495" s="2">
        <f t="shared" si="47"/>
        <v>0.4</v>
      </c>
      <c r="K1495" s="3">
        <v>3.2638888888888891E-2</v>
      </c>
      <c r="L1495" t="s">
        <v>1132</v>
      </c>
    </row>
    <row r="1496" spans="1:12" x14ac:dyDescent="0.25">
      <c r="A1496">
        <v>606</v>
      </c>
      <c r="B1496">
        <v>1</v>
      </c>
      <c r="C1496" t="s">
        <v>170</v>
      </c>
      <c r="D1496" s="1">
        <v>16</v>
      </c>
      <c r="E1496" s="1">
        <v>27</v>
      </c>
      <c r="F1496">
        <v>3</v>
      </c>
      <c r="G1496" s="1">
        <v>81</v>
      </c>
      <c r="H1496" s="1">
        <v>48</v>
      </c>
      <c r="I1496" s="1">
        <f t="shared" si="46"/>
        <v>33</v>
      </c>
      <c r="J1496" s="2">
        <f t="shared" si="47"/>
        <v>0.40740740740740738</v>
      </c>
      <c r="K1496" s="3">
        <v>3.3333333333333333E-2</v>
      </c>
      <c r="L1496" t="s">
        <v>1133</v>
      </c>
    </row>
    <row r="1497" spans="1:12" x14ac:dyDescent="0.25">
      <c r="A1497">
        <v>606</v>
      </c>
      <c r="B1497">
        <v>1</v>
      </c>
      <c r="C1497" t="s">
        <v>256</v>
      </c>
      <c r="D1497" s="1">
        <v>15</v>
      </c>
      <c r="E1497" s="1">
        <v>26</v>
      </c>
      <c r="F1497">
        <v>2</v>
      </c>
      <c r="G1497" s="1">
        <v>52</v>
      </c>
      <c r="H1497" s="1">
        <v>30</v>
      </c>
      <c r="I1497" s="1">
        <f t="shared" si="46"/>
        <v>22</v>
      </c>
      <c r="J1497" s="2">
        <f t="shared" si="47"/>
        <v>0.42307692307692307</v>
      </c>
      <c r="K1497" s="3">
        <v>3.4722222222222224E-2</v>
      </c>
      <c r="L1497" t="s">
        <v>1133</v>
      </c>
    </row>
    <row r="1498" spans="1:12" x14ac:dyDescent="0.25">
      <c r="A1498">
        <v>607</v>
      </c>
      <c r="B1498">
        <v>10</v>
      </c>
      <c r="C1498" t="s">
        <v>65</v>
      </c>
      <c r="D1498" s="1">
        <v>25</v>
      </c>
      <c r="E1498" s="1">
        <v>40</v>
      </c>
      <c r="F1498">
        <v>1</v>
      </c>
      <c r="G1498" s="1">
        <v>40</v>
      </c>
      <c r="H1498" s="1">
        <v>25</v>
      </c>
      <c r="I1498" s="1">
        <f t="shared" si="46"/>
        <v>15</v>
      </c>
      <c r="J1498" s="2">
        <f t="shared" si="47"/>
        <v>0.375</v>
      </c>
      <c r="K1498" s="3">
        <v>1.7361111111111112E-2</v>
      </c>
      <c r="L1498" t="s">
        <v>1132</v>
      </c>
    </row>
    <row r="1499" spans="1:12" x14ac:dyDescent="0.25">
      <c r="A1499">
        <v>607</v>
      </c>
      <c r="B1499">
        <v>10</v>
      </c>
      <c r="C1499" t="s">
        <v>57</v>
      </c>
      <c r="D1499" s="1">
        <v>16</v>
      </c>
      <c r="E1499" s="1">
        <v>28</v>
      </c>
      <c r="F1499">
        <v>1</v>
      </c>
      <c r="G1499" s="1">
        <v>28</v>
      </c>
      <c r="H1499" s="1">
        <v>16</v>
      </c>
      <c r="I1499" s="1">
        <f t="shared" si="46"/>
        <v>12</v>
      </c>
      <c r="J1499" s="2">
        <f t="shared" si="47"/>
        <v>0.42857142857142855</v>
      </c>
      <c r="K1499" s="3">
        <v>3.0555555555555555E-2</v>
      </c>
      <c r="L1499" t="s">
        <v>1132</v>
      </c>
    </row>
    <row r="1500" spans="1:12" x14ac:dyDescent="0.25">
      <c r="A1500">
        <v>608</v>
      </c>
      <c r="B1500">
        <v>7</v>
      </c>
      <c r="C1500" t="s">
        <v>51</v>
      </c>
      <c r="D1500" s="1">
        <v>17</v>
      </c>
      <c r="E1500" s="1">
        <v>29</v>
      </c>
      <c r="F1500">
        <v>1</v>
      </c>
      <c r="G1500" s="1">
        <v>29</v>
      </c>
      <c r="H1500" s="1">
        <v>17</v>
      </c>
      <c r="I1500" s="1">
        <f t="shared" si="46"/>
        <v>12</v>
      </c>
      <c r="J1500" s="2">
        <f t="shared" si="47"/>
        <v>0.41379310344827586</v>
      </c>
      <c r="K1500" s="3">
        <v>3.125E-2</v>
      </c>
      <c r="L1500" t="s">
        <v>1132</v>
      </c>
    </row>
    <row r="1501" spans="1:12" x14ac:dyDescent="0.25">
      <c r="A1501">
        <v>609</v>
      </c>
      <c r="B1501">
        <v>1</v>
      </c>
      <c r="C1501" t="s">
        <v>414</v>
      </c>
      <c r="D1501" s="1">
        <v>19</v>
      </c>
      <c r="E1501" s="1">
        <v>32</v>
      </c>
      <c r="F1501">
        <v>1</v>
      </c>
      <c r="G1501" s="1">
        <v>32</v>
      </c>
      <c r="H1501" s="1">
        <v>19</v>
      </c>
      <c r="I1501" s="1">
        <f t="shared" si="46"/>
        <v>13</v>
      </c>
      <c r="J1501" s="2">
        <f t="shared" si="47"/>
        <v>0.40625</v>
      </c>
      <c r="K1501" s="3">
        <v>1.8749999999999999E-2</v>
      </c>
      <c r="L1501" t="s">
        <v>1133</v>
      </c>
    </row>
    <row r="1502" spans="1:12" x14ac:dyDescent="0.25">
      <c r="A1502">
        <v>610</v>
      </c>
      <c r="B1502">
        <v>19</v>
      </c>
      <c r="C1502" t="s">
        <v>256</v>
      </c>
      <c r="D1502" s="1">
        <v>15</v>
      </c>
      <c r="E1502" s="1">
        <v>26</v>
      </c>
      <c r="F1502">
        <v>1</v>
      </c>
      <c r="G1502" s="1">
        <v>26</v>
      </c>
      <c r="H1502" s="1">
        <v>15</v>
      </c>
      <c r="I1502" s="1">
        <f t="shared" si="46"/>
        <v>11</v>
      </c>
      <c r="J1502" s="2">
        <f t="shared" si="47"/>
        <v>0.42307692307692307</v>
      </c>
      <c r="K1502" s="3">
        <v>2.7083333333333334E-2</v>
      </c>
      <c r="L1502" t="s">
        <v>1133</v>
      </c>
    </row>
    <row r="1503" spans="1:12" x14ac:dyDescent="0.25">
      <c r="A1503">
        <v>610</v>
      </c>
      <c r="B1503">
        <v>19</v>
      </c>
      <c r="C1503" t="s">
        <v>117</v>
      </c>
      <c r="D1503" s="1">
        <v>10</v>
      </c>
      <c r="E1503" s="1">
        <v>18</v>
      </c>
      <c r="F1503">
        <v>1</v>
      </c>
      <c r="G1503" s="1">
        <v>18</v>
      </c>
      <c r="H1503" s="1">
        <v>10</v>
      </c>
      <c r="I1503" s="1">
        <f t="shared" si="46"/>
        <v>8</v>
      </c>
      <c r="J1503" s="2">
        <f t="shared" si="47"/>
        <v>0.44444444444444442</v>
      </c>
      <c r="K1503" s="3">
        <v>5.5555555555555558E-3</v>
      </c>
      <c r="L1503" t="s">
        <v>1132</v>
      </c>
    </row>
    <row r="1504" spans="1:12" x14ac:dyDescent="0.25">
      <c r="A1504">
        <v>611</v>
      </c>
      <c r="B1504">
        <v>13</v>
      </c>
      <c r="C1504" t="s">
        <v>102</v>
      </c>
      <c r="D1504" s="1">
        <v>13</v>
      </c>
      <c r="E1504" s="1">
        <v>21</v>
      </c>
      <c r="F1504">
        <v>2</v>
      </c>
      <c r="G1504" s="1">
        <v>42</v>
      </c>
      <c r="H1504" s="1">
        <v>26</v>
      </c>
      <c r="I1504" s="1">
        <f t="shared" si="46"/>
        <v>16</v>
      </c>
      <c r="J1504" s="2">
        <f t="shared" si="47"/>
        <v>0.38095238095238093</v>
      </c>
      <c r="K1504" s="3">
        <v>3.6805555555555557E-2</v>
      </c>
      <c r="L1504" t="s">
        <v>1133</v>
      </c>
    </row>
    <row r="1505" spans="1:12" x14ac:dyDescent="0.25">
      <c r="A1505">
        <v>611</v>
      </c>
      <c r="B1505">
        <v>13</v>
      </c>
      <c r="C1505" t="s">
        <v>106</v>
      </c>
      <c r="D1505" s="1">
        <v>22</v>
      </c>
      <c r="E1505" s="1">
        <v>36</v>
      </c>
      <c r="F1505">
        <v>1</v>
      </c>
      <c r="G1505" s="1">
        <v>36</v>
      </c>
      <c r="H1505" s="1">
        <v>22</v>
      </c>
      <c r="I1505" s="1">
        <f t="shared" si="46"/>
        <v>14</v>
      </c>
      <c r="J1505" s="2">
        <f t="shared" si="47"/>
        <v>0.3888888888888889</v>
      </c>
      <c r="K1505" s="3">
        <v>2.0833333333333332E-2</v>
      </c>
      <c r="L1505" t="s">
        <v>1133</v>
      </c>
    </row>
    <row r="1506" spans="1:12" x14ac:dyDescent="0.25">
      <c r="A1506">
        <v>612</v>
      </c>
      <c r="B1506">
        <v>11</v>
      </c>
      <c r="C1506" t="s">
        <v>170</v>
      </c>
      <c r="D1506" s="1">
        <v>16</v>
      </c>
      <c r="E1506" s="1">
        <v>27</v>
      </c>
      <c r="F1506">
        <v>1</v>
      </c>
      <c r="G1506" s="1">
        <v>27</v>
      </c>
      <c r="H1506" s="1">
        <v>16</v>
      </c>
      <c r="I1506" s="1">
        <f t="shared" si="46"/>
        <v>11</v>
      </c>
      <c r="J1506" s="2">
        <f t="shared" si="47"/>
        <v>0.40740740740740738</v>
      </c>
      <c r="K1506" s="3">
        <v>1.8055555555555554E-2</v>
      </c>
      <c r="L1506" t="s">
        <v>1132</v>
      </c>
    </row>
    <row r="1507" spans="1:12" x14ac:dyDescent="0.25">
      <c r="A1507">
        <v>612</v>
      </c>
      <c r="B1507">
        <v>11</v>
      </c>
      <c r="C1507" t="s">
        <v>106</v>
      </c>
      <c r="D1507" s="1">
        <v>22</v>
      </c>
      <c r="E1507" s="1">
        <v>36</v>
      </c>
      <c r="F1507">
        <v>3</v>
      </c>
      <c r="G1507" s="1">
        <v>108</v>
      </c>
      <c r="H1507" s="1">
        <v>66</v>
      </c>
      <c r="I1507" s="1">
        <f t="shared" si="46"/>
        <v>42</v>
      </c>
      <c r="J1507" s="2">
        <f t="shared" si="47"/>
        <v>0.3888888888888889</v>
      </c>
      <c r="K1507" s="3">
        <v>2.5694444444444443E-2</v>
      </c>
      <c r="L1507" t="s">
        <v>1132</v>
      </c>
    </row>
    <row r="1508" spans="1:12" x14ac:dyDescent="0.25">
      <c r="A1508">
        <v>612</v>
      </c>
      <c r="B1508">
        <v>11</v>
      </c>
      <c r="C1508" t="s">
        <v>57</v>
      </c>
      <c r="D1508" s="1">
        <v>16</v>
      </c>
      <c r="E1508" s="1">
        <v>28</v>
      </c>
      <c r="F1508">
        <v>2</v>
      </c>
      <c r="G1508" s="1">
        <v>56</v>
      </c>
      <c r="H1508" s="1">
        <v>32</v>
      </c>
      <c r="I1508" s="1">
        <f t="shared" si="46"/>
        <v>24</v>
      </c>
      <c r="J1508" s="2">
        <f t="shared" si="47"/>
        <v>0.42857142857142855</v>
      </c>
      <c r="K1508" s="3">
        <v>1.0416666666666666E-2</v>
      </c>
      <c r="L1508" t="s">
        <v>1132</v>
      </c>
    </row>
    <row r="1509" spans="1:12" x14ac:dyDescent="0.25">
      <c r="A1509">
        <v>612</v>
      </c>
      <c r="B1509">
        <v>11</v>
      </c>
      <c r="C1509" t="s">
        <v>241</v>
      </c>
      <c r="D1509" s="1">
        <v>12</v>
      </c>
      <c r="E1509" s="1">
        <v>20</v>
      </c>
      <c r="F1509">
        <v>2</v>
      </c>
      <c r="G1509" s="1">
        <v>40</v>
      </c>
      <c r="H1509" s="1">
        <v>24</v>
      </c>
      <c r="I1509" s="1">
        <f t="shared" si="46"/>
        <v>16</v>
      </c>
      <c r="J1509" s="2">
        <f t="shared" si="47"/>
        <v>0.4</v>
      </c>
      <c r="K1509" s="3">
        <v>3.5416666666666666E-2</v>
      </c>
      <c r="L1509" t="s">
        <v>1132</v>
      </c>
    </row>
    <row r="1510" spans="1:12" x14ac:dyDescent="0.25">
      <c r="A1510">
        <v>613</v>
      </c>
      <c r="B1510">
        <v>1</v>
      </c>
      <c r="C1510" t="s">
        <v>180</v>
      </c>
      <c r="D1510" s="1">
        <v>11</v>
      </c>
      <c r="E1510" s="1">
        <v>19</v>
      </c>
      <c r="F1510">
        <v>3</v>
      </c>
      <c r="G1510" s="1">
        <v>57</v>
      </c>
      <c r="H1510" s="1">
        <v>33</v>
      </c>
      <c r="I1510" s="1">
        <f t="shared" si="46"/>
        <v>24</v>
      </c>
      <c r="J1510" s="2">
        <f t="shared" si="47"/>
        <v>0.42105263157894735</v>
      </c>
      <c r="K1510" s="3">
        <v>2.8472222222222222E-2</v>
      </c>
      <c r="L1510" t="s">
        <v>1133</v>
      </c>
    </row>
    <row r="1511" spans="1:12" x14ac:dyDescent="0.25">
      <c r="A1511">
        <v>613</v>
      </c>
      <c r="B1511">
        <v>1</v>
      </c>
      <c r="C1511" t="s">
        <v>331</v>
      </c>
      <c r="D1511" s="1">
        <v>14</v>
      </c>
      <c r="E1511" s="1">
        <v>23</v>
      </c>
      <c r="F1511">
        <v>3</v>
      </c>
      <c r="G1511" s="1">
        <v>69</v>
      </c>
      <c r="H1511" s="1">
        <v>42</v>
      </c>
      <c r="I1511" s="1">
        <f t="shared" si="46"/>
        <v>27</v>
      </c>
      <c r="J1511" s="2">
        <f t="shared" si="47"/>
        <v>0.39130434782608697</v>
      </c>
      <c r="K1511" s="3">
        <v>1.5972222222222221E-2</v>
      </c>
      <c r="L1511" t="s">
        <v>1133</v>
      </c>
    </row>
    <row r="1512" spans="1:12" x14ac:dyDescent="0.25">
      <c r="A1512">
        <v>613</v>
      </c>
      <c r="B1512">
        <v>1</v>
      </c>
      <c r="C1512" t="s">
        <v>117</v>
      </c>
      <c r="D1512" s="1">
        <v>10</v>
      </c>
      <c r="E1512" s="1">
        <v>18</v>
      </c>
      <c r="F1512">
        <v>3</v>
      </c>
      <c r="G1512" s="1">
        <v>54</v>
      </c>
      <c r="H1512" s="1">
        <v>30</v>
      </c>
      <c r="I1512" s="1">
        <f t="shared" si="46"/>
        <v>24</v>
      </c>
      <c r="J1512" s="2">
        <f t="shared" si="47"/>
        <v>0.44444444444444442</v>
      </c>
      <c r="K1512" s="3">
        <v>2.1527777777777778E-2</v>
      </c>
      <c r="L1512" t="s">
        <v>1133</v>
      </c>
    </row>
    <row r="1513" spans="1:12" x14ac:dyDescent="0.25">
      <c r="A1513">
        <v>613</v>
      </c>
      <c r="B1513">
        <v>1</v>
      </c>
      <c r="C1513" t="s">
        <v>33</v>
      </c>
      <c r="D1513" s="1">
        <v>21</v>
      </c>
      <c r="E1513" s="1">
        <v>35</v>
      </c>
      <c r="F1513">
        <v>3</v>
      </c>
      <c r="G1513" s="1">
        <v>105</v>
      </c>
      <c r="H1513" s="1">
        <v>63</v>
      </c>
      <c r="I1513" s="1">
        <f t="shared" si="46"/>
        <v>42</v>
      </c>
      <c r="J1513" s="2">
        <f t="shared" si="47"/>
        <v>0.4</v>
      </c>
      <c r="K1513" s="3">
        <v>3.9583333333333331E-2</v>
      </c>
      <c r="L1513" t="s">
        <v>1133</v>
      </c>
    </row>
    <row r="1514" spans="1:12" x14ac:dyDescent="0.25">
      <c r="A1514">
        <v>614</v>
      </c>
      <c r="B1514">
        <v>19</v>
      </c>
      <c r="C1514" t="s">
        <v>259</v>
      </c>
      <c r="D1514" s="1">
        <v>14</v>
      </c>
      <c r="E1514" s="1">
        <v>24</v>
      </c>
      <c r="F1514">
        <v>3</v>
      </c>
      <c r="G1514" s="1">
        <v>72</v>
      </c>
      <c r="H1514" s="1">
        <v>42</v>
      </c>
      <c r="I1514" s="1">
        <f t="shared" si="46"/>
        <v>30</v>
      </c>
      <c r="J1514" s="2">
        <f t="shared" si="47"/>
        <v>0.41666666666666669</v>
      </c>
      <c r="K1514" s="3">
        <v>3.4722222222222224E-2</v>
      </c>
      <c r="L1514" t="s">
        <v>1132</v>
      </c>
    </row>
    <row r="1515" spans="1:12" x14ac:dyDescent="0.25">
      <c r="A1515">
        <v>615</v>
      </c>
      <c r="B1515">
        <v>7</v>
      </c>
      <c r="C1515" t="s">
        <v>186</v>
      </c>
      <c r="D1515" s="1">
        <v>19</v>
      </c>
      <c r="E1515" s="1">
        <v>31</v>
      </c>
      <c r="F1515">
        <v>3</v>
      </c>
      <c r="G1515" s="1">
        <v>93</v>
      </c>
      <c r="H1515" s="1">
        <v>57</v>
      </c>
      <c r="I1515" s="1">
        <f t="shared" si="46"/>
        <v>36</v>
      </c>
      <c r="J1515" s="2">
        <f t="shared" si="47"/>
        <v>0.38709677419354838</v>
      </c>
      <c r="K1515" s="3">
        <v>3.4722222222222224E-2</v>
      </c>
      <c r="L1515" t="s">
        <v>1132</v>
      </c>
    </row>
    <row r="1516" spans="1:12" x14ac:dyDescent="0.25">
      <c r="A1516">
        <v>615</v>
      </c>
      <c r="B1516">
        <v>7</v>
      </c>
      <c r="C1516" t="s">
        <v>331</v>
      </c>
      <c r="D1516" s="1">
        <v>14</v>
      </c>
      <c r="E1516" s="1">
        <v>23</v>
      </c>
      <c r="F1516">
        <v>3</v>
      </c>
      <c r="G1516" s="1">
        <v>69</v>
      </c>
      <c r="H1516" s="1">
        <v>42</v>
      </c>
      <c r="I1516" s="1">
        <f t="shared" si="46"/>
        <v>27</v>
      </c>
      <c r="J1516" s="2">
        <f t="shared" si="47"/>
        <v>0.39130434782608697</v>
      </c>
      <c r="K1516" s="3">
        <v>2.9861111111111113E-2</v>
      </c>
      <c r="L1516" t="s">
        <v>1132</v>
      </c>
    </row>
    <row r="1517" spans="1:12" x14ac:dyDescent="0.25">
      <c r="A1517">
        <v>615</v>
      </c>
      <c r="B1517">
        <v>7</v>
      </c>
      <c r="C1517" t="s">
        <v>195</v>
      </c>
      <c r="D1517" s="1">
        <v>15</v>
      </c>
      <c r="E1517" s="1">
        <v>25</v>
      </c>
      <c r="F1517">
        <v>3</v>
      </c>
      <c r="G1517" s="1">
        <v>75</v>
      </c>
      <c r="H1517" s="1">
        <v>45</v>
      </c>
      <c r="I1517" s="1">
        <f t="shared" si="46"/>
        <v>30</v>
      </c>
      <c r="J1517" s="2">
        <f t="shared" si="47"/>
        <v>0.4</v>
      </c>
      <c r="K1517" s="3">
        <v>2.8472222222222222E-2</v>
      </c>
      <c r="L1517" t="s">
        <v>1132</v>
      </c>
    </row>
    <row r="1518" spans="1:12" x14ac:dyDescent="0.25">
      <c r="A1518">
        <v>615</v>
      </c>
      <c r="B1518">
        <v>7</v>
      </c>
      <c r="C1518" t="s">
        <v>414</v>
      </c>
      <c r="D1518" s="1">
        <v>19</v>
      </c>
      <c r="E1518" s="1">
        <v>32</v>
      </c>
      <c r="F1518">
        <v>3</v>
      </c>
      <c r="G1518" s="1">
        <v>96</v>
      </c>
      <c r="H1518" s="1">
        <v>57</v>
      </c>
      <c r="I1518" s="1">
        <f t="shared" si="46"/>
        <v>39</v>
      </c>
      <c r="J1518" s="2">
        <f t="shared" si="47"/>
        <v>0.40625</v>
      </c>
      <c r="K1518" s="3">
        <v>1.5277777777777777E-2</v>
      </c>
      <c r="L1518" t="s">
        <v>1133</v>
      </c>
    </row>
    <row r="1519" spans="1:12" x14ac:dyDescent="0.25">
      <c r="A1519">
        <v>616</v>
      </c>
      <c r="B1519">
        <v>4</v>
      </c>
      <c r="C1519" t="s">
        <v>259</v>
      </c>
      <c r="D1519" s="1">
        <v>14</v>
      </c>
      <c r="E1519" s="1">
        <v>24</v>
      </c>
      <c r="F1519">
        <v>3</v>
      </c>
      <c r="G1519" s="1">
        <v>72</v>
      </c>
      <c r="H1519" s="1">
        <v>42</v>
      </c>
      <c r="I1519" s="1">
        <f t="shared" si="46"/>
        <v>30</v>
      </c>
      <c r="J1519" s="2">
        <f t="shared" si="47"/>
        <v>0.41666666666666669</v>
      </c>
      <c r="K1519" s="3">
        <v>2.2916666666666665E-2</v>
      </c>
      <c r="L1519" t="s">
        <v>1132</v>
      </c>
    </row>
    <row r="1520" spans="1:12" x14ac:dyDescent="0.25">
      <c r="A1520">
        <v>616</v>
      </c>
      <c r="B1520">
        <v>4</v>
      </c>
      <c r="C1520" t="s">
        <v>100</v>
      </c>
      <c r="D1520" s="1">
        <v>18</v>
      </c>
      <c r="E1520" s="1">
        <v>30</v>
      </c>
      <c r="F1520">
        <v>2</v>
      </c>
      <c r="G1520" s="1">
        <v>60</v>
      </c>
      <c r="H1520" s="1">
        <v>36</v>
      </c>
      <c r="I1520" s="1">
        <f t="shared" si="46"/>
        <v>24</v>
      </c>
      <c r="J1520" s="2">
        <f t="shared" si="47"/>
        <v>0.4</v>
      </c>
      <c r="K1520" s="3">
        <v>9.7222222222222224E-3</v>
      </c>
      <c r="L1520" t="s">
        <v>1133</v>
      </c>
    </row>
    <row r="1521" spans="1:12" x14ac:dyDescent="0.25">
      <c r="A1521">
        <v>617</v>
      </c>
      <c r="B1521">
        <v>13</v>
      </c>
      <c r="C1521" t="s">
        <v>256</v>
      </c>
      <c r="D1521" s="1">
        <v>15</v>
      </c>
      <c r="E1521" s="1">
        <v>26</v>
      </c>
      <c r="F1521">
        <v>2</v>
      </c>
      <c r="G1521" s="1">
        <v>52</v>
      </c>
      <c r="H1521" s="1">
        <v>30</v>
      </c>
      <c r="I1521" s="1">
        <f t="shared" si="46"/>
        <v>22</v>
      </c>
      <c r="J1521" s="2">
        <f t="shared" si="47"/>
        <v>0.42307692307692307</v>
      </c>
      <c r="K1521" s="3">
        <v>1.2500000000000001E-2</v>
      </c>
      <c r="L1521" t="s">
        <v>1133</v>
      </c>
    </row>
    <row r="1522" spans="1:12" x14ac:dyDescent="0.25">
      <c r="A1522">
        <v>617</v>
      </c>
      <c r="B1522">
        <v>13</v>
      </c>
      <c r="C1522" t="s">
        <v>100</v>
      </c>
      <c r="D1522" s="1">
        <v>18</v>
      </c>
      <c r="E1522" s="1">
        <v>30</v>
      </c>
      <c r="F1522">
        <v>3</v>
      </c>
      <c r="G1522" s="1">
        <v>90</v>
      </c>
      <c r="H1522" s="1">
        <v>54</v>
      </c>
      <c r="I1522" s="1">
        <f t="shared" si="46"/>
        <v>36</v>
      </c>
      <c r="J1522" s="2">
        <f t="shared" si="47"/>
        <v>0.4</v>
      </c>
      <c r="K1522" s="3">
        <v>2.2916666666666665E-2</v>
      </c>
      <c r="L1522" t="s">
        <v>1133</v>
      </c>
    </row>
    <row r="1523" spans="1:12" x14ac:dyDescent="0.25">
      <c r="A1523">
        <v>618</v>
      </c>
      <c r="B1523">
        <v>3</v>
      </c>
      <c r="C1523" t="s">
        <v>414</v>
      </c>
      <c r="D1523" s="1">
        <v>19</v>
      </c>
      <c r="E1523" s="1">
        <v>32</v>
      </c>
      <c r="F1523">
        <v>2</v>
      </c>
      <c r="G1523" s="1">
        <v>64</v>
      </c>
      <c r="H1523" s="1">
        <v>38</v>
      </c>
      <c r="I1523" s="1">
        <f t="shared" si="46"/>
        <v>26</v>
      </c>
      <c r="J1523" s="2">
        <f t="shared" si="47"/>
        <v>0.40625</v>
      </c>
      <c r="K1523" s="3">
        <v>4.1666666666666666E-3</v>
      </c>
      <c r="L1523" t="s">
        <v>1133</v>
      </c>
    </row>
    <row r="1524" spans="1:12" x14ac:dyDescent="0.25">
      <c r="A1524">
        <v>618</v>
      </c>
      <c r="B1524">
        <v>3</v>
      </c>
      <c r="C1524" t="s">
        <v>186</v>
      </c>
      <c r="D1524" s="1">
        <v>19</v>
      </c>
      <c r="E1524" s="1">
        <v>31</v>
      </c>
      <c r="F1524">
        <v>3</v>
      </c>
      <c r="G1524" s="1">
        <v>93</v>
      </c>
      <c r="H1524" s="1">
        <v>57</v>
      </c>
      <c r="I1524" s="1">
        <f t="shared" si="46"/>
        <v>36</v>
      </c>
      <c r="J1524" s="2">
        <f t="shared" si="47"/>
        <v>0.38709677419354838</v>
      </c>
      <c r="K1524" s="3">
        <v>2.4305555555555556E-2</v>
      </c>
      <c r="L1524" t="s">
        <v>1132</v>
      </c>
    </row>
    <row r="1525" spans="1:12" x14ac:dyDescent="0.25">
      <c r="A1525">
        <v>618</v>
      </c>
      <c r="B1525">
        <v>3</v>
      </c>
      <c r="C1525" t="s">
        <v>117</v>
      </c>
      <c r="D1525" s="1">
        <v>10</v>
      </c>
      <c r="E1525" s="1">
        <v>18</v>
      </c>
      <c r="F1525">
        <v>3</v>
      </c>
      <c r="G1525" s="1">
        <v>54</v>
      </c>
      <c r="H1525" s="1">
        <v>30</v>
      </c>
      <c r="I1525" s="1">
        <f t="shared" si="46"/>
        <v>24</v>
      </c>
      <c r="J1525" s="2">
        <f t="shared" si="47"/>
        <v>0.44444444444444442</v>
      </c>
      <c r="K1525" s="3">
        <v>1.6666666666666666E-2</v>
      </c>
      <c r="L1525" t="s">
        <v>1132</v>
      </c>
    </row>
    <row r="1526" spans="1:12" x14ac:dyDescent="0.25">
      <c r="A1526">
        <v>618</v>
      </c>
      <c r="B1526">
        <v>3</v>
      </c>
      <c r="C1526" t="s">
        <v>106</v>
      </c>
      <c r="D1526" s="1">
        <v>22</v>
      </c>
      <c r="E1526" s="1">
        <v>36</v>
      </c>
      <c r="F1526">
        <v>3</v>
      </c>
      <c r="G1526" s="1">
        <v>108</v>
      </c>
      <c r="H1526" s="1">
        <v>66</v>
      </c>
      <c r="I1526" s="1">
        <f t="shared" si="46"/>
        <v>42</v>
      </c>
      <c r="J1526" s="2">
        <f t="shared" si="47"/>
        <v>0.3888888888888889</v>
      </c>
      <c r="K1526" s="3">
        <v>3.6805555555555557E-2</v>
      </c>
      <c r="L1526" t="s">
        <v>1132</v>
      </c>
    </row>
    <row r="1527" spans="1:12" x14ac:dyDescent="0.25">
      <c r="A1527">
        <v>619</v>
      </c>
      <c r="B1527">
        <v>6</v>
      </c>
      <c r="C1527" t="s">
        <v>170</v>
      </c>
      <c r="D1527" s="1">
        <v>16</v>
      </c>
      <c r="E1527" s="1">
        <v>27</v>
      </c>
      <c r="F1527">
        <v>2</v>
      </c>
      <c r="G1527" s="1">
        <v>54</v>
      </c>
      <c r="H1527" s="1">
        <v>32</v>
      </c>
      <c r="I1527" s="1">
        <f t="shared" si="46"/>
        <v>22</v>
      </c>
      <c r="J1527" s="2">
        <f t="shared" si="47"/>
        <v>0.40740740740740738</v>
      </c>
      <c r="K1527" s="3">
        <v>2.7777777777777776E-2</v>
      </c>
      <c r="L1527" t="s">
        <v>1132</v>
      </c>
    </row>
    <row r="1528" spans="1:12" x14ac:dyDescent="0.25">
      <c r="A1528">
        <v>619</v>
      </c>
      <c r="B1528">
        <v>6</v>
      </c>
      <c r="C1528" t="s">
        <v>256</v>
      </c>
      <c r="D1528" s="1">
        <v>15</v>
      </c>
      <c r="E1528" s="1">
        <v>26</v>
      </c>
      <c r="F1528">
        <v>3</v>
      </c>
      <c r="G1528" s="1">
        <v>78</v>
      </c>
      <c r="H1528" s="1">
        <v>45</v>
      </c>
      <c r="I1528" s="1">
        <f t="shared" si="46"/>
        <v>33</v>
      </c>
      <c r="J1528" s="2">
        <f t="shared" si="47"/>
        <v>0.42307692307692307</v>
      </c>
      <c r="K1528" s="3">
        <v>3.888888888888889E-2</v>
      </c>
      <c r="L1528" t="s">
        <v>1133</v>
      </c>
    </row>
    <row r="1529" spans="1:12" x14ac:dyDescent="0.25">
      <c r="A1529">
        <v>620</v>
      </c>
      <c r="B1529">
        <v>16</v>
      </c>
      <c r="C1529" t="s">
        <v>180</v>
      </c>
      <c r="D1529" s="1">
        <v>11</v>
      </c>
      <c r="E1529" s="1">
        <v>19</v>
      </c>
      <c r="F1529">
        <v>3</v>
      </c>
      <c r="G1529" s="1">
        <v>57</v>
      </c>
      <c r="H1529" s="1">
        <v>33</v>
      </c>
      <c r="I1529" s="1">
        <f t="shared" si="46"/>
        <v>24</v>
      </c>
      <c r="J1529" s="2">
        <f t="shared" si="47"/>
        <v>0.42105263157894735</v>
      </c>
      <c r="K1529" s="3">
        <v>2.7777777777777776E-2</v>
      </c>
      <c r="L1529" t="s">
        <v>1133</v>
      </c>
    </row>
    <row r="1530" spans="1:12" x14ac:dyDescent="0.25">
      <c r="A1530">
        <v>621</v>
      </c>
      <c r="B1530">
        <v>5</v>
      </c>
      <c r="C1530" t="s">
        <v>33</v>
      </c>
      <c r="D1530" s="1">
        <v>21</v>
      </c>
      <c r="E1530" s="1">
        <v>35</v>
      </c>
      <c r="F1530">
        <v>3</v>
      </c>
      <c r="G1530" s="1">
        <v>105</v>
      </c>
      <c r="H1530" s="1">
        <v>63</v>
      </c>
      <c r="I1530" s="1">
        <f t="shared" si="46"/>
        <v>42</v>
      </c>
      <c r="J1530" s="2">
        <f t="shared" si="47"/>
        <v>0.4</v>
      </c>
      <c r="K1530" s="3">
        <v>5.5555555555555558E-3</v>
      </c>
      <c r="L1530" t="s">
        <v>1133</v>
      </c>
    </row>
    <row r="1531" spans="1:12" x14ac:dyDescent="0.25">
      <c r="A1531">
        <v>622</v>
      </c>
      <c r="B1531">
        <v>7</v>
      </c>
      <c r="C1531" t="s">
        <v>186</v>
      </c>
      <c r="D1531" s="1">
        <v>19</v>
      </c>
      <c r="E1531" s="1">
        <v>31</v>
      </c>
      <c r="F1531">
        <v>3</v>
      </c>
      <c r="G1531" s="1">
        <v>93</v>
      </c>
      <c r="H1531" s="1">
        <v>57</v>
      </c>
      <c r="I1531" s="1">
        <f t="shared" si="46"/>
        <v>36</v>
      </c>
      <c r="J1531" s="2">
        <f t="shared" si="47"/>
        <v>0.38709677419354838</v>
      </c>
      <c r="K1531" s="3">
        <v>3.6805555555555557E-2</v>
      </c>
      <c r="L1531" t="s">
        <v>1132</v>
      </c>
    </row>
    <row r="1532" spans="1:12" x14ac:dyDescent="0.25">
      <c r="A1532">
        <v>622</v>
      </c>
      <c r="B1532">
        <v>7</v>
      </c>
      <c r="C1532" t="s">
        <v>57</v>
      </c>
      <c r="D1532" s="1">
        <v>16</v>
      </c>
      <c r="E1532" s="1">
        <v>28</v>
      </c>
      <c r="F1532">
        <v>1</v>
      </c>
      <c r="G1532" s="1">
        <v>28</v>
      </c>
      <c r="H1532" s="1">
        <v>16</v>
      </c>
      <c r="I1532" s="1">
        <f t="shared" si="46"/>
        <v>12</v>
      </c>
      <c r="J1532" s="2">
        <f t="shared" si="47"/>
        <v>0.42857142857142855</v>
      </c>
      <c r="K1532" s="3">
        <v>1.7361111111111112E-2</v>
      </c>
      <c r="L1532" t="s">
        <v>1132</v>
      </c>
    </row>
    <row r="1533" spans="1:12" x14ac:dyDescent="0.25">
      <c r="A1533">
        <v>623</v>
      </c>
      <c r="B1533">
        <v>13</v>
      </c>
      <c r="C1533" t="s">
        <v>335</v>
      </c>
      <c r="D1533" s="1">
        <v>13</v>
      </c>
      <c r="E1533" s="1">
        <v>22</v>
      </c>
      <c r="F1533">
        <v>2</v>
      </c>
      <c r="G1533" s="1">
        <v>44</v>
      </c>
      <c r="H1533" s="1">
        <v>26</v>
      </c>
      <c r="I1533" s="1">
        <f t="shared" si="46"/>
        <v>18</v>
      </c>
      <c r="J1533" s="2">
        <f t="shared" si="47"/>
        <v>0.40909090909090912</v>
      </c>
      <c r="K1533" s="3">
        <v>1.5972222222222221E-2</v>
      </c>
      <c r="L1533" t="s">
        <v>1132</v>
      </c>
    </row>
    <row r="1534" spans="1:12" x14ac:dyDescent="0.25">
      <c r="A1534">
        <v>623</v>
      </c>
      <c r="B1534">
        <v>13</v>
      </c>
      <c r="C1534" t="s">
        <v>33</v>
      </c>
      <c r="D1534" s="1">
        <v>21</v>
      </c>
      <c r="E1534" s="1">
        <v>35</v>
      </c>
      <c r="F1534">
        <v>2</v>
      </c>
      <c r="G1534" s="1">
        <v>70</v>
      </c>
      <c r="H1534" s="1">
        <v>42</v>
      </c>
      <c r="I1534" s="1">
        <f t="shared" si="46"/>
        <v>28</v>
      </c>
      <c r="J1534" s="2">
        <f t="shared" si="47"/>
        <v>0.4</v>
      </c>
      <c r="K1534" s="3">
        <v>4.0972222222222222E-2</v>
      </c>
      <c r="L1534" t="s">
        <v>1132</v>
      </c>
    </row>
    <row r="1535" spans="1:12" x14ac:dyDescent="0.25">
      <c r="A1535">
        <v>623</v>
      </c>
      <c r="B1535">
        <v>13</v>
      </c>
      <c r="C1535" t="s">
        <v>195</v>
      </c>
      <c r="D1535" s="1">
        <v>15</v>
      </c>
      <c r="E1535" s="1">
        <v>25</v>
      </c>
      <c r="F1535">
        <v>1</v>
      </c>
      <c r="G1535" s="1">
        <v>25</v>
      </c>
      <c r="H1535" s="1">
        <v>15</v>
      </c>
      <c r="I1535" s="1">
        <f t="shared" si="46"/>
        <v>10</v>
      </c>
      <c r="J1535" s="2">
        <f t="shared" si="47"/>
        <v>0.4</v>
      </c>
      <c r="K1535" s="3">
        <v>1.3888888888888888E-2</v>
      </c>
      <c r="L1535" t="s">
        <v>1132</v>
      </c>
    </row>
    <row r="1536" spans="1:12" x14ac:dyDescent="0.25">
      <c r="A1536">
        <v>623</v>
      </c>
      <c r="B1536">
        <v>13</v>
      </c>
      <c r="C1536" t="s">
        <v>414</v>
      </c>
      <c r="D1536" s="1">
        <v>19</v>
      </c>
      <c r="E1536" s="1">
        <v>32</v>
      </c>
      <c r="F1536">
        <v>3</v>
      </c>
      <c r="G1536" s="1">
        <v>96</v>
      </c>
      <c r="H1536" s="1">
        <v>57</v>
      </c>
      <c r="I1536" s="1">
        <f t="shared" si="46"/>
        <v>39</v>
      </c>
      <c r="J1536" s="2">
        <f t="shared" si="47"/>
        <v>0.40625</v>
      </c>
      <c r="K1536" s="3">
        <v>2.9861111111111113E-2</v>
      </c>
      <c r="L1536" t="s">
        <v>1133</v>
      </c>
    </row>
    <row r="1537" spans="1:12" x14ac:dyDescent="0.25">
      <c r="A1537">
        <v>624</v>
      </c>
      <c r="B1537">
        <v>1</v>
      </c>
      <c r="C1537" t="s">
        <v>106</v>
      </c>
      <c r="D1537" s="1">
        <v>22</v>
      </c>
      <c r="E1537" s="1">
        <v>36</v>
      </c>
      <c r="F1537">
        <v>1</v>
      </c>
      <c r="G1537" s="1">
        <v>36</v>
      </c>
      <c r="H1537" s="1">
        <v>22</v>
      </c>
      <c r="I1537" s="1">
        <f t="shared" si="46"/>
        <v>14</v>
      </c>
      <c r="J1537" s="2">
        <f t="shared" si="47"/>
        <v>0.3888888888888889</v>
      </c>
      <c r="K1537" s="3">
        <v>1.3194444444444444E-2</v>
      </c>
      <c r="L1537" t="s">
        <v>1133</v>
      </c>
    </row>
    <row r="1538" spans="1:12" x14ac:dyDescent="0.25">
      <c r="A1538">
        <v>624</v>
      </c>
      <c r="B1538">
        <v>1</v>
      </c>
      <c r="C1538" t="s">
        <v>259</v>
      </c>
      <c r="D1538" s="1">
        <v>14</v>
      </c>
      <c r="E1538" s="1">
        <v>24</v>
      </c>
      <c r="F1538">
        <v>1</v>
      </c>
      <c r="G1538" s="1">
        <v>24</v>
      </c>
      <c r="H1538" s="1">
        <v>14</v>
      </c>
      <c r="I1538" s="1">
        <f t="shared" si="46"/>
        <v>10</v>
      </c>
      <c r="J1538" s="2">
        <f t="shared" si="47"/>
        <v>0.41666666666666669</v>
      </c>
      <c r="K1538" s="3">
        <v>3.125E-2</v>
      </c>
      <c r="L1538" t="s">
        <v>1132</v>
      </c>
    </row>
    <row r="1539" spans="1:12" x14ac:dyDescent="0.25">
      <c r="A1539">
        <v>624</v>
      </c>
      <c r="B1539">
        <v>1</v>
      </c>
      <c r="C1539" t="s">
        <v>102</v>
      </c>
      <c r="D1539" s="1">
        <v>13</v>
      </c>
      <c r="E1539" s="1">
        <v>21</v>
      </c>
      <c r="F1539">
        <v>2</v>
      </c>
      <c r="G1539" s="1">
        <v>42</v>
      </c>
      <c r="H1539" s="1">
        <v>26</v>
      </c>
      <c r="I1539" s="1">
        <f t="shared" ref="I1539:I1602" si="48">G1539-H1539</f>
        <v>16</v>
      </c>
      <c r="J1539" s="2">
        <f t="shared" ref="J1539:J1602" si="49">I1539/G1539</f>
        <v>0.38095238095238093</v>
      </c>
      <c r="K1539" s="3">
        <v>1.0416666666666666E-2</v>
      </c>
      <c r="L1539" t="s">
        <v>1133</v>
      </c>
    </row>
    <row r="1540" spans="1:12" x14ac:dyDescent="0.25">
      <c r="A1540">
        <v>625</v>
      </c>
      <c r="B1540">
        <v>5</v>
      </c>
      <c r="C1540" t="s">
        <v>117</v>
      </c>
      <c r="D1540" s="1">
        <v>10</v>
      </c>
      <c r="E1540" s="1">
        <v>18</v>
      </c>
      <c r="F1540">
        <v>2</v>
      </c>
      <c r="G1540" s="1">
        <v>36</v>
      </c>
      <c r="H1540" s="1">
        <v>20</v>
      </c>
      <c r="I1540" s="1">
        <f t="shared" si="48"/>
        <v>16</v>
      </c>
      <c r="J1540" s="2">
        <f t="shared" si="49"/>
        <v>0.44444444444444442</v>
      </c>
      <c r="K1540" s="3">
        <v>8.3333333333333332E-3</v>
      </c>
      <c r="L1540" t="s">
        <v>1132</v>
      </c>
    </row>
    <row r="1541" spans="1:12" x14ac:dyDescent="0.25">
      <c r="A1541">
        <v>625</v>
      </c>
      <c r="B1541">
        <v>5</v>
      </c>
      <c r="C1541" t="s">
        <v>65</v>
      </c>
      <c r="D1541" s="1">
        <v>25</v>
      </c>
      <c r="E1541" s="1">
        <v>40</v>
      </c>
      <c r="F1541">
        <v>1</v>
      </c>
      <c r="G1541" s="1">
        <v>40</v>
      </c>
      <c r="H1541" s="1">
        <v>25</v>
      </c>
      <c r="I1541" s="1">
        <f t="shared" si="48"/>
        <v>15</v>
      </c>
      <c r="J1541" s="2">
        <f t="shared" si="49"/>
        <v>0.375</v>
      </c>
      <c r="K1541" s="3">
        <v>3.1944444444444442E-2</v>
      </c>
      <c r="L1541" t="s">
        <v>1133</v>
      </c>
    </row>
    <row r="1542" spans="1:12" x14ac:dyDescent="0.25">
      <c r="A1542">
        <v>625</v>
      </c>
      <c r="B1542">
        <v>5</v>
      </c>
      <c r="C1542" t="s">
        <v>102</v>
      </c>
      <c r="D1542" s="1">
        <v>13</v>
      </c>
      <c r="E1542" s="1">
        <v>21</v>
      </c>
      <c r="F1542">
        <v>3</v>
      </c>
      <c r="G1542" s="1">
        <v>63</v>
      </c>
      <c r="H1542" s="1">
        <v>39</v>
      </c>
      <c r="I1542" s="1">
        <f t="shared" si="48"/>
        <v>24</v>
      </c>
      <c r="J1542" s="2">
        <f t="shared" si="49"/>
        <v>0.38095238095238093</v>
      </c>
      <c r="K1542" s="3">
        <v>2.7083333333333334E-2</v>
      </c>
      <c r="L1542" t="s">
        <v>1132</v>
      </c>
    </row>
    <row r="1543" spans="1:12" x14ac:dyDescent="0.25">
      <c r="A1543">
        <v>626</v>
      </c>
      <c r="B1543">
        <v>14</v>
      </c>
      <c r="C1543" t="s">
        <v>100</v>
      </c>
      <c r="D1543" s="1">
        <v>18</v>
      </c>
      <c r="E1543" s="1">
        <v>30</v>
      </c>
      <c r="F1543">
        <v>2</v>
      </c>
      <c r="G1543" s="1">
        <v>60</v>
      </c>
      <c r="H1543" s="1">
        <v>36</v>
      </c>
      <c r="I1543" s="1">
        <f t="shared" si="48"/>
        <v>24</v>
      </c>
      <c r="J1543" s="2">
        <f t="shared" si="49"/>
        <v>0.4</v>
      </c>
      <c r="K1543" s="3">
        <v>7.6388888888888886E-3</v>
      </c>
      <c r="L1543" t="s">
        <v>1132</v>
      </c>
    </row>
    <row r="1544" spans="1:12" x14ac:dyDescent="0.25">
      <c r="A1544">
        <v>626</v>
      </c>
      <c r="B1544">
        <v>14</v>
      </c>
      <c r="C1544" t="s">
        <v>259</v>
      </c>
      <c r="D1544" s="1">
        <v>14</v>
      </c>
      <c r="E1544" s="1">
        <v>24</v>
      </c>
      <c r="F1544">
        <v>2</v>
      </c>
      <c r="G1544" s="1">
        <v>48</v>
      </c>
      <c r="H1544" s="1">
        <v>28</v>
      </c>
      <c r="I1544" s="1">
        <f t="shared" si="48"/>
        <v>20</v>
      </c>
      <c r="J1544" s="2">
        <f t="shared" si="49"/>
        <v>0.41666666666666669</v>
      </c>
      <c r="K1544" s="3">
        <v>2.5000000000000001E-2</v>
      </c>
      <c r="L1544" t="s">
        <v>1133</v>
      </c>
    </row>
    <row r="1545" spans="1:12" x14ac:dyDescent="0.25">
      <c r="A1545">
        <v>626</v>
      </c>
      <c r="B1545">
        <v>14</v>
      </c>
      <c r="C1545" t="s">
        <v>51</v>
      </c>
      <c r="D1545" s="1">
        <v>17</v>
      </c>
      <c r="E1545" s="1">
        <v>29</v>
      </c>
      <c r="F1545">
        <v>1</v>
      </c>
      <c r="G1545" s="1">
        <v>29</v>
      </c>
      <c r="H1545" s="1">
        <v>17</v>
      </c>
      <c r="I1545" s="1">
        <f t="shared" si="48"/>
        <v>12</v>
      </c>
      <c r="J1545" s="2">
        <f t="shared" si="49"/>
        <v>0.41379310344827586</v>
      </c>
      <c r="K1545" s="3">
        <v>7.6388888888888886E-3</v>
      </c>
      <c r="L1545" t="s">
        <v>1133</v>
      </c>
    </row>
    <row r="1546" spans="1:12" x14ac:dyDescent="0.25">
      <c r="A1546">
        <v>627</v>
      </c>
      <c r="B1546">
        <v>4</v>
      </c>
      <c r="C1546" t="s">
        <v>102</v>
      </c>
      <c r="D1546" s="1">
        <v>13</v>
      </c>
      <c r="E1546" s="1">
        <v>21</v>
      </c>
      <c r="F1546">
        <v>1</v>
      </c>
      <c r="G1546" s="1">
        <v>21</v>
      </c>
      <c r="H1546" s="1">
        <v>13</v>
      </c>
      <c r="I1546" s="1">
        <f t="shared" si="48"/>
        <v>8</v>
      </c>
      <c r="J1546" s="2">
        <f t="shared" si="49"/>
        <v>0.38095238095238093</v>
      </c>
      <c r="K1546" s="3">
        <v>2.5694444444444443E-2</v>
      </c>
      <c r="L1546" t="s">
        <v>1132</v>
      </c>
    </row>
    <row r="1547" spans="1:12" x14ac:dyDescent="0.25">
      <c r="A1547">
        <v>628</v>
      </c>
      <c r="B1547">
        <v>2</v>
      </c>
      <c r="C1547" t="s">
        <v>259</v>
      </c>
      <c r="D1547" s="1">
        <v>14</v>
      </c>
      <c r="E1547" s="1">
        <v>24</v>
      </c>
      <c r="F1547">
        <v>2</v>
      </c>
      <c r="G1547" s="1">
        <v>48</v>
      </c>
      <c r="H1547" s="1">
        <v>28</v>
      </c>
      <c r="I1547" s="1">
        <f t="shared" si="48"/>
        <v>20</v>
      </c>
      <c r="J1547" s="2">
        <f t="shared" si="49"/>
        <v>0.41666666666666669</v>
      </c>
      <c r="K1547" s="3">
        <v>6.9444444444444441E-3</v>
      </c>
      <c r="L1547" t="s">
        <v>1132</v>
      </c>
    </row>
    <row r="1548" spans="1:12" x14ac:dyDescent="0.25">
      <c r="A1548">
        <v>628</v>
      </c>
      <c r="B1548">
        <v>2</v>
      </c>
      <c r="C1548" t="s">
        <v>65</v>
      </c>
      <c r="D1548" s="1">
        <v>25</v>
      </c>
      <c r="E1548" s="1">
        <v>40</v>
      </c>
      <c r="F1548">
        <v>3</v>
      </c>
      <c r="G1548" s="1">
        <v>120</v>
      </c>
      <c r="H1548" s="1">
        <v>75</v>
      </c>
      <c r="I1548" s="1">
        <f t="shared" si="48"/>
        <v>45</v>
      </c>
      <c r="J1548" s="2">
        <f t="shared" si="49"/>
        <v>0.375</v>
      </c>
      <c r="K1548" s="3">
        <v>2.2916666666666665E-2</v>
      </c>
      <c r="L1548" t="s">
        <v>1133</v>
      </c>
    </row>
    <row r="1549" spans="1:12" x14ac:dyDescent="0.25">
      <c r="A1549">
        <v>629</v>
      </c>
      <c r="B1549">
        <v>17</v>
      </c>
      <c r="C1549" t="s">
        <v>77</v>
      </c>
      <c r="D1549" s="1">
        <v>20</v>
      </c>
      <c r="E1549" s="1">
        <v>34</v>
      </c>
      <c r="F1549">
        <v>1</v>
      </c>
      <c r="G1549" s="1">
        <v>34</v>
      </c>
      <c r="H1549" s="1">
        <v>20</v>
      </c>
      <c r="I1549" s="1">
        <f t="shared" si="48"/>
        <v>14</v>
      </c>
      <c r="J1549" s="2">
        <f t="shared" si="49"/>
        <v>0.41176470588235292</v>
      </c>
      <c r="K1549" s="3">
        <v>1.5277777777777777E-2</v>
      </c>
      <c r="L1549" t="s">
        <v>1133</v>
      </c>
    </row>
    <row r="1550" spans="1:12" x14ac:dyDescent="0.25">
      <c r="A1550">
        <v>629</v>
      </c>
      <c r="B1550">
        <v>17</v>
      </c>
      <c r="C1550" t="s">
        <v>241</v>
      </c>
      <c r="D1550" s="1">
        <v>12</v>
      </c>
      <c r="E1550" s="1">
        <v>20</v>
      </c>
      <c r="F1550">
        <v>3</v>
      </c>
      <c r="G1550" s="1">
        <v>60</v>
      </c>
      <c r="H1550" s="1">
        <v>36</v>
      </c>
      <c r="I1550" s="1">
        <f t="shared" si="48"/>
        <v>24</v>
      </c>
      <c r="J1550" s="2">
        <f t="shared" si="49"/>
        <v>0.4</v>
      </c>
      <c r="K1550" s="3">
        <v>1.3194444444444444E-2</v>
      </c>
      <c r="L1550" t="s">
        <v>1132</v>
      </c>
    </row>
    <row r="1551" spans="1:12" x14ac:dyDescent="0.25">
      <c r="A1551">
        <v>629</v>
      </c>
      <c r="B1551">
        <v>17</v>
      </c>
      <c r="C1551" t="s">
        <v>117</v>
      </c>
      <c r="D1551" s="1">
        <v>10</v>
      </c>
      <c r="E1551" s="1">
        <v>18</v>
      </c>
      <c r="F1551">
        <v>2</v>
      </c>
      <c r="G1551" s="1">
        <v>36</v>
      </c>
      <c r="H1551" s="1">
        <v>20</v>
      </c>
      <c r="I1551" s="1">
        <f t="shared" si="48"/>
        <v>16</v>
      </c>
      <c r="J1551" s="2">
        <f t="shared" si="49"/>
        <v>0.44444444444444442</v>
      </c>
      <c r="K1551" s="3">
        <v>2.9861111111111113E-2</v>
      </c>
      <c r="L1551" t="s">
        <v>1133</v>
      </c>
    </row>
    <row r="1552" spans="1:12" x14ac:dyDescent="0.25">
      <c r="A1552">
        <v>630</v>
      </c>
      <c r="B1552">
        <v>2</v>
      </c>
      <c r="C1552" t="s">
        <v>186</v>
      </c>
      <c r="D1552" s="1">
        <v>19</v>
      </c>
      <c r="E1552" s="1">
        <v>31</v>
      </c>
      <c r="F1552">
        <v>2</v>
      </c>
      <c r="G1552" s="1">
        <v>62</v>
      </c>
      <c r="H1552" s="1">
        <v>38</v>
      </c>
      <c r="I1552" s="1">
        <f t="shared" si="48"/>
        <v>24</v>
      </c>
      <c r="J1552" s="2">
        <f t="shared" si="49"/>
        <v>0.38709677419354838</v>
      </c>
      <c r="K1552" s="3">
        <v>1.3194444444444444E-2</v>
      </c>
      <c r="L1552" t="s">
        <v>1132</v>
      </c>
    </row>
    <row r="1553" spans="1:12" x14ac:dyDescent="0.25">
      <c r="A1553">
        <v>630</v>
      </c>
      <c r="B1553">
        <v>2</v>
      </c>
      <c r="C1553" t="s">
        <v>65</v>
      </c>
      <c r="D1553" s="1">
        <v>25</v>
      </c>
      <c r="E1553" s="1">
        <v>40</v>
      </c>
      <c r="F1553">
        <v>3</v>
      </c>
      <c r="G1553" s="1">
        <v>120</v>
      </c>
      <c r="H1553" s="1">
        <v>75</v>
      </c>
      <c r="I1553" s="1">
        <f t="shared" si="48"/>
        <v>45</v>
      </c>
      <c r="J1553" s="2">
        <f t="shared" si="49"/>
        <v>0.375</v>
      </c>
      <c r="K1553" s="3">
        <v>3.888888888888889E-2</v>
      </c>
      <c r="L1553" t="s">
        <v>1132</v>
      </c>
    </row>
    <row r="1554" spans="1:12" x14ac:dyDescent="0.25">
      <c r="A1554">
        <v>631</v>
      </c>
      <c r="B1554">
        <v>6</v>
      </c>
      <c r="C1554" t="s">
        <v>335</v>
      </c>
      <c r="D1554" s="1">
        <v>13</v>
      </c>
      <c r="E1554" s="1">
        <v>22</v>
      </c>
      <c r="F1554">
        <v>3</v>
      </c>
      <c r="G1554" s="1">
        <v>66</v>
      </c>
      <c r="H1554" s="1">
        <v>39</v>
      </c>
      <c r="I1554" s="1">
        <f t="shared" si="48"/>
        <v>27</v>
      </c>
      <c r="J1554" s="2">
        <f t="shared" si="49"/>
        <v>0.40909090909090912</v>
      </c>
      <c r="K1554" s="3">
        <v>3.1944444444444442E-2</v>
      </c>
      <c r="L1554" t="s">
        <v>1132</v>
      </c>
    </row>
    <row r="1555" spans="1:12" x14ac:dyDescent="0.25">
      <c r="A1555">
        <v>632</v>
      </c>
      <c r="B1555">
        <v>16</v>
      </c>
      <c r="C1555" t="s">
        <v>414</v>
      </c>
      <c r="D1555" s="1">
        <v>19</v>
      </c>
      <c r="E1555" s="1">
        <v>32</v>
      </c>
      <c r="F1555">
        <v>3</v>
      </c>
      <c r="G1555" s="1">
        <v>96</v>
      </c>
      <c r="H1555" s="1">
        <v>57</v>
      </c>
      <c r="I1555" s="1">
        <f t="shared" si="48"/>
        <v>39</v>
      </c>
      <c r="J1555" s="2">
        <f t="shared" si="49"/>
        <v>0.40625</v>
      </c>
      <c r="K1555" s="3">
        <v>2.8472222222222222E-2</v>
      </c>
      <c r="L1555" t="s">
        <v>1133</v>
      </c>
    </row>
    <row r="1556" spans="1:12" x14ac:dyDescent="0.25">
      <c r="A1556">
        <v>632</v>
      </c>
      <c r="B1556">
        <v>16</v>
      </c>
      <c r="C1556" t="s">
        <v>439</v>
      </c>
      <c r="D1556" s="1">
        <v>20</v>
      </c>
      <c r="E1556" s="1">
        <v>33</v>
      </c>
      <c r="F1556">
        <v>1</v>
      </c>
      <c r="G1556" s="1">
        <v>33</v>
      </c>
      <c r="H1556" s="1">
        <v>20</v>
      </c>
      <c r="I1556" s="1">
        <f t="shared" si="48"/>
        <v>13</v>
      </c>
      <c r="J1556" s="2">
        <f t="shared" si="49"/>
        <v>0.39393939393939392</v>
      </c>
      <c r="K1556" s="3">
        <v>3.2638888888888891E-2</v>
      </c>
      <c r="L1556" t="s">
        <v>1132</v>
      </c>
    </row>
    <row r="1557" spans="1:12" x14ac:dyDescent="0.25">
      <c r="A1557">
        <v>633</v>
      </c>
      <c r="B1557">
        <v>16</v>
      </c>
      <c r="C1557" t="s">
        <v>100</v>
      </c>
      <c r="D1557" s="1">
        <v>18</v>
      </c>
      <c r="E1557" s="1">
        <v>30</v>
      </c>
      <c r="F1557">
        <v>3</v>
      </c>
      <c r="G1557" s="1">
        <v>90</v>
      </c>
      <c r="H1557" s="1">
        <v>54</v>
      </c>
      <c r="I1557" s="1">
        <f t="shared" si="48"/>
        <v>36</v>
      </c>
      <c r="J1557" s="2">
        <f t="shared" si="49"/>
        <v>0.4</v>
      </c>
      <c r="K1557" s="3">
        <v>6.9444444444444441E-3</v>
      </c>
      <c r="L1557" t="s">
        <v>1132</v>
      </c>
    </row>
    <row r="1558" spans="1:12" x14ac:dyDescent="0.25">
      <c r="A1558">
        <v>633</v>
      </c>
      <c r="B1558">
        <v>16</v>
      </c>
      <c r="C1558" t="s">
        <v>259</v>
      </c>
      <c r="D1558" s="1">
        <v>14</v>
      </c>
      <c r="E1558" s="1">
        <v>24</v>
      </c>
      <c r="F1558">
        <v>2</v>
      </c>
      <c r="G1558" s="1">
        <v>48</v>
      </c>
      <c r="H1558" s="1">
        <v>28</v>
      </c>
      <c r="I1558" s="1">
        <f t="shared" si="48"/>
        <v>20</v>
      </c>
      <c r="J1558" s="2">
        <f t="shared" si="49"/>
        <v>0.41666666666666669</v>
      </c>
      <c r="K1558" s="3">
        <v>3.5416666666666666E-2</v>
      </c>
      <c r="L1558" t="s">
        <v>1133</v>
      </c>
    </row>
    <row r="1559" spans="1:12" x14ac:dyDescent="0.25">
      <c r="A1559">
        <v>633</v>
      </c>
      <c r="B1559">
        <v>16</v>
      </c>
      <c r="C1559" t="s">
        <v>335</v>
      </c>
      <c r="D1559" s="1">
        <v>13</v>
      </c>
      <c r="E1559" s="1">
        <v>22</v>
      </c>
      <c r="F1559">
        <v>2</v>
      </c>
      <c r="G1559" s="1">
        <v>44</v>
      </c>
      <c r="H1559" s="1">
        <v>26</v>
      </c>
      <c r="I1559" s="1">
        <f t="shared" si="48"/>
        <v>18</v>
      </c>
      <c r="J1559" s="2">
        <f t="shared" si="49"/>
        <v>0.40909090909090912</v>
      </c>
      <c r="K1559" s="3">
        <v>2.361111111111111E-2</v>
      </c>
      <c r="L1559" t="s">
        <v>1132</v>
      </c>
    </row>
    <row r="1560" spans="1:12" x14ac:dyDescent="0.25">
      <c r="A1560">
        <v>633</v>
      </c>
      <c r="B1560">
        <v>16</v>
      </c>
      <c r="C1560" t="s">
        <v>117</v>
      </c>
      <c r="D1560" s="1">
        <v>10</v>
      </c>
      <c r="E1560" s="1">
        <v>18</v>
      </c>
      <c r="F1560">
        <v>3</v>
      </c>
      <c r="G1560" s="1">
        <v>54</v>
      </c>
      <c r="H1560" s="1">
        <v>30</v>
      </c>
      <c r="I1560" s="1">
        <f t="shared" si="48"/>
        <v>24</v>
      </c>
      <c r="J1560" s="2">
        <f t="shared" si="49"/>
        <v>0.44444444444444442</v>
      </c>
      <c r="K1560" s="3">
        <v>3.7499999999999999E-2</v>
      </c>
      <c r="L1560" t="s">
        <v>1133</v>
      </c>
    </row>
    <row r="1561" spans="1:12" x14ac:dyDescent="0.25">
      <c r="A1561">
        <v>634</v>
      </c>
      <c r="B1561">
        <v>2</v>
      </c>
      <c r="C1561" t="s">
        <v>335</v>
      </c>
      <c r="D1561" s="1">
        <v>13</v>
      </c>
      <c r="E1561" s="1">
        <v>22</v>
      </c>
      <c r="F1561">
        <v>2</v>
      </c>
      <c r="G1561" s="1">
        <v>44</v>
      </c>
      <c r="H1561" s="1">
        <v>26</v>
      </c>
      <c r="I1561" s="1">
        <f t="shared" si="48"/>
        <v>18</v>
      </c>
      <c r="J1561" s="2">
        <f t="shared" si="49"/>
        <v>0.40909090909090912</v>
      </c>
      <c r="K1561" s="3">
        <v>1.7361111111111112E-2</v>
      </c>
      <c r="L1561" t="s">
        <v>1132</v>
      </c>
    </row>
    <row r="1562" spans="1:12" x14ac:dyDescent="0.25">
      <c r="A1562">
        <v>634</v>
      </c>
      <c r="B1562">
        <v>2</v>
      </c>
      <c r="C1562" t="s">
        <v>65</v>
      </c>
      <c r="D1562" s="1">
        <v>25</v>
      </c>
      <c r="E1562" s="1">
        <v>40</v>
      </c>
      <c r="F1562">
        <v>3</v>
      </c>
      <c r="G1562" s="1">
        <v>120</v>
      </c>
      <c r="H1562" s="1">
        <v>75</v>
      </c>
      <c r="I1562" s="1">
        <f t="shared" si="48"/>
        <v>45</v>
      </c>
      <c r="J1562" s="2">
        <f t="shared" si="49"/>
        <v>0.375</v>
      </c>
      <c r="K1562" s="3">
        <v>2.6388888888888889E-2</v>
      </c>
      <c r="L1562" t="s">
        <v>1133</v>
      </c>
    </row>
    <row r="1563" spans="1:12" x14ac:dyDescent="0.25">
      <c r="A1563">
        <v>634</v>
      </c>
      <c r="B1563">
        <v>2</v>
      </c>
      <c r="C1563" t="s">
        <v>195</v>
      </c>
      <c r="D1563" s="1">
        <v>15</v>
      </c>
      <c r="E1563" s="1">
        <v>25</v>
      </c>
      <c r="F1563">
        <v>3</v>
      </c>
      <c r="G1563" s="1">
        <v>75</v>
      </c>
      <c r="H1563" s="1">
        <v>45</v>
      </c>
      <c r="I1563" s="1">
        <f t="shared" si="48"/>
        <v>30</v>
      </c>
      <c r="J1563" s="2">
        <f t="shared" si="49"/>
        <v>0.4</v>
      </c>
      <c r="K1563" s="3">
        <v>2.9861111111111113E-2</v>
      </c>
      <c r="L1563" t="s">
        <v>1133</v>
      </c>
    </row>
    <row r="1564" spans="1:12" x14ac:dyDescent="0.25">
      <c r="A1564">
        <v>634</v>
      </c>
      <c r="B1564">
        <v>2</v>
      </c>
      <c r="C1564" t="s">
        <v>33</v>
      </c>
      <c r="D1564" s="1">
        <v>21</v>
      </c>
      <c r="E1564" s="1">
        <v>35</v>
      </c>
      <c r="F1564">
        <v>3</v>
      </c>
      <c r="G1564" s="1">
        <v>105</v>
      </c>
      <c r="H1564" s="1">
        <v>63</v>
      </c>
      <c r="I1564" s="1">
        <f t="shared" si="48"/>
        <v>42</v>
      </c>
      <c r="J1564" s="2">
        <f t="shared" si="49"/>
        <v>0.4</v>
      </c>
      <c r="K1564" s="3">
        <v>3.5416666666666666E-2</v>
      </c>
      <c r="L1564" t="s">
        <v>1132</v>
      </c>
    </row>
    <row r="1565" spans="1:12" x14ac:dyDescent="0.25">
      <c r="A1565">
        <v>635</v>
      </c>
      <c r="B1565">
        <v>5</v>
      </c>
      <c r="C1565" t="s">
        <v>51</v>
      </c>
      <c r="D1565" s="1">
        <v>17</v>
      </c>
      <c r="E1565" s="1">
        <v>29</v>
      </c>
      <c r="F1565">
        <v>2</v>
      </c>
      <c r="G1565" s="1">
        <v>58</v>
      </c>
      <c r="H1565" s="1">
        <v>34</v>
      </c>
      <c r="I1565" s="1">
        <f t="shared" si="48"/>
        <v>24</v>
      </c>
      <c r="J1565" s="2">
        <f t="shared" si="49"/>
        <v>0.41379310344827586</v>
      </c>
      <c r="K1565" s="3">
        <v>1.7361111111111112E-2</v>
      </c>
      <c r="L1565" t="s">
        <v>1133</v>
      </c>
    </row>
    <row r="1566" spans="1:12" x14ac:dyDescent="0.25">
      <c r="A1566">
        <v>636</v>
      </c>
      <c r="B1566">
        <v>14</v>
      </c>
      <c r="C1566" t="s">
        <v>259</v>
      </c>
      <c r="D1566" s="1">
        <v>14</v>
      </c>
      <c r="E1566" s="1">
        <v>24</v>
      </c>
      <c r="F1566">
        <v>2</v>
      </c>
      <c r="G1566" s="1">
        <v>48</v>
      </c>
      <c r="H1566" s="1">
        <v>28</v>
      </c>
      <c r="I1566" s="1">
        <f t="shared" si="48"/>
        <v>20</v>
      </c>
      <c r="J1566" s="2">
        <f t="shared" si="49"/>
        <v>0.41666666666666669</v>
      </c>
      <c r="K1566" s="3">
        <v>3.125E-2</v>
      </c>
      <c r="L1566" t="s">
        <v>1132</v>
      </c>
    </row>
    <row r="1567" spans="1:12" x14ac:dyDescent="0.25">
      <c r="A1567">
        <v>636</v>
      </c>
      <c r="B1567">
        <v>14</v>
      </c>
      <c r="C1567" t="s">
        <v>180</v>
      </c>
      <c r="D1567" s="1">
        <v>11</v>
      </c>
      <c r="E1567" s="1">
        <v>19</v>
      </c>
      <c r="F1567">
        <v>3</v>
      </c>
      <c r="G1567" s="1">
        <v>57</v>
      </c>
      <c r="H1567" s="1">
        <v>33</v>
      </c>
      <c r="I1567" s="1">
        <f t="shared" si="48"/>
        <v>24</v>
      </c>
      <c r="J1567" s="2">
        <f t="shared" si="49"/>
        <v>0.42105263157894735</v>
      </c>
      <c r="K1567" s="3">
        <v>3.7499999999999999E-2</v>
      </c>
      <c r="L1567" t="s">
        <v>1133</v>
      </c>
    </row>
    <row r="1568" spans="1:12" x14ac:dyDescent="0.25">
      <c r="A1568">
        <v>636</v>
      </c>
      <c r="B1568">
        <v>14</v>
      </c>
      <c r="C1568" t="s">
        <v>102</v>
      </c>
      <c r="D1568" s="1">
        <v>13</v>
      </c>
      <c r="E1568" s="1">
        <v>21</v>
      </c>
      <c r="F1568">
        <v>1</v>
      </c>
      <c r="G1568" s="1">
        <v>21</v>
      </c>
      <c r="H1568" s="1">
        <v>13</v>
      </c>
      <c r="I1568" s="1">
        <f t="shared" si="48"/>
        <v>8</v>
      </c>
      <c r="J1568" s="2">
        <f t="shared" si="49"/>
        <v>0.38095238095238093</v>
      </c>
      <c r="K1568" s="3">
        <v>3.6111111111111108E-2</v>
      </c>
      <c r="L1568" t="s">
        <v>1133</v>
      </c>
    </row>
    <row r="1569" spans="1:12" x14ac:dyDescent="0.25">
      <c r="A1569">
        <v>637</v>
      </c>
      <c r="B1569">
        <v>6</v>
      </c>
      <c r="C1569" t="s">
        <v>439</v>
      </c>
      <c r="D1569" s="1">
        <v>20</v>
      </c>
      <c r="E1569" s="1">
        <v>33</v>
      </c>
      <c r="F1569">
        <v>1</v>
      </c>
      <c r="G1569" s="1">
        <v>33</v>
      </c>
      <c r="H1569" s="1">
        <v>20</v>
      </c>
      <c r="I1569" s="1">
        <f t="shared" si="48"/>
        <v>13</v>
      </c>
      <c r="J1569" s="2">
        <f t="shared" si="49"/>
        <v>0.39393939393939392</v>
      </c>
      <c r="K1569" s="3">
        <v>1.5972222222222221E-2</v>
      </c>
      <c r="L1569" t="s">
        <v>1133</v>
      </c>
    </row>
    <row r="1570" spans="1:12" x14ac:dyDescent="0.25">
      <c r="A1570">
        <v>637</v>
      </c>
      <c r="B1570">
        <v>6</v>
      </c>
      <c r="C1570" t="s">
        <v>77</v>
      </c>
      <c r="D1570" s="1">
        <v>20</v>
      </c>
      <c r="E1570" s="1">
        <v>34</v>
      </c>
      <c r="F1570">
        <v>1</v>
      </c>
      <c r="G1570" s="1">
        <v>34</v>
      </c>
      <c r="H1570" s="1">
        <v>20</v>
      </c>
      <c r="I1570" s="1">
        <f t="shared" si="48"/>
        <v>14</v>
      </c>
      <c r="J1570" s="2">
        <f t="shared" si="49"/>
        <v>0.41176470588235292</v>
      </c>
      <c r="K1570" s="3">
        <v>4.1666666666666666E-3</v>
      </c>
      <c r="L1570" t="s">
        <v>1133</v>
      </c>
    </row>
    <row r="1571" spans="1:12" x14ac:dyDescent="0.25">
      <c r="A1571">
        <v>637</v>
      </c>
      <c r="B1571">
        <v>6</v>
      </c>
      <c r="C1571" t="s">
        <v>195</v>
      </c>
      <c r="D1571" s="1">
        <v>15</v>
      </c>
      <c r="E1571" s="1">
        <v>25</v>
      </c>
      <c r="F1571">
        <v>2</v>
      </c>
      <c r="G1571" s="1">
        <v>50</v>
      </c>
      <c r="H1571" s="1">
        <v>30</v>
      </c>
      <c r="I1571" s="1">
        <f t="shared" si="48"/>
        <v>20</v>
      </c>
      <c r="J1571" s="2">
        <f t="shared" si="49"/>
        <v>0.4</v>
      </c>
      <c r="K1571" s="3">
        <v>2.2222222222222223E-2</v>
      </c>
      <c r="L1571" t="s">
        <v>1132</v>
      </c>
    </row>
    <row r="1572" spans="1:12" x14ac:dyDescent="0.25">
      <c r="A1572">
        <v>638</v>
      </c>
      <c r="B1572">
        <v>16</v>
      </c>
      <c r="C1572" t="s">
        <v>100</v>
      </c>
      <c r="D1572" s="1">
        <v>18</v>
      </c>
      <c r="E1572" s="1">
        <v>30</v>
      </c>
      <c r="F1572">
        <v>3</v>
      </c>
      <c r="G1572" s="1">
        <v>90</v>
      </c>
      <c r="H1572" s="1">
        <v>54</v>
      </c>
      <c r="I1572" s="1">
        <f t="shared" si="48"/>
        <v>36</v>
      </c>
      <c r="J1572" s="2">
        <f t="shared" si="49"/>
        <v>0.4</v>
      </c>
      <c r="K1572" s="3">
        <v>3.0555555555555555E-2</v>
      </c>
      <c r="L1572" t="s">
        <v>1132</v>
      </c>
    </row>
    <row r="1573" spans="1:12" x14ac:dyDescent="0.25">
      <c r="A1573">
        <v>639</v>
      </c>
      <c r="B1573">
        <v>8</v>
      </c>
      <c r="C1573" t="s">
        <v>256</v>
      </c>
      <c r="D1573" s="1">
        <v>15</v>
      </c>
      <c r="E1573" s="1">
        <v>26</v>
      </c>
      <c r="F1573">
        <v>2</v>
      </c>
      <c r="G1573" s="1">
        <v>52</v>
      </c>
      <c r="H1573" s="1">
        <v>30</v>
      </c>
      <c r="I1573" s="1">
        <f t="shared" si="48"/>
        <v>22</v>
      </c>
      <c r="J1573" s="2">
        <f t="shared" si="49"/>
        <v>0.42307692307692307</v>
      </c>
      <c r="K1573" s="3">
        <v>3.6111111111111108E-2</v>
      </c>
      <c r="L1573" t="s">
        <v>1132</v>
      </c>
    </row>
    <row r="1574" spans="1:12" x14ac:dyDescent="0.25">
      <c r="A1574">
        <v>639</v>
      </c>
      <c r="B1574">
        <v>8</v>
      </c>
      <c r="C1574" t="s">
        <v>186</v>
      </c>
      <c r="D1574" s="1">
        <v>19</v>
      </c>
      <c r="E1574" s="1">
        <v>31</v>
      </c>
      <c r="F1574">
        <v>2</v>
      </c>
      <c r="G1574" s="1">
        <v>62</v>
      </c>
      <c r="H1574" s="1">
        <v>38</v>
      </c>
      <c r="I1574" s="1">
        <f t="shared" si="48"/>
        <v>24</v>
      </c>
      <c r="J1574" s="2">
        <f t="shared" si="49"/>
        <v>0.38709677419354838</v>
      </c>
      <c r="K1574" s="3">
        <v>2.013888888888889E-2</v>
      </c>
      <c r="L1574" t="s">
        <v>1132</v>
      </c>
    </row>
    <row r="1575" spans="1:12" x14ac:dyDescent="0.25">
      <c r="A1575">
        <v>639</v>
      </c>
      <c r="B1575">
        <v>8</v>
      </c>
      <c r="C1575" t="s">
        <v>180</v>
      </c>
      <c r="D1575" s="1">
        <v>11</v>
      </c>
      <c r="E1575" s="1">
        <v>19</v>
      </c>
      <c r="F1575">
        <v>2</v>
      </c>
      <c r="G1575" s="1">
        <v>38</v>
      </c>
      <c r="H1575" s="1">
        <v>22</v>
      </c>
      <c r="I1575" s="1">
        <f t="shared" si="48"/>
        <v>16</v>
      </c>
      <c r="J1575" s="2">
        <f t="shared" si="49"/>
        <v>0.42105263157894735</v>
      </c>
      <c r="K1575" s="3">
        <v>3.8194444444444448E-2</v>
      </c>
      <c r="L1575" t="s">
        <v>1132</v>
      </c>
    </row>
    <row r="1576" spans="1:12" x14ac:dyDescent="0.25">
      <c r="A1576">
        <v>640</v>
      </c>
      <c r="B1576">
        <v>14</v>
      </c>
      <c r="C1576" t="s">
        <v>256</v>
      </c>
      <c r="D1576" s="1">
        <v>15</v>
      </c>
      <c r="E1576" s="1">
        <v>26</v>
      </c>
      <c r="F1576">
        <v>3</v>
      </c>
      <c r="G1576" s="1">
        <v>78</v>
      </c>
      <c r="H1576" s="1">
        <v>45</v>
      </c>
      <c r="I1576" s="1">
        <f t="shared" si="48"/>
        <v>33</v>
      </c>
      <c r="J1576" s="2">
        <f t="shared" si="49"/>
        <v>0.42307692307692307</v>
      </c>
      <c r="K1576" s="3">
        <v>4.8611111111111112E-3</v>
      </c>
      <c r="L1576" t="s">
        <v>1133</v>
      </c>
    </row>
    <row r="1577" spans="1:12" x14ac:dyDescent="0.25">
      <c r="A1577">
        <v>640</v>
      </c>
      <c r="B1577">
        <v>14</v>
      </c>
      <c r="C1577" t="s">
        <v>102</v>
      </c>
      <c r="D1577" s="1">
        <v>13</v>
      </c>
      <c r="E1577" s="1">
        <v>21</v>
      </c>
      <c r="F1577">
        <v>2</v>
      </c>
      <c r="G1577" s="1">
        <v>42</v>
      </c>
      <c r="H1577" s="1">
        <v>26</v>
      </c>
      <c r="I1577" s="1">
        <f t="shared" si="48"/>
        <v>16</v>
      </c>
      <c r="J1577" s="2">
        <f t="shared" si="49"/>
        <v>0.38095238095238093</v>
      </c>
      <c r="K1577" s="3">
        <v>8.3333333333333332E-3</v>
      </c>
      <c r="L1577" t="s">
        <v>1132</v>
      </c>
    </row>
    <row r="1578" spans="1:12" x14ac:dyDescent="0.25">
      <c r="A1578">
        <v>640</v>
      </c>
      <c r="B1578">
        <v>14</v>
      </c>
      <c r="C1578" t="s">
        <v>439</v>
      </c>
      <c r="D1578" s="1">
        <v>20</v>
      </c>
      <c r="E1578" s="1">
        <v>33</v>
      </c>
      <c r="F1578">
        <v>3</v>
      </c>
      <c r="G1578" s="1">
        <v>99</v>
      </c>
      <c r="H1578" s="1">
        <v>60</v>
      </c>
      <c r="I1578" s="1">
        <f t="shared" si="48"/>
        <v>39</v>
      </c>
      <c r="J1578" s="2">
        <f t="shared" si="49"/>
        <v>0.39393939393939392</v>
      </c>
      <c r="K1578" s="3">
        <v>3.888888888888889E-2</v>
      </c>
      <c r="L1578" t="s">
        <v>1133</v>
      </c>
    </row>
    <row r="1579" spans="1:12" x14ac:dyDescent="0.25">
      <c r="A1579">
        <v>641</v>
      </c>
      <c r="B1579">
        <v>2</v>
      </c>
      <c r="C1579" t="s">
        <v>51</v>
      </c>
      <c r="D1579" s="1">
        <v>17</v>
      </c>
      <c r="E1579" s="1">
        <v>29</v>
      </c>
      <c r="F1579">
        <v>3</v>
      </c>
      <c r="G1579" s="1">
        <v>87</v>
      </c>
      <c r="H1579" s="1">
        <v>51</v>
      </c>
      <c r="I1579" s="1">
        <f t="shared" si="48"/>
        <v>36</v>
      </c>
      <c r="J1579" s="2">
        <f t="shared" si="49"/>
        <v>0.41379310344827586</v>
      </c>
      <c r="K1579" s="3">
        <v>1.1805555555555555E-2</v>
      </c>
      <c r="L1579" t="s">
        <v>1132</v>
      </c>
    </row>
    <row r="1580" spans="1:12" x14ac:dyDescent="0.25">
      <c r="A1580">
        <v>641</v>
      </c>
      <c r="B1580">
        <v>2</v>
      </c>
      <c r="C1580" t="s">
        <v>195</v>
      </c>
      <c r="D1580" s="1">
        <v>15</v>
      </c>
      <c r="E1580" s="1">
        <v>25</v>
      </c>
      <c r="F1580">
        <v>3</v>
      </c>
      <c r="G1580" s="1">
        <v>75</v>
      </c>
      <c r="H1580" s="1">
        <v>45</v>
      </c>
      <c r="I1580" s="1">
        <f t="shared" si="48"/>
        <v>30</v>
      </c>
      <c r="J1580" s="2">
        <f t="shared" si="49"/>
        <v>0.4</v>
      </c>
      <c r="K1580" s="3">
        <v>1.9444444444444445E-2</v>
      </c>
      <c r="L1580" t="s">
        <v>1133</v>
      </c>
    </row>
    <row r="1581" spans="1:12" x14ac:dyDescent="0.25">
      <c r="A1581">
        <v>641</v>
      </c>
      <c r="B1581">
        <v>2</v>
      </c>
      <c r="C1581" t="s">
        <v>331</v>
      </c>
      <c r="D1581" s="1">
        <v>14</v>
      </c>
      <c r="E1581" s="1">
        <v>23</v>
      </c>
      <c r="F1581">
        <v>2</v>
      </c>
      <c r="G1581" s="1">
        <v>46</v>
      </c>
      <c r="H1581" s="1">
        <v>28</v>
      </c>
      <c r="I1581" s="1">
        <f t="shared" si="48"/>
        <v>18</v>
      </c>
      <c r="J1581" s="2">
        <f t="shared" si="49"/>
        <v>0.39130434782608697</v>
      </c>
      <c r="K1581" s="3">
        <v>2.013888888888889E-2</v>
      </c>
      <c r="L1581" t="s">
        <v>1132</v>
      </c>
    </row>
    <row r="1582" spans="1:12" x14ac:dyDescent="0.25">
      <c r="A1582">
        <v>642</v>
      </c>
      <c r="B1582">
        <v>15</v>
      </c>
      <c r="C1582" t="s">
        <v>102</v>
      </c>
      <c r="D1582" s="1">
        <v>13</v>
      </c>
      <c r="E1582" s="1">
        <v>21</v>
      </c>
      <c r="F1582">
        <v>3</v>
      </c>
      <c r="G1582" s="1">
        <v>63</v>
      </c>
      <c r="H1582" s="1">
        <v>39</v>
      </c>
      <c r="I1582" s="1">
        <f t="shared" si="48"/>
        <v>24</v>
      </c>
      <c r="J1582" s="2">
        <f t="shared" si="49"/>
        <v>0.38095238095238093</v>
      </c>
      <c r="K1582" s="3">
        <v>4.1666666666666666E-3</v>
      </c>
      <c r="L1582" t="s">
        <v>1133</v>
      </c>
    </row>
    <row r="1583" spans="1:12" x14ac:dyDescent="0.25">
      <c r="A1583">
        <v>642</v>
      </c>
      <c r="B1583">
        <v>15</v>
      </c>
      <c r="C1583" t="s">
        <v>256</v>
      </c>
      <c r="D1583" s="1">
        <v>15</v>
      </c>
      <c r="E1583" s="1">
        <v>26</v>
      </c>
      <c r="F1583">
        <v>1</v>
      </c>
      <c r="G1583" s="1">
        <v>26</v>
      </c>
      <c r="H1583" s="1">
        <v>15</v>
      </c>
      <c r="I1583" s="1">
        <f t="shared" si="48"/>
        <v>11</v>
      </c>
      <c r="J1583" s="2">
        <f t="shared" si="49"/>
        <v>0.42307692307692307</v>
      </c>
      <c r="K1583" s="3">
        <v>3.9583333333333331E-2</v>
      </c>
      <c r="L1583" t="s">
        <v>1133</v>
      </c>
    </row>
    <row r="1584" spans="1:12" x14ac:dyDescent="0.25">
      <c r="A1584">
        <v>642</v>
      </c>
      <c r="B1584">
        <v>15</v>
      </c>
      <c r="C1584" t="s">
        <v>51</v>
      </c>
      <c r="D1584" s="1">
        <v>17</v>
      </c>
      <c r="E1584" s="1">
        <v>29</v>
      </c>
      <c r="F1584">
        <v>3</v>
      </c>
      <c r="G1584" s="1">
        <v>87</v>
      </c>
      <c r="H1584" s="1">
        <v>51</v>
      </c>
      <c r="I1584" s="1">
        <f t="shared" si="48"/>
        <v>36</v>
      </c>
      <c r="J1584" s="2">
        <f t="shared" si="49"/>
        <v>0.41379310344827586</v>
      </c>
      <c r="K1584" s="3">
        <v>1.2500000000000001E-2</v>
      </c>
      <c r="L1584" t="s">
        <v>1133</v>
      </c>
    </row>
    <row r="1585" spans="1:12" x14ac:dyDescent="0.25">
      <c r="A1585">
        <v>643</v>
      </c>
      <c r="B1585">
        <v>17</v>
      </c>
      <c r="C1585" t="s">
        <v>439</v>
      </c>
      <c r="D1585" s="1">
        <v>20</v>
      </c>
      <c r="E1585" s="1">
        <v>33</v>
      </c>
      <c r="F1585">
        <v>1</v>
      </c>
      <c r="G1585" s="1">
        <v>33</v>
      </c>
      <c r="H1585" s="1">
        <v>20</v>
      </c>
      <c r="I1585" s="1">
        <f t="shared" si="48"/>
        <v>13</v>
      </c>
      <c r="J1585" s="2">
        <f t="shared" si="49"/>
        <v>0.39393939393939392</v>
      </c>
      <c r="K1585" s="3">
        <v>1.2500000000000001E-2</v>
      </c>
      <c r="L1585" t="s">
        <v>1132</v>
      </c>
    </row>
    <row r="1586" spans="1:12" x14ac:dyDescent="0.25">
      <c r="A1586">
        <v>644</v>
      </c>
      <c r="B1586">
        <v>9</v>
      </c>
      <c r="C1586" t="s">
        <v>186</v>
      </c>
      <c r="D1586" s="1">
        <v>19</v>
      </c>
      <c r="E1586" s="1">
        <v>31</v>
      </c>
      <c r="F1586">
        <v>3</v>
      </c>
      <c r="G1586" s="1">
        <v>93</v>
      </c>
      <c r="H1586" s="1">
        <v>57</v>
      </c>
      <c r="I1586" s="1">
        <f t="shared" si="48"/>
        <v>36</v>
      </c>
      <c r="J1586" s="2">
        <f t="shared" si="49"/>
        <v>0.38709677419354838</v>
      </c>
      <c r="K1586" s="3">
        <v>3.5416666666666666E-2</v>
      </c>
      <c r="L1586" t="s">
        <v>1132</v>
      </c>
    </row>
    <row r="1587" spans="1:12" x14ac:dyDescent="0.25">
      <c r="A1587">
        <v>645</v>
      </c>
      <c r="B1587">
        <v>6</v>
      </c>
      <c r="C1587" t="s">
        <v>439</v>
      </c>
      <c r="D1587" s="1">
        <v>20</v>
      </c>
      <c r="E1587" s="1">
        <v>33</v>
      </c>
      <c r="F1587">
        <v>3</v>
      </c>
      <c r="G1587" s="1">
        <v>99</v>
      </c>
      <c r="H1587" s="1">
        <v>60</v>
      </c>
      <c r="I1587" s="1">
        <f t="shared" si="48"/>
        <v>39</v>
      </c>
      <c r="J1587" s="2">
        <f t="shared" si="49"/>
        <v>0.39393939393939392</v>
      </c>
      <c r="K1587" s="3">
        <v>2.9861111111111113E-2</v>
      </c>
      <c r="L1587" t="s">
        <v>1133</v>
      </c>
    </row>
    <row r="1588" spans="1:12" x14ac:dyDescent="0.25">
      <c r="A1588">
        <v>645</v>
      </c>
      <c r="B1588">
        <v>6</v>
      </c>
      <c r="C1588" t="s">
        <v>170</v>
      </c>
      <c r="D1588" s="1">
        <v>16</v>
      </c>
      <c r="E1588" s="1">
        <v>27</v>
      </c>
      <c r="F1588">
        <v>3</v>
      </c>
      <c r="G1588" s="1">
        <v>81</v>
      </c>
      <c r="H1588" s="1">
        <v>48</v>
      </c>
      <c r="I1588" s="1">
        <f t="shared" si="48"/>
        <v>33</v>
      </c>
      <c r="J1588" s="2">
        <f t="shared" si="49"/>
        <v>0.40740740740740738</v>
      </c>
      <c r="K1588" s="3">
        <v>3.7499999999999999E-2</v>
      </c>
      <c r="L1588" t="s">
        <v>1132</v>
      </c>
    </row>
    <row r="1589" spans="1:12" x14ac:dyDescent="0.25">
      <c r="A1589">
        <v>646</v>
      </c>
      <c r="B1589">
        <v>12</v>
      </c>
      <c r="C1589" t="s">
        <v>33</v>
      </c>
      <c r="D1589" s="1">
        <v>21</v>
      </c>
      <c r="E1589" s="1">
        <v>35</v>
      </c>
      <c r="F1589">
        <v>2</v>
      </c>
      <c r="G1589" s="1">
        <v>70</v>
      </c>
      <c r="H1589" s="1">
        <v>42</v>
      </c>
      <c r="I1589" s="1">
        <f t="shared" si="48"/>
        <v>28</v>
      </c>
      <c r="J1589" s="2">
        <f t="shared" si="49"/>
        <v>0.4</v>
      </c>
      <c r="K1589" s="3">
        <v>2.5000000000000001E-2</v>
      </c>
      <c r="L1589" t="s">
        <v>1132</v>
      </c>
    </row>
    <row r="1590" spans="1:12" x14ac:dyDescent="0.25">
      <c r="A1590">
        <v>647</v>
      </c>
      <c r="B1590">
        <v>12</v>
      </c>
      <c r="C1590" t="s">
        <v>117</v>
      </c>
      <c r="D1590" s="1">
        <v>10</v>
      </c>
      <c r="E1590" s="1">
        <v>18</v>
      </c>
      <c r="F1590">
        <v>2</v>
      </c>
      <c r="G1590" s="1">
        <v>36</v>
      </c>
      <c r="H1590" s="1">
        <v>20</v>
      </c>
      <c r="I1590" s="1">
        <f t="shared" si="48"/>
        <v>16</v>
      </c>
      <c r="J1590" s="2">
        <f t="shared" si="49"/>
        <v>0.44444444444444442</v>
      </c>
      <c r="K1590" s="3">
        <v>9.0277777777777769E-3</v>
      </c>
      <c r="L1590" t="s">
        <v>1133</v>
      </c>
    </row>
    <row r="1591" spans="1:12" x14ac:dyDescent="0.25">
      <c r="A1591">
        <v>647</v>
      </c>
      <c r="B1591">
        <v>12</v>
      </c>
      <c r="C1591" t="s">
        <v>186</v>
      </c>
      <c r="D1591" s="1">
        <v>19</v>
      </c>
      <c r="E1591" s="1">
        <v>31</v>
      </c>
      <c r="F1591">
        <v>2</v>
      </c>
      <c r="G1591" s="1">
        <v>62</v>
      </c>
      <c r="H1591" s="1">
        <v>38</v>
      </c>
      <c r="I1591" s="1">
        <f t="shared" si="48"/>
        <v>24</v>
      </c>
      <c r="J1591" s="2">
        <f t="shared" si="49"/>
        <v>0.38709677419354838</v>
      </c>
      <c r="K1591" s="3">
        <v>1.8055555555555554E-2</v>
      </c>
      <c r="L1591" t="s">
        <v>1133</v>
      </c>
    </row>
    <row r="1592" spans="1:12" x14ac:dyDescent="0.25">
      <c r="A1592">
        <v>648</v>
      </c>
      <c r="B1592">
        <v>9</v>
      </c>
      <c r="C1592" t="s">
        <v>57</v>
      </c>
      <c r="D1592" s="1">
        <v>16</v>
      </c>
      <c r="E1592" s="1">
        <v>28</v>
      </c>
      <c r="F1592">
        <v>2</v>
      </c>
      <c r="G1592" s="1">
        <v>56</v>
      </c>
      <c r="H1592" s="1">
        <v>32</v>
      </c>
      <c r="I1592" s="1">
        <f t="shared" si="48"/>
        <v>24</v>
      </c>
      <c r="J1592" s="2">
        <f t="shared" si="49"/>
        <v>0.42857142857142855</v>
      </c>
      <c r="K1592" s="3">
        <v>3.2638888888888891E-2</v>
      </c>
      <c r="L1592" t="s">
        <v>1132</v>
      </c>
    </row>
    <row r="1593" spans="1:12" x14ac:dyDescent="0.25">
      <c r="A1593">
        <v>649</v>
      </c>
      <c r="B1593">
        <v>9</v>
      </c>
      <c r="C1593" t="s">
        <v>51</v>
      </c>
      <c r="D1593" s="1">
        <v>17</v>
      </c>
      <c r="E1593" s="1">
        <v>29</v>
      </c>
      <c r="F1593">
        <v>3</v>
      </c>
      <c r="G1593" s="1">
        <v>87</v>
      </c>
      <c r="H1593" s="1">
        <v>51</v>
      </c>
      <c r="I1593" s="1">
        <f t="shared" si="48"/>
        <v>36</v>
      </c>
      <c r="J1593" s="2">
        <f t="shared" si="49"/>
        <v>0.41379310344827586</v>
      </c>
      <c r="K1593" s="3">
        <v>1.5277777777777777E-2</v>
      </c>
      <c r="L1593" t="s">
        <v>1133</v>
      </c>
    </row>
    <row r="1594" spans="1:12" x14ac:dyDescent="0.25">
      <c r="A1594">
        <v>649</v>
      </c>
      <c r="B1594">
        <v>9</v>
      </c>
      <c r="C1594" t="s">
        <v>57</v>
      </c>
      <c r="D1594" s="1">
        <v>16</v>
      </c>
      <c r="E1594" s="1">
        <v>28</v>
      </c>
      <c r="F1594">
        <v>3</v>
      </c>
      <c r="G1594" s="1">
        <v>84</v>
      </c>
      <c r="H1594" s="1">
        <v>48</v>
      </c>
      <c r="I1594" s="1">
        <f t="shared" si="48"/>
        <v>36</v>
      </c>
      <c r="J1594" s="2">
        <f t="shared" si="49"/>
        <v>0.42857142857142855</v>
      </c>
      <c r="K1594" s="3">
        <v>2.7777777777777776E-2</v>
      </c>
      <c r="L1594" t="s">
        <v>1132</v>
      </c>
    </row>
    <row r="1595" spans="1:12" x14ac:dyDescent="0.25">
      <c r="A1595">
        <v>649</v>
      </c>
      <c r="B1595">
        <v>9</v>
      </c>
      <c r="C1595" t="s">
        <v>195</v>
      </c>
      <c r="D1595" s="1">
        <v>15</v>
      </c>
      <c r="E1595" s="1">
        <v>25</v>
      </c>
      <c r="F1595">
        <v>1</v>
      </c>
      <c r="G1595" s="1">
        <v>25</v>
      </c>
      <c r="H1595" s="1">
        <v>15</v>
      </c>
      <c r="I1595" s="1">
        <f t="shared" si="48"/>
        <v>10</v>
      </c>
      <c r="J1595" s="2">
        <f t="shared" si="49"/>
        <v>0.4</v>
      </c>
      <c r="K1595" s="3">
        <v>2.2222222222222223E-2</v>
      </c>
      <c r="L1595" t="s">
        <v>1133</v>
      </c>
    </row>
    <row r="1596" spans="1:12" x14ac:dyDescent="0.25">
      <c r="A1596">
        <v>649</v>
      </c>
      <c r="B1596">
        <v>9</v>
      </c>
      <c r="C1596" t="s">
        <v>241</v>
      </c>
      <c r="D1596" s="1">
        <v>12</v>
      </c>
      <c r="E1596" s="1">
        <v>20</v>
      </c>
      <c r="F1596">
        <v>3</v>
      </c>
      <c r="G1596" s="1">
        <v>60</v>
      </c>
      <c r="H1596" s="1">
        <v>36</v>
      </c>
      <c r="I1596" s="1">
        <f t="shared" si="48"/>
        <v>24</v>
      </c>
      <c r="J1596" s="2">
        <f t="shared" si="49"/>
        <v>0.4</v>
      </c>
      <c r="K1596" s="3">
        <v>1.0416666666666666E-2</v>
      </c>
      <c r="L1596" t="s">
        <v>1132</v>
      </c>
    </row>
    <row r="1597" spans="1:12" x14ac:dyDescent="0.25">
      <c r="A1597">
        <v>650</v>
      </c>
      <c r="B1597">
        <v>11</v>
      </c>
      <c r="C1597" t="s">
        <v>102</v>
      </c>
      <c r="D1597" s="1">
        <v>13</v>
      </c>
      <c r="E1597" s="1">
        <v>21</v>
      </c>
      <c r="F1597">
        <v>2</v>
      </c>
      <c r="G1597" s="1">
        <v>42</v>
      </c>
      <c r="H1597" s="1">
        <v>26</v>
      </c>
      <c r="I1597" s="1">
        <f t="shared" si="48"/>
        <v>16</v>
      </c>
      <c r="J1597" s="2">
        <f t="shared" si="49"/>
        <v>0.38095238095238093</v>
      </c>
      <c r="K1597" s="3">
        <v>1.2500000000000001E-2</v>
      </c>
      <c r="L1597" t="s">
        <v>1133</v>
      </c>
    </row>
    <row r="1598" spans="1:12" x14ac:dyDescent="0.25">
      <c r="A1598">
        <v>650</v>
      </c>
      <c r="B1598">
        <v>11</v>
      </c>
      <c r="C1598" t="s">
        <v>51</v>
      </c>
      <c r="D1598" s="1">
        <v>17</v>
      </c>
      <c r="E1598" s="1">
        <v>29</v>
      </c>
      <c r="F1598">
        <v>2</v>
      </c>
      <c r="G1598" s="1">
        <v>58</v>
      </c>
      <c r="H1598" s="1">
        <v>34</v>
      </c>
      <c r="I1598" s="1">
        <f t="shared" si="48"/>
        <v>24</v>
      </c>
      <c r="J1598" s="2">
        <f t="shared" si="49"/>
        <v>0.41379310344827586</v>
      </c>
      <c r="K1598" s="3">
        <v>2.4305555555555556E-2</v>
      </c>
      <c r="L1598" t="s">
        <v>1133</v>
      </c>
    </row>
    <row r="1599" spans="1:12" x14ac:dyDescent="0.25">
      <c r="A1599">
        <v>650</v>
      </c>
      <c r="B1599">
        <v>11</v>
      </c>
      <c r="C1599" t="s">
        <v>414</v>
      </c>
      <c r="D1599" s="1">
        <v>19</v>
      </c>
      <c r="E1599" s="1">
        <v>32</v>
      </c>
      <c r="F1599">
        <v>1</v>
      </c>
      <c r="G1599" s="1">
        <v>32</v>
      </c>
      <c r="H1599" s="1">
        <v>19</v>
      </c>
      <c r="I1599" s="1">
        <f t="shared" si="48"/>
        <v>13</v>
      </c>
      <c r="J1599" s="2">
        <f t="shared" si="49"/>
        <v>0.40625</v>
      </c>
      <c r="K1599" s="3">
        <v>8.3333333333333332E-3</v>
      </c>
      <c r="L1599" t="s">
        <v>1133</v>
      </c>
    </row>
    <row r="1600" spans="1:12" x14ac:dyDescent="0.25">
      <c r="A1600">
        <v>650</v>
      </c>
      <c r="B1600">
        <v>11</v>
      </c>
      <c r="C1600" t="s">
        <v>33</v>
      </c>
      <c r="D1600" s="1">
        <v>21</v>
      </c>
      <c r="E1600" s="1">
        <v>35</v>
      </c>
      <c r="F1600">
        <v>3</v>
      </c>
      <c r="G1600" s="1">
        <v>105</v>
      </c>
      <c r="H1600" s="1">
        <v>63</v>
      </c>
      <c r="I1600" s="1">
        <f t="shared" si="48"/>
        <v>42</v>
      </c>
      <c r="J1600" s="2">
        <f t="shared" si="49"/>
        <v>0.4</v>
      </c>
      <c r="K1600" s="3">
        <v>7.6388888888888886E-3</v>
      </c>
      <c r="L1600" t="s">
        <v>1132</v>
      </c>
    </row>
    <row r="1601" spans="1:12" x14ac:dyDescent="0.25">
      <c r="A1601">
        <v>651</v>
      </c>
      <c r="B1601">
        <v>16</v>
      </c>
      <c r="C1601" t="s">
        <v>65</v>
      </c>
      <c r="D1601" s="1">
        <v>25</v>
      </c>
      <c r="E1601" s="1">
        <v>40</v>
      </c>
      <c r="F1601">
        <v>2</v>
      </c>
      <c r="G1601" s="1">
        <v>80</v>
      </c>
      <c r="H1601" s="1">
        <v>50</v>
      </c>
      <c r="I1601" s="1">
        <f t="shared" si="48"/>
        <v>30</v>
      </c>
      <c r="J1601" s="2">
        <f t="shared" si="49"/>
        <v>0.375</v>
      </c>
      <c r="K1601" s="3">
        <v>3.4722222222222224E-2</v>
      </c>
      <c r="L1601" t="s">
        <v>1132</v>
      </c>
    </row>
    <row r="1602" spans="1:12" x14ac:dyDescent="0.25">
      <c r="A1602">
        <v>651</v>
      </c>
      <c r="B1602">
        <v>16</v>
      </c>
      <c r="C1602" t="s">
        <v>102</v>
      </c>
      <c r="D1602" s="1">
        <v>13</v>
      </c>
      <c r="E1602" s="1">
        <v>21</v>
      </c>
      <c r="F1602">
        <v>3</v>
      </c>
      <c r="G1602" s="1">
        <v>63</v>
      </c>
      <c r="H1602" s="1">
        <v>39</v>
      </c>
      <c r="I1602" s="1">
        <f t="shared" si="48"/>
        <v>24</v>
      </c>
      <c r="J1602" s="2">
        <f t="shared" si="49"/>
        <v>0.38095238095238093</v>
      </c>
      <c r="K1602" s="3">
        <v>6.2500000000000003E-3</v>
      </c>
      <c r="L1602" t="s">
        <v>1132</v>
      </c>
    </row>
    <row r="1603" spans="1:12" x14ac:dyDescent="0.25">
      <c r="A1603">
        <v>651</v>
      </c>
      <c r="B1603">
        <v>16</v>
      </c>
      <c r="C1603" t="s">
        <v>439</v>
      </c>
      <c r="D1603" s="1">
        <v>20</v>
      </c>
      <c r="E1603" s="1">
        <v>33</v>
      </c>
      <c r="F1603">
        <v>2</v>
      </c>
      <c r="G1603" s="1">
        <v>66</v>
      </c>
      <c r="H1603" s="1">
        <v>40</v>
      </c>
      <c r="I1603" s="1">
        <f t="shared" ref="I1603:I1666" si="50">G1603-H1603</f>
        <v>26</v>
      </c>
      <c r="J1603" s="2">
        <f t="shared" ref="J1603:J1666" si="51">I1603/G1603</f>
        <v>0.39393939393939392</v>
      </c>
      <c r="K1603" s="3">
        <v>2.013888888888889E-2</v>
      </c>
      <c r="L1603" t="s">
        <v>1132</v>
      </c>
    </row>
    <row r="1604" spans="1:12" x14ac:dyDescent="0.25">
      <c r="A1604">
        <v>652</v>
      </c>
      <c r="B1604">
        <v>14</v>
      </c>
      <c r="C1604" t="s">
        <v>186</v>
      </c>
      <c r="D1604" s="1">
        <v>19</v>
      </c>
      <c r="E1604" s="1">
        <v>31</v>
      </c>
      <c r="F1604">
        <v>2</v>
      </c>
      <c r="G1604" s="1">
        <v>62</v>
      </c>
      <c r="H1604" s="1">
        <v>38</v>
      </c>
      <c r="I1604" s="1">
        <f t="shared" si="50"/>
        <v>24</v>
      </c>
      <c r="J1604" s="2">
        <f t="shared" si="51"/>
        <v>0.38709677419354838</v>
      </c>
      <c r="K1604" s="3">
        <v>8.3333333333333332E-3</v>
      </c>
      <c r="L1604" t="s">
        <v>1132</v>
      </c>
    </row>
    <row r="1605" spans="1:12" x14ac:dyDescent="0.25">
      <c r="A1605">
        <v>652</v>
      </c>
      <c r="B1605">
        <v>14</v>
      </c>
      <c r="C1605" t="s">
        <v>106</v>
      </c>
      <c r="D1605" s="1">
        <v>22</v>
      </c>
      <c r="E1605" s="1">
        <v>36</v>
      </c>
      <c r="F1605">
        <v>3</v>
      </c>
      <c r="G1605" s="1">
        <v>108</v>
      </c>
      <c r="H1605" s="1">
        <v>66</v>
      </c>
      <c r="I1605" s="1">
        <f t="shared" si="50"/>
        <v>42</v>
      </c>
      <c r="J1605" s="2">
        <f t="shared" si="51"/>
        <v>0.3888888888888889</v>
      </c>
      <c r="K1605" s="3">
        <v>2.6388888888888889E-2</v>
      </c>
      <c r="L1605" t="s">
        <v>1133</v>
      </c>
    </row>
    <row r="1606" spans="1:12" x14ac:dyDescent="0.25">
      <c r="A1606">
        <v>653</v>
      </c>
      <c r="B1606">
        <v>13</v>
      </c>
      <c r="C1606" t="s">
        <v>57</v>
      </c>
      <c r="D1606" s="1">
        <v>16</v>
      </c>
      <c r="E1606" s="1">
        <v>28</v>
      </c>
      <c r="F1606">
        <v>3</v>
      </c>
      <c r="G1606" s="1">
        <v>84</v>
      </c>
      <c r="H1606" s="1">
        <v>48</v>
      </c>
      <c r="I1606" s="1">
        <f t="shared" si="50"/>
        <v>36</v>
      </c>
      <c r="J1606" s="2">
        <f t="shared" si="51"/>
        <v>0.42857142857142855</v>
      </c>
      <c r="K1606" s="3">
        <v>3.5416666666666666E-2</v>
      </c>
      <c r="L1606" t="s">
        <v>1133</v>
      </c>
    </row>
    <row r="1607" spans="1:12" x14ac:dyDescent="0.25">
      <c r="A1607">
        <v>653</v>
      </c>
      <c r="B1607">
        <v>13</v>
      </c>
      <c r="C1607" t="s">
        <v>100</v>
      </c>
      <c r="D1607" s="1">
        <v>18</v>
      </c>
      <c r="E1607" s="1">
        <v>30</v>
      </c>
      <c r="F1607">
        <v>3</v>
      </c>
      <c r="G1607" s="1">
        <v>90</v>
      </c>
      <c r="H1607" s="1">
        <v>54</v>
      </c>
      <c r="I1607" s="1">
        <f t="shared" si="50"/>
        <v>36</v>
      </c>
      <c r="J1607" s="2">
        <f t="shared" si="51"/>
        <v>0.4</v>
      </c>
      <c r="K1607" s="3">
        <v>3.1944444444444442E-2</v>
      </c>
      <c r="L1607" t="s">
        <v>1132</v>
      </c>
    </row>
    <row r="1608" spans="1:12" x14ac:dyDescent="0.25">
      <c r="A1608">
        <v>653</v>
      </c>
      <c r="B1608">
        <v>13</v>
      </c>
      <c r="C1608" t="s">
        <v>33</v>
      </c>
      <c r="D1608" s="1">
        <v>21</v>
      </c>
      <c r="E1608" s="1">
        <v>35</v>
      </c>
      <c r="F1608">
        <v>2</v>
      </c>
      <c r="G1608" s="1">
        <v>70</v>
      </c>
      <c r="H1608" s="1">
        <v>42</v>
      </c>
      <c r="I1608" s="1">
        <f t="shared" si="50"/>
        <v>28</v>
      </c>
      <c r="J1608" s="2">
        <f t="shared" si="51"/>
        <v>0.4</v>
      </c>
      <c r="K1608" s="3">
        <v>3.6805555555555557E-2</v>
      </c>
      <c r="L1608" t="s">
        <v>1132</v>
      </c>
    </row>
    <row r="1609" spans="1:12" x14ac:dyDescent="0.25">
      <c r="A1609">
        <v>654</v>
      </c>
      <c r="B1609">
        <v>12</v>
      </c>
      <c r="C1609" t="s">
        <v>335</v>
      </c>
      <c r="D1609" s="1">
        <v>13</v>
      </c>
      <c r="E1609" s="1">
        <v>22</v>
      </c>
      <c r="F1609">
        <v>1</v>
      </c>
      <c r="G1609" s="1">
        <v>22</v>
      </c>
      <c r="H1609" s="1">
        <v>13</v>
      </c>
      <c r="I1609" s="1">
        <f t="shared" si="50"/>
        <v>9</v>
      </c>
      <c r="J1609" s="2">
        <f t="shared" si="51"/>
        <v>0.40909090909090912</v>
      </c>
      <c r="K1609" s="3">
        <v>2.1527777777777778E-2</v>
      </c>
      <c r="L1609" t="s">
        <v>1132</v>
      </c>
    </row>
    <row r="1610" spans="1:12" x14ac:dyDescent="0.25">
      <c r="A1610">
        <v>654</v>
      </c>
      <c r="B1610">
        <v>12</v>
      </c>
      <c r="C1610" t="s">
        <v>241</v>
      </c>
      <c r="D1610" s="1">
        <v>12</v>
      </c>
      <c r="E1610" s="1">
        <v>20</v>
      </c>
      <c r="F1610">
        <v>1</v>
      </c>
      <c r="G1610" s="1">
        <v>20</v>
      </c>
      <c r="H1610" s="1">
        <v>12</v>
      </c>
      <c r="I1610" s="1">
        <f t="shared" si="50"/>
        <v>8</v>
      </c>
      <c r="J1610" s="2">
        <f t="shared" si="51"/>
        <v>0.4</v>
      </c>
      <c r="K1610" s="3">
        <v>9.0277777777777769E-3</v>
      </c>
      <c r="L1610" t="s">
        <v>1132</v>
      </c>
    </row>
    <row r="1611" spans="1:12" x14ac:dyDescent="0.25">
      <c r="A1611">
        <v>655</v>
      </c>
      <c r="B1611">
        <v>5</v>
      </c>
      <c r="C1611" t="s">
        <v>186</v>
      </c>
      <c r="D1611" s="1">
        <v>19</v>
      </c>
      <c r="E1611" s="1">
        <v>31</v>
      </c>
      <c r="F1611">
        <v>3</v>
      </c>
      <c r="G1611" s="1">
        <v>93</v>
      </c>
      <c r="H1611" s="1">
        <v>57</v>
      </c>
      <c r="I1611" s="1">
        <f t="shared" si="50"/>
        <v>36</v>
      </c>
      <c r="J1611" s="2">
        <f t="shared" si="51"/>
        <v>0.38709677419354838</v>
      </c>
      <c r="K1611" s="3">
        <v>2.5000000000000001E-2</v>
      </c>
      <c r="L1611" t="s">
        <v>1133</v>
      </c>
    </row>
    <row r="1612" spans="1:12" x14ac:dyDescent="0.25">
      <c r="A1612">
        <v>656</v>
      </c>
      <c r="B1612">
        <v>19</v>
      </c>
      <c r="C1612" t="s">
        <v>331</v>
      </c>
      <c r="D1612" s="1">
        <v>14</v>
      </c>
      <c r="E1612" s="1">
        <v>23</v>
      </c>
      <c r="F1612">
        <v>1</v>
      </c>
      <c r="G1612" s="1">
        <v>23</v>
      </c>
      <c r="H1612" s="1">
        <v>14</v>
      </c>
      <c r="I1612" s="1">
        <f t="shared" si="50"/>
        <v>9</v>
      </c>
      <c r="J1612" s="2">
        <f t="shared" si="51"/>
        <v>0.39130434782608697</v>
      </c>
      <c r="K1612" s="3">
        <v>9.0277777777777769E-3</v>
      </c>
      <c r="L1612" t="s">
        <v>1132</v>
      </c>
    </row>
    <row r="1613" spans="1:12" x14ac:dyDescent="0.25">
      <c r="A1613">
        <v>656</v>
      </c>
      <c r="B1613">
        <v>19</v>
      </c>
      <c r="C1613" t="s">
        <v>241</v>
      </c>
      <c r="D1613" s="1">
        <v>12</v>
      </c>
      <c r="E1613" s="1">
        <v>20</v>
      </c>
      <c r="F1613">
        <v>3</v>
      </c>
      <c r="G1613" s="1">
        <v>60</v>
      </c>
      <c r="H1613" s="1">
        <v>36</v>
      </c>
      <c r="I1613" s="1">
        <f t="shared" si="50"/>
        <v>24</v>
      </c>
      <c r="J1613" s="2">
        <f t="shared" si="51"/>
        <v>0.4</v>
      </c>
      <c r="K1613" s="3">
        <v>3.0555555555555555E-2</v>
      </c>
      <c r="L1613" t="s">
        <v>1133</v>
      </c>
    </row>
    <row r="1614" spans="1:12" x14ac:dyDescent="0.25">
      <c r="A1614">
        <v>656</v>
      </c>
      <c r="B1614">
        <v>19</v>
      </c>
      <c r="C1614" t="s">
        <v>180</v>
      </c>
      <c r="D1614" s="1">
        <v>11</v>
      </c>
      <c r="E1614" s="1">
        <v>19</v>
      </c>
      <c r="F1614">
        <v>2</v>
      </c>
      <c r="G1614" s="1">
        <v>38</v>
      </c>
      <c r="H1614" s="1">
        <v>22</v>
      </c>
      <c r="I1614" s="1">
        <f t="shared" si="50"/>
        <v>16</v>
      </c>
      <c r="J1614" s="2">
        <f t="shared" si="51"/>
        <v>0.42105263157894735</v>
      </c>
      <c r="K1614" s="3">
        <v>2.7083333333333334E-2</v>
      </c>
      <c r="L1614" t="s">
        <v>1133</v>
      </c>
    </row>
    <row r="1615" spans="1:12" x14ac:dyDescent="0.25">
      <c r="A1615">
        <v>656</v>
      </c>
      <c r="B1615">
        <v>19</v>
      </c>
      <c r="C1615" t="s">
        <v>106</v>
      </c>
      <c r="D1615" s="1">
        <v>22</v>
      </c>
      <c r="E1615" s="1">
        <v>36</v>
      </c>
      <c r="F1615">
        <v>1</v>
      </c>
      <c r="G1615" s="1">
        <v>36</v>
      </c>
      <c r="H1615" s="1">
        <v>22</v>
      </c>
      <c r="I1615" s="1">
        <f t="shared" si="50"/>
        <v>14</v>
      </c>
      <c r="J1615" s="2">
        <f t="shared" si="51"/>
        <v>0.3888888888888889</v>
      </c>
      <c r="K1615" s="3">
        <v>9.7222222222222224E-3</v>
      </c>
      <c r="L1615" t="s">
        <v>1132</v>
      </c>
    </row>
    <row r="1616" spans="1:12" x14ac:dyDescent="0.25">
      <c r="A1616">
        <v>657</v>
      </c>
      <c r="B1616">
        <v>1</v>
      </c>
      <c r="C1616" t="s">
        <v>65</v>
      </c>
      <c r="D1616" s="1">
        <v>25</v>
      </c>
      <c r="E1616" s="1">
        <v>40</v>
      </c>
      <c r="F1616">
        <v>2</v>
      </c>
      <c r="G1616" s="1">
        <v>80</v>
      </c>
      <c r="H1616" s="1">
        <v>50</v>
      </c>
      <c r="I1616" s="1">
        <f t="shared" si="50"/>
        <v>30</v>
      </c>
      <c r="J1616" s="2">
        <f t="shared" si="51"/>
        <v>0.375</v>
      </c>
      <c r="K1616" s="3">
        <v>3.8194444444444448E-2</v>
      </c>
      <c r="L1616" t="s">
        <v>1133</v>
      </c>
    </row>
    <row r="1617" spans="1:12" x14ac:dyDescent="0.25">
      <c r="A1617">
        <v>657</v>
      </c>
      <c r="B1617">
        <v>1</v>
      </c>
      <c r="C1617" t="s">
        <v>331</v>
      </c>
      <c r="D1617" s="1">
        <v>14</v>
      </c>
      <c r="E1617" s="1">
        <v>23</v>
      </c>
      <c r="F1617">
        <v>2</v>
      </c>
      <c r="G1617" s="1">
        <v>46</v>
      </c>
      <c r="H1617" s="1">
        <v>28</v>
      </c>
      <c r="I1617" s="1">
        <f t="shared" si="50"/>
        <v>18</v>
      </c>
      <c r="J1617" s="2">
        <f t="shared" si="51"/>
        <v>0.39130434782608697</v>
      </c>
      <c r="K1617" s="3">
        <v>2.7083333333333334E-2</v>
      </c>
      <c r="L1617" t="s">
        <v>1133</v>
      </c>
    </row>
    <row r="1618" spans="1:12" x14ac:dyDescent="0.25">
      <c r="A1618">
        <v>657</v>
      </c>
      <c r="B1618">
        <v>1</v>
      </c>
      <c r="C1618" t="s">
        <v>33</v>
      </c>
      <c r="D1618" s="1">
        <v>21</v>
      </c>
      <c r="E1618" s="1">
        <v>35</v>
      </c>
      <c r="F1618">
        <v>2</v>
      </c>
      <c r="G1618" s="1">
        <v>70</v>
      </c>
      <c r="H1618" s="1">
        <v>42</v>
      </c>
      <c r="I1618" s="1">
        <f t="shared" si="50"/>
        <v>28</v>
      </c>
      <c r="J1618" s="2">
        <f t="shared" si="51"/>
        <v>0.4</v>
      </c>
      <c r="K1618" s="3">
        <v>2.7777777777777776E-2</v>
      </c>
      <c r="L1618" t="s">
        <v>1133</v>
      </c>
    </row>
    <row r="1619" spans="1:12" x14ac:dyDescent="0.25">
      <c r="A1619">
        <v>658</v>
      </c>
      <c r="B1619">
        <v>19</v>
      </c>
      <c r="C1619" t="s">
        <v>414</v>
      </c>
      <c r="D1619" s="1">
        <v>19</v>
      </c>
      <c r="E1619" s="1">
        <v>32</v>
      </c>
      <c r="F1619">
        <v>1</v>
      </c>
      <c r="G1619" s="1">
        <v>32</v>
      </c>
      <c r="H1619" s="1">
        <v>19</v>
      </c>
      <c r="I1619" s="1">
        <f t="shared" si="50"/>
        <v>13</v>
      </c>
      <c r="J1619" s="2">
        <f t="shared" si="51"/>
        <v>0.40625</v>
      </c>
      <c r="K1619" s="3">
        <v>1.4583333333333334E-2</v>
      </c>
      <c r="L1619" t="s">
        <v>1133</v>
      </c>
    </row>
    <row r="1620" spans="1:12" x14ac:dyDescent="0.25">
      <c r="A1620">
        <v>658</v>
      </c>
      <c r="B1620">
        <v>19</v>
      </c>
      <c r="C1620" t="s">
        <v>170</v>
      </c>
      <c r="D1620" s="1">
        <v>16</v>
      </c>
      <c r="E1620" s="1">
        <v>27</v>
      </c>
      <c r="F1620">
        <v>2</v>
      </c>
      <c r="G1620" s="1">
        <v>54</v>
      </c>
      <c r="H1620" s="1">
        <v>32</v>
      </c>
      <c r="I1620" s="1">
        <f t="shared" si="50"/>
        <v>22</v>
      </c>
      <c r="J1620" s="2">
        <f t="shared" si="51"/>
        <v>0.40740740740740738</v>
      </c>
      <c r="K1620" s="3">
        <v>1.8749999999999999E-2</v>
      </c>
      <c r="L1620" t="s">
        <v>1133</v>
      </c>
    </row>
    <row r="1621" spans="1:12" x14ac:dyDescent="0.25">
      <c r="A1621">
        <v>659</v>
      </c>
      <c r="B1621">
        <v>9</v>
      </c>
      <c r="C1621" t="s">
        <v>51</v>
      </c>
      <c r="D1621" s="1">
        <v>17</v>
      </c>
      <c r="E1621" s="1">
        <v>29</v>
      </c>
      <c r="F1621">
        <v>3</v>
      </c>
      <c r="G1621" s="1">
        <v>87</v>
      </c>
      <c r="H1621" s="1">
        <v>51</v>
      </c>
      <c r="I1621" s="1">
        <f t="shared" si="50"/>
        <v>36</v>
      </c>
      <c r="J1621" s="2">
        <f t="shared" si="51"/>
        <v>0.41379310344827586</v>
      </c>
      <c r="K1621" s="3">
        <v>2.1527777777777778E-2</v>
      </c>
      <c r="L1621" t="s">
        <v>1132</v>
      </c>
    </row>
    <row r="1622" spans="1:12" x14ac:dyDescent="0.25">
      <c r="A1622">
        <v>660</v>
      </c>
      <c r="B1622">
        <v>19</v>
      </c>
      <c r="C1622" t="s">
        <v>180</v>
      </c>
      <c r="D1622" s="1">
        <v>11</v>
      </c>
      <c r="E1622" s="1">
        <v>19</v>
      </c>
      <c r="F1622">
        <v>2</v>
      </c>
      <c r="G1622" s="1">
        <v>38</v>
      </c>
      <c r="H1622" s="1">
        <v>22</v>
      </c>
      <c r="I1622" s="1">
        <f t="shared" si="50"/>
        <v>16</v>
      </c>
      <c r="J1622" s="2">
        <f t="shared" si="51"/>
        <v>0.42105263157894735</v>
      </c>
      <c r="K1622" s="3">
        <v>1.6666666666666666E-2</v>
      </c>
      <c r="L1622" t="s">
        <v>1133</v>
      </c>
    </row>
    <row r="1623" spans="1:12" x14ac:dyDescent="0.25">
      <c r="A1623">
        <v>660</v>
      </c>
      <c r="B1623">
        <v>19</v>
      </c>
      <c r="C1623" t="s">
        <v>100</v>
      </c>
      <c r="D1623" s="1">
        <v>18</v>
      </c>
      <c r="E1623" s="1">
        <v>30</v>
      </c>
      <c r="F1623">
        <v>3</v>
      </c>
      <c r="G1623" s="1">
        <v>90</v>
      </c>
      <c r="H1623" s="1">
        <v>54</v>
      </c>
      <c r="I1623" s="1">
        <f t="shared" si="50"/>
        <v>36</v>
      </c>
      <c r="J1623" s="2">
        <f t="shared" si="51"/>
        <v>0.4</v>
      </c>
      <c r="K1623" s="3">
        <v>1.1111111111111112E-2</v>
      </c>
      <c r="L1623" t="s">
        <v>1132</v>
      </c>
    </row>
    <row r="1624" spans="1:12" x14ac:dyDescent="0.25">
      <c r="A1624">
        <v>660</v>
      </c>
      <c r="B1624">
        <v>19</v>
      </c>
      <c r="C1624" t="s">
        <v>65</v>
      </c>
      <c r="D1624" s="1">
        <v>25</v>
      </c>
      <c r="E1624" s="1">
        <v>40</v>
      </c>
      <c r="F1624">
        <v>2</v>
      </c>
      <c r="G1624" s="1">
        <v>80</v>
      </c>
      <c r="H1624" s="1">
        <v>50</v>
      </c>
      <c r="I1624" s="1">
        <f t="shared" si="50"/>
        <v>30</v>
      </c>
      <c r="J1624" s="2">
        <f t="shared" si="51"/>
        <v>0.375</v>
      </c>
      <c r="K1624" s="3">
        <v>3.472222222222222E-3</v>
      </c>
      <c r="L1624" t="s">
        <v>1133</v>
      </c>
    </row>
    <row r="1625" spans="1:12" x14ac:dyDescent="0.25">
      <c r="A1625">
        <v>661</v>
      </c>
      <c r="B1625">
        <v>16</v>
      </c>
      <c r="C1625" t="s">
        <v>331</v>
      </c>
      <c r="D1625" s="1">
        <v>14</v>
      </c>
      <c r="E1625" s="1">
        <v>23</v>
      </c>
      <c r="F1625">
        <v>3</v>
      </c>
      <c r="G1625" s="1">
        <v>69</v>
      </c>
      <c r="H1625" s="1">
        <v>42</v>
      </c>
      <c r="I1625" s="1">
        <f t="shared" si="50"/>
        <v>27</v>
      </c>
      <c r="J1625" s="2">
        <f t="shared" si="51"/>
        <v>0.39130434782608697</v>
      </c>
      <c r="K1625" s="3">
        <v>3.888888888888889E-2</v>
      </c>
      <c r="L1625" t="s">
        <v>1133</v>
      </c>
    </row>
    <row r="1626" spans="1:12" x14ac:dyDescent="0.25">
      <c r="A1626">
        <v>661</v>
      </c>
      <c r="B1626">
        <v>16</v>
      </c>
      <c r="C1626" t="s">
        <v>186</v>
      </c>
      <c r="D1626" s="1">
        <v>19</v>
      </c>
      <c r="E1626" s="1">
        <v>31</v>
      </c>
      <c r="F1626">
        <v>1</v>
      </c>
      <c r="G1626" s="1">
        <v>31</v>
      </c>
      <c r="H1626" s="1">
        <v>19</v>
      </c>
      <c r="I1626" s="1">
        <f t="shared" si="50"/>
        <v>12</v>
      </c>
      <c r="J1626" s="2">
        <f t="shared" si="51"/>
        <v>0.38709677419354838</v>
      </c>
      <c r="K1626" s="3">
        <v>1.5277777777777777E-2</v>
      </c>
      <c r="L1626" t="s">
        <v>1133</v>
      </c>
    </row>
    <row r="1627" spans="1:12" x14ac:dyDescent="0.25">
      <c r="A1627">
        <v>661</v>
      </c>
      <c r="B1627">
        <v>16</v>
      </c>
      <c r="C1627" t="s">
        <v>195</v>
      </c>
      <c r="D1627" s="1">
        <v>15</v>
      </c>
      <c r="E1627" s="1">
        <v>25</v>
      </c>
      <c r="F1627">
        <v>2</v>
      </c>
      <c r="G1627" s="1">
        <v>50</v>
      </c>
      <c r="H1627" s="1">
        <v>30</v>
      </c>
      <c r="I1627" s="1">
        <f t="shared" si="50"/>
        <v>20</v>
      </c>
      <c r="J1627" s="2">
        <f t="shared" si="51"/>
        <v>0.4</v>
      </c>
      <c r="K1627" s="3">
        <v>2.0833333333333332E-2</v>
      </c>
      <c r="L1627" t="s">
        <v>1132</v>
      </c>
    </row>
    <row r="1628" spans="1:12" x14ac:dyDescent="0.25">
      <c r="A1628">
        <v>661</v>
      </c>
      <c r="B1628">
        <v>16</v>
      </c>
      <c r="C1628" t="s">
        <v>57</v>
      </c>
      <c r="D1628" s="1">
        <v>16</v>
      </c>
      <c r="E1628" s="1">
        <v>28</v>
      </c>
      <c r="F1628">
        <v>2</v>
      </c>
      <c r="G1628" s="1">
        <v>56</v>
      </c>
      <c r="H1628" s="1">
        <v>32</v>
      </c>
      <c r="I1628" s="1">
        <f t="shared" si="50"/>
        <v>24</v>
      </c>
      <c r="J1628" s="2">
        <f t="shared" si="51"/>
        <v>0.42857142857142855</v>
      </c>
      <c r="K1628" s="3">
        <v>1.8749999999999999E-2</v>
      </c>
      <c r="L1628" t="s">
        <v>1133</v>
      </c>
    </row>
    <row r="1629" spans="1:12" x14ac:dyDescent="0.25">
      <c r="A1629">
        <v>662</v>
      </c>
      <c r="B1629">
        <v>15</v>
      </c>
      <c r="C1629" t="s">
        <v>259</v>
      </c>
      <c r="D1629" s="1">
        <v>14</v>
      </c>
      <c r="E1629" s="1">
        <v>24</v>
      </c>
      <c r="F1629">
        <v>3</v>
      </c>
      <c r="G1629" s="1">
        <v>72</v>
      </c>
      <c r="H1629" s="1">
        <v>42</v>
      </c>
      <c r="I1629" s="1">
        <f t="shared" si="50"/>
        <v>30</v>
      </c>
      <c r="J1629" s="2">
        <f t="shared" si="51"/>
        <v>0.41666666666666669</v>
      </c>
      <c r="K1629" s="3">
        <v>2.361111111111111E-2</v>
      </c>
      <c r="L1629" t="s">
        <v>1132</v>
      </c>
    </row>
    <row r="1630" spans="1:12" x14ac:dyDescent="0.25">
      <c r="A1630">
        <v>662</v>
      </c>
      <c r="B1630">
        <v>15</v>
      </c>
      <c r="C1630" t="s">
        <v>195</v>
      </c>
      <c r="D1630" s="1">
        <v>15</v>
      </c>
      <c r="E1630" s="1">
        <v>25</v>
      </c>
      <c r="F1630">
        <v>1</v>
      </c>
      <c r="G1630" s="1">
        <v>25</v>
      </c>
      <c r="H1630" s="1">
        <v>15</v>
      </c>
      <c r="I1630" s="1">
        <f t="shared" si="50"/>
        <v>10</v>
      </c>
      <c r="J1630" s="2">
        <f t="shared" si="51"/>
        <v>0.4</v>
      </c>
      <c r="K1630" s="3">
        <v>6.9444444444444441E-3</v>
      </c>
      <c r="L1630" t="s">
        <v>1133</v>
      </c>
    </row>
    <row r="1631" spans="1:12" x14ac:dyDescent="0.25">
      <c r="A1631">
        <v>662</v>
      </c>
      <c r="B1631">
        <v>15</v>
      </c>
      <c r="C1631" t="s">
        <v>106</v>
      </c>
      <c r="D1631" s="1">
        <v>22</v>
      </c>
      <c r="E1631" s="1">
        <v>36</v>
      </c>
      <c r="F1631">
        <v>1</v>
      </c>
      <c r="G1631" s="1">
        <v>36</v>
      </c>
      <c r="H1631" s="1">
        <v>22</v>
      </c>
      <c r="I1631" s="1">
        <f t="shared" si="50"/>
        <v>14</v>
      </c>
      <c r="J1631" s="2">
        <f t="shared" si="51"/>
        <v>0.3888888888888889</v>
      </c>
      <c r="K1631" s="3">
        <v>2.8472222222222222E-2</v>
      </c>
      <c r="L1631" t="s">
        <v>1132</v>
      </c>
    </row>
    <row r="1632" spans="1:12" x14ac:dyDescent="0.25">
      <c r="A1632">
        <v>663</v>
      </c>
      <c r="B1632">
        <v>3</v>
      </c>
      <c r="C1632" t="s">
        <v>117</v>
      </c>
      <c r="D1632" s="1">
        <v>10</v>
      </c>
      <c r="E1632" s="1">
        <v>18</v>
      </c>
      <c r="F1632">
        <v>2</v>
      </c>
      <c r="G1632" s="1">
        <v>36</v>
      </c>
      <c r="H1632" s="1">
        <v>20</v>
      </c>
      <c r="I1632" s="1">
        <f t="shared" si="50"/>
        <v>16</v>
      </c>
      <c r="J1632" s="2">
        <f t="shared" si="51"/>
        <v>0.44444444444444442</v>
      </c>
      <c r="K1632" s="3">
        <v>2.7777777777777776E-2</v>
      </c>
      <c r="L1632" t="s">
        <v>1133</v>
      </c>
    </row>
    <row r="1633" spans="1:12" x14ac:dyDescent="0.25">
      <c r="A1633">
        <v>663</v>
      </c>
      <c r="B1633">
        <v>3</v>
      </c>
      <c r="C1633" t="s">
        <v>51</v>
      </c>
      <c r="D1633" s="1">
        <v>17</v>
      </c>
      <c r="E1633" s="1">
        <v>29</v>
      </c>
      <c r="F1633">
        <v>2</v>
      </c>
      <c r="G1633" s="1">
        <v>58</v>
      </c>
      <c r="H1633" s="1">
        <v>34</v>
      </c>
      <c r="I1633" s="1">
        <f t="shared" si="50"/>
        <v>24</v>
      </c>
      <c r="J1633" s="2">
        <f t="shared" si="51"/>
        <v>0.41379310344827586</v>
      </c>
      <c r="K1633" s="3">
        <v>3.472222222222222E-3</v>
      </c>
      <c r="L1633" t="s">
        <v>1133</v>
      </c>
    </row>
    <row r="1634" spans="1:12" x14ac:dyDescent="0.25">
      <c r="A1634">
        <v>663</v>
      </c>
      <c r="B1634">
        <v>3</v>
      </c>
      <c r="C1634" t="s">
        <v>241</v>
      </c>
      <c r="D1634" s="1">
        <v>12</v>
      </c>
      <c r="E1634" s="1">
        <v>20</v>
      </c>
      <c r="F1634">
        <v>1</v>
      </c>
      <c r="G1634" s="1">
        <v>20</v>
      </c>
      <c r="H1634" s="1">
        <v>12</v>
      </c>
      <c r="I1634" s="1">
        <f t="shared" si="50"/>
        <v>8</v>
      </c>
      <c r="J1634" s="2">
        <f t="shared" si="51"/>
        <v>0.4</v>
      </c>
      <c r="K1634" s="3">
        <v>2.9166666666666667E-2</v>
      </c>
      <c r="L1634" t="s">
        <v>1133</v>
      </c>
    </row>
    <row r="1635" spans="1:12" x14ac:dyDescent="0.25">
      <c r="A1635">
        <v>664</v>
      </c>
      <c r="B1635">
        <v>20</v>
      </c>
      <c r="C1635" t="s">
        <v>117</v>
      </c>
      <c r="D1635" s="1">
        <v>10</v>
      </c>
      <c r="E1635" s="1">
        <v>18</v>
      </c>
      <c r="F1635">
        <v>1</v>
      </c>
      <c r="G1635" s="1">
        <v>18</v>
      </c>
      <c r="H1635" s="1">
        <v>10</v>
      </c>
      <c r="I1635" s="1">
        <f t="shared" si="50"/>
        <v>8</v>
      </c>
      <c r="J1635" s="2">
        <f t="shared" si="51"/>
        <v>0.44444444444444442</v>
      </c>
      <c r="K1635" s="3">
        <v>6.2500000000000003E-3</v>
      </c>
      <c r="L1635" t="s">
        <v>1132</v>
      </c>
    </row>
    <row r="1636" spans="1:12" x14ac:dyDescent="0.25">
      <c r="A1636">
        <v>664</v>
      </c>
      <c r="B1636">
        <v>20</v>
      </c>
      <c r="C1636" t="s">
        <v>180</v>
      </c>
      <c r="D1636" s="1">
        <v>11</v>
      </c>
      <c r="E1636" s="1">
        <v>19</v>
      </c>
      <c r="F1636">
        <v>2</v>
      </c>
      <c r="G1636" s="1">
        <v>38</v>
      </c>
      <c r="H1636" s="1">
        <v>22</v>
      </c>
      <c r="I1636" s="1">
        <f t="shared" si="50"/>
        <v>16</v>
      </c>
      <c r="J1636" s="2">
        <f t="shared" si="51"/>
        <v>0.42105263157894735</v>
      </c>
      <c r="K1636" s="3">
        <v>2.9166666666666667E-2</v>
      </c>
      <c r="L1636" t="s">
        <v>1132</v>
      </c>
    </row>
    <row r="1637" spans="1:12" x14ac:dyDescent="0.25">
      <c r="A1637">
        <v>664</v>
      </c>
      <c r="B1637">
        <v>20</v>
      </c>
      <c r="C1637" t="s">
        <v>335</v>
      </c>
      <c r="D1637" s="1">
        <v>13</v>
      </c>
      <c r="E1637" s="1">
        <v>22</v>
      </c>
      <c r="F1637">
        <v>3</v>
      </c>
      <c r="G1637" s="1">
        <v>66</v>
      </c>
      <c r="H1637" s="1">
        <v>39</v>
      </c>
      <c r="I1637" s="1">
        <f t="shared" si="50"/>
        <v>27</v>
      </c>
      <c r="J1637" s="2">
        <f t="shared" si="51"/>
        <v>0.40909090909090912</v>
      </c>
      <c r="K1637" s="3">
        <v>3.3333333333333333E-2</v>
      </c>
      <c r="L1637" t="s">
        <v>1133</v>
      </c>
    </row>
    <row r="1638" spans="1:12" x14ac:dyDescent="0.25">
      <c r="A1638">
        <v>665</v>
      </c>
      <c r="B1638">
        <v>6</v>
      </c>
      <c r="C1638" t="s">
        <v>195</v>
      </c>
      <c r="D1638" s="1">
        <v>15</v>
      </c>
      <c r="E1638" s="1">
        <v>25</v>
      </c>
      <c r="F1638">
        <v>3</v>
      </c>
      <c r="G1638" s="1">
        <v>75</v>
      </c>
      <c r="H1638" s="1">
        <v>45</v>
      </c>
      <c r="I1638" s="1">
        <f t="shared" si="50"/>
        <v>30</v>
      </c>
      <c r="J1638" s="2">
        <f t="shared" si="51"/>
        <v>0.4</v>
      </c>
      <c r="K1638" s="3">
        <v>1.7361111111111112E-2</v>
      </c>
      <c r="L1638" t="s">
        <v>1133</v>
      </c>
    </row>
    <row r="1639" spans="1:12" x14ac:dyDescent="0.25">
      <c r="A1639">
        <v>665</v>
      </c>
      <c r="B1639">
        <v>6</v>
      </c>
      <c r="C1639" t="s">
        <v>170</v>
      </c>
      <c r="D1639" s="1">
        <v>16</v>
      </c>
      <c r="E1639" s="1">
        <v>27</v>
      </c>
      <c r="F1639">
        <v>2</v>
      </c>
      <c r="G1639" s="1">
        <v>54</v>
      </c>
      <c r="H1639" s="1">
        <v>32</v>
      </c>
      <c r="I1639" s="1">
        <f t="shared" si="50"/>
        <v>22</v>
      </c>
      <c r="J1639" s="2">
        <f t="shared" si="51"/>
        <v>0.40740740740740738</v>
      </c>
      <c r="K1639" s="3">
        <v>1.0416666666666666E-2</v>
      </c>
      <c r="L1639" t="s">
        <v>1133</v>
      </c>
    </row>
    <row r="1640" spans="1:12" x14ac:dyDescent="0.25">
      <c r="A1640">
        <v>666</v>
      </c>
      <c r="B1640">
        <v>8</v>
      </c>
      <c r="C1640" t="s">
        <v>241</v>
      </c>
      <c r="D1640" s="1">
        <v>12</v>
      </c>
      <c r="E1640" s="1">
        <v>20</v>
      </c>
      <c r="F1640">
        <v>2</v>
      </c>
      <c r="G1640" s="1">
        <v>40</v>
      </c>
      <c r="H1640" s="1">
        <v>24</v>
      </c>
      <c r="I1640" s="1">
        <f t="shared" si="50"/>
        <v>16</v>
      </c>
      <c r="J1640" s="2">
        <f t="shared" si="51"/>
        <v>0.4</v>
      </c>
      <c r="K1640" s="3">
        <v>1.8749999999999999E-2</v>
      </c>
      <c r="L1640" t="s">
        <v>1133</v>
      </c>
    </row>
    <row r="1641" spans="1:12" x14ac:dyDescent="0.25">
      <c r="A1641">
        <v>667</v>
      </c>
      <c r="B1641">
        <v>6</v>
      </c>
      <c r="C1641" t="s">
        <v>106</v>
      </c>
      <c r="D1641" s="1">
        <v>22</v>
      </c>
      <c r="E1641" s="1">
        <v>36</v>
      </c>
      <c r="F1641">
        <v>1</v>
      </c>
      <c r="G1641" s="1">
        <v>36</v>
      </c>
      <c r="H1641" s="1">
        <v>22</v>
      </c>
      <c r="I1641" s="1">
        <f t="shared" si="50"/>
        <v>14</v>
      </c>
      <c r="J1641" s="2">
        <f t="shared" si="51"/>
        <v>0.3888888888888889</v>
      </c>
      <c r="K1641" s="3">
        <v>8.3333333333333332E-3</v>
      </c>
      <c r="L1641" t="s">
        <v>1132</v>
      </c>
    </row>
    <row r="1642" spans="1:12" x14ac:dyDescent="0.25">
      <c r="A1642">
        <v>668</v>
      </c>
      <c r="B1642">
        <v>12</v>
      </c>
      <c r="C1642" t="s">
        <v>256</v>
      </c>
      <c r="D1642" s="1">
        <v>15</v>
      </c>
      <c r="E1642" s="1">
        <v>26</v>
      </c>
      <c r="F1642">
        <v>3</v>
      </c>
      <c r="G1642" s="1">
        <v>78</v>
      </c>
      <c r="H1642" s="1">
        <v>45</v>
      </c>
      <c r="I1642" s="1">
        <f t="shared" si="50"/>
        <v>33</v>
      </c>
      <c r="J1642" s="2">
        <f t="shared" si="51"/>
        <v>0.42307692307692307</v>
      </c>
      <c r="K1642" s="3">
        <v>4.0972222222222222E-2</v>
      </c>
      <c r="L1642" t="s">
        <v>1132</v>
      </c>
    </row>
    <row r="1643" spans="1:12" x14ac:dyDescent="0.25">
      <c r="A1643">
        <v>668</v>
      </c>
      <c r="B1643">
        <v>12</v>
      </c>
      <c r="C1643" t="s">
        <v>259</v>
      </c>
      <c r="D1643" s="1">
        <v>14</v>
      </c>
      <c r="E1643" s="1">
        <v>24</v>
      </c>
      <c r="F1643">
        <v>2</v>
      </c>
      <c r="G1643" s="1">
        <v>48</v>
      </c>
      <c r="H1643" s="1">
        <v>28</v>
      </c>
      <c r="I1643" s="1">
        <f t="shared" si="50"/>
        <v>20</v>
      </c>
      <c r="J1643" s="2">
        <f t="shared" si="51"/>
        <v>0.41666666666666669</v>
      </c>
      <c r="K1643" s="3">
        <v>6.2500000000000003E-3</v>
      </c>
      <c r="L1643" t="s">
        <v>1133</v>
      </c>
    </row>
    <row r="1644" spans="1:12" x14ac:dyDescent="0.25">
      <c r="A1644">
        <v>668</v>
      </c>
      <c r="B1644">
        <v>12</v>
      </c>
      <c r="C1644" t="s">
        <v>195</v>
      </c>
      <c r="D1644" s="1">
        <v>15</v>
      </c>
      <c r="E1644" s="1">
        <v>25</v>
      </c>
      <c r="F1644">
        <v>3</v>
      </c>
      <c r="G1644" s="1">
        <v>75</v>
      </c>
      <c r="H1644" s="1">
        <v>45</v>
      </c>
      <c r="I1644" s="1">
        <f t="shared" si="50"/>
        <v>30</v>
      </c>
      <c r="J1644" s="2">
        <f t="shared" si="51"/>
        <v>0.4</v>
      </c>
      <c r="K1644" s="3">
        <v>3.2638888888888891E-2</v>
      </c>
      <c r="L1644" t="s">
        <v>1132</v>
      </c>
    </row>
    <row r="1645" spans="1:12" x14ac:dyDescent="0.25">
      <c r="A1645">
        <v>669</v>
      </c>
      <c r="B1645">
        <v>10</v>
      </c>
      <c r="C1645" t="s">
        <v>186</v>
      </c>
      <c r="D1645" s="1">
        <v>19</v>
      </c>
      <c r="E1645" s="1">
        <v>31</v>
      </c>
      <c r="F1645">
        <v>1</v>
      </c>
      <c r="G1645" s="1">
        <v>31</v>
      </c>
      <c r="H1645" s="1">
        <v>19</v>
      </c>
      <c r="I1645" s="1">
        <f t="shared" si="50"/>
        <v>12</v>
      </c>
      <c r="J1645" s="2">
        <f t="shared" si="51"/>
        <v>0.38709677419354838</v>
      </c>
      <c r="K1645" s="3">
        <v>9.0277777777777769E-3</v>
      </c>
      <c r="L1645" t="s">
        <v>1133</v>
      </c>
    </row>
    <row r="1646" spans="1:12" x14ac:dyDescent="0.25">
      <c r="A1646">
        <v>669</v>
      </c>
      <c r="B1646">
        <v>10</v>
      </c>
      <c r="C1646" t="s">
        <v>170</v>
      </c>
      <c r="D1646" s="1">
        <v>16</v>
      </c>
      <c r="E1646" s="1">
        <v>27</v>
      </c>
      <c r="F1646">
        <v>2</v>
      </c>
      <c r="G1646" s="1">
        <v>54</v>
      </c>
      <c r="H1646" s="1">
        <v>32</v>
      </c>
      <c r="I1646" s="1">
        <f t="shared" si="50"/>
        <v>22</v>
      </c>
      <c r="J1646" s="2">
        <f t="shared" si="51"/>
        <v>0.40740740740740738</v>
      </c>
      <c r="K1646" s="3">
        <v>9.7222222222222224E-3</v>
      </c>
      <c r="L1646" t="s">
        <v>1133</v>
      </c>
    </row>
    <row r="1647" spans="1:12" x14ac:dyDescent="0.25">
      <c r="A1647">
        <v>669</v>
      </c>
      <c r="B1647">
        <v>10</v>
      </c>
      <c r="C1647" t="s">
        <v>414</v>
      </c>
      <c r="D1647" s="1">
        <v>19</v>
      </c>
      <c r="E1647" s="1">
        <v>32</v>
      </c>
      <c r="F1647">
        <v>3</v>
      </c>
      <c r="G1647" s="1">
        <v>96</v>
      </c>
      <c r="H1647" s="1">
        <v>57</v>
      </c>
      <c r="I1647" s="1">
        <f t="shared" si="50"/>
        <v>39</v>
      </c>
      <c r="J1647" s="2">
        <f t="shared" si="51"/>
        <v>0.40625</v>
      </c>
      <c r="K1647" s="3">
        <v>2.9166666666666667E-2</v>
      </c>
      <c r="L1647" t="s">
        <v>1133</v>
      </c>
    </row>
    <row r="1648" spans="1:12" x14ac:dyDescent="0.25">
      <c r="A1648">
        <v>670</v>
      </c>
      <c r="B1648">
        <v>16</v>
      </c>
      <c r="C1648" t="s">
        <v>331</v>
      </c>
      <c r="D1648" s="1">
        <v>14</v>
      </c>
      <c r="E1648" s="1">
        <v>23</v>
      </c>
      <c r="F1648">
        <v>1</v>
      </c>
      <c r="G1648" s="1">
        <v>23</v>
      </c>
      <c r="H1648" s="1">
        <v>14</v>
      </c>
      <c r="I1648" s="1">
        <f t="shared" si="50"/>
        <v>9</v>
      </c>
      <c r="J1648" s="2">
        <f t="shared" si="51"/>
        <v>0.39130434782608697</v>
      </c>
      <c r="K1648" s="3">
        <v>1.8055555555555554E-2</v>
      </c>
      <c r="L1648" t="s">
        <v>1132</v>
      </c>
    </row>
    <row r="1649" spans="1:12" x14ac:dyDescent="0.25">
      <c r="A1649">
        <v>670</v>
      </c>
      <c r="B1649">
        <v>16</v>
      </c>
      <c r="C1649" t="s">
        <v>33</v>
      </c>
      <c r="D1649" s="1">
        <v>21</v>
      </c>
      <c r="E1649" s="1">
        <v>35</v>
      </c>
      <c r="F1649">
        <v>1</v>
      </c>
      <c r="G1649" s="1">
        <v>35</v>
      </c>
      <c r="H1649" s="1">
        <v>21</v>
      </c>
      <c r="I1649" s="1">
        <f t="shared" si="50"/>
        <v>14</v>
      </c>
      <c r="J1649" s="2">
        <f t="shared" si="51"/>
        <v>0.4</v>
      </c>
      <c r="K1649" s="3">
        <v>1.1805555555555555E-2</v>
      </c>
      <c r="L1649" t="s">
        <v>1133</v>
      </c>
    </row>
    <row r="1650" spans="1:12" x14ac:dyDescent="0.25">
      <c r="A1650">
        <v>670</v>
      </c>
      <c r="B1650">
        <v>16</v>
      </c>
      <c r="C1650" t="s">
        <v>106</v>
      </c>
      <c r="D1650" s="1">
        <v>22</v>
      </c>
      <c r="E1650" s="1">
        <v>36</v>
      </c>
      <c r="F1650">
        <v>1</v>
      </c>
      <c r="G1650" s="1">
        <v>36</v>
      </c>
      <c r="H1650" s="1">
        <v>22</v>
      </c>
      <c r="I1650" s="1">
        <f t="shared" si="50"/>
        <v>14</v>
      </c>
      <c r="J1650" s="2">
        <f t="shared" si="51"/>
        <v>0.3888888888888889</v>
      </c>
      <c r="K1650" s="3">
        <v>2.2222222222222223E-2</v>
      </c>
      <c r="L1650" t="s">
        <v>1132</v>
      </c>
    </row>
    <row r="1651" spans="1:12" x14ac:dyDescent="0.25">
      <c r="A1651">
        <v>671</v>
      </c>
      <c r="B1651">
        <v>17</v>
      </c>
      <c r="C1651" t="s">
        <v>33</v>
      </c>
      <c r="D1651" s="1">
        <v>21</v>
      </c>
      <c r="E1651" s="1">
        <v>35</v>
      </c>
      <c r="F1651">
        <v>2</v>
      </c>
      <c r="G1651" s="1">
        <v>70</v>
      </c>
      <c r="H1651" s="1">
        <v>42</v>
      </c>
      <c r="I1651" s="1">
        <f t="shared" si="50"/>
        <v>28</v>
      </c>
      <c r="J1651" s="2">
        <f t="shared" si="51"/>
        <v>0.4</v>
      </c>
      <c r="K1651" s="3">
        <v>2.013888888888889E-2</v>
      </c>
      <c r="L1651" t="s">
        <v>1133</v>
      </c>
    </row>
    <row r="1652" spans="1:12" x14ac:dyDescent="0.25">
      <c r="A1652">
        <v>671</v>
      </c>
      <c r="B1652">
        <v>17</v>
      </c>
      <c r="C1652" t="s">
        <v>195</v>
      </c>
      <c r="D1652" s="1">
        <v>15</v>
      </c>
      <c r="E1652" s="1">
        <v>25</v>
      </c>
      <c r="F1652">
        <v>2</v>
      </c>
      <c r="G1652" s="1">
        <v>50</v>
      </c>
      <c r="H1652" s="1">
        <v>30</v>
      </c>
      <c r="I1652" s="1">
        <f t="shared" si="50"/>
        <v>20</v>
      </c>
      <c r="J1652" s="2">
        <f t="shared" si="51"/>
        <v>0.4</v>
      </c>
      <c r="K1652" s="3">
        <v>2.2222222222222223E-2</v>
      </c>
      <c r="L1652" t="s">
        <v>1132</v>
      </c>
    </row>
    <row r="1653" spans="1:12" x14ac:dyDescent="0.25">
      <c r="A1653">
        <v>671</v>
      </c>
      <c r="B1653">
        <v>17</v>
      </c>
      <c r="C1653" t="s">
        <v>414</v>
      </c>
      <c r="D1653" s="1">
        <v>19</v>
      </c>
      <c r="E1653" s="1">
        <v>32</v>
      </c>
      <c r="F1653">
        <v>2</v>
      </c>
      <c r="G1653" s="1">
        <v>64</v>
      </c>
      <c r="H1653" s="1">
        <v>38</v>
      </c>
      <c r="I1653" s="1">
        <f t="shared" si="50"/>
        <v>26</v>
      </c>
      <c r="J1653" s="2">
        <f t="shared" si="51"/>
        <v>0.40625</v>
      </c>
      <c r="K1653" s="3">
        <v>2.361111111111111E-2</v>
      </c>
      <c r="L1653" t="s">
        <v>1132</v>
      </c>
    </row>
    <row r="1654" spans="1:12" x14ac:dyDescent="0.25">
      <c r="A1654">
        <v>672</v>
      </c>
      <c r="B1654">
        <v>12</v>
      </c>
      <c r="C1654" t="s">
        <v>414</v>
      </c>
      <c r="D1654" s="1">
        <v>19</v>
      </c>
      <c r="E1654" s="1">
        <v>32</v>
      </c>
      <c r="F1654">
        <v>3</v>
      </c>
      <c r="G1654" s="1">
        <v>96</v>
      </c>
      <c r="H1654" s="1">
        <v>57</v>
      </c>
      <c r="I1654" s="1">
        <f t="shared" si="50"/>
        <v>39</v>
      </c>
      <c r="J1654" s="2">
        <f t="shared" si="51"/>
        <v>0.40625</v>
      </c>
      <c r="K1654" s="3">
        <v>1.4583333333333334E-2</v>
      </c>
      <c r="L1654" t="s">
        <v>1133</v>
      </c>
    </row>
    <row r="1655" spans="1:12" x14ac:dyDescent="0.25">
      <c r="A1655">
        <v>672</v>
      </c>
      <c r="B1655">
        <v>12</v>
      </c>
      <c r="C1655" t="s">
        <v>102</v>
      </c>
      <c r="D1655" s="1">
        <v>13</v>
      </c>
      <c r="E1655" s="1">
        <v>21</v>
      </c>
      <c r="F1655">
        <v>2</v>
      </c>
      <c r="G1655" s="1">
        <v>42</v>
      </c>
      <c r="H1655" s="1">
        <v>26</v>
      </c>
      <c r="I1655" s="1">
        <f t="shared" si="50"/>
        <v>16</v>
      </c>
      <c r="J1655" s="2">
        <f t="shared" si="51"/>
        <v>0.38095238095238093</v>
      </c>
      <c r="K1655" s="3">
        <v>1.0416666666666666E-2</v>
      </c>
      <c r="L1655" t="s">
        <v>1133</v>
      </c>
    </row>
    <row r="1656" spans="1:12" x14ac:dyDescent="0.25">
      <c r="A1656">
        <v>672</v>
      </c>
      <c r="B1656">
        <v>12</v>
      </c>
      <c r="C1656" t="s">
        <v>180</v>
      </c>
      <c r="D1656" s="1">
        <v>11</v>
      </c>
      <c r="E1656" s="1">
        <v>19</v>
      </c>
      <c r="F1656">
        <v>1</v>
      </c>
      <c r="G1656" s="1">
        <v>19</v>
      </c>
      <c r="H1656" s="1">
        <v>11</v>
      </c>
      <c r="I1656" s="1">
        <f t="shared" si="50"/>
        <v>8</v>
      </c>
      <c r="J1656" s="2">
        <f t="shared" si="51"/>
        <v>0.42105263157894735</v>
      </c>
      <c r="K1656" s="3">
        <v>2.9166666666666667E-2</v>
      </c>
      <c r="L1656" t="s">
        <v>1132</v>
      </c>
    </row>
    <row r="1657" spans="1:12" x14ac:dyDescent="0.25">
      <c r="A1657">
        <v>673</v>
      </c>
      <c r="B1657">
        <v>20</v>
      </c>
      <c r="C1657" t="s">
        <v>65</v>
      </c>
      <c r="D1657" s="1">
        <v>25</v>
      </c>
      <c r="E1657" s="1">
        <v>40</v>
      </c>
      <c r="F1657">
        <v>2</v>
      </c>
      <c r="G1657" s="1">
        <v>80</v>
      </c>
      <c r="H1657" s="1">
        <v>50</v>
      </c>
      <c r="I1657" s="1">
        <f t="shared" si="50"/>
        <v>30</v>
      </c>
      <c r="J1657" s="2">
        <f t="shared" si="51"/>
        <v>0.375</v>
      </c>
      <c r="K1657" s="3">
        <v>9.0277777777777769E-3</v>
      </c>
      <c r="L1657" t="s">
        <v>1132</v>
      </c>
    </row>
    <row r="1658" spans="1:12" x14ac:dyDescent="0.25">
      <c r="A1658">
        <v>673</v>
      </c>
      <c r="B1658">
        <v>20</v>
      </c>
      <c r="C1658" t="s">
        <v>33</v>
      </c>
      <c r="D1658" s="1">
        <v>21</v>
      </c>
      <c r="E1658" s="1">
        <v>35</v>
      </c>
      <c r="F1658">
        <v>3</v>
      </c>
      <c r="G1658" s="1">
        <v>105</v>
      </c>
      <c r="H1658" s="1">
        <v>63</v>
      </c>
      <c r="I1658" s="1">
        <f t="shared" si="50"/>
        <v>42</v>
      </c>
      <c r="J1658" s="2">
        <f t="shared" si="51"/>
        <v>0.4</v>
      </c>
      <c r="K1658" s="3">
        <v>6.9444444444444441E-3</v>
      </c>
      <c r="L1658" t="s">
        <v>1132</v>
      </c>
    </row>
    <row r="1659" spans="1:12" x14ac:dyDescent="0.25">
      <c r="A1659">
        <v>673</v>
      </c>
      <c r="B1659">
        <v>20</v>
      </c>
      <c r="C1659" t="s">
        <v>100</v>
      </c>
      <c r="D1659" s="1">
        <v>18</v>
      </c>
      <c r="E1659" s="1">
        <v>30</v>
      </c>
      <c r="F1659">
        <v>1</v>
      </c>
      <c r="G1659" s="1">
        <v>30</v>
      </c>
      <c r="H1659" s="1">
        <v>18</v>
      </c>
      <c r="I1659" s="1">
        <f t="shared" si="50"/>
        <v>12</v>
      </c>
      <c r="J1659" s="2">
        <f t="shared" si="51"/>
        <v>0.4</v>
      </c>
      <c r="K1659" s="3">
        <v>1.7361111111111112E-2</v>
      </c>
      <c r="L1659" t="s">
        <v>1132</v>
      </c>
    </row>
    <row r="1660" spans="1:12" x14ac:dyDescent="0.25">
      <c r="A1660">
        <v>673</v>
      </c>
      <c r="B1660">
        <v>20</v>
      </c>
      <c r="C1660" t="s">
        <v>195</v>
      </c>
      <c r="D1660" s="1">
        <v>15</v>
      </c>
      <c r="E1660" s="1">
        <v>25</v>
      </c>
      <c r="F1660">
        <v>2</v>
      </c>
      <c r="G1660" s="1">
        <v>50</v>
      </c>
      <c r="H1660" s="1">
        <v>30</v>
      </c>
      <c r="I1660" s="1">
        <f t="shared" si="50"/>
        <v>20</v>
      </c>
      <c r="J1660" s="2">
        <f t="shared" si="51"/>
        <v>0.4</v>
      </c>
      <c r="K1660" s="3">
        <v>3.125E-2</v>
      </c>
      <c r="L1660" t="s">
        <v>1133</v>
      </c>
    </row>
    <row r="1661" spans="1:12" x14ac:dyDescent="0.25">
      <c r="A1661">
        <v>674</v>
      </c>
      <c r="B1661">
        <v>1</v>
      </c>
      <c r="C1661" t="s">
        <v>180</v>
      </c>
      <c r="D1661" s="1">
        <v>11</v>
      </c>
      <c r="E1661" s="1">
        <v>19</v>
      </c>
      <c r="F1661">
        <v>3</v>
      </c>
      <c r="G1661" s="1">
        <v>57</v>
      </c>
      <c r="H1661" s="1">
        <v>33</v>
      </c>
      <c r="I1661" s="1">
        <f t="shared" si="50"/>
        <v>24</v>
      </c>
      <c r="J1661" s="2">
        <f t="shared" si="51"/>
        <v>0.42105263157894735</v>
      </c>
      <c r="K1661" s="3">
        <v>7.6388888888888886E-3</v>
      </c>
      <c r="L1661" t="s">
        <v>1132</v>
      </c>
    </row>
    <row r="1662" spans="1:12" x14ac:dyDescent="0.25">
      <c r="A1662">
        <v>674</v>
      </c>
      <c r="B1662">
        <v>1</v>
      </c>
      <c r="C1662" t="s">
        <v>117</v>
      </c>
      <c r="D1662" s="1">
        <v>10</v>
      </c>
      <c r="E1662" s="1">
        <v>18</v>
      </c>
      <c r="F1662">
        <v>2</v>
      </c>
      <c r="G1662" s="1">
        <v>36</v>
      </c>
      <c r="H1662" s="1">
        <v>20</v>
      </c>
      <c r="I1662" s="1">
        <f t="shared" si="50"/>
        <v>16</v>
      </c>
      <c r="J1662" s="2">
        <f t="shared" si="51"/>
        <v>0.44444444444444442</v>
      </c>
      <c r="K1662" s="3">
        <v>8.3333333333333332E-3</v>
      </c>
      <c r="L1662" t="s">
        <v>1132</v>
      </c>
    </row>
    <row r="1663" spans="1:12" x14ac:dyDescent="0.25">
      <c r="A1663">
        <v>674</v>
      </c>
      <c r="B1663">
        <v>1</v>
      </c>
      <c r="C1663" t="s">
        <v>186</v>
      </c>
      <c r="D1663" s="1">
        <v>19</v>
      </c>
      <c r="E1663" s="1">
        <v>31</v>
      </c>
      <c r="F1663">
        <v>3</v>
      </c>
      <c r="G1663" s="1">
        <v>93</v>
      </c>
      <c r="H1663" s="1">
        <v>57</v>
      </c>
      <c r="I1663" s="1">
        <f t="shared" si="50"/>
        <v>36</v>
      </c>
      <c r="J1663" s="2">
        <f t="shared" si="51"/>
        <v>0.38709677419354838</v>
      </c>
      <c r="K1663" s="3">
        <v>4.8611111111111112E-3</v>
      </c>
      <c r="L1663" t="s">
        <v>1133</v>
      </c>
    </row>
    <row r="1664" spans="1:12" x14ac:dyDescent="0.25">
      <c r="A1664">
        <v>674</v>
      </c>
      <c r="B1664">
        <v>1</v>
      </c>
      <c r="C1664" t="s">
        <v>102</v>
      </c>
      <c r="D1664" s="1">
        <v>13</v>
      </c>
      <c r="E1664" s="1">
        <v>21</v>
      </c>
      <c r="F1664">
        <v>1</v>
      </c>
      <c r="G1664" s="1">
        <v>21</v>
      </c>
      <c r="H1664" s="1">
        <v>13</v>
      </c>
      <c r="I1664" s="1">
        <f t="shared" si="50"/>
        <v>8</v>
      </c>
      <c r="J1664" s="2">
        <f t="shared" si="51"/>
        <v>0.38095238095238093</v>
      </c>
      <c r="K1664" s="3">
        <v>2.4305555555555556E-2</v>
      </c>
      <c r="L1664" t="s">
        <v>1132</v>
      </c>
    </row>
    <row r="1665" spans="1:12" x14ac:dyDescent="0.25">
      <c r="A1665">
        <v>675</v>
      </c>
      <c r="B1665">
        <v>5</v>
      </c>
      <c r="C1665" t="s">
        <v>195</v>
      </c>
      <c r="D1665" s="1">
        <v>15</v>
      </c>
      <c r="E1665" s="1">
        <v>25</v>
      </c>
      <c r="F1665">
        <v>1</v>
      </c>
      <c r="G1665" s="1">
        <v>25</v>
      </c>
      <c r="H1665" s="1">
        <v>15</v>
      </c>
      <c r="I1665" s="1">
        <f t="shared" si="50"/>
        <v>10</v>
      </c>
      <c r="J1665" s="2">
        <f t="shared" si="51"/>
        <v>0.4</v>
      </c>
      <c r="K1665" s="3">
        <v>5.5555555555555558E-3</v>
      </c>
      <c r="L1665" t="s">
        <v>1132</v>
      </c>
    </row>
    <row r="1666" spans="1:12" x14ac:dyDescent="0.25">
      <c r="A1666">
        <v>675</v>
      </c>
      <c r="B1666">
        <v>5</v>
      </c>
      <c r="C1666" t="s">
        <v>241</v>
      </c>
      <c r="D1666" s="1">
        <v>12</v>
      </c>
      <c r="E1666" s="1">
        <v>20</v>
      </c>
      <c r="F1666">
        <v>3</v>
      </c>
      <c r="G1666" s="1">
        <v>60</v>
      </c>
      <c r="H1666" s="1">
        <v>36</v>
      </c>
      <c r="I1666" s="1">
        <f t="shared" si="50"/>
        <v>24</v>
      </c>
      <c r="J1666" s="2">
        <f t="shared" si="51"/>
        <v>0.4</v>
      </c>
      <c r="K1666" s="3">
        <v>3.7499999999999999E-2</v>
      </c>
      <c r="L1666" t="s">
        <v>1133</v>
      </c>
    </row>
    <row r="1667" spans="1:12" x14ac:dyDescent="0.25">
      <c r="A1667">
        <v>675</v>
      </c>
      <c r="B1667">
        <v>5</v>
      </c>
      <c r="C1667" t="s">
        <v>106</v>
      </c>
      <c r="D1667" s="1">
        <v>22</v>
      </c>
      <c r="E1667" s="1">
        <v>36</v>
      </c>
      <c r="F1667">
        <v>3</v>
      </c>
      <c r="G1667" s="1">
        <v>108</v>
      </c>
      <c r="H1667" s="1">
        <v>66</v>
      </c>
      <c r="I1667" s="1">
        <f t="shared" ref="I1667:I1730" si="52">G1667-H1667</f>
        <v>42</v>
      </c>
      <c r="J1667" s="2">
        <f t="shared" ref="J1667:J1730" si="53">I1667/G1667</f>
        <v>0.3888888888888889</v>
      </c>
      <c r="K1667" s="3">
        <v>4.0972222222222222E-2</v>
      </c>
      <c r="L1667" t="s">
        <v>1132</v>
      </c>
    </row>
    <row r="1668" spans="1:12" x14ac:dyDescent="0.25">
      <c r="A1668">
        <v>676</v>
      </c>
      <c r="B1668">
        <v>7</v>
      </c>
      <c r="C1668" t="s">
        <v>186</v>
      </c>
      <c r="D1668" s="1">
        <v>19</v>
      </c>
      <c r="E1668" s="1">
        <v>31</v>
      </c>
      <c r="F1668">
        <v>1</v>
      </c>
      <c r="G1668" s="1">
        <v>31</v>
      </c>
      <c r="H1668" s="1">
        <v>19</v>
      </c>
      <c r="I1668" s="1">
        <f t="shared" si="52"/>
        <v>12</v>
      </c>
      <c r="J1668" s="2">
        <f t="shared" si="53"/>
        <v>0.38709677419354838</v>
      </c>
      <c r="K1668" s="3">
        <v>3.125E-2</v>
      </c>
      <c r="L1668" t="s">
        <v>1132</v>
      </c>
    </row>
    <row r="1669" spans="1:12" x14ac:dyDescent="0.25">
      <c r="A1669">
        <v>676</v>
      </c>
      <c r="B1669">
        <v>7</v>
      </c>
      <c r="C1669" t="s">
        <v>331</v>
      </c>
      <c r="D1669" s="1">
        <v>14</v>
      </c>
      <c r="E1669" s="1">
        <v>23</v>
      </c>
      <c r="F1669">
        <v>1</v>
      </c>
      <c r="G1669" s="1">
        <v>23</v>
      </c>
      <c r="H1669" s="1">
        <v>14</v>
      </c>
      <c r="I1669" s="1">
        <f t="shared" si="52"/>
        <v>9</v>
      </c>
      <c r="J1669" s="2">
        <f t="shared" si="53"/>
        <v>0.39130434782608697</v>
      </c>
      <c r="K1669" s="3">
        <v>2.7777777777777776E-2</v>
      </c>
      <c r="L1669" t="s">
        <v>1133</v>
      </c>
    </row>
    <row r="1670" spans="1:12" x14ac:dyDescent="0.25">
      <c r="A1670">
        <v>676</v>
      </c>
      <c r="B1670">
        <v>7</v>
      </c>
      <c r="C1670" t="s">
        <v>57</v>
      </c>
      <c r="D1670" s="1">
        <v>16</v>
      </c>
      <c r="E1670" s="1">
        <v>28</v>
      </c>
      <c r="F1670">
        <v>1</v>
      </c>
      <c r="G1670" s="1">
        <v>28</v>
      </c>
      <c r="H1670" s="1">
        <v>16</v>
      </c>
      <c r="I1670" s="1">
        <f t="shared" si="52"/>
        <v>12</v>
      </c>
      <c r="J1670" s="2">
        <f t="shared" si="53"/>
        <v>0.42857142857142855</v>
      </c>
      <c r="K1670" s="3">
        <v>8.3333333333333332E-3</v>
      </c>
      <c r="L1670" t="s">
        <v>1133</v>
      </c>
    </row>
    <row r="1671" spans="1:12" x14ac:dyDescent="0.25">
      <c r="A1671">
        <v>676</v>
      </c>
      <c r="B1671">
        <v>7</v>
      </c>
      <c r="C1671" t="s">
        <v>102</v>
      </c>
      <c r="D1671" s="1">
        <v>13</v>
      </c>
      <c r="E1671" s="1">
        <v>21</v>
      </c>
      <c r="F1671">
        <v>2</v>
      </c>
      <c r="G1671" s="1">
        <v>42</v>
      </c>
      <c r="H1671" s="1">
        <v>26</v>
      </c>
      <c r="I1671" s="1">
        <f t="shared" si="52"/>
        <v>16</v>
      </c>
      <c r="J1671" s="2">
        <f t="shared" si="53"/>
        <v>0.38095238095238093</v>
      </c>
      <c r="K1671" s="3">
        <v>1.6666666666666666E-2</v>
      </c>
      <c r="L1671" t="s">
        <v>1132</v>
      </c>
    </row>
    <row r="1672" spans="1:12" x14ac:dyDescent="0.25">
      <c r="A1672">
        <v>677</v>
      </c>
      <c r="B1672">
        <v>14</v>
      </c>
      <c r="C1672" t="s">
        <v>241</v>
      </c>
      <c r="D1672" s="1">
        <v>12</v>
      </c>
      <c r="E1672" s="1">
        <v>20</v>
      </c>
      <c r="F1672">
        <v>2</v>
      </c>
      <c r="G1672" s="1">
        <v>40</v>
      </c>
      <c r="H1672" s="1">
        <v>24</v>
      </c>
      <c r="I1672" s="1">
        <f t="shared" si="52"/>
        <v>16</v>
      </c>
      <c r="J1672" s="2">
        <f t="shared" si="53"/>
        <v>0.4</v>
      </c>
      <c r="K1672" s="3">
        <v>3.8194444444444448E-2</v>
      </c>
      <c r="L1672" t="s">
        <v>1132</v>
      </c>
    </row>
    <row r="1673" spans="1:12" x14ac:dyDescent="0.25">
      <c r="A1673">
        <v>677</v>
      </c>
      <c r="B1673">
        <v>14</v>
      </c>
      <c r="C1673" t="s">
        <v>33</v>
      </c>
      <c r="D1673" s="1">
        <v>21</v>
      </c>
      <c r="E1673" s="1">
        <v>35</v>
      </c>
      <c r="F1673">
        <v>2</v>
      </c>
      <c r="G1673" s="1">
        <v>70</v>
      </c>
      <c r="H1673" s="1">
        <v>42</v>
      </c>
      <c r="I1673" s="1">
        <f t="shared" si="52"/>
        <v>28</v>
      </c>
      <c r="J1673" s="2">
        <f t="shared" si="53"/>
        <v>0.4</v>
      </c>
      <c r="K1673" s="3">
        <v>4.0972222222222222E-2</v>
      </c>
      <c r="L1673" t="s">
        <v>1133</v>
      </c>
    </row>
    <row r="1674" spans="1:12" x14ac:dyDescent="0.25">
      <c r="A1674">
        <v>677</v>
      </c>
      <c r="B1674">
        <v>14</v>
      </c>
      <c r="C1674" t="s">
        <v>77</v>
      </c>
      <c r="D1674" s="1">
        <v>20</v>
      </c>
      <c r="E1674" s="1">
        <v>34</v>
      </c>
      <c r="F1674">
        <v>1</v>
      </c>
      <c r="G1674" s="1">
        <v>34</v>
      </c>
      <c r="H1674" s="1">
        <v>20</v>
      </c>
      <c r="I1674" s="1">
        <f t="shared" si="52"/>
        <v>14</v>
      </c>
      <c r="J1674" s="2">
        <f t="shared" si="53"/>
        <v>0.41176470588235292</v>
      </c>
      <c r="K1674" s="3">
        <v>2.361111111111111E-2</v>
      </c>
      <c r="L1674" t="s">
        <v>1133</v>
      </c>
    </row>
    <row r="1675" spans="1:12" x14ac:dyDescent="0.25">
      <c r="A1675">
        <v>678</v>
      </c>
      <c r="B1675">
        <v>19</v>
      </c>
      <c r="C1675" t="s">
        <v>51</v>
      </c>
      <c r="D1675" s="1">
        <v>17</v>
      </c>
      <c r="E1675" s="1">
        <v>29</v>
      </c>
      <c r="F1675">
        <v>1</v>
      </c>
      <c r="G1675" s="1">
        <v>29</v>
      </c>
      <c r="H1675" s="1">
        <v>17</v>
      </c>
      <c r="I1675" s="1">
        <f t="shared" si="52"/>
        <v>12</v>
      </c>
      <c r="J1675" s="2">
        <f t="shared" si="53"/>
        <v>0.41379310344827586</v>
      </c>
      <c r="K1675" s="3">
        <v>1.8749999999999999E-2</v>
      </c>
      <c r="L1675" t="s">
        <v>1132</v>
      </c>
    </row>
    <row r="1676" spans="1:12" x14ac:dyDescent="0.25">
      <c r="A1676">
        <v>678</v>
      </c>
      <c r="B1676">
        <v>19</v>
      </c>
      <c r="C1676" t="s">
        <v>180</v>
      </c>
      <c r="D1676" s="1">
        <v>11</v>
      </c>
      <c r="E1676" s="1">
        <v>19</v>
      </c>
      <c r="F1676">
        <v>3</v>
      </c>
      <c r="G1676" s="1">
        <v>57</v>
      </c>
      <c r="H1676" s="1">
        <v>33</v>
      </c>
      <c r="I1676" s="1">
        <f t="shared" si="52"/>
        <v>24</v>
      </c>
      <c r="J1676" s="2">
        <f t="shared" si="53"/>
        <v>0.42105263157894735</v>
      </c>
      <c r="K1676" s="3">
        <v>2.5694444444444443E-2</v>
      </c>
      <c r="L1676" t="s">
        <v>1133</v>
      </c>
    </row>
    <row r="1677" spans="1:12" x14ac:dyDescent="0.25">
      <c r="A1677">
        <v>678</v>
      </c>
      <c r="B1677">
        <v>19</v>
      </c>
      <c r="C1677" t="s">
        <v>33</v>
      </c>
      <c r="D1677" s="1">
        <v>21</v>
      </c>
      <c r="E1677" s="1">
        <v>35</v>
      </c>
      <c r="F1677">
        <v>2</v>
      </c>
      <c r="G1677" s="1">
        <v>70</v>
      </c>
      <c r="H1677" s="1">
        <v>42</v>
      </c>
      <c r="I1677" s="1">
        <f t="shared" si="52"/>
        <v>28</v>
      </c>
      <c r="J1677" s="2">
        <f t="shared" si="53"/>
        <v>0.4</v>
      </c>
      <c r="K1677" s="3">
        <v>2.5694444444444443E-2</v>
      </c>
      <c r="L1677" t="s">
        <v>1133</v>
      </c>
    </row>
    <row r="1678" spans="1:12" x14ac:dyDescent="0.25">
      <c r="A1678">
        <v>678</v>
      </c>
      <c r="B1678">
        <v>19</v>
      </c>
      <c r="C1678" t="s">
        <v>259</v>
      </c>
      <c r="D1678" s="1">
        <v>14</v>
      </c>
      <c r="E1678" s="1">
        <v>24</v>
      </c>
      <c r="F1678">
        <v>2</v>
      </c>
      <c r="G1678" s="1">
        <v>48</v>
      </c>
      <c r="H1678" s="1">
        <v>28</v>
      </c>
      <c r="I1678" s="1">
        <f t="shared" si="52"/>
        <v>20</v>
      </c>
      <c r="J1678" s="2">
        <f t="shared" si="53"/>
        <v>0.41666666666666669</v>
      </c>
      <c r="K1678" s="3">
        <v>1.3888888888888888E-2</v>
      </c>
      <c r="L1678" t="s">
        <v>1133</v>
      </c>
    </row>
    <row r="1679" spans="1:12" x14ac:dyDescent="0.25">
      <c r="A1679">
        <v>679</v>
      </c>
      <c r="B1679">
        <v>9</v>
      </c>
      <c r="C1679" t="s">
        <v>102</v>
      </c>
      <c r="D1679" s="1">
        <v>13</v>
      </c>
      <c r="E1679" s="1">
        <v>21</v>
      </c>
      <c r="F1679">
        <v>2</v>
      </c>
      <c r="G1679" s="1">
        <v>42</v>
      </c>
      <c r="H1679" s="1">
        <v>26</v>
      </c>
      <c r="I1679" s="1">
        <f t="shared" si="52"/>
        <v>16</v>
      </c>
      <c r="J1679" s="2">
        <f t="shared" si="53"/>
        <v>0.38095238095238093</v>
      </c>
      <c r="K1679" s="3">
        <v>1.8749999999999999E-2</v>
      </c>
      <c r="L1679" t="s">
        <v>1133</v>
      </c>
    </row>
    <row r="1680" spans="1:12" x14ac:dyDescent="0.25">
      <c r="A1680">
        <v>679</v>
      </c>
      <c r="B1680">
        <v>9</v>
      </c>
      <c r="C1680" t="s">
        <v>256</v>
      </c>
      <c r="D1680" s="1">
        <v>15</v>
      </c>
      <c r="E1680" s="1">
        <v>26</v>
      </c>
      <c r="F1680">
        <v>1</v>
      </c>
      <c r="G1680" s="1">
        <v>26</v>
      </c>
      <c r="H1680" s="1">
        <v>15</v>
      </c>
      <c r="I1680" s="1">
        <f t="shared" si="52"/>
        <v>11</v>
      </c>
      <c r="J1680" s="2">
        <f t="shared" si="53"/>
        <v>0.42307692307692307</v>
      </c>
      <c r="K1680" s="3">
        <v>7.6388888888888886E-3</v>
      </c>
      <c r="L1680" t="s">
        <v>1133</v>
      </c>
    </row>
    <row r="1681" spans="1:12" x14ac:dyDescent="0.25">
      <c r="A1681">
        <v>679</v>
      </c>
      <c r="B1681">
        <v>9</v>
      </c>
      <c r="C1681" t="s">
        <v>57</v>
      </c>
      <c r="D1681" s="1">
        <v>16</v>
      </c>
      <c r="E1681" s="1">
        <v>28</v>
      </c>
      <c r="F1681">
        <v>2</v>
      </c>
      <c r="G1681" s="1">
        <v>56</v>
      </c>
      <c r="H1681" s="1">
        <v>32</v>
      </c>
      <c r="I1681" s="1">
        <f t="shared" si="52"/>
        <v>24</v>
      </c>
      <c r="J1681" s="2">
        <f t="shared" si="53"/>
        <v>0.42857142857142855</v>
      </c>
      <c r="K1681" s="3">
        <v>1.1111111111111112E-2</v>
      </c>
      <c r="L1681" t="s">
        <v>1133</v>
      </c>
    </row>
    <row r="1682" spans="1:12" x14ac:dyDescent="0.25">
      <c r="A1682">
        <v>679</v>
      </c>
      <c r="B1682">
        <v>9</v>
      </c>
      <c r="C1682" t="s">
        <v>195</v>
      </c>
      <c r="D1682" s="1">
        <v>15</v>
      </c>
      <c r="E1682" s="1">
        <v>25</v>
      </c>
      <c r="F1682">
        <v>3</v>
      </c>
      <c r="G1682" s="1">
        <v>75</v>
      </c>
      <c r="H1682" s="1">
        <v>45</v>
      </c>
      <c r="I1682" s="1">
        <f t="shared" si="52"/>
        <v>30</v>
      </c>
      <c r="J1682" s="2">
        <f t="shared" si="53"/>
        <v>0.4</v>
      </c>
      <c r="K1682" s="3">
        <v>3.6111111111111108E-2</v>
      </c>
      <c r="L1682" t="s">
        <v>1133</v>
      </c>
    </row>
    <row r="1683" spans="1:12" x14ac:dyDescent="0.25">
      <c r="A1683">
        <v>680</v>
      </c>
      <c r="B1683">
        <v>5</v>
      </c>
      <c r="C1683" t="s">
        <v>117</v>
      </c>
      <c r="D1683" s="1">
        <v>10</v>
      </c>
      <c r="E1683" s="1">
        <v>18</v>
      </c>
      <c r="F1683">
        <v>2</v>
      </c>
      <c r="G1683" s="1">
        <v>36</v>
      </c>
      <c r="H1683" s="1">
        <v>20</v>
      </c>
      <c r="I1683" s="1">
        <f t="shared" si="52"/>
        <v>16</v>
      </c>
      <c r="J1683" s="2">
        <f t="shared" si="53"/>
        <v>0.44444444444444442</v>
      </c>
      <c r="K1683" s="3">
        <v>4.1666666666666666E-3</v>
      </c>
      <c r="L1683" t="s">
        <v>1133</v>
      </c>
    </row>
    <row r="1684" spans="1:12" x14ac:dyDescent="0.25">
      <c r="A1684">
        <v>680</v>
      </c>
      <c r="B1684">
        <v>5</v>
      </c>
      <c r="C1684" t="s">
        <v>241</v>
      </c>
      <c r="D1684" s="1">
        <v>12</v>
      </c>
      <c r="E1684" s="1">
        <v>20</v>
      </c>
      <c r="F1684">
        <v>3</v>
      </c>
      <c r="G1684" s="1">
        <v>60</v>
      </c>
      <c r="H1684" s="1">
        <v>36</v>
      </c>
      <c r="I1684" s="1">
        <f t="shared" si="52"/>
        <v>24</v>
      </c>
      <c r="J1684" s="2">
        <f t="shared" si="53"/>
        <v>0.4</v>
      </c>
      <c r="K1684" s="3">
        <v>3.4027777777777775E-2</v>
      </c>
      <c r="L1684" t="s">
        <v>1133</v>
      </c>
    </row>
    <row r="1685" spans="1:12" x14ac:dyDescent="0.25">
      <c r="A1685">
        <v>680</v>
      </c>
      <c r="B1685">
        <v>5</v>
      </c>
      <c r="C1685" t="s">
        <v>439</v>
      </c>
      <c r="D1685" s="1">
        <v>20</v>
      </c>
      <c r="E1685" s="1">
        <v>33</v>
      </c>
      <c r="F1685">
        <v>2</v>
      </c>
      <c r="G1685" s="1">
        <v>66</v>
      </c>
      <c r="H1685" s="1">
        <v>40</v>
      </c>
      <c r="I1685" s="1">
        <f t="shared" si="52"/>
        <v>26</v>
      </c>
      <c r="J1685" s="2">
        <f t="shared" si="53"/>
        <v>0.39393939393939392</v>
      </c>
      <c r="K1685" s="3">
        <v>3.888888888888889E-2</v>
      </c>
      <c r="L1685" t="s">
        <v>1132</v>
      </c>
    </row>
    <row r="1686" spans="1:12" x14ac:dyDescent="0.25">
      <c r="A1686">
        <v>681</v>
      </c>
      <c r="B1686">
        <v>2</v>
      </c>
      <c r="C1686" t="s">
        <v>439</v>
      </c>
      <c r="D1686" s="1">
        <v>20</v>
      </c>
      <c r="E1686" s="1">
        <v>33</v>
      </c>
      <c r="F1686">
        <v>1</v>
      </c>
      <c r="G1686" s="1">
        <v>33</v>
      </c>
      <c r="H1686" s="1">
        <v>20</v>
      </c>
      <c r="I1686" s="1">
        <f t="shared" si="52"/>
        <v>13</v>
      </c>
      <c r="J1686" s="2">
        <f t="shared" si="53"/>
        <v>0.39393939393939392</v>
      </c>
      <c r="K1686" s="3">
        <v>3.0555555555555555E-2</v>
      </c>
      <c r="L1686" t="s">
        <v>1132</v>
      </c>
    </row>
    <row r="1687" spans="1:12" x14ac:dyDescent="0.25">
      <c r="A1687">
        <v>681</v>
      </c>
      <c r="B1687">
        <v>2</v>
      </c>
      <c r="C1687" t="s">
        <v>102</v>
      </c>
      <c r="D1687" s="1">
        <v>13</v>
      </c>
      <c r="E1687" s="1">
        <v>21</v>
      </c>
      <c r="F1687">
        <v>2</v>
      </c>
      <c r="G1687" s="1">
        <v>42</v>
      </c>
      <c r="H1687" s="1">
        <v>26</v>
      </c>
      <c r="I1687" s="1">
        <f t="shared" si="52"/>
        <v>16</v>
      </c>
      <c r="J1687" s="2">
        <f t="shared" si="53"/>
        <v>0.38095238095238093</v>
      </c>
      <c r="K1687" s="3">
        <v>1.4583333333333334E-2</v>
      </c>
      <c r="L1687" t="s">
        <v>1133</v>
      </c>
    </row>
    <row r="1688" spans="1:12" x14ac:dyDescent="0.25">
      <c r="A1688">
        <v>682</v>
      </c>
      <c r="B1688">
        <v>1</v>
      </c>
      <c r="C1688" t="s">
        <v>331</v>
      </c>
      <c r="D1688" s="1">
        <v>14</v>
      </c>
      <c r="E1688" s="1">
        <v>23</v>
      </c>
      <c r="F1688">
        <v>1</v>
      </c>
      <c r="G1688" s="1">
        <v>23</v>
      </c>
      <c r="H1688" s="1">
        <v>14</v>
      </c>
      <c r="I1688" s="1">
        <f t="shared" si="52"/>
        <v>9</v>
      </c>
      <c r="J1688" s="2">
        <f t="shared" si="53"/>
        <v>0.39130434782608697</v>
      </c>
      <c r="K1688" s="3">
        <v>2.9861111111111113E-2</v>
      </c>
      <c r="L1688" t="s">
        <v>1132</v>
      </c>
    </row>
    <row r="1689" spans="1:12" x14ac:dyDescent="0.25">
      <c r="A1689">
        <v>683</v>
      </c>
      <c r="B1689">
        <v>2</v>
      </c>
      <c r="C1689" t="s">
        <v>335</v>
      </c>
      <c r="D1689" s="1">
        <v>13</v>
      </c>
      <c r="E1689" s="1">
        <v>22</v>
      </c>
      <c r="F1689">
        <v>1</v>
      </c>
      <c r="G1689" s="1">
        <v>22</v>
      </c>
      <c r="H1689" s="1">
        <v>13</v>
      </c>
      <c r="I1689" s="1">
        <f t="shared" si="52"/>
        <v>9</v>
      </c>
      <c r="J1689" s="2">
        <f t="shared" si="53"/>
        <v>0.40909090909090912</v>
      </c>
      <c r="K1689" s="3">
        <v>1.7361111111111112E-2</v>
      </c>
      <c r="L1689" t="s">
        <v>1133</v>
      </c>
    </row>
    <row r="1690" spans="1:12" x14ac:dyDescent="0.25">
      <c r="A1690">
        <v>683</v>
      </c>
      <c r="B1690">
        <v>2</v>
      </c>
      <c r="C1690" t="s">
        <v>241</v>
      </c>
      <c r="D1690" s="1">
        <v>12</v>
      </c>
      <c r="E1690" s="1">
        <v>20</v>
      </c>
      <c r="F1690">
        <v>2</v>
      </c>
      <c r="G1690" s="1">
        <v>40</v>
      </c>
      <c r="H1690" s="1">
        <v>24</v>
      </c>
      <c r="I1690" s="1">
        <f t="shared" si="52"/>
        <v>16</v>
      </c>
      <c r="J1690" s="2">
        <f t="shared" si="53"/>
        <v>0.4</v>
      </c>
      <c r="K1690" s="3">
        <v>2.4305555555555556E-2</v>
      </c>
      <c r="L1690" t="s">
        <v>1132</v>
      </c>
    </row>
    <row r="1691" spans="1:12" x14ac:dyDescent="0.25">
      <c r="A1691">
        <v>683</v>
      </c>
      <c r="B1691">
        <v>2</v>
      </c>
      <c r="C1691" t="s">
        <v>65</v>
      </c>
      <c r="D1691" s="1">
        <v>25</v>
      </c>
      <c r="E1691" s="1">
        <v>40</v>
      </c>
      <c r="F1691">
        <v>1</v>
      </c>
      <c r="G1691" s="1">
        <v>40</v>
      </c>
      <c r="H1691" s="1">
        <v>25</v>
      </c>
      <c r="I1691" s="1">
        <f t="shared" si="52"/>
        <v>15</v>
      </c>
      <c r="J1691" s="2">
        <f t="shared" si="53"/>
        <v>0.375</v>
      </c>
      <c r="K1691" s="3">
        <v>4.1666666666666666E-3</v>
      </c>
      <c r="L1691" t="s">
        <v>1133</v>
      </c>
    </row>
    <row r="1692" spans="1:12" x14ac:dyDescent="0.25">
      <c r="A1692">
        <v>683</v>
      </c>
      <c r="B1692">
        <v>2</v>
      </c>
      <c r="C1692" t="s">
        <v>186</v>
      </c>
      <c r="D1692" s="1">
        <v>19</v>
      </c>
      <c r="E1692" s="1">
        <v>31</v>
      </c>
      <c r="F1692">
        <v>2</v>
      </c>
      <c r="G1692" s="1">
        <v>62</v>
      </c>
      <c r="H1692" s="1">
        <v>38</v>
      </c>
      <c r="I1692" s="1">
        <f t="shared" si="52"/>
        <v>24</v>
      </c>
      <c r="J1692" s="2">
        <f t="shared" si="53"/>
        <v>0.38709677419354838</v>
      </c>
      <c r="K1692" s="3">
        <v>1.1111111111111112E-2</v>
      </c>
      <c r="L1692" t="s">
        <v>1133</v>
      </c>
    </row>
    <row r="1693" spans="1:12" x14ac:dyDescent="0.25">
      <c r="A1693">
        <v>684</v>
      </c>
      <c r="B1693">
        <v>10</v>
      </c>
      <c r="C1693" t="s">
        <v>106</v>
      </c>
      <c r="D1693" s="1">
        <v>22</v>
      </c>
      <c r="E1693" s="1">
        <v>36</v>
      </c>
      <c r="F1693">
        <v>1</v>
      </c>
      <c r="G1693" s="1">
        <v>36</v>
      </c>
      <c r="H1693" s="1">
        <v>22</v>
      </c>
      <c r="I1693" s="1">
        <f t="shared" si="52"/>
        <v>14</v>
      </c>
      <c r="J1693" s="2">
        <f t="shared" si="53"/>
        <v>0.3888888888888889</v>
      </c>
      <c r="K1693" s="3">
        <v>2.6388888888888889E-2</v>
      </c>
      <c r="L1693" t="s">
        <v>1132</v>
      </c>
    </row>
    <row r="1694" spans="1:12" x14ac:dyDescent="0.25">
      <c r="A1694">
        <v>684</v>
      </c>
      <c r="B1694">
        <v>10</v>
      </c>
      <c r="C1694" t="s">
        <v>186</v>
      </c>
      <c r="D1694" s="1">
        <v>19</v>
      </c>
      <c r="E1694" s="1">
        <v>31</v>
      </c>
      <c r="F1694">
        <v>1</v>
      </c>
      <c r="G1694" s="1">
        <v>31</v>
      </c>
      <c r="H1694" s="1">
        <v>19</v>
      </c>
      <c r="I1694" s="1">
        <f t="shared" si="52"/>
        <v>12</v>
      </c>
      <c r="J1694" s="2">
        <f t="shared" si="53"/>
        <v>0.38709677419354838</v>
      </c>
      <c r="K1694" s="3">
        <v>6.9444444444444441E-3</v>
      </c>
      <c r="L1694" t="s">
        <v>1133</v>
      </c>
    </row>
    <row r="1695" spans="1:12" x14ac:dyDescent="0.25">
      <c r="A1695">
        <v>684</v>
      </c>
      <c r="B1695">
        <v>10</v>
      </c>
      <c r="C1695" t="s">
        <v>256</v>
      </c>
      <c r="D1695" s="1">
        <v>15</v>
      </c>
      <c r="E1695" s="1">
        <v>26</v>
      </c>
      <c r="F1695">
        <v>1</v>
      </c>
      <c r="G1695" s="1">
        <v>26</v>
      </c>
      <c r="H1695" s="1">
        <v>15</v>
      </c>
      <c r="I1695" s="1">
        <f t="shared" si="52"/>
        <v>11</v>
      </c>
      <c r="J1695" s="2">
        <f t="shared" si="53"/>
        <v>0.42307692307692307</v>
      </c>
      <c r="K1695" s="3">
        <v>1.7361111111111112E-2</v>
      </c>
      <c r="L1695" t="s">
        <v>1132</v>
      </c>
    </row>
    <row r="1696" spans="1:12" x14ac:dyDescent="0.25">
      <c r="A1696">
        <v>684</v>
      </c>
      <c r="B1696">
        <v>10</v>
      </c>
      <c r="C1696" t="s">
        <v>51</v>
      </c>
      <c r="D1696" s="1">
        <v>17</v>
      </c>
      <c r="E1696" s="1">
        <v>29</v>
      </c>
      <c r="F1696">
        <v>3</v>
      </c>
      <c r="G1696" s="1">
        <v>87</v>
      </c>
      <c r="H1696" s="1">
        <v>51</v>
      </c>
      <c r="I1696" s="1">
        <f t="shared" si="52"/>
        <v>36</v>
      </c>
      <c r="J1696" s="2">
        <f t="shared" si="53"/>
        <v>0.41379310344827586</v>
      </c>
      <c r="K1696" s="3">
        <v>2.5694444444444443E-2</v>
      </c>
      <c r="L1696" t="s">
        <v>1132</v>
      </c>
    </row>
    <row r="1697" spans="1:12" x14ac:dyDescent="0.25">
      <c r="A1697">
        <v>685</v>
      </c>
      <c r="B1697">
        <v>5</v>
      </c>
      <c r="C1697" t="s">
        <v>170</v>
      </c>
      <c r="D1697" s="1">
        <v>16</v>
      </c>
      <c r="E1697" s="1">
        <v>27</v>
      </c>
      <c r="F1697">
        <v>2</v>
      </c>
      <c r="G1697" s="1">
        <v>54</v>
      </c>
      <c r="H1697" s="1">
        <v>32</v>
      </c>
      <c r="I1697" s="1">
        <f t="shared" si="52"/>
        <v>22</v>
      </c>
      <c r="J1697" s="2">
        <f t="shared" si="53"/>
        <v>0.40740740740740738</v>
      </c>
      <c r="K1697" s="3">
        <v>1.1805555555555555E-2</v>
      </c>
      <c r="L1697" t="s">
        <v>1133</v>
      </c>
    </row>
    <row r="1698" spans="1:12" x14ac:dyDescent="0.25">
      <c r="A1698">
        <v>686</v>
      </c>
      <c r="B1698">
        <v>10</v>
      </c>
      <c r="C1698" t="s">
        <v>186</v>
      </c>
      <c r="D1698" s="1">
        <v>19</v>
      </c>
      <c r="E1698" s="1">
        <v>31</v>
      </c>
      <c r="F1698">
        <v>2</v>
      </c>
      <c r="G1698" s="1">
        <v>62</v>
      </c>
      <c r="H1698" s="1">
        <v>38</v>
      </c>
      <c r="I1698" s="1">
        <f t="shared" si="52"/>
        <v>24</v>
      </c>
      <c r="J1698" s="2">
        <f t="shared" si="53"/>
        <v>0.38709677419354838</v>
      </c>
      <c r="K1698" s="3">
        <v>2.5694444444444443E-2</v>
      </c>
      <c r="L1698" t="s">
        <v>1132</v>
      </c>
    </row>
    <row r="1699" spans="1:12" x14ac:dyDescent="0.25">
      <c r="A1699">
        <v>686</v>
      </c>
      <c r="B1699">
        <v>10</v>
      </c>
      <c r="C1699" t="s">
        <v>241</v>
      </c>
      <c r="D1699" s="1">
        <v>12</v>
      </c>
      <c r="E1699" s="1">
        <v>20</v>
      </c>
      <c r="F1699">
        <v>2</v>
      </c>
      <c r="G1699" s="1">
        <v>40</v>
      </c>
      <c r="H1699" s="1">
        <v>24</v>
      </c>
      <c r="I1699" s="1">
        <f t="shared" si="52"/>
        <v>16</v>
      </c>
      <c r="J1699" s="2">
        <f t="shared" si="53"/>
        <v>0.4</v>
      </c>
      <c r="K1699" s="3">
        <v>1.4583333333333334E-2</v>
      </c>
      <c r="L1699" t="s">
        <v>1133</v>
      </c>
    </row>
    <row r="1700" spans="1:12" x14ac:dyDescent="0.25">
      <c r="A1700">
        <v>687</v>
      </c>
      <c r="B1700">
        <v>2</v>
      </c>
      <c r="C1700" t="s">
        <v>106</v>
      </c>
      <c r="D1700" s="1">
        <v>22</v>
      </c>
      <c r="E1700" s="1">
        <v>36</v>
      </c>
      <c r="F1700">
        <v>2</v>
      </c>
      <c r="G1700" s="1">
        <v>72</v>
      </c>
      <c r="H1700" s="1">
        <v>44</v>
      </c>
      <c r="I1700" s="1">
        <f t="shared" si="52"/>
        <v>28</v>
      </c>
      <c r="J1700" s="2">
        <f t="shared" si="53"/>
        <v>0.3888888888888889</v>
      </c>
      <c r="K1700" s="3">
        <v>2.013888888888889E-2</v>
      </c>
      <c r="L1700" t="s">
        <v>1132</v>
      </c>
    </row>
    <row r="1701" spans="1:12" x14ac:dyDescent="0.25">
      <c r="A1701">
        <v>688</v>
      </c>
      <c r="B1701">
        <v>3</v>
      </c>
      <c r="C1701" t="s">
        <v>51</v>
      </c>
      <c r="D1701" s="1">
        <v>17</v>
      </c>
      <c r="E1701" s="1">
        <v>29</v>
      </c>
      <c r="F1701">
        <v>1</v>
      </c>
      <c r="G1701" s="1">
        <v>29</v>
      </c>
      <c r="H1701" s="1">
        <v>17</v>
      </c>
      <c r="I1701" s="1">
        <f t="shared" si="52"/>
        <v>12</v>
      </c>
      <c r="J1701" s="2">
        <f t="shared" si="53"/>
        <v>0.41379310344827586</v>
      </c>
      <c r="K1701" s="3">
        <v>9.7222222222222224E-3</v>
      </c>
      <c r="L1701" t="s">
        <v>1133</v>
      </c>
    </row>
    <row r="1702" spans="1:12" x14ac:dyDescent="0.25">
      <c r="A1702">
        <v>689</v>
      </c>
      <c r="B1702">
        <v>14</v>
      </c>
      <c r="C1702" t="s">
        <v>331</v>
      </c>
      <c r="D1702" s="1">
        <v>14</v>
      </c>
      <c r="E1702" s="1">
        <v>23</v>
      </c>
      <c r="F1702">
        <v>3</v>
      </c>
      <c r="G1702" s="1">
        <v>69</v>
      </c>
      <c r="H1702" s="1">
        <v>42</v>
      </c>
      <c r="I1702" s="1">
        <f t="shared" si="52"/>
        <v>27</v>
      </c>
      <c r="J1702" s="2">
        <f t="shared" si="53"/>
        <v>0.39130434782608697</v>
      </c>
      <c r="K1702" s="3">
        <v>1.1111111111111112E-2</v>
      </c>
      <c r="L1702" t="s">
        <v>1132</v>
      </c>
    </row>
    <row r="1703" spans="1:12" x14ac:dyDescent="0.25">
      <c r="A1703">
        <v>689</v>
      </c>
      <c r="B1703">
        <v>14</v>
      </c>
      <c r="C1703" t="s">
        <v>195</v>
      </c>
      <c r="D1703" s="1">
        <v>15</v>
      </c>
      <c r="E1703" s="1">
        <v>25</v>
      </c>
      <c r="F1703">
        <v>3</v>
      </c>
      <c r="G1703" s="1">
        <v>75</v>
      </c>
      <c r="H1703" s="1">
        <v>45</v>
      </c>
      <c r="I1703" s="1">
        <f t="shared" si="52"/>
        <v>30</v>
      </c>
      <c r="J1703" s="2">
        <f t="shared" si="53"/>
        <v>0.4</v>
      </c>
      <c r="K1703" s="3">
        <v>4.8611111111111112E-3</v>
      </c>
      <c r="L1703" t="s">
        <v>1132</v>
      </c>
    </row>
    <row r="1704" spans="1:12" x14ac:dyDescent="0.25">
      <c r="A1704">
        <v>689</v>
      </c>
      <c r="B1704">
        <v>14</v>
      </c>
      <c r="C1704" t="s">
        <v>102</v>
      </c>
      <c r="D1704" s="1">
        <v>13</v>
      </c>
      <c r="E1704" s="1">
        <v>21</v>
      </c>
      <c r="F1704">
        <v>1</v>
      </c>
      <c r="G1704" s="1">
        <v>21</v>
      </c>
      <c r="H1704" s="1">
        <v>13</v>
      </c>
      <c r="I1704" s="1">
        <f t="shared" si="52"/>
        <v>8</v>
      </c>
      <c r="J1704" s="2">
        <f t="shared" si="53"/>
        <v>0.38095238095238093</v>
      </c>
      <c r="K1704" s="3">
        <v>4.1666666666666666E-3</v>
      </c>
      <c r="L1704" t="s">
        <v>1133</v>
      </c>
    </row>
    <row r="1705" spans="1:12" x14ac:dyDescent="0.25">
      <c r="A1705">
        <v>690</v>
      </c>
      <c r="B1705">
        <v>15</v>
      </c>
      <c r="C1705" t="s">
        <v>65</v>
      </c>
      <c r="D1705" s="1">
        <v>25</v>
      </c>
      <c r="E1705" s="1">
        <v>40</v>
      </c>
      <c r="F1705">
        <v>1</v>
      </c>
      <c r="G1705" s="1">
        <v>40</v>
      </c>
      <c r="H1705" s="1">
        <v>25</v>
      </c>
      <c r="I1705" s="1">
        <f t="shared" si="52"/>
        <v>15</v>
      </c>
      <c r="J1705" s="2">
        <f t="shared" si="53"/>
        <v>0.375</v>
      </c>
      <c r="K1705" s="3">
        <v>3.4027777777777775E-2</v>
      </c>
      <c r="L1705" t="s">
        <v>1132</v>
      </c>
    </row>
    <row r="1706" spans="1:12" x14ac:dyDescent="0.25">
      <c r="A1706">
        <v>690</v>
      </c>
      <c r="B1706">
        <v>15</v>
      </c>
      <c r="C1706" t="s">
        <v>186</v>
      </c>
      <c r="D1706" s="1">
        <v>19</v>
      </c>
      <c r="E1706" s="1">
        <v>31</v>
      </c>
      <c r="F1706">
        <v>2</v>
      </c>
      <c r="G1706" s="1">
        <v>62</v>
      </c>
      <c r="H1706" s="1">
        <v>38</v>
      </c>
      <c r="I1706" s="1">
        <f t="shared" si="52"/>
        <v>24</v>
      </c>
      <c r="J1706" s="2">
        <f t="shared" si="53"/>
        <v>0.38709677419354838</v>
      </c>
      <c r="K1706" s="3">
        <v>1.1111111111111112E-2</v>
      </c>
      <c r="L1706" t="s">
        <v>1132</v>
      </c>
    </row>
    <row r="1707" spans="1:12" x14ac:dyDescent="0.25">
      <c r="A1707">
        <v>690</v>
      </c>
      <c r="B1707">
        <v>15</v>
      </c>
      <c r="C1707" t="s">
        <v>57</v>
      </c>
      <c r="D1707" s="1">
        <v>16</v>
      </c>
      <c r="E1707" s="1">
        <v>28</v>
      </c>
      <c r="F1707">
        <v>2</v>
      </c>
      <c r="G1707" s="1">
        <v>56</v>
      </c>
      <c r="H1707" s="1">
        <v>32</v>
      </c>
      <c r="I1707" s="1">
        <f t="shared" si="52"/>
        <v>24</v>
      </c>
      <c r="J1707" s="2">
        <f t="shared" si="53"/>
        <v>0.42857142857142855</v>
      </c>
      <c r="K1707" s="3">
        <v>3.7499999999999999E-2</v>
      </c>
      <c r="L1707" t="s">
        <v>1132</v>
      </c>
    </row>
    <row r="1708" spans="1:12" x14ac:dyDescent="0.25">
      <c r="A1708">
        <v>690</v>
      </c>
      <c r="B1708">
        <v>15</v>
      </c>
      <c r="C1708" t="s">
        <v>439</v>
      </c>
      <c r="D1708" s="1">
        <v>20</v>
      </c>
      <c r="E1708" s="1">
        <v>33</v>
      </c>
      <c r="F1708">
        <v>1</v>
      </c>
      <c r="G1708" s="1">
        <v>33</v>
      </c>
      <c r="H1708" s="1">
        <v>20</v>
      </c>
      <c r="I1708" s="1">
        <f t="shared" si="52"/>
        <v>13</v>
      </c>
      <c r="J1708" s="2">
        <f t="shared" si="53"/>
        <v>0.39393939393939392</v>
      </c>
      <c r="K1708" s="3">
        <v>1.6666666666666666E-2</v>
      </c>
      <c r="L1708" t="s">
        <v>1132</v>
      </c>
    </row>
    <row r="1709" spans="1:12" x14ac:dyDescent="0.25">
      <c r="A1709">
        <v>691</v>
      </c>
      <c r="B1709">
        <v>19</v>
      </c>
      <c r="C1709" t="s">
        <v>335</v>
      </c>
      <c r="D1709" s="1">
        <v>13</v>
      </c>
      <c r="E1709" s="1">
        <v>22</v>
      </c>
      <c r="F1709">
        <v>3</v>
      </c>
      <c r="G1709" s="1">
        <v>66</v>
      </c>
      <c r="H1709" s="1">
        <v>39</v>
      </c>
      <c r="I1709" s="1">
        <f t="shared" si="52"/>
        <v>27</v>
      </c>
      <c r="J1709" s="2">
        <f t="shared" si="53"/>
        <v>0.40909090909090912</v>
      </c>
      <c r="K1709" s="3">
        <v>2.361111111111111E-2</v>
      </c>
      <c r="L1709" t="s">
        <v>1132</v>
      </c>
    </row>
    <row r="1710" spans="1:12" x14ac:dyDescent="0.25">
      <c r="A1710">
        <v>692</v>
      </c>
      <c r="B1710">
        <v>9</v>
      </c>
      <c r="C1710" t="s">
        <v>33</v>
      </c>
      <c r="D1710" s="1">
        <v>21</v>
      </c>
      <c r="E1710" s="1">
        <v>35</v>
      </c>
      <c r="F1710">
        <v>3</v>
      </c>
      <c r="G1710" s="1">
        <v>105</v>
      </c>
      <c r="H1710" s="1">
        <v>63</v>
      </c>
      <c r="I1710" s="1">
        <f t="shared" si="52"/>
        <v>42</v>
      </c>
      <c r="J1710" s="2">
        <f t="shared" si="53"/>
        <v>0.4</v>
      </c>
      <c r="K1710" s="3">
        <v>2.2916666666666665E-2</v>
      </c>
      <c r="L1710" t="s">
        <v>1133</v>
      </c>
    </row>
    <row r="1711" spans="1:12" x14ac:dyDescent="0.25">
      <c r="A1711">
        <v>692</v>
      </c>
      <c r="B1711">
        <v>9</v>
      </c>
      <c r="C1711" t="s">
        <v>100</v>
      </c>
      <c r="D1711" s="1">
        <v>18</v>
      </c>
      <c r="E1711" s="1">
        <v>30</v>
      </c>
      <c r="F1711">
        <v>1</v>
      </c>
      <c r="G1711" s="1">
        <v>30</v>
      </c>
      <c r="H1711" s="1">
        <v>18</v>
      </c>
      <c r="I1711" s="1">
        <f t="shared" si="52"/>
        <v>12</v>
      </c>
      <c r="J1711" s="2">
        <f t="shared" si="53"/>
        <v>0.4</v>
      </c>
      <c r="K1711" s="3">
        <v>3.4027777777777775E-2</v>
      </c>
      <c r="L1711" t="s">
        <v>1132</v>
      </c>
    </row>
    <row r="1712" spans="1:12" x14ac:dyDescent="0.25">
      <c r="A1712">
        <v>692</v>
      </c>
      <c r="B1712">
        <v>9</v>
      </c>
      <c r="C1712" t="s">
        <v>117</v>
      </c>
      <c r="D1712" s="1">
        <v>10</v>
      </c>
      <c r="E1712" s="1">
        <v>18</v>
      </c>
      <c r="F1712">
        <v>1</v>
      </c>
      <c r="G1712" s="1">
        <v>18</v>
      </c>
      <c r="H1712" s="1">
        <v>10</v>
      </c>
      <c r="I1712" s="1">
        <f t="shared" si="52"/>
        <v>8</v>
      </c>
      <c r="J1712" s="2">
        <f t="shared" si="53"/>
        <v>0.44444444444444442</v>
      </c>
      <c r="K1712" s="3">
        <v>7.6388888888888886E-3</v>
      </c>
      <c r="L1712" t="s">
        <v>1132</v>
      </c>
    </row>
    <row r="1713" spans="1:12" x14ac:dyDescent="0.25">
      <c r="A1713">
        <v>692</v>
      </c>
      <c r="B1713">
        <v>9</v>
      </c>
      <c r="C1713" t="s">
        <v>241</v>
      </c>
      <c r="D1713" s="1">
        <v>12</v>
      </c>
      <c r="E1713" s="1">
        <v>20</v>
      </c>
      <c r="F1713">
        <v>1</v>
      </c>
      <c r="G1713" s="1">
        <v>20</v>
      </c>
      <c r="H1713" s="1">
        <v>12</v>
      </c>
      <c r="I1713" s="1">
        <f t="shared" si="52"/>
        <v>8</v>
      </c>
      <c r="J1713" s="2">
        <f t="shared" si="53"/>
        <v>0.4</v>
      </c>
      <c r="K1713" s="3">
        <v>4.8611111111111112E-3</v>
      </c>
      <c r="L1713" t="s">
        <v>1132</v>
      </c>
    </row>
    <row r="1714" spans="1:12" x14ac:dyDescent="0.25">
      <c r="A1714">
        <v>693</v>
      </c>
      <c r="B1714">
        <v>15</v>
      </c>
      <c r="C1714" t="s">
        <v>106</v>
      </c>
      <c r="D1714" s="1">
        <v>22</v>
      </c>
      <c r="E1714" s="1">
        <v>36</v>
      </c>
      <c r="F1714">
        <v>1</v>
      </c>
      <c r="G1714" s="1">
        <v>36</v>
      </c>
      <c r="H1714" s="1">
        <v>22</v>
      </c>
      <c r="I1714" s="1">
        <f t="shared" si="52"/>
        <v>14</v>
      </c>
      <c r="J1714" s="2">
        <f t="shared" si="53"/>
        <v>0.3888888888888889</v>
      </c>
      <c r="K1714" s="3">
        <v>1.3888888888888888E-2</v>
      </c>
      <c r="L1714" t="s">
        <v>1132</v>
      </c>
    </row>
    <row r="1715" spans="1:12" x14ac:dyDescent="0.25">
      <c r="A1715">
        <v>693</v>
      </c>
      <c r="B1715">
        <v>15</v>
      </c>
      <c r="C1715" t="s">
        <v>102</v>
      </c>
      <c r="D1715" s="1">
        <v>13</v>
      </c>
      <c r="E1715" s="1">
        <v>21</v>
      </c>
      <c r="F1715">
        <v>2</v>
      </c>
      <c r="G1715" s="1">
        <v>42</v>
      </c>
      <c r="H1715" s="1">
        <v>26</v>
      </c>
      <c r="I1715" s="1">
        <f t="shared" si="52"/>
        <v>16</v>
      </c>
      <c r="J1715" s="2">
        <f t="shared" si="53"/>
        <v>0.38095238095238093</v>
      </c>
      <c r="K1715" s="3">
        <v>1.6666666666666666E-2</v>
      </c>
      <c r="L1715" t="s">
        <v>1132</v>
      </c>
    </row>
    <row r="1716" spans="1:12" x14ac:dyDescent="0.25">
      <c r="A1716">
        <v>694</v>
      </c>
      <c r="B1716">
        <v>5</v>
      </c>
      <c r="C1716" t="s">
        <v>241</v>
      </c>
      <c r="D1716" s="1">
        <v>12</v>
      </c>
      <c r="E1716" s="1">
        <v>20</v>
      </c>
      <c r="F1716">
        <v>3</v>
      </c>
      <c r="G1716" s="1">
        <v>60</v>
      </c>
      <c r="H1716" s="1">
        <v>36</v>
      </c>
      <c r="I1716" s="1">
        <f t="shared" si="52"/>
        <v>24</v>
      </c>
      <c r="J1716" s="2">
        <f t="shared" si="53"/>
        <v>0.4</v>
      </c>
      <c r="K1716" s="3">
        <v>1.3888888888888888E-2</v>
      </c>
      <c r="L1716" t="s">
        <v>1132</v>
      </c>
    </row>
    <row r="1717" spans="1:12" x14ac:dyDescent="0.25">
      <c r="A1717">
        <v>694</v>
      </c>
      <c r="B1717">
        <v>5</v>
      </c>
      <c r="C1717" t="s">
        <v>117</v>
      </c>
      <c r="D1717" s="1">
        <v>10</v>
      </c>
      <c r="E1717" s="1">
        <v>18</v>
      </c>
      <c r="F1717">
        <v>2</v>
      </c>
      <c r="G1717" s="1">
        <v>36</v>
      </c>
      <c r="H1717" s="1">
        <v>20</v>
      </c>
      <c r="I1717" s="1">
        <f t="shared" si="52"/>
        <v>16</v>
      </c>
      <c r="J1717" s="2">
        <f t="shared" si="53"/>
        <v>0.44444444444444442</v>
      </c>
      <c r="K1717" s="3">
        <v>1.8055555555555554E-2</v>
      </c>
      <c r="L1717" t="s">
        <v>1133</v>
      </c>
    </row>
    <row r="1718" spans="1:12" x14ac:dyDescent="0.25">
      <c r="A1718">
        <v>694</v>
      </c>
      <c r="B1718">
        <v>5</v>
      </c>
      <c r="C1718" t="s">
        <v>65</v>
      </c>
      <c r="D1718" s="1">
        <v>25</v>
      </c>
      <c r="E1718" s="1">
        <v>40</v>
      </c>
      <c r="F1718">
        <v>1</v>
      </c>
      <c r="G1718" s="1">
        <v>40</v>
      </c>
      <c r="H1718" s="1">
        <v>25</v>
      </c>
      <c r="I1718" s="1">
        <f t="shared" si="52"/>
        <v>15</v>
      </c>
      <c r="J1718" s="2">
        <f t="shared" si="53"/>
        <v>0.375</v>
      </c>
      <c r="K1718" s="3">
        <v>2.7777777777777776E-2</v>
      </c>
      <c r="L1718" t="s">
        <v>1132</v>
      </c>
    </row>
    <row r="1719" spans="1:12" x14ac:dyDescent="0.25">
      <c r="A1719">
        <v>694</v>
      </c>
      <c r="B1719">
        <v>5</v>
      </c>
      <c r="C1719" t="s">
        <v>102</v>
      </c>
      <c r="D1719" s="1">
        <v>13</v>
      </c>
      <c r="E1719" s="1">
        <v>21</v>
      </c>
      <c r="F1719">
        <v>1</v>
      </c>
      <c r="G1719" s="1">
        <v>21</v>
      </c>
      <c r="H1719" s="1">
        <v>13</v>
      </c>
      <c r="I1719" s="1">
        <f t="shared" si="52"/>
        <v>8</v>
      </c>
      <c r="J1719" s="2">
        <f t="shared" si="53"/>
        <v>0.38095238095238093</v>
      </c>
      <c r="K1719" s="3">
        <v>2.9166666666666667E-2</v>
      </c>
      <c r="L1719" t="s">
        <v>1133</v>
      </c>
    </row>
    <row r="1720" spans="1:12" x14ac:dyDescent="0.25">
      <c r="A1720">
        <v>695</v>
      </c>
      <c r="B1720">
        <v>9</v>
      </c>
      <c r="C1720" t="s">
        <v>57</v>
      </c>
      <c r="D1720" s="1">
        <v>16</v>
      </c>
      <c r="E1720" s="1">
        <v>28</v>
      </c>
      <c r="F1720">
        <v>2</v>
      </c>
      <c r="G1720" s="1">
        <v>56</v>
      </c>
      <c r="H1720" s="1">
        <v>32</v>
      </c>
      <c r="I1720" s="1">
        <f t="shared" si="52"/>
        <v>24</v>
      </c>
      <c r="J1720" s="2">
        <f t="shared" si="53"/>
        <v>0.42857142857142855</v>
      </c>
      <c r="K1720" s="3">
        <v>2.0833333333333332E-2</v>
      </c>
      <c r="L1720" t="s">
        <v>1133</v>
      </c>
    </row>
    <row r="1721" spans="1:12" x14ac:dyDescent="0.25">
      <c r="A1721">
        <v>695</v>
      </c>
      <c r="B1721">
        <v>9</v>
      </c>
      <c r="C1721" t="s">
        <v>100</v>
      </c>
      <c r="D1721" s="1">
        <v>18</v>
      </c>
      <c r="E1721" s="1">
        <v>30</v>
      </c>
      <c r="F1721">
        <v>2</v>
      </c>
      <c r="G1721" s="1">
        <v>60</v>
      </c>
      <c r="H1721" s="1">
        <v>36</v>
      </c>
      <c r="I1721" s="1">
        <f t="shared" si="52"/>
        <v>24</v>
      </c>
      <c r="J1721" s="2">
        <f t="shared" si="53"/>
        <v>0.4</v>
      </c>
      <c r="K1721" s="3">
        <v>4.8611111111111112E-3</v>
      </c>
      <c r="L1721" t="s">
        <v>1133</v>
      </c>
    </row>
    <row r="1722" spans="1:12" x14ac:dyDescent="0.25">
      <c r="A1722">
        <v>696</v>
      </c>
      <c r="B1722">
        <v>2</v>
      </c>
      <c r="C1722" t="s">
        <v>331</v>
      </c>
      <c r="D1722" s="1">
        <v>14</v>
      </c>
      <c r="E1722" s="1">
        <v>23</v>
      </c>
      <c r="F1722">
        <v>2</v>
      </c>
      <c r="G1722" s="1">
        <v>46</v>
      </c>
      <c r="H1722" s="1">
        <v>28</v>
      </c>
      <c r="I1722" s="1">
        <f t="shared" si="52"/>
        <v>18</v>
      </c>
      <c r="J1722" s="2">
        <f t="shared" si="53"/>
        <v>0.39130434782608697</v>
      </c>
      <c r="K1722" s="3">
        <v>1.5972222222222221E-2</v>
      </c>
      <c r="L1722" t="s">
        <v>1132</v>
      </c>
    </row>
    <row r="1723" spans="1:12" x14ac:dyDescent="0.25">
      <c r="A1723">
        <v>697</v>
      </c>
      <c r="B1723">
        <v>4</v>
      </c>
      <c r="C1723" t="s">
        <v>331</v>
      </c>
      <c r="D1723" s="1">
        <v>14</v>
      </c>
      <c r="E1723" s="1">
        <v>23</v>
      </c>
      <c r="F1723">
        <v>2</v>
      </c>
      <c r="G1723" s="1">
        <v>46</v>
      </c>
      <c r="H1723" s="1">
        <v>28</v>
      </c>
      <c r="I1723" s="1">
        <f t="shared" si="52"/>
        <v>18</v>
      </c>
      <c r="J1723" s="2">
        <f t="shared" si="53"/>
        <v>0.39130434782608697</v>
      </c>
      <c r="K1723" s="3">
        <v>1.6666666666666666E-2</v>
      </c>
      <c r="L1723" t="s">
        <v>1132</v>
      </c>
    </row>
    <row r="1724" spans="1:12" x14ac:dyDescent="0.25">
      <c r="A1724">
        <v>697</v>
      </c>
      <c r="B1724">
        <v>4</v>
      </c>
      <c r="C1724" t="s">
        <v>439</v>
      </c>
      <c r="D1724" s="1">
        <v>20</v>
      </c>
      <c r="E1724" s="1">
        <v>33</v>
      </c>
      <c r="F1724">
        <v>2</v>
      </c>
      <c r="G1724" s="1">
        <v>66</v>
      </c>
      <c r="H1724" s="1">
        <v>40</v>
      </c>
      <c r="I1724" s="1">
        <f t="shared" si="52"/>
        <v>26</v>
      </c>
      <c r="J1724" s="2">
        <f t="shared" si="53"/>
        <v>0.39393939393939392</v>
      </c>
      <c r="K1724" s="3">
        <v>2.8472222222222222E-2</v>
      </c>
      <c r="L1724" t="s">
        <v>1133</v>
      </c>
    </row>
    <row r="1725" spans="1:12" x14ac:dyDescent="0.25">
      <c r="A1725">
        <v>697</v>
      </c>
      <c r="B1725">
        <v>4</v>
      </c>
      <c r="C1725" t="s">
        <v>100</v>
      </c>
      <c r="D1725" s="1">
        <v>18</v>
      </c>
      <c r="E1725" s="1">
        <v>30</v>
      </c>
      <c r="F1725">
        <v>2</v>
      </c>
      <c r="G1725" s="1">
        <v>60</v>
      </c>
      <c r="H1725" s="1">
        <v>36</v>
      </c>
      <c r="I1725" s="1">
        <f t="shared" si="52"/>
        <v>24</v>
      </c>
      <c r="J1725" s="2">
        <f t="shared" si="53"/>
        <v>0.4</v>
      </c>
      <c r="K1725" s="3">
        <v>2.4305555555555556E-2</v>
      </c>
      <c r="L1725" t="s">
        <v>1133</v>
      </c>
    </row>
    <row r="1726" spans="1:12" x14ac:dyDescent="0.25">
      <c r="A1726">
        <v>697</v>
      </c>
      <c r="B1726">
        <v>4</v>
      </c>
      <c r="C1726" t="s">
        <v>170</v>
      </c>
      <c r="D1726" s="1">
        <v>16</v>
      </c>
      <c r="E1726" s="1">
        <v>27</v>
      </c>
      <c r="F1726">
        <v>1</v>
      </c>
      <c r="G1726" s="1">
        <v>27</v>
      </c>
      <c r="H1726" s="1">
        <v>16</v>
      </c>
      <c r="I1726" s="1">
        <f t="shared" si="52"/>
        <v>11</v>
      </c>
      <c r="J1726" s="2">
        <f t="shared" si="53"/>
        <v>0.40740740740740738</v>
      </c>
      <c r="K1726" s="3">
        <v>4.8611111111111112E-3</v>
      </c>
      <c r="L1726" t="s">
        <v>1132</v>
      </c>
    </row>
    <row r="1727" spans="1:12" x14ac:dyDescent="0.25">
      <c r="A1727">
        <v>698</v>
      </c>
      <c r="B1727">
        <v>19</v>
      </c>
      <c r="C1727" t="s">
        <v>170</v>
      </c>
      <c r="D1727" s="1">
        <v>16</v>
      </c>
      <c r="E1727" s="1">
        <v>27</v>
      </c>
      <c r="F1727">
        <v>1</v>
      </c>
      <c r="G1727" s="1">
        <v>27</v>
      </c>
      <c r="H1727" s="1">
        <v>16</v>
      </c>
      <c r="I1727" s="1">
        <f t="shared" si="52"/>
        <v>11</v>
      </c>
      <c r="J1727" s="2">
        <f t="shared" si="53"/>
        <v>0.40740740740740738</v>
      </c>
      <c r="K1727" s="3">
        <v>3.8194444444444448E-2</v>
      </c>
      <c r="L1727" t="s">
        <v>1133</v>
      </c>
    </row>
    <row r="1728" spans="1:12" x14ac:dyDescent="0.25">
      <c r="A1728">
        <v>698</v>
      </c>
      <c r="B1728">
        <v>19</v>
      </c>
      <c r="C1728" t="s">
        <v>256</v>
      </c>
      <c r="D1728" s="1">
        <v>15</v>
      </c>
      <c r="E1728" s="1">
        <v>26</v>
      </c>
      <c r="F1728">
        <v>1</v>
      </c>
      <c r="G1728" s="1">
        <v>26</v>
      </c>
      <c r="H1728" s="1">
        <v>15</v>
      </c>
      <c r="I1728" s="1">
        <f t="shared" si="52"/>
        <v>11</v>
      </c>
      <c r="J1728" s="2">
        <f t="shared" si="53"/>
        <v>0.42307692307692307</v>
      </c>
      <c r="K1728" s="3">
        <v>8.3333333333333332E-3</v>
      </c>
      <c r="L1728" t="s">
        <v>1133</v>
      </c>
    </row>
    <row r="1729" spans="1:12" x14ac:dyDescent="0.25">
      <c r="A1729">
        <v>698</v>
      </c>
      <c r="B1729">
        <v>19</v>
      </c>
      <c r="C1729" t="s">
        <v>331</v>
      </c>
      <c r="D1729" s="1">
        <v>14</v>
      </c>
      <c r="E1729" s="1">
        <v>23</v>
      </c>
      <c r="F1729">
        <v>3</v>
      </c>
      <c r="G1729" s="1">
        <v>69</v>
      </c>
      <c r="H1729" s="1">
        <v>42</v>
      </c>
      <c r="I1729" s="1">
        <f t="shared" si="52"/>
        <v>27</v>
      </c>
      <c r="J1729" s="2">
        <f t="shared" si="53"/>
        <v>0.39130434782608697</v>
      </c>
      <c r="K1729" s="3">
        <v>1.3194444444444444E-2</v>
      </c>
      <c r="L1729" t="s">
        <v>1133</v>
      </c>
    </row>
    <row r="1730" spans="1:12" x14ac:dyDescent="0.25">
      <c r="A1730">
        <v>698</v>
      </c>
      <c r="B1730">
        <v>19</v>
      </c>
      <c r="C1730" t="s">
        <v>102</v>
      </c>
      <c r="D1730" s="1">
        <v>13</v>
      </c>
      <c r="E1730" s="1">
        <v>21</v>
      </c>
      <c r="F1730">
        <v>3</v>
      </c>
      <c r="G1730" s="1">
        <v>63</v>
      </c>
      <c r="H1730" s="1">
        <v>39</v>
      </c>
      <c r="I1730" s="1">
        <f t="shared" si="52"/>
        <v>24</v>
      </c>
      <c r="J1730" s="2">
        <f t="shared" si="53"/>
        <v>0.38095238095238093</v>
      </c>
      <c r="K1730" s="3">
        <v>1.0416666666666666E-2</v>
      </c>
      <c r="L1730" t="s">
        <v>1133</v>
      </c>
    </row>
    <row r="1731" spans="1:12" x14ac:dyDescent="0.25">
      <c r="A1731">
        <v>699</v>
      </c>
      <c r="B1731">
        <v>8</v>
      </c>
      <c r="C1731" t="s">
        <v>51</v>
      </c>
      <c r="D1731" s="1">
        <v>17</v>
      </c>
      <c r="E1731" s="1">
        <v>29</v>
      </c>
      <c r="F1731">
        <v>2</v>
      </c>
      <c r="G1731" s="1">
        <v>58</v>
      </c>
      <c r="H1731" s="1">
        <v>34</v>
      </c>
      <c r="I1731" s="1">
        <f t="shared" ref="I1731:I1794" si="54">G1731-H1731</f>
        <v>24</v>
      </c>
      <c r="J1731" s="2">
        <f t="shared" ref="J1731:J1794" si="55">I1731/G1731</f>
        <v>0.41379310344827586</v>
      </c>
      <c r="K1731" s="3">
        <v>7.6388888888888886E-3</v>
      </c>
      <c r="L1731" t="s">
        <v>1133</v>
      </c>
    </row>
    <row r="1732" spans="1:12" x14ac:dyDescent="0.25">
      <c r="A1732">
        <v>700</v>
      </c>
      <c r="B1732">
        <v>8</v>
      </c>
      <c r="C1732" t="s">
        <v>77</v>
      </c>
      <c r="D1732" s="1">
        <v>20</v>
      </c>
      <c r="E1732" s="1">
        <v>34</v>
      </c>
      <c r="F1732">
        <v>3</v>
      </c>
      <c r="G1732" s="1">
        <v>102</v>
      </c>
      <c r="H1732" s="1">
        <v>60</v>
      </c>
      <c r="I1732" s="1">
        <f t="shared" si="54"/>
        <v>42</v>
      </c>
      <c r="J1732" s="2">
        <f t="shared" si="55"/>
        <v>0.41176470588235292</v>
      </c>
      <c r="K1732" s="3">
        <v>2.5694444444444443E-2</v>
      </c>
      <c r="L1732" t="s">
        <v>1133</v>
      </c>
    </row>
    <row r="1733" spans="1:12" x14ac:dyDescent="0.25">
      <c r="A1733">
        <v>700</v>
      </c>
      <c r="B1733">
        <v>8</v>
      </c>
      <c r="C1733" t="s">
        <v>256</v>
      </c>
      <c r="D1733" s="1">
        <v>15</v>
      </c>
      <c r="E1733" s="1">
        <v>26</v>
      </c>
      <c r="F1733">
        <v>3</v>
      </c>
      <c r="G1733" s="1">
        <v>78</v>
      </c>
      <c r="H1733" s="1">
        <v>45</v>
      </c>
      <c r="I1733" s="1">
        <f t="shared" si="54"/>
        <v>33</v>
      </c>
      <c r="J1733" s="2">
        <f t="shared" si="55"/>
        <v>0.42307692307692307</v>
      </c>
      <c r="K1733" s="3">
        <v>2.4305555555555556E-2</v>
      </c>
      <c r="L1733" t="s">
        <v>1133</v>
      </c>
    </row>
    <row r="1734" spans="1:12" x14ac:dyDescent="0.25">
      <c r="A1734">
        <v>700</v>
      </c>
      <c r="B1734">
        <v>8</v>
      </c>
      <c r="C1734" t="s">
        <v>170</v>
      </c>
      <c r="D1734" s="1">
        <v>16</v>
      </c>
      <c r="E1734" s="1">
        <v>27</v>
      </c>
      <c r="F1734">
        <v>2</v>
      </c>
      <c r="G1734" s="1">
        <v>54</v>
      </c>
      <c r="H1734" s="1">
        <v>32</v>
      </c>
      <c r="I1734" s="1">
        <f t="shared" si="54"/>
        <v>22</v>
      </c>
      <c r="J1734" s="2">
        <f t="shared" si="55"/>
        <v>0.40740740740740738</v>
      </c>
      <c r="K1734" s="3">
        <v>9.7222222222222224E-3</v>
      </c>
      <c r="L1734" t="s">
        <v>1133</v>
      </c>
    </row>
    <row r="1735" spans="1:12" x14ac:dyDescent="0.25">
      <c r="A1735">
        <v>701</v>
      </c>
      <c r="B1735">
        <v>19</v>
      </c>
      <c r="C1735" t="s">
        <v>439</v>
      </c>
      <c r="D1735" s="1">
        <v>20</v>
      </c>
      <c r="E1735" s="1">
        <v>33</v>
      </c>
      <c r="F1735">
        <v>2</v>
      </c>
      <c r="G1735" s="1">
        <v>66</v>
      </c>
      <c r="H1735" s="1">
        <v>40</v>
      </c>
      <c r="I1735" s="1">
        <f t="shared" si="54"/>
        <v>26</v>
      </c>
      <c r="J1735" s="2">
        <f t="shared" si="55"/>
        <v>0.39393939393939392</v>
      </c>
      <c r="K1735" s="3">
        <v>2.9166666666666667E-2</v>
      </c>
      <c r="L1735" t="s">
        <v>1133</v>
      </c>
    </row>
    <row r="1736" spans="1:12" x14ac:dyDescent="0.25">
      <c r="A1736">
        <v>701</v>
      </c>
      <c r="B1736">
        <v>19</v>
      </c>
      <c r="C1736" t="s">
        <v>117</v>
      </c>
      <c r="D1736" s="1">
        <v>10</v>
      </c>
      <c r="E1736" s="1">
        <v>18</v>
      </c>
      <c r="F1736">
        <v>2</v>
      </c>
      <c r="G1736" s="1">
        <v>36</v>
      </c>
      <c r="H1736" s="1">
        <v>20</v>
      </c>
      <c r="I1736" s="1">
        <f t="shared" si="54"/>
        <v>16</v>
      </c>
      <c r="J1736" s="2">
        <f t="shared" si="55"/>
        <v>0.44444444444444442</v>
      </c>
      <c r="K1736" s="3">
        <v>3.8194444444444448E-2</v>
      </c>
      <c r="L1736" t="s">
        <v>1133</v>
      </c>
    </row>
    <row r="1737" spans="1:12" x14ac:dyDescent="0.25">
      <c r="A1737">
        <v>702</v>
      </c>
      <c r="B1737">
        <v>13</v>
      </c>
      <c r="C1737" t="s">
        <v>117</v>
      </c>
      <c r="D1737" s="1">
        <v>10</v>
      </c>
      <c r="E1737" s="1">
        <v>18</v>
      </c>
      <c r="F1737">
        <v>2</v>
      </c>
      <c r="G1737" s="1">
        <v>36</v>
      </c>
      <c r="H1737" s="1">
        <v>20</v>
      </c>
      <c r="I1737" s="1">
        <f t="shared" si="54"/>
        <v>16</v>
      </c>
      <c r="J1737" s="2">
        <f t="shared" si="55"/>
        <v>0.44444444444444442</v>
      </c>
      <c r="K1737" s="3">
        <v>4.0972222222222222E-2</v>
      </c>
      <c r="L1737" t="s">
        <v>1132</v>
      </c>
    </row>
    <row r="1738" spans="1:12" x14ac:dyDescent="0.25">
      <c r="A1738">
        <v>702</v>
      </c>
      <c r="B1738">
        <v>13</v>
      </c>
      <c r="C1738" t="s">
        <v>102</v>
      </c>
      <c r="D1738" s="1">
        <v>13</v>
      </c>
      <c r="E1738" s="1">
        <v>21</v>
      </c>
      <c r="F1738">
        <v>1</v>
      </c>
      <c r="G1738" s="1">
        <v>21</v>
      </c>
      <c r="H1738" s="1">
        <v>13</v>
      </c>
      <c r="I1738" s="1">
        <f t="shared" si="54"/>
        <v>8</v>
      </c>
      <c r="J1738" s="2">
        <f t="shared" si="55"/>
        <v>0.38095238095238093</v>
      </c>
      <c r="K1738" s="3">
        <v>2.5000000000000001E-2</v>
      </c>
      <c r="L1738" t="s">
        <v>1132</v>
      </c>
    </row>
    <row r="1739" spans="1:12" x14ac:dyDescent="0.25">
      <c r="A1739">
        <v>702</v>
      </c>
      <c r="B1739">
        <v>13</v>
      </c>
      <c r="C1739" t="s">
        <v>170</v>
      </c>
      <c r="D1739" s="1">
        <v>16</v>
      </c>
      <c r="E1739" s="1">
        <v>27</v>
      </c>
      <c r="F1739">
        <v>2</v>
      </c>
      <c r="G1739" s="1">
        <v>54</v>
      </c>
      <c r="H1739" s="1">
        <v>32</v>
      </c>
      <c r="I1739" s="1">
        <f t="shared" si="54"/>
        <v>22</v>
      </c>
      <c r="J1739" s="2">
        <f t="shared" si="55"/>
        <v>0.40740740740740738</v>
      </c>
      <c r="K1739" s="3">
        <v>2.013888888888889E-2</v>
      </c>
      <c r="L1739" t="s">
        <v>1133</v>
      </c>
    </row>
    <row r="1740" spans="1:12" x14ac:dyDescent="0.25">
      <c r="A1740">
        <v>702</v>
      </c>
      <c r="B1740">
        <v>13</v>
      </c>
      <c r="C1740" t="s">
        <v>57</v>
      </c>
      <c r="D1740" s="1">
        <v>16</v>
      </c>
      <c r="E1740" s="1">
        <v>28</v>
      </c>
      <c r="F1740">
        <v>3</v>
      </c>
      <c r="G1740" s="1">
        <v>84</v>
      </c>
      <c r="H1740" s="1">
        <v>48</v>
      </c>
      <c r="I1740" s="1">
        <f t="shared" si="54"/>
        <v>36</v>
      </c>
      <c r="J1740" s="2">
        <f t="shared" si="55"/>
        <v>0.42857142857142855</v>
      </c>
      <c r="K1740" s="3">
        <v>2.1527777777777778E-2</v>
      </c>
      <c r="L1740" t="s">
        <v>1132</v>
      </c>
    </row>
    <row r="1741" spans="1:12" x14ac:dyDescent="0.25">
      <c r="A1741">
        <v>703</v>
      </c>
      <c r="B1741">
        <v>9</v>
      </c>
      <c r="C1741" t="s">
        <v>102</v>
      </c>
      <c r="D1741" s="1">
        <v>13</v>
      </c>
      <c r="E1741" s="1">
        <v>21</v>
      </c>
      <c r="F1741">
        <v>3</v>
      </c>
      <c r="G1741" s="1">
        <v>63</v>
      </c>
      <c r="H1741" s="1">
        <v>39</v>
      </c>
      <c r="I1741" s="1">
        <f t="shared" si="54"/>
        <v>24</v>
      </c>
      <c r="J1741" s="2">
        <f t="shared" si="55"/>
        <v>0.38095238095238093</v>
      </c>
      <c r="K1741" s="3">
        <v>2.013888888888889E-2</v>
      </c>
      <c r="L1741" t="s">
        <v>1133</v>
      </c>
    </row>
    <row r="1742" spans="1:12" x14ac:dyDescent="0.25">
      <c r="A1742">
        <v>704</v>
      </c>
      <c r="B1742">
        <v>13</v>
      </c>
      <c r="C1742" t="s">
        <v>117</v>
      </c>
      <c r="D1742" s="1">
        <v>10</v>
      </c>
      <c r="E1742" s="1">
        <v>18</v>
      </c>
      <c r="F1742">
        <v>1</v>
      </c>
      <c r="G1742" s="1">
        <v>18</v>
      </c>
      <c r="H1742" s="1">
        <v>10</v>
      </c>
      <c r="I1742" s="1">
        <f t="shared" si="54"/>
        <v>8</v>
      </c>
      <c r="J1742" s="2">
        <f t="shared" si="55"/>
        <v>0.44444444444444442</v>
      </c>
      <c r="K1742" s="3">
        <v>2.6388888888888889E-2</v>
      </c>
      <c r="L1742" t="s">
        <v>1132</v>
      </c>
    </row>
    <row r="1743" spans="1:12" x14ac:dyDescent="0.25">
      <c r="A1743">
        <v>705</v>
      </c>
      <c r="B1743">
        <v>12</v>
      </c>
      <c r="C1743" t="s">
        <v>241</v>
      </c>
      <c r="D1743" s="1">
        <v>12</v>
      </c>
      <c r="E1743" s="1">
        <v>20</v>
      </c>
      <c r="F1743">
        <v>3</v>
      </c>
      <c r="G1743" s="1">
        <v>60</v>
      </c>
      <c r="H1743" s="1">
        <v>36</v>
      </c>
      <c r="I1743" s="1">
        <f t="shared" si="54"/>
        <v>24</v>
      </c>
      <c r="J1743" s="2">
        <f t="shared" si="55"/>
        <v>0.4</v>
      </c>
      <c r="K1743" s="3">
        <v>1.7361111111111112E-2</v>
      </c>
      <c r="L1743" t="s">
        <v>1133</v>
      </c>
    </row>
    <row r="1744" spans="1:12" x14ac:dyDescent="0.25">
      <c r="A1744">
        <v>705</v>
      </c>
      <c r="B1744">
        <v>12</v>
      </c>
      <c r="C1744" t="s">
        <v>256</v>
      </c>
      <c r="D1744" s="1">
        <v>15</v>
      </c>
      <c r="E1744" s="1">
        <v>26</v>
      </c>
      <c r="F1744">
        <v>2</v>
      </c>
      <c r="G1744" s="1">
        <v>52</v>
      </c>
      <c r="H1744" s="1">
        <v>30</v>
      </c>
      <c r="I1744" s="1">
        <f t="shared" si="54"/>
        <v>22</v>
      </c>
      <c r="J1744" s="2">
        <f t="shared" si="55"/>
        <v>0.42307692307692307</v>
      </c>
      <c r="K1744" s="3">
        <v>5.5555555555555558E-3</v>
      </c>
      <c r="L1744" t="s">
        <v>1132</v>
      </c>
    </row>
    <row r="1745" spans="1:12" x14ac:dyDescent="0.25">
      <c r="A1745">
        <v>706</v>
      </c>
      <c r="B1745">
        <v>20</v>
      </c>
      <c r="C1745" t="s">
        <v>117</v>
      </c>
      <c r="D1745" s="1">
        <v>10</v>
      </c>
      <c r="E1745" s="1">
        <v>18</v>
      </c>
      <c r="F1745">
        <v>3</v>
      </c>
      <c r="G1745" s="1">
        <v>54</v>
      </c>
      <c r="H1745" s="1">
        <v>30</v>
      </c>
      <c r="I1745" s="1">
        <f t="shared" si="54"/>
        <v>24</v>
      </c>
      <c r="J1745" s="2">
        <f t="shared" si="55"/>
        <v>0.44444444444444442</v>
      </c>
      <c r="K1745" s="3">
        <v>2.2916666666666665E-2</v>
      </c>
      <c r="L1745" t="s">
        <v>1133</v>
      </c>
    </row>
    <row r="1746" spans="1:12" x14ac:dyDescent="0.25">
      <c r="A1746">
        <v>707</v>
      </c>
      <c r="B1746">
        <v>15</v>
      </c>
      <c r="C1746" t="s">
        <v>414</v>
      </c>
      <c r="D1746" s="1">
        <v>19</v>
      </c>
      <c r="E1746" s="1">
        <v>32</v>
      </c>
      <c r="F1746">
        <v>1</v>
      </c>
      <c r="G1746" s="1">
        <v>32</v>
      </c>
      <c r="H1746" s="1">
        <v>19</v>
      </c>
      <c r="I1746" s="1">
        <f t="shared" si="54"/>
        <v>13</v>
      </c>
      <c r="J1746" s="2">
        <f t="shared" si="55"/>
        <v>0.40625</v>
      </c>
      <c r="K1746" s="3">
        <v>2.1527777777777778E-2</v>
      </c>
      <c r="L1746" t="s">
        <v>1132</v>
      </c>
    </row>
    <row r="1747" spans="1:12" x14ac:dyDescent="0.25">
      <c r="A1747">
        <v>707</v>
      </c>
      <c r="B1747">
        <v>15</v>
      </c>
      <c r="C1747" t="s">
        <v>102</v>
      </c>
      <c r="D1747" s="1">
        <v>13</v>
      </c>
      <c r="E1747" s="1">
        <v>21</v>
      </c>
      <c r="F1747">
        <v>1</v>
      </c>
      <c r="G1747" s="1">
        <v>21</v>
      </c>
      <c r="H1747" s="1">
        <v>13</v>
      </c>
      <c r="I1747" s="1">
        <f t="shared" si="54"/>
        <v>8</v>
      </c>
      <c r="J1747" s="2">
        <f t="shared" si="55"/>
        <v>0.38095238095238093</v>
      </c>
      <c r="K1747" s="3">
        <v>2.9166666666666667E-2</v>
      </c>
      <c r="L1747" t="s">
        <v>1133</v>
      </c>
    </row>
    <row r="1748" spans="1:12" x14ac:dyDescent="0.25">
      <c r="A1748">
        <v>707</v>
      </c>
      <c r="B1748">
        <v>15</v>
      </c>
      <c r="C1748" t="s">
        <v>100</v>
      </c>
      <c r="D1748" s="1">
        <v>18</v>
      </c>
      <c r="E1748" s="1">
        <v>30</v>
      </c>
      <c r="F1748">
        <v>2</v>
      </c>
      <c r="G1748" s="1">
        <v>60</v>
      </c>
      <c r="H1748" s="1">
        <v>36</v>
      </c>
      <c r="I1748" s="1">
        <f t="shared" si="54"/>
        <v>24</v>
      </c>
      <c r="J1748" s="2">
        <f t="shared" si="55"/>
        <v>0.4</v>
      </c>
      <c r="K1748" s="3">
        <v>3.6805555555555557E-2</v>
      </c>
      <c r="L1748" t="s">
        <v>1132</v>
      </c>
    </row>
    <row r="1749" spans="1:12" x14ac:dyDescent="0.25">
      <c r="A1749">
        <v>707</v>
      </c>
      <c r="B1749">
        <v>15</v>
      </c>
      <c r="C1749" t="s">
        <v>106</v>
      </c>
      <c r="D1749" s="1">
        <v>22</v>
      </c>
      <c r="E1749" s="1">
        <v>36</v>
      </c>
      <c r="F1749">
        <v>2</v>
      </c>
      <c r="G1749" s="1">
        <v>72</v>
      </c>
      <c r="H1749" s="1">
        <v>44</v>
      </c>
      <c r="I1749" s="1">
        <f t="shared" si="54"/>
        <v>28</v>
      </c>
      <c r="J1749" s="2">
        <f t="shared" si="55"/>
        <v>0.3888888888888889</v>
      </c>
      <c r="K1749" s="3">
        <v>7.6388888888888886E-3</v>
      </c>
      <c r="L1749" t="s">
        <v>1132</v>
      </c>
    </row>
    <row r="1750" spans="1:12" x14ac:dyDescent="0.25">
      <c r="A1750">
        <v>708</v>
      </c>
      <c r="B1750">
        <v>5</v>
      </c>
      <c r="C1750" t="s">
        <v>170</v>
      </c>
      <c r="D1750" s="1">
        <v>16</v>
      </c>
      <c r="E1750" s="1">
        <v>27</v>
      </c>
      <c r="F1750">
        <v>2</v>
      </c>
      <c r="G1750" s="1">
        <v>54</v>
      </c>
      <c r="H1750" s="1">
        <v>32</v>
      </c>
      <c r="I1750" s="1">
        <f t="shared" si="54"/>
        <v>22</v>
      </c>
      <c r="J1750" s="2">
        <f t="shared" si="55"/>
        <v>0.40740740740740738</v>
      </c>
      <c r="K1750" s="3">
        <v>1.6666666666666666E-2</v>
      </c>
      <c r="L1750" t="s">
        <v>1133</v>
      </c>
    </row>
    <row r="1751" spans="1:12" x14ac:dyDescent="0.25">
      <c r="A1751">
        <v>709</v>
      </c>
      <c r="B1751">
        <v>8</v>
      </c>
      <c r="C1751" t="s">
        <v>102</v>
      </c>
      <c r="D1751" s="1">
        <v>13</v>
      </c>
      <c r="E1751" s="1">
        <v>21</v>
      </c>
      <c r="F1751">
        <v>2</v>
      </c>
      <c r="G1751" s="1">
        <v>42</v>
      </c>
      <c r="H1751" s="1">
        <v>26</v>
      </c>
      <c r="I1751" s="1">
        <f t="shared" si="54"/>
        <v>16</v>
      </c>
      <c r="J1751" s="2">
        <f t="shared" si="55"/>
        <v>0.38095238095238093</v>
      </c>
      <c r="K1751" s="3">
        <v>4.8611111111111112E-3</v>
      </c>
      <c r="L1751" t="s">
        <v>1132</v>
      </c>
    </row>
    <row r="1752" spans="1:12" x14ac:dyDescent="0.25">
      <c r="A1752">
        <v>709</v>
      </c>
      <c r="B1752">
        <v>8</v>
      </c>
      <c r="C1752" t="s">
        <v>33</v>
      </c>
      <c r="D1752" s="1">
        <v>21</v>
      </c>
      <c r="E1752" s="1">
        <v>35</v>
      </c>
      <c r="F1752">
        <v>1</v>
      </c>
      <c r="G1752" s="1">
        <v>35</v>
      </c>
      <c r="H1752" s="1">
        <v>21</v>
      </c>
      <c r="I1752" s="1">
        <f t="shared" si="54"/>
        <v>14</v>
      </c>
      <c r="J1752" s="2">
        <f t="shared" si="55"/>
        <v>0.4</v>
      </c>
      <c r="K1752" s="3">
        <v>2.2916666666666665E-2</v>
      </c>
      <c r="L1752" t="s">
        <v>1133</v>
      </c>
    </row>
    <row r="1753" spans="1:12" x14ac:dyDescent="0.25">
      <c r="A1753">
        <v>709</v>
      </c>
      <c r="B1753">
        <v>8</v>
      </c>
      <c r="C1753" t="s">
        <v>439</v>
      </c>
      <c r="D1753" s="1">
        <v>20</v>
      </c>
      <c r="E1753" s="1">
        <v>33</v>
      </c>
      <c r="F1753">
        <v>2</v>
      </c>
      <c r="G1753" s="1">
        <v>66</v>
      </c>
      <c r="H1753" s="1">
        <v>40</v>
      </c>
      <c r="I1753" s="1">
        <f t="shared" si="54"/>
        <v>26</v>
      </c>
      <c r="J1753" s="2">
        <f t="shared" si="55"/>
        <v>0.39393939393939392</v>
      </c>
      <c r="K1753" s="3">
        <v>1.8749999999999999E-2</v>
      </c>
      <c r="L1753" t="s">
        <v>1133</v>
      </c>
    </row>
    <row r="1754" spans="1:12" x14ac:dyDescent="0.25">
      <c r="A1754">
        <v>709</v>
      </c>
      <c r="B1754">
        <v>8</v>
      </c>
      <c r="C1754" t="s">
        <v>195</v>
      </c>
      <c r="D1754" s="1">
        <v>15</v>
      </c>
      <c r="E1754" s="1">
        <v>25</v>
      </c>
      <c r="F1754">
        <v>2</v>
      </c>
      <c r="G1754" s="1">
        <v>50</v>
      </c>
      <c r="H1754" s="1">
        <v>30</v>
      </c>
      <c r="I1754" s="1">
        <f t="shared" si="54"/>
        <v>20</v>
      </c>
      <c r="J1754" s="2">
        <f t="shared" si="55"/>
        <v>0.4</v>
      </c>
      <c r="K1754" s="3">
        <v>2.1527777777777778E-2</v>
      </c>
      <c r="L1754" t="s">
        <v>1132</v>
      </c>
    </row>
    <row r="1755" spans="1:12" x14ac:dyDescent="0.25">
      <c r="A1755">
        <v>710</v>
      </c>
      <c r="B1755">
        <v>18</v>
      </c>
      <c r="C1755" t="s">
        <v>241</v>
      </c>
      <c r="D1755" s="1">
        <v>12</v>
      </c>
      <c r="E1755" s="1">
        <v>20</v>
      </c>
      <c r="F1755">
        <v>2</v>
      </c>
      <c r="G1755" s="1">
        <v>40</v>
      </c>
      <c r="H1755" s="1">
        <v>24</v>
      </c>
      <c r="I1755" s="1">
        <f t="shared" si="54"/>
        <v>16</v>
      </c>
      <c r="J1755" s="2">
        <f t="shared" si="55"/>
        <v>0.4</v>
      </c>
      <c r="K1755" s="3">
        <v>2.2222222222222223E-2</v>
      </c>
      <c r="L1755" t="s">
        <v>1132</v>
      </c>
    </row>
    <row r="1756" spans="1:12" x14ac:dyDescent="0.25">
      <c r="A1756">
        <v>710</v>
      </c>
      <c r="B1756">
        <v>18</v>
      </c>
      <c r="C1756" t="s">
        <v>180</v>
      </c>
      <c r="D1756" s="1">
        <v>11</v>
      </c>
      <c r="E1756" s="1">
        <v>19</v>
      </c>
      <c r="F1756">
        <v>3</v>
      </c>
      <c r="G1756" s="1">
        <v>57</v>
      </c>
      <c r="H1756" s="1">
        <v>33</v>
      </c>
      <c r="I1756" s="1">
        <f t="shared" si="54"/>
        <v>24</v>
      </c>
      <c r="J1756" s="2">
        <f t="shared" si="55"/>
        <v>0.42105263157894735</v>
      </c>
      <c r="K1756" s="3">
        <v>3.125E-2</v>
      </c>
      <c r="L1756" t="s">
        <v>1133</v>
      </c>
    </row>
    <row r="1757" spans="1:12" x14ac:dyDescent="0.25">
      <c r="A1757">
        <v>710</v>
      </c>
      <c r="B1757">
        <v>18</v>
      </c>
      <c r="C1757" t="s">
        <v>117</v>
      </c>
      <c r="D1757" s="1">
        <v>10</v>
      </c>
      <c r="E1757" s="1">
        <v>18</v>
      </c>
      <c r="F1757">
        <v>1</v>
      </c>
      <c r="G1757" s="1">
        <v>18</v>
      </c>
      <c r="H1757" s="1">
        <v>10</v>
      </c>
      <c r="I1757" s="1">
        <f t="shared" si="54"/>
        <v>8</v>
      </c>
      <c r="J1757" s="2">
        <f t="shared" si="55"/>
        <v>0.44444444444444442</v>
      </c>
      <c r="K1757" s="3">
        <v>1.3888888888888888E-2</v>
      </c>
      <c r="L1757" t="s">
        <v>1133</v>
      </c>
    </row>
    <row r="1758" spans="1:12" x14ac:dyDescent="0.25">
      <c r="A1758">
        <v>710</v>
      </c>
      <c r="B1758">
        <v>18</v>
      </c>
      <c r="C1758" t="s">
        <v>331</v>
      </c>
      <c r="D1758" s="1">
        <v>14</v>
      </c>
      <c r="E1758" s="1">
        <v>23</v>
      </c>
      <c r="F1758">
        <v>1</v>
      </c>
      <c r="G1758" s="1">
        <v>23</v>
      </c>
      <c r="H1758" s="1">
        <v>14</v>
      </c>
      <c r="I1758" s="1">
        <f t="shared" si="54"/>
        <v>9</v>
      </c>
      <c r="J1758" s="2">
        <f t="shared" si="55"/>
        <v>0.39130434782608697</v>
      </c>
      <c r="K1758" s="3">
        <v>2.9861111111111113E-2</v>
      </c>
      <c r="L1758" t="s">
        <v>1133</v>
      </c>
    </row>
    <row r="1759" spans="1:12" x14ac:dyDescent="0.25">
      <c r="A1759">
        <v>711</v>
      </c>
      <c r="B1759">
        <v>20</v>
      </c>
      <c r="C1759" t="s">
        <v>77</v>
      </c>
      <c r="D1759" s="1">
        <v>20</v>
      </c>
      <c r="E1759" s="1">
        <v>34</v>
      </c>
      <c r="F1759">
        <v>3</v>
      </c>
      <c r="G1759" s="1">
        <v>102</v>
      </c>
      <c r="H1759" s="1">
        <v>60</v>
      </c>
      <c r="I1759" s="1">
        <f t="shared" si="54"/>
        <v>42</v>
      </c>
      <c r="J1759" s="2">
        <f t="shared" si="55"/>
        <v>0.41176470588235292</v>
      </c>
      <c r="K1759" s="3">
        <v>2.9861111111111113E-2</v>
      </c>
      <c r="L1759" t="s">
        <v>1132</v>
      </c>
    </row>
    <row r="1760" spans="1:12" x14ac:dyDescent="0.25">
      <c r="A1760">
        <v>711</v>
      </c>
      <c r="B1760">
        <v>20</v>
      </c>
      <c r="C1760" t="s">
        <v>414</v>
      </c>
      <c r="D1760" s="1">
        <v>19</v>
      </c>
      <c r="E1760" s="1">
        <v>32</v>
      </c>
      <c r="F1760">
        <v>2</v>
      </c>
      <c r="G1760" s="1">
        <v>64</v>
      </c>
      <c r="H1760" s="1">
        <v>38</v>
      </c>
      <c r="I1760" s="1">
        <f t="shared" si="54"/>
        <v>26</v>
      </c>
      <c r="J1760" s="2">
        <f t="shared" si="55"/>
        <v>0.40625</v>
      </c>
      <c r="K1760" s="3">
        <v>1.1111111111111112E-2</v>
      </c>
      <c r="L1760" t="s">
        <v>1133</v>
      </c>
    </row>
    <row r="1761" spans="1:12" x14ac:dyDescent="0.25">
      <c r="A1761">
        <v>712</v>
      </c>
      <c r="B1761">
        <v>10</v>
      </c>
      <c r="C1761" t="s">
        <v>259</v>
      </c>
      <c r="D1761" s="1">
        <v>14</v>
      </c>
      <c r="E1761" s="1">
        <v>24</v>
      </c>
      <c r="F1761">
        <v>2</v>
      </c>
      <c r="G1761" s="1">
        <v>48</v>
      </c>
      <c r="H1761" s="1">
        <v>28</v>
      </c>
      <c r="I1761" s="1">
        <f t="shared" si="54"/>
        <v>20</v>
      </c>
      <c r="J1761" s="2">
        <f t="shared" si="55"/>
        <v>0.41666666666666669</v>
      </c>
      <c r="K1761" s="3">
        <v>3.4027777777777775E-2</v>
      </c>
      <c r="L1761" t="s">
        <v>1132</v>
      </c>
    </row>
    <row r="1762" spans="1:12" x14ac:dyDescent="0.25">
      <c r="A1762">
        <v>713</v>
      </c>
      <c r="B1762">
        <v>6</v>
      </c>
      <c r="C1762" t="s">
        <v>439</v>
      </c>
      <c r="D1762" s="1">
        <v>20</v>
      </c>
      <c r="E1762" s="1">
        <v>33</v>
      </c>
      <c r="F1762">
        <v>3</v>
      </c>
      <c r="G1762" s="1">
        <v>99</v>
      </c>
      <c r="H1762" s="1">
        <v>60</v>
      </c>
      <c r="I1762" s="1">
        <f t="shared" si="54"/>
        <v>39</v>
      </c>
      <c r="J1762" s="2">
        <f t="shared" si="55"/>
        <v>0.39393939393939392</v>
      </c>
      <c r="K1762" s="3">
        <v>2.8472222222222222E-2</v>
      </c>
      <c r="L1762" t="s">
        <v>1133</v>
      </c>
    </row>
    <row r="1763" spans="1:12" x14ac:dyDescent="0.25">
      <c r="A1763">
        <v>713</v>
      </c>
      <c r="B1763">
        <v>6</v>
      </c>
      <c r="C1763" t="s">
        <v>51</v>
      </c>
      <c r="D1763" s="1">
        <v>17</v>
      </c>
      <c r="E1763" s="1">
        <v>29</v>
      </c>
      <c r="F1763">
        <v>3</v>
      </c>
      <c r="G1763" s="1">
        <v>87</v>
      </c>
      <c r="H1763" s="1">
        <v>51</v>
      </c>
      <c r="I1763" s="1">
        <f t="shared" si="54"/>
        <v>36</v>
      </c>
      <c r="J1763" s="2">
        <f t="shared" si="55"/>
        <v>0.41379310344827586</v>
      </c>
      <c r="K1763" s="3">
        <v>9.7222222222222224E-3</v>
      </c>
      <c r="L1763" t="s">
        <v>1133</v>
      </c>
    </row>
    <row r="1764" spans="1:12" x14ac:dyDescent="0.25">
      <c r="A1764">
        <v>713</v>
      </c>
      <c r="B1764">
        <v>6</v>
      </c>
      <c r="C1764" t="s">
        <v>414</v>
      </c>
      <c r="D1764" s="1">
        <v>19</v>
      </c>
      <c r="E1764" s="1">
        <v>32</v>
      </c>
      <c r="F1764">
        <v>3</v>
      </c>
      <c r="G1764" s="1">
        <v>96</v>
      </c>
      <c r="H1764" s="1">
        <v>57</v>
      </c>
      <c r="I1764" s="1">
        <f t="shared" si="54"/>
        <v>39</v>
      </c>
      <c r="J1764" s="2">
        <f t="shared" si="55"/>
        <v>0.40625</v>
      </c>
      <c r="K1764" s="3">
        <v>3.125E-2</v>
      </c>
      <c r="L1764" t="s">
        <v>1132</v>
      </c>
    </row>
    <row r="1765" spans="1:12" x14ac:dyDescent="0.25">
      <c r="A1765">
        <v>713</v>
      </c>
      <c r="B1765">
        <v>6</v>
      </c>
      <c r="C1765" t="s">
        <v>256</v>
      </c>
      <c r="D1765" s="1">
        <v>15</v>
      </c>
      <c r="E1765" s="1">
        <v>26</v>
      </c>
      <c r="F1765">
        <v>3</v>
      </c>
      <c r="G1765" s="1">
        <v>78</v>
      </c>
      <c r="H1765" s="1">
        <v>45</v>
      </c>
      <c r="I1765" s="1">
        <f t="shared" si="54"/>
        <v>33</v>
      </c>
      <c r="J1765" s="2">
        <f t="shared" si="55"/>
        <v>0.42307692307692307</v>
      </c>
      <c r="K1765" s="3">
        <v>1.7361111111111112E-2</v>
      </c>
      <c r="L1765" t="s">
        <v>1132</v>
      </c>
    </row>
    <row r="1766" spans="1:12" x14ac:dyDescent="0.25">
      <c r="A1766">
        <v>714</v>
      </c>
      <c r="B1766">
        <v>19</v>
      </c>
      <c r="C1766" t="s">
        <v>77</v>
      </c>
      <c r="D1766" s="1">
        <v>20</v>
      </c>
      <c r="E1766" s="1">
        <v>34</v>
      </c>
      <c r="F1766">
        <v>3</v>
      </c>
      <c r="G1766" s="1">
        <v>102</v>
      </c>
      <c r="H1766" s="1">
        <v>60</v>
      </c>
      <c r="I1766" s="1">
        <f t="shared" si="54"/>
        <v>42</v>
      </c>
      <c r="J1766" s="2">
        <f t="shared" si="55"/>
        <v>0.41176470588235292</v>
      </c>
      <c r="K1766" s="3">
        <v>1.1805555555555555E-2</v>
      </c>
      <c r="L1766" t="s">
        <v>1133</v>
      </c>
    </row>
    <row r="1767" spans="1:12" x14ac:dyDescent="0.25">
      <c r="A1767">
        <v>714</v>
      </c>
      <c r="B1767">
        <v>19</v>
      </c>
      <c r="C1767" t="s">
        <v>100</v>
      </c>
      <c r="D1767" s="1">
        <v>18</v>
      </c>
      <c r="E1767" s="1">
        <v>30</v>
      </c>
      <c r="F1767">
        <v>3</v>
      </c>
      <c r="G1767" s="1">
        <v>90</v>
      </c>
      <c r="H1767" s="1">
        <v>54</v>
      </c>
      <c r="I1767" s="1">
        <f t="shared" si="54"/>
        <v>36</v>
      </c>
      <c r="J1767" s="2">
        <f t="shared" si="55"/>
        <v>0.4</v>
      </c>
      <c r="K1767" s="3">
        <v>1.1805555555555555E-2</v>
      </c>
      <c r="L1767" t="s">
        <v>1133</v>
      </c>
    </row>
    <row r="1768" spans="1:12" x14ac:dyDescent="0.25">
      <c r="A1768">
        <v>714</v>
      </c>
      <c r="B1768">
        <v>19</v>
      </c>
      <c r="C1768" t="s">
        <v>439</v>
      </c>
      <c r="D1768" s="1">
        <v>20</v>
      </c>
      <c r="E1768" s="1">
        <v>33</v>
      </c>
      <c r="F1768">
        <v>1</v>
      </c>
      <c r="G1768" s="1">
        <v>33</v>
      </c>
      <c r="H1768" s="1">
        <v>20</v>
      </c>
      <c r="I1768" s="1">
        <f t="shared" si="54"/>
        <v>13</v>
      </c>
      <c r="J1768" s="2">
        <f t="shared" si="55"/>
        <v>0.39393939393939392</v>
      </c>
      <c r="K1768" s="3">
        <v>2.013888888888889E-2</v>
      </c>
      <c r="L1768" t="s">
        <v>1133</v>
      </c>
    </row>
    <row r="1769" spans="1:12" x14ac:dyDescent="0.25">
      <c r="A1769">
        <v>715</v>
      </c>
      <c r="B1769">
        <v>12</v>
      </c>
      <c r="C1769" t="s">
        <v>100</v>
      </c>
      <c r="D1769" s="1">
        <v>18</v>
      </c>
      <c r="E1769" s="1">
        <v>30</v>
      </c>
      <c r="F1769">
        <v>3</v>
      </c>
      <c r="G1769" s="1">
        <v>90</v>
      </c>
      <c r="H1769" s="1">
        <v>54</v>
      </c>
      <c r="I1769" s="1">
        <f t="shared" si="54"/>
        <v>36</v>
      </c>
      <c r="J1769" s="2">
        <f t="shared" si="55"/>
        <v>0.4</v>
      </c>
      <c r="K1769" s="3">
        <v>2.4305555555555556E-2</v>
      </c>
      <c r="L1769" t="s">
        <v>1132</v>
      </c>
    </row>
    <row r="1770" spans="1:12" x14ac:dyDescent="0.25">
      <c r="A1770">
        <v>715</v>
      </c>
      <c r="B1770">
        <v>12</v>
      </c>
      <c r="C1770" t="s">
        <v>170</v>
      </c>
      <c r="D1770" s="1">
        <v>16</v>
      </c>
      <c r="E1770" s="1">
        <v>27</v>
      </c>
      <c r="F1770">
        <v>1</v>
      </c>
      <c r="G1770" s="1">
        <v>27</v>
      </c>
      <c r="H1770" s="1">
        <v>16</v>
      </c>
      <c r="I1770" s="1">
        <f t="shared" si="54"/>
        <v>11</v>
      </c>
      <c r="J1770" s="2">
        <f t="shared" si="55"/>
        <v>0.40740740740740738</v>
      </c>
      <c r="K1770" s="3">
        <v>9.7222222222222224E-3</v>
      </c>
      <c r="L1770" t="s">
        <v>1132</v>
      </c>
    </row>
    <row r="1771" spans="1:12" x14ac:dyDescent="0.25">
      <c r="A1771">
        <v>715</v>
      </c>
      <c r="B1771">
        <v>12</v>
      </c>
      <c r="C1771" t="s">
        <v>195</v>
      </c>
      <c r="D1771" s="1">
        <v>15</v>
      </c>
      <c r="E1771" s="1">
        <v>25</v>
      </c>
      <c r="F1771">
        <v>3</v>
      </c>
      <c r="G1771" s="1">
        <v>75</v>
      </c>
      <c r="H1771" s="1">
        <v>45</v>
      </c>
      <c r="I1771" s="1">
        <f t="shared" si="54"/>
        <v>30</v>
      </c>
      <c r="J1771" s="2">
        <f t="shared" si="55"/>
        <v>0.4</v>
      </c>
      <c r="K1771" s="3">
        <v>2.6388888888888889E-2</v>
      </c>
      <c r="L1771" t="s">
        <v>1132</v>
      </c>
    </row>
    <row r="1772" spans="1:12" x14ac:dyDescent="0.25">
      <c r="A1772">
        <v>715</v>
      </c>
      <c r="B1772">
        <v>12</v>
      </c>
      <c r="C1772" t="s">
        <v>117</v>
      </c>
      <c r="D1772" s="1">
        <v>10</v>
      </c>
      <c r="E1772" s="1">
        <v>18</v>
      </c>
      <c r="F1772">
        <v>3</v>
      </c>
      <c r="G1772" s="1">
        <v>54</v>
      </c>
      <c r="H1772" s="1">
        <v>30</v>
      </c>
      <c r="I1772" s="1">
        <f t="shared" si="54"/>
        <v>24</v>
      </c>
      <c r="J1772" s="2">
        <f t="shared" si="55"/>
        <v>0.44444444444444442</v>
      </c>
      <c r="K1772" s="3">
        <v>3.4027777777777775E-2</v>
      </c>
      <c r="L1772" t="s">
        <v>1133</v>
      </c>
    </row>
    <row r="1773" spans="1:12" x14ac:dyDescent="0.25">
      <c r="A1773">
        <v>716</v>
      </c>
      <c r="B1773">
        <v>12</v>
      </c>
      <c r="C1773" t="s">
        <v>102</v>
      </c>
      <c r="D1773" s="1">
        <v>13</v>
      </c>
      <c r="E1773" s="1">
        <v>21</v>
      </c>
      <c r="F1773">
        <v>3</v>
      </c>
      <c r="G1773" s="1">
        <v>63</v>
      </c>
      <c r="H1773" s="1">
        <v>39</v>
      </c>
      <c r="I1773" s="1">
        <f t="shared" si="54"/>
        <v>24</v>
      </c>
      <c r="J1773" s="2">
        <f t="shared" si="55"/>
        <v>0.38095238095238093</v>
      </c>
      <c r="K1773" s="3">
        <v>8.3333333333333332E-3</v>
      </c>
      <c r="L1773" t="s">
        <v>1132</v>
      </c>
    </row>
    <row r="1774" spans="1:12" x14ac:dyDescent="0.25">
      <c r="A1774">
        <v>716</v>
      </c>
      <c r="B1774">
        <v>12</v>
      </c>
      <c r="C1774" t="s">
        <v>195</v>
      </c>
      <c r="D1774" s="1">
        <v>15</v>
      </c>
      <c r="E1774" s="1">
        <v>25</v>
      </c>
      <c r="F1774">
        <v>3</v>
      </c>
      <c r="G1774" s="1">
        <v>75</v>
      </c>
      <c r="H1774" s="1">
        <v>45</v>
      </c>
      <c r="I1774" s="1">
        <f t="shared" si="54"/>
        <v>30</v>
      </c>
      <c r="J1774" s="2">
        <f t="shared" si="55"/>
        <v>0.4</v>
      </c>
      <c r="K1774" s="3">
        <v>3.3333333333333333E-2</v>
      </c>
      <c r="L1774" t="s">
        <v>1132</v>
      </c>
    </row>
    <row r="1775" spans="1:12" x14ac:dyDescent="0.25">
      <c r="A1775">
        <v>716</v>
      </c>
      <c r="B1775">
        <v>12</v>
      </c>
      <c r="C1775" t="s">
        <v>186</v>
      </c>
      <c r="D1775" s="1">
        <v>19</v>
      </c>
      <c r="E1775" s="1">
        <v>31</v>
      </c>
      <c r="F1775">
        <v>3</v>
      </c>
      <c r="G1775" s="1">
        <v>93</v>
      </c>
      <c r="H1775" s="1">
        <v>57</v>
      </c>
      <c r="I1775" s="1">
        <f t="shared" si="54"/>
        <v>36</v>
      </c>
      <c r="J1775" s="2">
        <f t="shared" si="55"/>
        <v>0.38709677419354838</v>
      </c>
      <c r="K1775" s="3">
        <v>2.0833333333333332E-2</v>
      </c>
      <c r="L1775" t="s">
        <v>1133</v>
      </c>
    </row>
    <row r="1776" spans="1:12" x14ac:dyDescent="0.25">
      <c r="A1776">
        <v>717</v>
      </c>
      <c r="B1776">
        <v>8</v>
      </c>
      <c r="C1776" t="s">
        <v>335</v>
      </c>
      <c r="D1776" s="1">
        <v>13</v>
      </c>
      <c r="E1776" s="1">
        <v>22</v>
      </c>
      <c r="F1776">
        <v>2</v>
      </c>
      <c r="G1776" s="1">
        <v>44</v>
      </c>
      <c r="H1776" s="1">
        <v>26</v>
      </c>
      <c r="I1776" s="1">
        <f t="shared" si="54"/>
        <v>18</v>
      </c>
      <c r="J1776" s="2">
        <f t="shared" si="55"/>
        <v>0.40909090909090912</v>
      </c>
      <c r="K1776" s="3">
        <v>1.5972222222222221E-2</v>
      </c>
      <c r="L1776" t="s">
        <v>1133</v>
      </c>
    </row>
    <row r="1777" spans="1:12" x14ac:dyDescent="0.25">
      <c r="A1777">
        <v>717</v>
      </c>
      <c r="B1777">
        <v>8</v>
      </c>
      <c r="C1777" t="s">
        <v>100</v>
      </c>
      <c r="D1777" s="1">
        <v>18</v>
      </c>
      <c r="E1777" s="1">
        <v>30</v>
      </c>
      <c r="F1777">
        <v>1</v>
      </c>
      <c r="G1777" s="1">
        <v>30</v>
      </c>
      <c r="H1777" s="1">
        <v>18</v>
      </c>
      <c r="I1777" s="1">
        <f t="shared" si="54"/>
        <v>12</v>
      </c>
      <c r="J1777" s="2">
        <f t="shared" si="55"/>
        <v>0.4</v>
      </c>
      <c r="K1777" s="3">
        <v>2.5000000000000001E-2</v>
      </c>
      <c r="L1777" t="s">
        <v>1133</v>
      </c>
    </row>
    <row r="1778" spans="1:12" x14ac:dyDescent="0.25">
      <c r="A1778">
        <v>717</v>
      </c>
      <c r="B1778">
        <v>8</v>
      </c>
      <c r="C1778" t="s">
        <v>170</v>
      </c>
      <c r="D1778" s="1">
        <v>16</v>
      </c>
      <c r="E1778" s="1">
        <v>27</v>
      </c>
      <c r="F1778">
        <v>3</v>
      </c>
      <c r="G1778" s="1">
        <v>81</v>
      </c>
      <c r="H1778" s="1">
        <v>48</v>
      </c>
      <c r="I1778" s="1">
        <f t="shared" si="54"/>
        <v>33</v>
      </c>
      <c r="J1778" s="2">
        <f t="shared" si="55"/>
        <v>0.40740740740740738</v>
      </c>
      <c r="K1778" s="3">
        <v>9.0277777777777769E-3</v>
      </c>
      <c r="L1778" t="s">
        <v>1133</v>
      </c>
    </row>
    <row r="1779" spans="1:12" x14ac:dyDescent="0.25">
      <c r="A1779">
        <v>718</v>
      </c>
      <c r="B1779">
        <v>7</v>
      </c>
      <c r="C1779" t="s">
        <v>241</v>
      </c>
      <c r="D1779" s="1">
        <v>12</v>
      </c>
      <c r="E1779" s="1">
        <v>20</v>
      </c>
      <c r="F1779">
        <v>1</v>
      </c>
      <c r="G1779" s="1">
        <v>20</v>
      </c>
      <c r="H1779" s="1">
        <v>12</v>
      </c>
      <c r="I1779" s="1">
        <f t="shared" si="54"/>
        <v>8</v>
      </c>
      <c r="J1779" s="2">
        <f t="shared" si="55"/>
        <v>0.4</v>
      </c>
      <c r="K1779" s="3">
        <v>4.027777777777778E-2</v>
      </c>
      <c r="L1779" t="s">
        <v>1133</v>
      </c>
    </row>
    <row r="1780" spans="1:12" x14ac:dyDescent="0.25">
      <c r="A1780">
        <v>719</v>
      </c>
      <c r="B1780">
        <v>16</v>
      </c>
      <c r="C1780" t="s">
        <v>65</v>
      </c>
      <c r="D1780" s="1">
        <v>25</v>
      </c>
      <c r="E1780" s="1">
        <v>40</v>
      </c>
      <c r="F1780">
        <v>1</v>
      </c>
      <c r="G1780" s="1">
        <v>40</v>
      </c>
      <c r="H1780" s="1">
        <v>25</v>
      </c>
      <c r="I1780" s="1">
        <f t="shared" si="54"/>
        <v>15</v>
      </c>
      <c r="J1780" s="2">
        <f t="shared" si="55"/>
        <v>0.375</v>
      </c>
      <c r="K1780" s="3">
        <v>1.0416666666666666E-2</v>
      </c>
      <c r="L1780" t="s">
        <v>1132</v>
      </c>
    </row>
    <row r="1781" spans="1:12" x14ac:dyDescent="0.25">
      <c r="A1781">
        <v>719</v>
      </c>
      <c r="B1781">
        <v>16</v>
      </c>
      <c r="C1781" t="s">
        <v>180</v>
      </c>
      <c r="D1781" s="1">
        <v>11</v>
      </c>
      <c r="E1781" s="1">
        <v>19</v>
      </c>
      <c r="F1781">
        <v>2</v>
      </c>
      <c r="G1781" s="1">
        <v>38</v>
      </c>
      <c r="H1781" s="1">
        <v>22</v>
      </c>
      <c r="I1781" s="1">
        <f t="shared" si="54"/>
        <v>16</v>
      </c>
      <c r="J1781" s="2">
        <f t="shared" si="55"/>
        <v>0.42105263157894735</v>
      </c>
      <c r="K1781" s="3">
        <v>2.361111111111111E-2</v>
      </c>
      <c r="L1781" t="s">
        <v>1132</v>
      </c>
    </row>
    <row r="1782" spans="1:12" x14ac:dyDescent="0.25">
      <c r="A1782">
        <v>719</v>
      </c>
      <c r="B1782">
        <v>16</v>
      </c>
      <c r="C1782" t="s">
        <v>51</v>
      </c>
      <c r="D1782" s="1">
        <v>17</v>
      </c>
      <c r="E1782" s="1">
        <v>29</v>
      </c>
      <c r="F1782">
        <v>1</v>
      </c>
      <c r="G1782" s="1">
        <v>29</v>
      </c>
      <c r="H1782" s="1">
        <v>17</v>
      </c>
      <c r="I1782" s="1">
        <f t="shared" si="54"/>
        <v>12</v>
      </c>
      <c r="J1782" s="2">
        <f t="shared" si="55"/>
        <v>0.41379310344827586</v>
      </c>
      <c r="K1782" s="3">
        <v>1.4583333333333334E-2</v>
      </c>
      <c r="L1782" t="s">
        <v>1132</v>
      </c>
    </row>
    <row r="1783" spans="1:12" x14ac:dyDescent="0.25">
      <c r="A1783">
        <v>720</v>
      </c>
      <c r="B1783">
        <v>4</v>
      </c>
      <c r="C1783" t="s">
        <v>439</v>
      </c>
      <c r="D1783" s="1">
        <v>20</v>
      </c>
      <c r="E1783" s="1">
        <v>33</v>
      </c>
      <c r="F1783">
        <v>1</v>
      </c>
      <c r="G1783" s="1">
        <v>33</v>
      </c>
      <c r="H1783" s="1">
        <v>20</v>
      </c>
      <c r="I1783" s="1">
        <f t="shared" si="54"/>
        <v>13</v>
      </c>
      <c r="J1783" s="2">
        <f t="shared" si="55"/>
        <v>0.39393939393939392</v>
      </c>
      <c r="K1783" s="3">
        <v>2.5000000000000001E-2</v>
      </c>
      <c r="L1783" t="s">
        <v>1132</v>
      </c>
    </row>
    <row r="1784" spans="1:12" x14ac:dyDescent="0.25">
      <c r="A1784">
        <v>720</v>
      </c>
      <c r="B1784">
        <v>4</v>
      </c>
      <c r="C1784" t="s">
        <v>51</v>
      </c>
      <c r="D1784" s="1">
        <v>17</v>
      </c>
      <c r="E1784" s="1">
        <v>29</v>
      </c>
      <c r="F1784">
        <v>3</v>
      </c>
      <c r="G1784" s="1">
        <v>87</v>
      </c>
      <c r="H1784" s="1">
        <v>51</v>
      </c>
      <c r="I1784" s="1">
        <f t="shared" si="54"/>
        <v>36</v>
      </c>
      <c r="J1784" s="2">
        <f t="shared" si="55"/>
        <v>0.41379310344827586</v>
      </c>
      <c r="K1784" s="3">
        <v>3.0555555555555555E-2</v>
      </c>
      <c r="L1784" t="s">
        <v>1133</v>
      </c>
    </row>
    <row r="1785" spans="1:12" x14ac:dyDescent="0.25">
      <c r="A1785">
        <v>720</v>
      </c>
      <c r="B1785">
        <v>4</v>
      </c>
      <c r="C1785" t="s">
        <v>259</v>
      </c>
      <c r="D1785" s="1">
        <v>14</v>
      </c>
      <c r="E1785" s="1">
        <v>24</v>
      </c>
      <c r="F1785">
        <v>2</v>
      </c>
      <c r="G1785" s="1">
        <v>48</v>
      </c>
      <c r="H1785" s="1">
        <v>28</v>
      </c>
      <c r="I1785" s="1">
        <f t="shared" si="54"/>
        <v>20</v>
      </c>
      <c r="J1785" s="2">
        <f t="shared" si="55"/>
        <v>0.41666666666666669</v>
      </c>
      <c r="K1785" s="3">
        <v>3.6805555555555557E-2</v>
      </c>
      <c r="L1785" t="s">
        <v>1133</v>
      </c>
    </row>
    <row r="1786" spans="1:12" x14ac:dyDescent="0.25">
      <c r="A1786">
        <v>721</v>
      </c>
      <c r="B1786">
        <v>6</v>
      </c>
      <c r="C1786" t="s">
        <v>51</v>
      </c>
      <c r="D1786" s="1">
        <v>17</v>
      </c>
      <c r="E1786" s="1">
        <v>29</v>
      </c>
      <c r="F1786">
        <v>1</v>
      </c>
      <c r="G1786" s="1">
        <v>29</v>
      </c>
      <c r="H1786" s="1">
        <v>17</v>
      </c>
      <c r="I1786" s="1">
        <f t="shared" si="54"/>
        <v>12</v>
      </c>
      <c r="J1786" s="2">
        <f t="shared" si="55"/>
        <v>0.41379310344827586</v>
      </c>
      <c r="K1786" s="3">
        <v>1.3888888888888888E-2</v>
      </c>
      <c r="L1786" t="s">
        <v>1133</v>
      </c>
    </row>
    <row r="1787" spans="1:12" x14ac:dyDescent="0.25">
      <c r="A1787">
        <v>721</v>
      </c>
      <c r="B1787">
        <v>6</v>
      </c>
      <c r="C1787" t="s">
        <v>106</v>
      </c>
      <c r="D1787" s="1">
        <v>22</v>
      </c>
      <c r="E1787" s="1">
        <v>36</v>
      </c>
      <c r="F1787">
        <v>1</v>
      </c>
      <c r="G1787" s="1">
        <v>36</v>
      </c>
      <c r="H1787" s="1">
        <v>22</v>
      </c>
      <c r="I1787" s="1">
        <f t="shared" si="54"/>
        <v>14</v>
      </c>
      <c r="J1787" s="2">
        <f t="shared" si="55"/>
        <v>0.3888888888888889</v>
      </c>
      <c r="K1787" s="3">
        <v>1.0416666666666666E-2</v>
      </c>
      <c r="L1787" t="s">
        <v>1133</v>
      </c>
    </row>
    <row r="1788" spans="1:12" x14ac:dyDescent="0.25">
      <c r="A1788">
        <v>721</v>
      </c>
      <c r="B1788">
        <v>6</v>
      </c>
      <c r="C1788" t="s">
        <v>259</v>
      </c>
      <c r="D1788" s="1">
        <v>14</v>
      </c>
      <c r="E1788" s="1">
        <v>24</v>
      </c>
      <c r="F1788">
        <v>3</v>
      </c>
      <c r="G1788" s="1">
        <v>72</v>
      </c>
      <c r="H1788" s="1">
        <v>42</v>
      </c>
      <c r="I1788" s="1">
        <f t="shared" si="54"/>
        <v>30</v>
      </c>
      <c r="J1788" s="2">
        <f t="shared" si="55"/>
        <v>0.41666666666666669</v>
      </c>
      <c r="K1788" s="3">
        <v>3.0555555555555555E-2</v>
      </c>
      <c r="L1788" t="s">
        <v>1132</v>
      </c>
    </row>
    <row r="1789" spans="1:12" x14ac:dyDescent="0.25">
      <c r="A1789">
        <v>721</v>
      </c>
      <c r="B1789">
        <v>6</v>
      </c>
      <c r="C1789" t="s">
        <v>170</v>
      </c>
      <c r="D1789" s="1">
        <v>16</v>
      </c>
      <c r="E1789" s="1">
        <v>27</v>
      </c>
      <c r="F1789">
        <v>3</v>
      </c>
      <c r="G1789" s="1">
        <v>81</v>
      </c>
      <c r="H1789" s="1">
        <v>48</v>
      </c>
      <c r="I1789" s="1">
        <f t="shared" si="54"/>
        <v>33</v>
      </c>
      <c r="J1789" s="2">
        <f t="shared" si="55"/>
        <v>0.40740740740740738</v>
      </c>
      <c r="K1789" s="3">
        <v>3.7499999999999999E-2</v>
      </c>
      <c r="L1789" t="s">
        <v>1133</v>
      </c>
    </row>
    <row r="1790" spans="1:12" x14ac:dyDescent="0.25">
      <c r="A1790">
        <v>722</v>
      </c>
      <c r="B1790">
        <v>13</v>
      </c>
      <c r="C1790" t="s">
        <v>102</v>
      </c>
      <c r="D1790" s="1">
        <v>13</v>
      </c>
      <c r="E1790" s="1">
        <v>21</v>
      </c>
      <c r="F1790">
        <v>3</v>
      </c>
      <c r="G1790" s="1">
        <v>63</v>
      </c>
      <c r="H1790" s="1">
        <v>39</v>
      </c>
      <c r="I1790" s="1">
        <f t="shared" si="54"/>
        <v>24</v>
      </c>
      <c r="J1790" s="2">
        <f t="shared" si="55"/>
        <v>0.38095238095238093</v>
      </c>
      <c r="K1790" s="3">
        <v>2.9861111111111113E-2</v>
      </c>
      <c r="L1790" t="s">
        <v>1132</v>
      </c>
    </row>
    <row r="1791" spans="1:12" x14ac:dyDescent="0.25">
      <c r="A1791">
        <v>722</v>
      </c>
      <c r="B1791">
        <v>13</v>
      </c>
      <c r="C1791" t="s">
        <v>335</v>
      </c>
      <c r="D1791" s="1">
        <v>13</v>
      </c>
      <c r="E1791" s="1">
        <v>22</v>
      </c>
      <c r="F1791">
        <v>1</v>
      </c>
      <c r="G1791" s="1">
        <v>22</v>
      </c>
      <c r="H1791" s="1">
        <v>13</v>
      </c>
      <c r="I1791" s="1">
        <f t="shared" si="54"/>
        <v>9</v>
      </c>
      <c r="J1791" s="2">
        <f t="shared" si="55"/>
        <v>0.40909090909090912</v>
      </c>
      <c r="K1791" s="3">
        <v>1.1111111111111112E-2</v>
      </c>
      <c r="L1791" t="s">
        <v>1132</v>
      </c>
    </row>
    <row r="1792" spans="1:12" x14ac:dyDescent="0.25">
      <c r="A1792">
        <v>723</v>
      </c>
      <c r="B1792">
        <v>12</v>
      </c>
      <c r="C1792" t="s">
        <v>57</v>
      </c>
      <c r="D1792" s="1">
        <v>16</v>
      </c>
      <c r="E1792" s="1">
        <v>28</v>
      </c>
      <c r="F1792">
        <v>2</v>
      </c>
      <c r="G1792" s="1">
        <v>56</v>
      </c>
      <c r="H1792" s="1">
        <v>32</v>
      </c>
      <c r="I1792" s="1">
        <f t="shared" si="54"/>
        <v>24</v>
      </c>
      <c r="J1792" s="2">
        <f t="shared" si="55"/>
        <v>0.42857142857142855</v>
      </c>
      <c r="K1792" s="3">
        <v>1.5277777777777777E-2</v>
      </c>
      <c r="L1792" t="s">
        <v>1132</v>
      </c>
    </row>
    <row r="1793" spans="1:12" x14ac:dyDescent="0.25">
      <c r="A1793">
        <v>723</v>
      </c>
      <c r="B1793">
        <v>12</v>
      </c>
      <c r="C1793" t="s">
        <v>33</v>
      </c>
      <c r="D1793" s="1">
        <v>21</v>
      </c>
      <c r="E1793" s="1">
        <v>35</v>
      </c>
      <c r="F1793">
        <v>2</v>
      </c>
      <c r="G1793" s="1">
        <v>70</v>
      </c>
      <c r="H1793" s="1">
        <v>42</v>
      </c>
      <c r="I1793" s="1">
        <f t="shared" si="54"/>
        <v>28</v>
      </c>
      <c r="J1793" s="2">
        <f t="shared" si="55"/>
        <v>0.4</v>
      </c>
      <c r="K1793" s="3">
        <v>6.2500000000000003E-3</v>
      </c>
      <c r="L1793" t="s">
        <v>1132</v>
      </c>
    </row>
    <row r="1794" spans="1:12" x14ac:dyDescent="0.25">
      <c r="A1794">
        <v>724</v>
      </c>
      <c r="B1794">
        <v>8</v>
      </c>
      <c r="C1794" t="s">
        <v>335</v>
      </c>
      <c r="D1794" s="1">
        <v>13</v>
      </c>
      <c r="E1794" s="1">
        <v>22</v>
      </c>
      <c r="F1794">
        <v>3</v>
      </c>
      <c r="G1794" s="1">
        <v>66</v>
      </c>
      <c r="H1794" s="1">
        <v>39</v>
      </c>
      <c r="I1794" s="1">
        <f t="shared" si="54"/>
        <v>27</v>
      </c>
      <c r="J1794" s="2">
        <f t="shared" si="55"/>
        <v>0.40909090909090912</v>
      </c>
      <c r="K1794" s="3">
        <v>3.888888888888889E-2</v>
      </c>
      <c r="L1794" t="s">
        <v>1132</v>
      </c>
    </row>
    <row r="1795" spans="1:12" x14ac:dyDescent="0.25">
      <c r="A1795">
        <v>725</v>
      </c>
      <c r="B1795">
        <v>10</v>
      </c>
      <c r="C1795" t="s">
        <v>77</v>
      </c>
      <c r="D1795" s="1">
        <v>20</v>
      </c>
      <c r="E1795" s="1">
        <v>34</v>
      </c>
      <c r="F1795">
        <v>3</v>
      </c>
      <c r="G1795" s="1">
        <v>102</v>
      </c>
      <c r="H1795" s="1">
        <v>60</v>
      </c>
      <c r="I1795" s="1">
        <f t="shared" ref="I1795:I1858" si="56">G1795-H1795</f>
        <v>42</v>
      </c>
      <c r="J1795" s="2">
        <f t="shared" ref="J1795:J1858" si="57">I1795/G1795</f>
        <v>0.41176470588235292</v>
      </c>
      <c r="K1795" s="3">
        <v>2.0833333333333332E-2</v>
      </c>
      <c r="L1795" t="s">
        <v>1132</v>
      </c>
    </row>
    <row r="1796" spans="1:12" x14ac:dyDescent="0.25">
      <c r="A1796">
        <v>725</v>
      </c>
      <c r="B1796">
        <v>10</v>
      </c>
      <c r="C1796" t="s">
        <v>335</v>
      </c>
      <c r="D1796" s="1">
        <v>13</v>
      </c>
      <c r="E1796" s="1">
        <v>22</v>
      </c>
      <c r="F1796">
        <v>3</v>
      </c>
      <c r="G1796" s="1">
        <v>66</v>
      </c>
      <c r="H1796" s="1">
        <v>39</v>
      </c>
      <c r="I1796" s="1">
        <f t="shared" si="56"/>
        <v>27</v>
      </c>
      <c r="J1796" s="2">
        <f t="shared" si="57"/>
        <v>0.40909090909090912</v>
      </c>
      <c r="K1796" s="3">
        <v>3.8194444444444448E-2</v>
      </c>
      <c r="L1796" t="s">
        <v>1132</v>
      </c>
    </row>
    <row r="1797" spans="1:12" x14ac:dyDescent="0.25">
      <c r="A1797">
        <v>726</v>
      </c>
      <c r="B1797">
        <v>11</v>
      </c>
      <c r="C1797" t="s">
        <v>335</v>
      </c>
      <c r="D1797" s="1">
        <v>13</v>
      </c>
      <c r="E1797" s="1">
        <v>22</v>
      </c>
      <c r="F1797">
        <v>2</v>
      </c>
      <c r="G1797" s="1">
        <v>44</v>
      </c>
      <c r="H1797" s="1">
        <v>26</v>
      </c>
      <c r="I1797" s="1">
        <f t="shared" si="56"/>
        <v>18</v>
      </c>
      <c r="J1797" s="2">
        <f t="shared" si="57"/>
        <v>0.40909090909090912</v>
      </c>
      <c r="K1797" s="3">
        <v>4.1666666666666666E-3</v>
      </c>
      <c r="L1797" t="s">
        <v>1132</v>
      </c>
    </row>
    <row r="1798" spans="1:12" x14ac:dyDescent="0.25">
      <c r="A1798">
        <v>726</v>
      </c>
      <c r="B1798">
        <v>11</v>
      </c>
      <c r="C1798" t="s">
        <v>106</v>
      </c>
      <c r="D1798" s="1">
        <v>22</v>
      </c>
      <c r="E1798" s="1">
        <v>36</v>
      </c>
      <c r="F1798">
        <v>1</v>
      </c>
      <c r="G1798" s="1">
        <v>36</v>
      </c>
      <c r="H1798" s="1">
        <v>22</v>
      </c>
      <c r="I1798" s="1">
        <f t="shared" si="56"/>
        <v>14</v>
      </c>
      <c r="J1798" s="2">
        <f t="shared" si="57"/>
        <v>0.3888888888888889</v>
      </c>
      <c r="K1798" s="3">
        <v>9.0277777777777769E-3</v>
      </c>
      <c r="L1798" t="s">
        <v>1132</v>
      </c>
    </row>
    <row r="1799" spans="1:12" x14ac:dyDescent="0.25">
      <c r="A1799">
        <v>726</v>
      </c>
      <c r="B1799">
        <v>11</v>
      </c>
      <c r="C1799" t="s">
        <v>331</v>
      </c>
      <c r="D1799" s="1">
        <v>14</v>
      </c>
      <c r="E1799" s="1">
        <v>23</v>
      </c>
      <c r="F1799">
        <v>2</v>
      </c>
      <c r="G1799" s="1">
        <v>46</v>
      </c>
      <c r="H1799" s="1">
        <v>28</v>
      </c>
      <c r="I1799" s="1">
        <f t="shared" si="56"/>
        <v>18</v>
      </c>
      <c r="J1799" s="2">
        <f t="shared" si="57"/>
        <v>0.39130434782608697</v>
      </c>
      <c r="K1799" s="3">
        <v>3.8194444444444448E-2</v>
      </c>
      <c r="L1799" t="s">
        <v>1132</v>
      </c>
    </row>
    <row r="1800" spans="1:12" x14ac:dyDescent="0.25">
      <c r="A1800">
        <v>727</v>
      </c>
      <c r="B1800">
        <v>17</v>
      </c>
      <c r="C1800" t="s">
        <v>241</v>
      </c>
      <c r="D1800" s="1">
        <v>12</v>
      </c>
      <c r="E1800" s="1">
        <v>20</v>
      </c>
      <c r="F1800">
        <v>2</v>
      </c>
      <c r="G1800" s="1">
        <v>40</v>
      </c>
      <c r="H1800" s="1">
        <v>24</v>
      </c>
      <c r="I1800" s="1">
        <f t="shared" si="56"/>
        <v>16</v>
      </c>
      <c r="J1800" s="2">
        <f t="shared" si="57"/>
        <v>0.4</v>
      </c>
      <c r="K1800" s="3">
        <v>1.4583333333333334E-2</v>
      </c>
      <c r="L1800" t="s">
        <v>1133</v>
      </c>
    </row>
    <row r="1801" spans="1:12" x14ac:dyDescent="0.25">
      <c r="A1801">
        <v>728</v>
      </c>
      <c r="B1801">
        <v>9</v>
      </c>
      <c r="C1801" t="s">
        <v>117</v>
      </c>
      <c r="D1801" s="1">
        <v>10</v>
      </c>
      <c r="E1801" s="1">
        <v>18</v>
      </c>
      <c r="F1801">
        <v>1</v>
      </c>
      <c r="G1801" s="1">
        <v>18</v>
      </c>
      <c r="H1801" s="1">
        <v>10</v>
      </c>
      <c r="I1801" s="1">
        <f t="shared" si="56"/>
        <v>8</v>
      </c>
      <c r="J1801" s="2">
        <f t="shared" si="57"/>
        <v>0.44444444444444442</v>
      </c>
      <c r="K1801" s="3">
        <v>2.9166666666666667E-2</v>
      </c>
      <c r="L1801" t="s">
        <v>1132</v>
      </c>
    </row>
    <row r="1802" spans="1:12" x14ac:dyDescent="0.25">
      <c r="A1802">
        <v>728</v>
      </c>
      <c r="B1802">
        <v>9</v>
      </c>
      <c r="C1802" t="s">
        <v>170</v>
      </c>
      <c r="D1802" s="1">
        <v>16</v>
      </c>
      <c r="E1802" s="1">
        <v>27</v>
      </c>
      <c r="F1802">
        <v>3</v>
      </c>
      <c r="G1802" s="1">
        <v>81</v>
      </c>
      <c r="H1802" s="1">
        <v>48</v>
      </c>
      <c r="I1802" s="1">
        <f t="shared" si="56"/>
        <v>33</v>
      </c>
      <c r="J1802" s="2">
        <f t="shared" si="57"/>
        <v>0.40740740740740738</v>
      </c>
      <c r="K1802" s="3">
        <v>5.5555555555555558E-3</v>
      </c>
      <c r="L1802" t="s">
        <v>1132</v>
      </c>
    </row>
    <row r="1803" spans="1:12" x14ac:dyDescent="0.25">
      <c r="A1803">
        <v>728</v>
      </c>
      <c r="B1803">
        <v>9</v>
      </c>
      <c r="C1803" t="s">
        <v>414</v>
      </c>
      <c r="D1803" s="1">
        <v>19</v>
      </c>
      <c r="E1803" s="1">
        <v>32</v>
      </c>
      <c r="F1803">
        <v>3</v>
      </c>
      <c r="G1803" s="1">
        <v>96</v>
      </c>
      <c r="H1803" s="1">
        <v>57</v>
      </c>
      <c r="I1803" s="1">
        <f t="shared" si="56"/>
        <v>39</v>
      </c>
      <c r="J1803" s="2">
        <f t="shared" si="57"/>
        <v>0.40625</v>
      </c>
      <c r="K1803" s="3">
        <v>1.5277777777777777E-2</v>
      </c>
      <c r="L1803" t="s">
        <v>1132</v>
      </c>
    </row>
    <row r="1804" spans="1:12" x14ac:dyDescent="0.25">
      <c r="A1804">
        <v>729</v>
      </c>
      <c r="B1804">
        <v>20</v>
      </c>
      <c r="C1804" t="s">
        <v>77</v>
      </c>
      <c r="D1804" s="1">
        <v>20</v>
      </c>
      <c r="E1804" s="1">
        <v>34</v>
      </c>
      <c r="F1804">
        <v>2</v>
      </c>
      <c r="G1804" s="1">
        <v>68</v>
      </c>
      <c r="H1804" s="1">
        <v>40</v>
      </c>
      <c r="I1804" s="1">
        <f t="shared" si="56"/>
        <v>28</v>
      </c>
      <c r="J1804" s="2">
        <f t="shared" si="57"/>
        <v>0.41176470588235292</v>
      </c>
      <c r="K1804" s="3">
        <v>3.9583333333333331E-2</v>
      </c>
      <c r="L1804" t="s">
        <v>1132</v>
      </c>
    </row>
    <row r="1805" spans="1:12" x14ac:dyDescent="0.25">
      <c r="A1805">
        <v>729</v>
      </c>
      <c r="B1805">
        <v>20</v>
      </c>
      <c r="C1805" t="s">
        <v>241</v>
      </c>
      <c r="D1805" s="1">
        <v>12</v>
      </c>
      <c r="E1805" s="1">
        <v>20</v>
      </c>
      <c r="F1805">
        <v>3</v>
      </c>
      <c r="G1805" s="1">
        <v>60</v>
      </c>
      <c r="H1805" s="1">
        <v>36</v>
      </c>
      <c r="I1805" s="1">
        <f t="shared" si="56"/>
        <v>24</v>
      </c>
      <c r="J1805" s="2">
        <f t="shared" si="57"/>
        <v>0.4</v>
      </c>
      <c r="K1805" s="3">
        <v>5.5555555555555558E-3</v>
      </c>
      <c r="L1805" t="s">
        <v>1133</v>
      </c>
    </row>
    <row r="1806" spans="1:12" x14ac:dyDescent="0.25">
      <c r="A1806">
        <v>730</v>
      </c>
      <c r="B1806">
        <v>8</v>
      </c>
      <c r="C1806" t="s">
        <v>100</v>
      </c>
      <c r="D1806" s="1">
        <v>18</v>
      </c>
      <c r="E1806" s="1">
        <v>30</v>
      </c>
      <c r="F1806">
        <v>3</v>
      </c>
      <c r="G1806" s="1">
        <v>90</v>
      </c>
      <c r="H1806" s="1">
        <v>54</v>
      </c>
      <c r="I1806" s="1">
        <f t="shared" si="56"/>
        <v>36</v>
      </c>
      <c r="J1806" s="2">
        <f t="shared" si="57"/>
        <v>0.4</v>
      </c>
      <c r="K1806" s="3">
        <v>2.2222222222222223E-2</v>
      </c>
      <c r="L1806" t="s">
        <v>1133</v>
      </c>
    </row>
    <row r="1807" spans="1:12" x14ac:dyDescent="0.25">
      <c r="A1807">
        <v>730</v>
      </c>
      <c r="B1807">
        <v>8</v>
      </c>
      <c r="C1807" t="s">
        <v>259</v>
      </c>
      <c r="D1807" s="1">
        <v>14</v>
      </c>
      <c r="E1807" s="1">
        <v>24</v>
      </c>
      <c r="F1807">
        <v>1</v>
      </c>
      <c r="G1807" s="1">
        <v>24</v>
      </c>
      <c r="H1807" s="1">
        <v>14</v>
      </c>
      <c r="I1807" s="1">
        <f t="shared" si="56"/>
        <v>10</v>
      </c>
      <c r="J1807" s="2">
        <f t="shared" si="57"/>
        <v>0.41666666666666669</v>
      </c>
      <c r="K1807" s="3">
        <v>3.2638888888888891E-2</v>
      </c>
      <c r="L1807" t="s">
        <v>1133</v>
      </c>
    </row>
    <row r="1808" spans="1:12" x14ac:dyDescent="0.25">
      <c r="A1808">
        <v>731</v>
      </c>
      <c r="B1808">
        <v>17</v>
      </c>
      <c r="C1808" t="s">
        <v>414</v>
      </c>
      <c r="D1808" s="1">
        <v>19</v>
      </c>
      <c r="E1808" s="1">
        <v>32</v>
      </c>
      <c r="F1808">
        <v>2</v>
      </c>
      <c r="G1808" s="1">
        <v>64</v>
      </c>
      <c r="H1808" s="1">
        <v>38</v>
      </c>
      <c r="I1808" s="1">
        <f t="shared" si="56"/>
        <v>26</v>
      </c>
      <c r="J1808" s="2">
        <f t="shared" si="57"/>
        <v>0.40625</v>
      </c>
      <c r="K1808" s="3">
        <v>3.2638888888888891E-2</v>
      </c>
      <c r="L1808" t="s">
        <v>1133</v>
      </c>
    </row>
    <row r="1809" spans="1:12" x14ac:dyDescent="0.25">
      <c r="A1809">
        <v>732</v>
      </c>
      <c r="B1809">
        <v>12</v>
      </c>
      <c r="C1809" t="s">
        <v>65</v>
      </c>
      <c r="D1809" s="1">
        <v>25</v>
      </c>
      <c r="E1809" s="1">
        <v>40</v>
      </c>
      <c r="F1809">
        <v>3</v>
      </c>
      <c r="G1809" s="1">
        <v>120</v>
      </c>
      <c r="H1809" s="1">
        <v>75</v>
      </c>
      <c r="I1809" s="1">
        <f t="shared" si="56"/>
        <v>45</v>
      </c>
      <c r="J1809" s="2">
        <f t="shared" si="57"/>
        <v>0.375</v>
      </c>
      <c r="K1809" s="3">
        <v>2.013888888888889E-2</v>
      </c>
      <c r="L1809" t="s">
        <v>1132</v>
      </c>
    </row>
    <row r="1810" spans="1:12" x14ac:dyDescent="0.25">
      <c r="A1810">
        <v>732</v>
      </c>
      <c r="B1810">
        <v>12</v>
      </c>
      <c r="C1810" t="s">
        <v>256</v>
      </c>
      <c r="D1810" s="1">
        <v>15</v>
      </c>
      <c r="E1810" s="1">
        <v>26</v>
      </c>
      <c r="F1810">
        <v>3</v>
      </c>
      <c r="G1810" s="1">
        <v>78</v>
      </c>
      <c r="H1810" s="1">
        <v>45</v>
      </c>
      <c r="I1810" s="1">
        <f t="shared" si="56"/>
        <v>33</v>
      </c>
      <c r="J1810" s="2">
        <f t="shared" si="57"/>
        <v>0.42307692307692307</v>
      </c>
      <c r="K1810" s="3">
        <v>2.5000000000000001E-2</v>
      </c>
      <c r="L1810" t="s">
        <v>1133</v>
      </c>
    </row>
    <row r="1811" spans="1:12" x14ac:dyDescent="0.25">
      <c r="A1811">
        <v>732</v>
      </c>
      <c r="B1811">
        <v>12</v>
      </c>
      <c r="C1811" t="s">
        <v>106</v>
      </c>
      <c r="D1811" s="1">
        <v>22</v>
      </c>
      <c r="E1811" s="1">
        <v>36</v>
      </c>
      <c r="F1811">
        <v>3</v>
      </c>
      <c r="G1811" s="1">
        <v>108</v>
      </c>
      <c r="H1811" s="1">
        <v>66</v>
      </c>
      <c r="I1811" s="1">
        <f t="shared" si="56"/>
        <v>42</v>
      </c>
      <c r="J1811" s="2">
        <f t="shared" si="57"/>
        <v>0.3888888888888889</v>
      </c>
      <c r="K1811" s="3">
        <v>3.888888888888889E-2</v>
      </c>
      <c r="L1811" t="s">
        <v>1133</v>
      </c>
    </row>
    <row r="1812" spans="1:12" x14ac:dyDescent="0.25">
      <c r="A1812">
        <v>733</v>
      </c>
      <c r="B1812">
        <v>14</v>
      </c>
      <c r="C1812" t="s">
        <v>106</v>
      </c>
      <c r="D1812" s="1">
        <v>22</v>
      </c>
      <c r="E1812" s="1">
        <v>36</v>
      </c>
      <c r="F1812">
        <v>3</v>
      </c>
      <c r="G1812" s="1">
        <v>108</v>
      </c>
      <c r="H1812" s="1">
        <v>66</v>
      </c>
      <c r="I1812" s="1">
        <f t="shared" si="56"/>
        <v>42</v>
      </c>
      <c r="J1812" s="2">
        <f t="shared" si="57"/>
        <v>0.3888888888888889</v>
      </c>
      <c r="K1812" s="3">
        <v>2.1527777777777778E-2</v>
      </c>
      <c r="L1812" t="s">
        <v>1133</v>
      </c>
    </row>
    <row r="1813" spans="1:12" x14ac:dyDescent="0.25">
      <c r="A1813">
        <v>733</v>
      </c>
      <c r="B1813">
        <v>14</v>
      </c>
      <c r="C1813" t="s">
        <v>259</v>
      </c>
      <c r="D1813" s="1">
        <v>14</v>
      </c>
      <c r="E1813" s="1">
        <v>24</v>
      </c>
      <c r="F1813">
        <v>1</v>
      </c>
      <c r="G1813" s="1">
        <v>24</v>
      </c>
      <c r="H1813" s="1">
        <v>14</v>
      </c>
      <c r="I1813" s="1">
        <f t="shared" si="56"/>
        <v>10</v>
      </c>
      <c r="J1813" s="2">
        <f t="shared" si="57"/>
        <v>0.41666666666666669</v>
      </c>
      <c r="K1813" s="3">
        <v>2.361111111111111E-2</v>
      </c>
      <c r="L1813" t="s">
        <v>1132</v>
      </c>
    </row>
    <row r="1814" spans="1:12" x14ac:dyDescent="0.25">
      <c r="A1814">
        <v>733</v>
      </c>
      <c r="B1814">
        <v>14</v>
      </c>
      <c r="C1814" t="s">
        <v>170</v>
      </c>
      <c r="D1814" s="1">
        <v>16</v>
      </c>
      <c r="E1814" s="1">
        <v>27</v>
      </c>
      <c r="F1814">
        <v>2</v>
      </c>
      <c r="G1814" s="1">
        <v>54</v>
      </c>
      <c r="H1814" s="1">
        <v>32</v>
      </c>
      <c r="I1814" s="1">
        <f t="shared" si="56"/>
        <v>22</v>
      </c>
      <c r="J1814" s="2">
        <f t="shared" si="57"/>
        <v>0.40740740740740738</v>
      </c>
      <c r="K1814" s="3">
        <v>6.2500000000000003E-3</v>
      </c>
      <c r="L1814" t="s">
        <v>1133</v>
      </c>
    </row>
    <row r="1815" spans="1:12" x14ac:dyDescent="0.25">
      <c r="A1815">
        <v>734</v>
      </c>
      <c r="B1815">
        <v>14</v>
      </c>
      <c r="C1815" t="s">
        <v>414</v>
      </c>
      <c r="D1815" s="1">
        <v>19</v>
      </c>
      <c r="E1815" s="1">
        <v>32</v>
      </c>
      <c r="F1815">
        <v>3</v>
      </c>
      <c r="G1815" s="1">
        <v>96</v>
      </c>
      <c r="H1815" s="1">
        <v>57</v>
      </c>
      <c r="I1815" s="1">
        <f t="shared" si="56"/>
        <v>39</v>
      </c>
      <c r="J1815" s="2">
        <f t="shared" si="57"/>
        <v>0.40625</v>
      </c>
      <c r="K1815" s="3">
        <v>7.6388888888888886E-3</v>
      </c>
      <c r="L1815" t="s">
        <v>1133</v>
      </c>
    </row>
    <row r="1816" spans="1:12" x14ac:dyDescent="0.25">
      <c r="A1816">
        <v>734</v>
      </c>
      <c r="B1816">
        <v>14</v>
      </c>
      <c r="C1816" t="s">
        <v>259</v>
      </c>
      <c r="D1816" s="1">
        <v>14</v>
      </c>
      <c r="E1816" s="1">
        <v>24</v>
      </c>
      <c r="F1816">
        <v>1</v>
      </c>
      <c r="G1816" s="1">
        <v>24</v>
      </c>
      <c r="H1816" s="1">
        <v>14</v>
      </c>
      <c r="I1816" s="1">
        <f t="shared" si="56"/>
        <v>10</v>
      </c>
      <c r="J1816" s="2">
        <f t="shared" si="57"/>
        <v>0.41666666666666669</v>
      </c>
      <c r="K1816" s="3">
        <v>1.1111111111111112E-2</v>
      </c>
      <c r="L1816" t="s">
        <v>1132</v>
      </c>
    </row>
    <row r="1817" spans="1:12" x14ac:dyDescent="0.25">
      <c r="A1817">
        <v>734</v>
      </c>
      <c r="B1817">
        <v>14</v>
      </c>
      <c r="C1817" t="s">
        <v>180</v>
      </c>
      <c r="D1817" s="1">
        <v>11</v>
      </c>
      <c r="E1817" s="1">
        <v>19</v>
      </c>
      <c r="F1817">
        <v>1</v>
      </c>
      <c r="G1817" s="1">
        <v>19</v>
      </c>
      <c r="H1817" s="1">
        <v>11</v>
      </c>
      <c r="I1817" s="1">
        <f t="shared" si="56"/>
        <v>8</v>
      </c>
      <c r="J1817" s="2">
        <f t="shared" si="57"/>
        <v>0.42105263157894735</v>
      </c>
      <c r="K1817" s="3">
        <v>1.7361111111111112E-2</v>
      </c>
      <c r="L1817" t="s">
        <v>1132</v>
      </c>
    </row>
    <row r="1818" spans="1:12" x14ac:dyDescent="0.25">
      <c r="A1818">
        <v>735</v>
      </c>
      <c r="B1818">
        <v>20</v>
      </c>
      <c r="C1818" t="s">
        <v>331</v>
      </c>
      <c r="D1818" s="1">
        <v>14</v>
      </c>
      <c r="E1818" s="1">
        <v>23</v>
      </c>
      <c r="F1818">
        <v>2</v>
      </c>
      <c r="G1818" s="1">
        <v>46</v>
      </c>
      <c r="H1818" s="1">
        <v>28</v>
      </c>
      <c r="I1818" s="1">
        <f t="shared" si="56"/>
        <v>18</v>
      </c>
      <c r="J1818" s="2">
        <f t="shared" si="57"/>
        <v>0.39130434782608697</v>
      </c>
      <c r="K1818" s="3">
        <v>2.0833333333333332E-2</v>
      </c>
      <c r="L1818" t="s">
        <v>1133</v>
      </c>
    </row>
    <row r="1819" spans="1:12" x14ac:dyDescent="0.25">
      <c r="A1819">
        <v>735</v>
      </c>
      <c r="B1819">
        <v>20</v>
      </c>
      <c r="C1819" t="s">
        <v>414</v>
      </c>
      <c r="D1819" s="1">
        <v>19</v>
      </c>
      <c r="E1819" s="1">
        <v>32</v>
      </c>
      <c r="F1819">
        <v>3</v>
      </c>
      <c r="G1819" s="1">
        <v>96</v>
      </c>
      <c r="H1819" s="1">
        <v>57</v>
      </c>
      <c r="I1819" s="1">
        <f t="shared" si="56"/>
        <v>39</v>
      </c>
      <c r="J1819" s="2">
        <f t="shared" si="57"/>
        <v>0.40625</v>
      </c>
      <c r="K1819" s="3">
        <v>3.9583333333333331E-2</v>
      </c>
      <c r="L1819" t="s">
        <v>1132</v>
      </c>
    </row>
    <row r="1820" spans="1:12" x14ac:dyDescent="0.25">
      <c r="A1820">
        <v>736</v>
      </c>
      <c r="B1820">
        <v>17</v>
      </c>
      <c r="C1820" t="s">
        <v>335</v>
      </c>
      <c r="D1820" s="1">
        <v>13</v>
      </c>
      <c r="E1820" s="1">
        <v>22</v>
      </c>
      <c r="F1820">
        <v>3</v>
      </c>
      <c r="G1820" s="1">
        <v>66</v>
      </c>
      <c r="H1820" s="1">
        <v>39</v>
      </c>
      <c r="I1820" s="1">
        <f t="shared" si="56"/>
        <v>27</v>
      </c>
      <c r="J1820" s="2">
        <f t="shared" si="57"/>
        <v>0.40909090909090912</v>
      </c>
      <c r="K1820" s="3">
        <v>1.5277777777777777E-2</v>
      </c>
      <c r="L1820" t="s">
        <v>1133</v>
      </c>
    </row>
    <row r="1821" spans="1:12" x14ac:dyDescent="0.25">
      <c r="A1821">
        <v>736</v>
      </c>
      <c r="B1821">
        <v>17</v>
      </c>
      <c r="C1821" t="s">
        <v>57</v>
      </c>
      <c r="D1821" s="1">
        <v>16</v>
      </c>
      <c r="E1821" s="1">
        <v>28</v>
      </c>
      <c r="F1821">
        <v>2</v>
      </c>
      <c r="G1821" s="1">
        <v>56</v>
      </c>
      <c r="H1821" s="1">
        <v>32</v>
      </c>
      <c r="I1821" s="1">
        <f t="shared" si="56"/>
        <v>24</v>
      </c>
      <c r="J1821" s="2">
        <f t="shared" si="57"/>
        <v>0.42857142857142855</v>
      </c>
      <c r="K1821" s="3">
        <v>2.9861111111111113E-2</v>
      </c>
      <c r="L1821" t="s">
        <v>1132</v>
      </c>
    </row>
    <row r="1822" spans="1:12" x14ac:dyDescent="0.25">
      <c r="A1822">
        <v>736</v>
      </c>
      <c r="B1822">
        <v>17</v>
      </c>
      <c r="C1822" t="s">
        <v>186</v>
      </c>
      <c r="D1822" s="1">
        <v>19</v>
      </c>
      <c r="E1822" s="1">
        <v>31</v>
      </c>
      <c r="F1822">
        <v>3</v>
      </c>
      <c r="G1822" s="1">
        <v>93</v>
      </c>
      <c r="H1822" s="1">
        <v>57</v>
      </c>
      <c r="I1822" s="1">
        <f t="shared" si="56"/>
        <v>36</v>
      </c>
      <c r="J1822" s="2">
        <f t="shared" si="57"/>
        <v>0.38709677419354838</v>
      </c>
      <c r="K1822" s="3">
        <v>1.8749999999999999E-2</v>
      </c>
      <c r="L1822" t="s">
        <v>1133</v>
      </c>
    </row>
    <row r="1823" spans="1:12" x14ac:dyDescent="0.25">
      <c r="A1823">
        <v>737</v>
      </c>
      <c r="B1823">
        <v>6</v>
      </c>
      <c r="C1823" t="s">
        <v>51</v>
      </c>
      <c r="D1823" s="1">
        <v>17</v>
      </c>
      <c r="E1823" s="1">
        <v>29</v>
      </c>
      <c r="F1823">
        <v>2</v>
      </c>
      <c r="G1823" s="1">
        <v>58</v>
      </c>
      <c r="H1823" s="1">
        <v>34</v>
      </c>
      <c r="I1823" s="1">
        <f t="shared" si="56"/>
        <v>24</v>
      </c>
      <c r="J1823" s="2">
        <f t="shared" si="57"/>
        <v>0.41379310344827586</v>
      </c>
      <c r="K1823" s="3">
        <v>1.1805555555555555E-2</v>
      </c>
      <c r="L1823" t="s">
        <v>1133</v>
      </c>
    </row>
    <row r="1824" spans="1:12" x14ac:dyDescent="0.25">
      <c r="A1824">
        <v>737</v>
      </c>
      <c r="B1824">
        <v>6</v>
      </c>
      <c r="C1824" t="s">
        <v>100</v>
      </c>
      <c r="D1824" s="1">
        <v>18</v>
      </c>
      <c r="E1824" s="1">
        <v>30</v>
      </c>
      <c r="F1824">
        <v>2</v>
      </c>
      <c r="G1824" s="1">
        <v>60</v>
      </c>
      <c r="H1824" s="1">
        <v>36</v>
      </c>
      <c r="I1824" s="1">
        <f t="shared" si="56"/>
        <v>24</v>
      </c>
      <c r="J1824" s="2">
        <f t="shared" si="57"/>
        <v>0.4</v>
      </c>
      <c r="K1824" s="3">
        <v>3.472222222222222E-3</v>
      </c>
      <c r="L1824" t="s">
        <v>1132</v>
      </c>
    </row>
    <row r="1825" spans="1:12" x14ac:dyDescent="0.25">
      <c r="A1825">
        <v>738</v>
      </c>
      <c r="B1825">
        <v>15</v>
      </c>
      <c r="C1825" t="s">
        <v>256</v>
      </c>
      <c r="D1825" s="1">
        <v>15</v>
      </c>
      <c r="E1825" s="1">
        <v>26</v>
      </c>
      <c r="F1825">
        <v>2</v>
      </c>
      <c r="G1825" s="1">
        <v>52</v>
      </c>
      <c r="H1825" s="1">
        <v>30</v>
      </c>
      <c r="I1825" s="1">
        <f t="shared" si="56"/>
        <v>22</v>
      </c>
      <c r="J1825" s="2">
        <f t="shared" si="57"/>
        <v>0.42307692307692307</v>
      </c>
      <c r="K1825" s="3">
        <v>4.0972222222222222E-2</v>
      </c>
      <c r="L1825" t="s">
        <v>1132</v>
      </c>
    </row>
    <row r="1826" spans="1:12" x14ac:dyDescent="0.25">
      <c r="A1826">
        <v>738</v>
      </c>
      <c r="B1826">
        <v>15</v>
      </c>
      <c r="C1826" t="s">
        <v>57</v>
      </c>
      <c r="D1826" s="1">
        <v>16</v>
      </c>
      <c r="E1826" s="1">
        <v>28</v>
      </c>
      <c r="F1826">
        <v>1</v>
      </c>
      <c r="G1826" s="1">
        <v>28</v>
      </c>
      <c r="H1826" s="1">
        <v>16</v>
      </c>
      <c r="I1826" s="1">
        <f t="shared" si="56"/>
        <v>12</v>
      </c>
      <c r="J1826" s="2">
        <f t="shared" si="57"/>
        <v>0.42857142857142855</v>
      </c>
      <c r="K1826" s="3">
        <v>1.0416666666666666E-2</v>
      </c>
      <c r="L1826" t="s">
        <v>1132</v>
      </c>
    </row>
    <row r="1827" spans="1:12" x14ac:dyDescent="0.25">
      <c r="A1827">
        <v>738</v>
      </c>
      <c r="B1827">
        <v>15</v>
      </c>
      <c r="C1827" t="s">
        <v>117</v>
      </c>
      <c r="D1827" s="1">
        <v>10</v>
      </c>
      <c r="E1827" s="1">
        <v>18</v>
      </c>
      <c r="F1827">
        <v>3</v>
      </c>
      <c r="G1827" s="1">
        <v>54</v>
      </c>
      <c r="H1827" s="1">
        <v>30</v>
      </c>
      <c r="I1827" s="1">
        <f t="shared" si="56"/>
        <v>24</v>
      </c>
      <c r="J1827" s="2">
        <f t="shared" si="57"/>
        <v>0.44444444444444442</v>
      </c>
      <c r="K1827" s="3">
        <v>1.3888888888888888E-2</v>
      </c>
      <c r="L1827" t="s">
        <v>1133</v>
      </c>
    </row>
    <row r="1828" spans="1:12" x14ac:dyDescent="0.25">
      <c r="A1828">
        <v>739</v>
      </c>
      <c r="B1828">
        <v>10</v>
      </c>
      <c r="C1828" t="s">
        <v>331</v>
      </c>
      <c r="D1828" s="1">
        <v>14</v>
      </c>
      <c r="E1828" s="1">
        <v>23</v>
      </c>
      <c r="F1828">
        <v>2</v>
      </c>
      <c r="G1828" s="1">
        <v>46</v>
      </c>
      <c r="H1828" s="1">
        <v>28</v>
      </c>
      <c r="I1828" s="1">
        <f t="shared" si="56"/>
        <v>18</v>
      </c>
      <c r="J1828" s="2">
        <f t="shared" si="57"/>
        <v>0.39130434782608697</v>
      </c>
      <c r="K1828" s="3">
        <v>3.7499999999999999E-2</v>
      </c>
      <c r="L1828" t="s">
        <v>1132</v>
      </c>
    </row>
    <row r="1829" spans="1:12" x14ac:dyDescent="0.25">
      <c r="A1829">
        <v>740</v>
      </c>
      <c r="B1829">
        <v>16</v>
      </c>
      <c r="C1829" t="s">
        <v>57</v>
      </c>
      <c r="D1829" s="1">
        <v>16</v>
      </c>
      <c r="E1829" s="1">
        <v>28</v>
      </c>
      <c r="F1829">
        <v>3</v>
      </c>
      <c r="G1829" s="1">
        <v>84</v>
      </c>
      <c r="H1829" s="1">
        <v>48</v>
      </c>
      <c r="I1829" s="1">
        <f t="shared" si="56"/>
        <v>36</v>
      </c>
      <c r="J1829" s="2">
        <f t="shared" si="57"/>
        <v>0.42857142857142855</v>
      </c>
      <c r="K1829" s="3">
        <v>2.1527777777777778E-2</v>
      </c>
      <c r="L1829" t="s">
        <v>1132</v>
      </c>
    </row>
    <row r="1830" spans="1:12" x14ac:dyDescent="0.25">
      <c r="A1830">
        <v>740</v>
      </c>
      <c r="B1830">
        <v>16</v>
      </c>
      <c r="C1830" t="s">
        <v>414</v>
      </c>
      <c r="D1830" s="1">
        <v>19</v>
      </c>
      <c r="E1830" s="1">
        <v>32</v>
      </c>
      <c r="F1830">
        <v>1</v>
      </c>
      <c r="G1830" s="1">
        <v>32</v>
      </c>
      <c r="H1830" s="1">
        <v>19</v>
      </c>
      <c r="I1830" s="1">
        <f t="shared" si="56"/>
        <v>13</v>
      </c>
      <c r="J1830" s="2">
        <f t="shared" si="57"/>
        <v>0.40625</v>
      </c>
      <c r="K1830" s="3">
        <v>1.1111111111111112E-2</v>
      </c>
      <c r="L1830" t="s">
        <v>1133</v>
      </c>
    </row>
    <row r="1831" spans="1:12" x14ac:dyDescent="0.25">
      <c r="A1831">
        <v>740</v>
      </c>
      <c r="B1831">
        <v>16</v>
      </c>
      <c r="C1831" t="s">
        <v>106</v>
      </c>
      <c r="D1831" s="1">
        <v>22</v>
      </c>
      <c r="E1831" s="1">
        <v>36</v>
      </c>
      <c r="F1831">
        <v>3</v>
      </c>
      <c r="G1831" s="1">
        <v>108</v>
      </c>
      <c r="H1831" s="1">
        <v>66</v>
      </c>
      <c r="I1831" s="1">
        <f t="shared" si="56"/>
        <v>42</v>
      </c>
      <c r="J1831" s="2">
        <f t="shared" si="57"/>
        <v>0.3888888888888889</v>
      </c>
      <c r="K1831" s="3">
        <v>3.125E-2</v>
      </c>
      <c r="L1831" t="s">
        <v>1133</v>
      </c>
    </row>
    <row r="1832" spans="1:12" x14ac:dyDescent="0.25">
      <c r="A1832">
        <v>740</v>
      </c>
      <c r="B1832">
        <v>16</v>
      </c>
      <c r="C1832" t="s">
        <v>331</v>
      </c>
      <c r="D1832" s="1">
        <v>14</v>
      </c>
      <c r="E1832" s="1">
        <v>23</v>
      </c>
      <c r="F1832">
        <v>3</v>
      </c>
      <c r="G1832" s="1">
        <v>69</v>
      </c>
      <c r="H1832" s="1">
        <v>42</v>
      </c>
      <c r="I1832" s="1">
        <f t="shared" si="56"/>
        <v>27</v>
      </c>
      <c r="J1832" s="2">
        <f t="shared" si="57"/>
        <v>0.39130434782608697</v>
      </c>
      <c r="K1832" s="3">
        <v>1.4583333333333334E-2</v>
      </c>
      <c r="L1832" t="s">
        <v>1133</v>
      </c>
    </row>
    <row r="1833" spans="1:12" x14ac:dyDescent="0.25">
      <c r="A1833">
        <v>741</v>
      </c>
      <c r="B1833">
        <v>14</v>
      </c>
      <c r="C1833" t="s">
        <v>259</v>
      </c>
      <c r="D1833" s="1">
        <v>14</v>
      </c>
      <c r="E1833" s="1">
        <v>24</v>
      </c>
      <c r="F1833">
        <v>3</v>
      </c>
      <c r="G1833" s="1">
        <v>72</v>
      </c>
      <c r="H1833" s="1">
        <v>42</v>
      </c>
      <c r="I1833" s="1">
        <f t="shared" si="56"/>
        <v>30</v>
      </c>
      <c r="J1833" s="2">
        <f t="shared" si="57"/>
        <v>0.41666666666666669</v>
      </c>
      <c r="K1833" s="3">
        <v>3.6111111111111108E-2</v>
      </c>
      <c r="L1833" t="s">
        <v>1133</v>
      </c>
    </row>
    <row r="1834" spans="1:12" x14ac:dyDescent="0.25">
      <c r="A1834">
        <v>741</v>
      </c>
      <c r="B1834">
        <v>14</v>
      </c>
      <c r="C1834" t="s">
        <v>51</v>
      </c>
      <c r="D1834" s="1">
        <v>17</v>
      </c>
      <c r="E1834" s="1">
        <v>29</v>
      </c>
      <c r="F1834">
        <v>2</v>
      </c>
      <c r="G1834" s="1">
        <v>58</v>
      </c>
      <c r="H1834" s="1">
        <v>34</v>
      </c>
      <c r="I1834" s="1">
        <f t="shared" si="56"/>
        <v>24</v>
      </c>
      <c r="J1834" s="2">
        <f t="shared" si="57"/>
        <v>0.41379310344827586</v>
      </c>
      <c r="K1834" s="3">
        <v>2.7777777777777776E-2</v>
      </c>
      <c r="L1834" t="s">
        <v>1132</v>
      </c>
    </row>
    <row r="1835" spans="1:12" x14ac:dyDescent="0.25">
      <c r="A1835">
        <v>741</v>
      </c>
      <c r="B1835">
        <v>14</v>
      </c>
      <c r="C1835" t="s">
        <v>439</v>
      </c>
      <c r="D1835" s="1">
        <v>20</v>
      </c>
      <c r="E1835" s="1">
        <v>33</v>
      </c>
      <c r="F1835">
        <v>3</v>
      </c>
      <c r="G1835" s="1">
        <v>99</v>
      </c>
      <c r="H1835" s="1">
        <v>60</v>
      </c>
      <c r="I1835" s="1">
        <f t="shared" si="56"/>
        <v>39</v>
      </c>
      <c r="J1835" s="2">
        <f t="shared" si="57"/>
        <v>0.39393939393939392</v>
      </c>
      <c r="K1835" s="3">
        <v>2.7083333333333334E-2</v>
      </c>
      <c r="L1835" t="s">
        <v>1133</v>
      </c>
    </row>
    <row r="1836" spans="1:12" x14ac:dyDescent="0.25">
      <c r="A1836">
        <v>741</v>
      </c>
      <c r="B1836">
        <v>14</v>
      </c>
      <c r="C1836" t="s">
        <v>57</v>
      </c>
      <c r="D1836" s="1">
        <v>16</v>
      </c>
      <c r="E1836" s="1">
        <v>28</v>
      </c>
      <c r="F1836">
        <v>2</v>
      </c>
      <c r="G1836" s="1">
        <v>56</v>
      </c>
      <c r="H1836" s="1">
        <v>32</v>
      </c>
      <c r="I1836" s="1">
        <f t="shared" si="56"/>
        <v>24</v>
      </c>
      <c r="J1836" s="2">
        <f t="shared" si="57"/>
        <v>0.42857142857142855</v>
      </c>
      <c r="K1836" s="3">
        <v>2.361111111111111E-2</v>
      </c>
      <c r="L1836" t="s">
        <v>1133</v>
      </c>
    </row>
    <row r="1837" spans="1:12" x14ac:dyDescent="0.25">
      <c r="A1837">
        <v>742</v>
      </c>
      <c r="B1837">
        <v>20</v>
      </c>
      <c r="C1837" t="s">
        <v>186</v>
      </c>
      <c r="D1837" s="1">
        <v>19</v>
      </c>
      <c r="E1837" s="1">
        <v>31</v>
      </c>
      <c r="F1837">
        <v>1</v>
      </c>
      <c r="G1837" s="1">
        <v>31</v>
      </c>
      <c r="H1837" s="1">
        <v>19</v>
      </c>
      <c r="I1837" s="1">
        <f t="shared" si="56"/>
        <v>12</v>
      </c>
      <c r="J1837" s="2">
        <f t="shared" si="57"/>
        <v>0.38709677419354838</v>
      </c>
      <c r="K1837" s="3">
        <v>2.8472222222222222E-2</v>
      </c>
      <c r="L1837" t="s">
        <v>1133</v>
      </c>
    </row>
    <row r="1838" spans="1:12" x14ac:dyDescent="0.25">
      <c r="A1838">
        <v>742</v>
      </c>
      <c r="B1838">
        <v>20</v>
      </c>
      <c r="C1838" t="s">
        <v>100</v>
      </c>
      <c r="D1838" s="1">
        <v>18</v>
      </c>
      <c r="E1838" s="1">
        <v>30</v>
      </c>
      <c r="F1838">
        <v>3</v>
      </c>
      <c r="G1838" s="1">
        <v>90</v>
      </c>
      <c r="H1838" s="1">
        <v>54</v>
      </c>
      <c r="I1838" s="1">
        <f t="shared" si="56"/>
        <v>36</v>
      </c>
      <c r="J1838" s="2">
        <f t="shared" si="57"/>
        <v>0.4</v>
      </c>
      <c r="K1838" s="3">
        <v>2.9861111111111113E-2</v>
      </c>
      <c r="L1838" t="s">
        <v>1132</v>
      </c>
    </row>
    <row r="1839" spans="1:12" x14ac:dyDescent="0.25">
      <c r="A1839">
        <v>742</v>
      </c>
      <c r="B1839">
        <v>20</v>
      </c>
      <c r="C1839" t="s">
        <v>256</v>
      </c>
      <c r="D1839" s="1">
        <v>15</v>
      </c>
      <c r="E1839" s="1">
        <v>26</v>
      </c>
      <c r="F1839">
        <v>1</v>
      </c>
      <c r="G1839" s="1">
        <v>26</v>
      </c>
      <c r="H1839" s="1">
        <v>15</v>
      </c>
      <c r="I1839" s="1">
        <f t="shared" si="56"/>
        <v>11</v>
      </c>
      <c r="J1839" s="2">
        <f t="shared" si="57"/>
        <v>0.42307692307692307</v>
      </c>
      <c r="K1839" s="3">
        <v>1.8055555555555554E-2</v>
      </c>
      <c r="L1839" t="s">
        <v>1133</v>
      </c>
    </row>
    <row r="1840" spans="1:12" x14ac:dyDescent="0.25">
      <c r="A1840">
        <v>742</v>
      </c>
      <c r="B1840">
        <v>20</v>
      </c>
      <c r="C1840" t="s">
        <v>180</v>
      </c>
      <c r="D1840" s="1">
        <v>11</v>
      </c>
      <c r="E1840" s="1">
        <v>19</v>
      </c>
      <c r="F1840">
        <v>1</v>
      </c>
      <c r="G1840" s="1">
        <v>19</v>
      </c>
      <c r="H1840" s="1">
        <v>11</v>
      </c>
      <c r="I1840" s="1">
        <f t="shared" si="56"/>
        <v>8</v>
      </c>
      <c r="J1840" s="2">
        <f t="shared" si="57"/>
        <v>0.42105263157894735</v>
      </c>
      <c r="K1840" s="3">
        <v>2.4305555555555556E-2</v>
      </c>
      <c r="L1840" t="s">
        <v>1132</v>
      </c>
    </row>
    <row r="1841" spans="1:12" x14ac:dyDescent="0.25">
      <c r="A1841">
        <v>743</v>
      </c>
      <c r="B1841">
        <v>19</v>
      </c>
      <c r="C1841" t="s">
        <v>256</v>
      </c>
      <c r="D1841" s="1">
        <v>15</v>
      </c>
      <c r="E1841" s="1">
        <v>26</v>
      </c>
      <c r="F1841">
        <v>2</v>
      </c>
      <c r="G1841" s="1">
        <v>52</v>
      </c>
      <c r="H1841" s="1">
        <v>30</v>
      </c>
      <c r="I1841" s="1">
        <f t="shared" si="56"/>
        <v>22</v>
      </c>
      <c r="J1841" s="2">
        <f t="shared" si="57"/>
        <v>0.42307692307692307</v>
      </c>
      <c r="K1841" s="3">
        <v>4.0972222222222222E-2</v>
      </c>
      <c r="L1841" t="s">
        <v>1133</v>
      </c>
    </row>
    <row r="1842" spans="1:12" x14ac:dyDescent="0.25">
      <c r="A1842">
        <v>743</v>
      </c>
      <c r="B1842">
        <v>19</v>
      </c>
      <c r="C1842" t="s">
        <v>117</v>
      </c>
      <c r="D1842" s="1">
        <v>10</v>
      </c>
      <c r="E1842" s="1">
        <v>18</v>
      </c>
      <c r="F1842">
        <v>2</v>
      </c>
      <c r="G1842" s="1">
        <v>36</v>
      </c>
      <c r="H1842" s="1">
        <v>20</v>
      </c>
      <c r="I1842" s="1">
        <f t="shared" si="56"/>
        <v>16</v>
      </c>
      <c r="J1842" s="2">
        <f t="shared" si="57"/>
        <v>0.44444444444444442</v>
      </c>
      <c r="K1842" s="3">
        <v>2.8472222222222222E-2</v>
      </c>
      <c r="L1842" t="s">
        <v>1132</v>
      </c>
    </row>
    <row r="1843" spans="1:12" x14ac:dyDescent="0.25">
      <c r="A1843">
        <v>743</v>
      </c>
      <c r="B1843">
        <v>19</v>
      </c>
      <c r="C1843" t="s">
        <v>331</v>
      </c>
      <c r="D1843" s="1">
        <v>14</v>
      </c>
      <c r="E1843" s="1">
        <v>23</v>
      </c>
      <c r="F1843">
        <v>2</v>
      </c>
      <c r="G1843" s="1">
        <v>46</v>
      </c>
      <c r="H1843" s="1">
        <v>28</v>
      </c>
      <c r="I1843" s="1">
        <f t="shared" si="56"/>
        <v>18</v>
      </c>
      <c r="J1843" s="2">
        <f t="shared" si="57"/>
        <v>0.39130434782608697</v>
      </c>
      <c r="K1843" s="3">
        <v>2.9861111111111113E-2</v>
      </c>
      <c r="L1843" t="s">
        <v>1133</v>
      </c>
    </row>
    <row r="1844" spans="1:12" x14ac:dyDescent="0.25">
      <c r="A1844">
        <v>744</v>
      </c>
      <c r="B1844">
        <v>11</v>
      </c>
      <c r="C1844" t="s">
        <v>117</v>
      </c>
      <c r="D1844" s="1">
        <v>10</v>
      </c>
      <c r="E1844" s="1">
        <v>18</v>
      </c>
      <c r="F1844">
        <v>1</v>
      </c>
      <c r="G1844" s="1">
        <v>18</v>
      </c>
      <c r="H1844" s="1">
        <v>10</v>
      </c>
      <c r="I1844" s="1">
        <f t="shared" si="56"/>
        <v>8</v>
      </c>
      <c r="J1844" s="2">
        <f t="shared" si="57"/>
        <v>0.44444444444444442</v>
      </c>
      <c r="K1844" s="3">
        <v>3.9583333333333331E-2</v>
      </c>
      <c r="L1844" t="s">
        <v>1132</v>
      </c>
    </row>
    <row r="1845" spans="1:12" x14ac:dyDescent="0.25">
      <c r="A1845">
        <v>744</v>
      </c>
      <c r="B1845">
        <v>11</v>
      </c>
      <c r="C1845" t="s">
        <v>51</v>
      </c>
      <c r="D1845" s="1">
        <v>17</v>
      </c>
      <c r="E1845" s="1">
        <v>29</v>
      </c>
      <c r="F1845">
        <v>2</v>
      </c>
      <c r="G1845" s="1">
        <v>58</v>
      </c>
      <c r="H1845" s="1">
        <v>34</v>
      </c>
      <c r="I1845" s="1">
        <f t="shared" si="56"/>
        <v>24</v>
      </c>
      <c r="J1845" s="2">
        <f t="shared" si="57"/>
        <v>0.41379310344827586</v>
      </c>
      <c r="K1845" s="3">
        <v>6.9444444444444441E-3</v>
      </c>
      <c r="L1845" t="s">
        <v>1132</v>
      </c>
    </row>
    <row r="1846" spans="1:12" x14ac:dyDescent="0.25">
      <c r="A1846">
        <v>745</v>
      </c>
      <c r="B1846">
        <v>3</v>
      </c>
      <c r="C1846" t="s">
        <v>33</v>
      </c>
      <c r="D1846" s="1">
        <v>21</v>
      </c>
      <c r="E1846" s="1">
        <v>35</v>
      </c>
      <c r="F1846">
        <v>3</v>
      </c>
      <c r="G1846" s="1">
        <v>105</v>
      </c>
      <c r="H1846" s="1">
        <v>63</v>
      </c>
      <c r="I1846" s="1">
        <f t="shared" si="56"/>
        <v>42</v>
      </c>
      <c r="J1846" s="2">
        <f t="shared" si="57"/>
        <v>0.4</v>
      </c>
      <c r="K1846" s="3">
        <v>2.361111111111111E-2</v>
      </c>
      <c r="L1846" t="s">
        <v>1132</v>
      </c>
    </row>
    <row r="1847" spans="1:12" x14ac:dyDescent="0.25">
      <c r="A1847">
        <v>745</v>
      </c>
      <c r="B1847">
        <v>3</v>
      </c>
      <c r="C1847" t="s">
        <v>259</v>
      </c>
      <c r="D1847" s="1">
        <v>14</v>
      </c>
      <c r="E1847" s="1">
        <v>24</v>
      </c>
      <c r="F1847">
        <v>2</v>
      </c>
      <c r="G1847" s="1">
        <v>48</v>
      </c>
      <c r="H1847" s="1">
        <v>28</v>
      </c>
      <c r="I1847" s="1">
        <f t="shared" si="56"/>
        <v>20</v>
      </c>
      <c r="J1847" s="2">
        <f t="shared" si="57"/>
        <v>0.41666666666666669</v>
      </c>
      <c r="K1847" s="3">
        <v>6.2500000000000003E-3</v>
      </c>
      <c r="L1847" t="s">
        <v>1132</v>
      </c>
    </row>
    <row r="1848" spans="1:12" x14ac:dyDescent="0.25">
      <c r="A1848">
        <v>745</v>
      </c>
      <c r="B1848">
        <v>3</v>
      </c>
      <c r="C1848" t="s">
        <v>195</v>
      </c>
      <c r="D1848" s="1">
        <v>15</v>
      </c>
      <c r="E1848" s="1">
        <v>25</v>
      </c>
      <c r="F1848">
        <v>2</v>
      </c>
      <c r="G1848" s="1">
        <v>50</v>
      </c>
      <c r="H1848" s="1">
        <v>30</v>
      </c>
      <c r="I1848" s="1">
        <f t="shared" si="56"/>
        <v>20</v>
      </c>
      <c r="J1848" s="2">
        <f t="shared" si="57"/>
        <v>0.4</v>
      </c>
      <c r="K1848" s="3">
        <v>1.5972222222222221E-2</v>
      </c>
      <c r="L1848" t="s">
        <v>1132</v>
      </c>
    </row>
    <row r="1849" spans="1:12" x14ac:dyDescent="0.25">
      <c r="A1849">
        <v>745</v>
      </c>
      <c r="B1849">
        <v>3</v>
      </c>
      <c r="C1849" t="s">
        <v>170</v>
      </c>
      <c r="D1849" s="1">
        <v>16</v>
      </c>
      <c r="E1849" s="1">
        <v>27</v>
      </c>
      <c r="F1849">
        <v>3</v>
      </c>
      <c r="G1849" s="1">
        <v>81</v>
      </c>
      <c r="H1849" s="1">
        <v>48</v>
      </c>
      <c r="I1849" s="1">
        <f t="shared" si="56"/>
        <v>33</v>
      </c>
      <c r="J1849" s="2">
        <f t="shared" si="57"/>
        <v>0.40740740740740738</v>
      </c>
      <c r="K1849" s="3">
        <v>4.8611111111111112E-3</v>
      </c>
      <c r="L1849" t="s">
        <v>1133</v>
      </c>
    </row>
    <row r="1850" spans="1:12" x14ac:dyDescent="0.25">
      <c r="A1850">
        <v>746</v>
      </c>
      <c r="B1850">
        <v>13</v>
      </c>
      <c r="C1850" t="s">
        <v>33</v>
      </c>
      <c r="D1850" s="1">
        <v>21</v>
      </c>
      <c r="E1850" s="1">
        <v>35</v>
      </c>
      <c r="F1850">
        <v>3</v>
      </c>
      <c r="G1850" s="1">
        <v>105</v>
      </c>
      <c r="H1850" s="1">
        <v>63</v>
      </c>
      <c r="I1850" s="1">
        <f t="shared" si="56"/>
        <v>42</v>
      </c>
      <c r="J1850" s="2">
        <f t="shared" si="57"/>
        <v>0.4</v>
      </c>
      <c r="K1850" s="3">
        <v>2.361111111111111E-2</v>
      </c>
      <c r="L1850" t="s">
        <v>1132</v>
      </c>
    </row>
    <row r="1851" spans="1:12" x14ac:dyDescent="0.25">
      <c r="A1851">
        <v>746</v>
      </c>
      <c r="B1851">
        <v>13</v>
      </c>
      <c r="C1851" t="s">
        <v>414</v>
      </c>
      <c r="D1851" s="1">
        <v>19</v>
      </c>
      <c r="E1851" s="1">
        <v>32</v>
      </c>
      <c r="F1851">
        <v>3</v>
      </c>
      <c r="G1851" s="1">
        <v>96</v>
      </c>
      <c r="H1851" s="1">
        <v>57</v>
      </c>
      <c r="I1851" s="1">
        <f t="shared" si="56"/>
        <v>39</v>
      </c>
      <c r="J1851" s="2">
        <f t="shared" si="57"/>
        <v>0.40625</v>
      </c>
      <c r="K1851" s="3">
        <v>2.9861111111111113E-2</v>
      </c>
      <c r="L1851" t="s">
        <v>1132</v>
      </c>
    </row>
    <row r="1852" spans="1:12" x14ac:dyDescent="0.25">
      <c r="A1852">
        <v>747</v>
      </c>
      <c r="B1852">
        <v>16</v>
      </c>
      <c r="C1852" t="s">
        <v>195</v>
      </c>
      <c r="D1852" s="1">
        <v>15</v>
      </c>
      <c r="E1852" s="1">
        <v>25</v>
      </c>
      <c r="F1852">
        <v>1</v>
      </c>
      <c r="G1852" s="1">
        <v>25</v>
      </c>
      <c r="H1852" s="1">
        <v>15</v>
      </c>
      <c r="I1852" s="1">
        <f t="shared" si="56"/>
        <v>10</v>
      </c>
      <c r="J1852" s="2">
        <f t="shared" si="57"/>
        <v>0.4</v>
      </c>
      <c r="K1852" s="3">
        <v>1.9444444444444445E-2</v>
      </c>
      <c r="L1852" t="s">
        <v>1132</v>
      </c>
    </row>
    <row r="1853" spans="1:12" x14ac:dyDescent="0.25">
      <c r="A1853">
        <v>748</v>
      </c>
      <c r="B1853">
        <v>2</v>
      </c>
      <c r="C1853" t="s">
        <v>414</v>
      </c>
      <c r="D1853" s="1">
        <v>19</v>
      </c>
      <c r="E1853" s="1">
        <v>32</v>
      </c>
      <c r="F1853">
        <v>1</v>
      </c>
      <c r="G1853" s="1">
        <v>32</v>
      </c>
      <c r="H1853" s="1">
        <v>19</v>
      </c>
      <c r="I1853" s="1">
        <f t="shared" si="56"/>
        <v>13</v>
      </c>
      <c r="J1853" s="2">
        <f t="shared" si="57"/>
        <v>0.40625</v>
      </c>
      <c r="K1853" s="3">
        <v>3.472222222222222E-3</v>
      </c>
      <c r="L1853" t="s">
        <v>1133</v>
      </c>
    </row>
    <row r="1854" spans="1:12" x14ac:dyDescent="0.25">
      <c r="A1854">
        <v>748</v>
      </c>
      <c r="B1854">
        <v>2</v>
      </c>
      <c r="C1854" t="s">
        <v>256</v>
      </c>
      <c r="D1854" s="1">
        <v>15</v>
      </c>
      <c r="E1854" s="1">
        <v>26</v>
      </c>
      <c r="F1854">
        <v>3</v>
      </c>
      <c r="G1854" s="1">
        <v>78</v>
      </c>
      <c r="H1854" s="1">
        <v>45</v>
      </c>
      <c r="I1854" s="1">
        <f t="shared" si="56"/>
        <v>33</v>
      </c>
      <c r="J1854" s="2">
        <f t="shared" si="57"/>
        <v>0.42307692307692307</v>
      </c>
      <c r="K1854" s="3">
        <v>2.2222222222222223E-2</v>
      </c>
      <c r="L1854" t="s">
        <v>1132</v>
      </c>
    </row>
    <row r="1855" spans="1:12" x14ac:dyDescent="0.25">
      <c r="A1855">
        <v>749</v>
      </c>
      <c r="B1855">
        <v>1</v>
      </c>
      <c r="C1855" t="s">
        <v>33</v>
      </c>
      <c r="D1855" s="1">
        <v>21</v>
      </c>
      <c r="E1855" s="1">
        <v>35</v>
      </c>
      <c r="F1855">
        <v>2</v>
      </c>
      <c r="G1855" s="1">
        <v>70</v>
      </c>
      <c r="H1855" s="1">
        <v>42</v>
      </c>
      <c r="I1855" s="1">
        <f t="shared" si="56"/>
        <v>28</v>
      </c>
      <c r="J1855" s="2">
        <f t="shared" si="57"/>
        <v>0.4</v>
      </c>
      <c r="K1855" s="3">
        <v>5.5555555555555558E-3</v>
      </c>
      <c r="L1855" t="s">
        <v>1132</v>
      </c>
    </row>
    <row r="1856" spans="1:12" x14ac:dyDescent="0.25">
      <c r="A1856">
        <v>750</v>
      </c>
      <c r="B1856">
        <v>6</v>
      </c>
      <c r="C1856" t="s">
        <v>186</v>
      </c>
      <c r="D1856" s="1">
        <v>19</v>
      </c>
      <c r="E1856" s="1">
        <v>31</v>
      </c>
      <c r="F1856">
        <v>3</v>
      </c>
      <c r="G1856" s="1">
        <v>93</v>
      </c>
      <c r="H1856" s="1">
        <v>57</v>
      </c>
      <c r="I1856" s="1">
        <f t="shared" si="56"/>
        <v>36</v>
      </c>
      <c r="J1856" s="2">
        <f t="shared" si="57"/>
        <v>0.38709677419354838</v>
      </c>
      <c r="K1856" s="3">
        <v>3.2638888888888891E-2</v>
      </c>
      <c r="L1856" t="s">
        <v>1132</v>
      </c>
    </row>
    <row r="1857" spans="1:12" x14ac:dyDescent="0.25">
      <c r="A1857">
        <v>750</v>
      </c>
      <c r="B1857">
        <v>6</v>
      </c>
      <c r="C1857" t="s">
        <v>256</v>
      </c>
      <c r="D1857" s="1">
        <v>15</v>
      </c>
      <c r="E1857" s="1">
        <v>26</v>
      </c>
      <c r="F1857">
        <v>1</v>
      </c>
      <c r="G1857" s="1">
        <v>26</v>
      </c>
      <c r="H1857" s="1">
        <v>15</v>
      </c>
      <c r="I1857" s="1">
        <f t="shared" si="56"/>
        <v>11</v>
      </c>
      <c r="J1857" s="2">
        <f t="shared" si="57"/>
        <v>0.42307692307692307</v>
      </c>
      <c r="K1857" s="3">
        <v>2.7083333333333334E-2</v>
      </c>
      <c r="L1857" t="s">
        <v>1132</v>
      </c>
    </row>
    <row r="1858" spans="1:12" x14ac:dyDescent="0.25">
      <c r="A1858">
        <v>751</v>
      </c>
      <c r="B1858">
        <v>17</v>
      </c>
      <c r="C1858" t="s">
        <v>51</v>
      </c>
      <c r="D1858" s="1">
        <v>17</v>
      </c>
      <c r="E1858" s="1">
        <v>29</v>
      </c>
      <c r="F1858">
        <v>1</v>
      </c>
      <c r="G1858" s="1">
        <v>29</v>
      </c>
      <c r="H1858" s="1">
        <v>17</v>
      </c>
      <c r="I1858" s="1">
        <f t="shared" si="56"/>
        <v>12</v>
      </c>
      <c r="J1858" s="2">
        <f t="shared" si="57"/>
        <v>0.41379310344827586</v>
      </c>
      <c r="K1858" s="3">
        <v>2.5694444444444443E-2</v>
      </c>
      <c r="L1858" t="s">
        <v>1132</v>
      </c>
    </row>
    <row r="1859" spans="1:12" x14ac:dyDescent="0.25">
      <c r="A1859">
        <v>751</v>
      </c>
      <c r="B1859">
        <v>17</v>
      </c>
      <c r="C1859" t="s">
        <v>195</v>
      </c>
      <c r="D1859" s="1">
        <v>15</v>
      </c>
      <c r="E1859" s="1">
        <v>25</v>
      </c>
      <c r="F1859">
        <v>3</v>
      </c>
      <c r="G1859" s="1">
        <v>75</v>
      </c>
      <c r="H1859" s="1">
        <v>45</v>
      </c>
      <c r="I1859" s="1">
        <f t="shared" ref="I1859:I1903" si="58">G1859-H1859</f>
        <v>30</v>
      </c>
      <c r="J1859" s="2">
        <f t="shared" ref="J1859:J1903" si="59">I1859/G1859</f>
        <v>0.4</v>
      </c>
      <c r="K1859" s="3">
        <v>2.1527777777777778E-2</v>
      </c>
      <c r="L1859" t="s">
        <v>1133</v>
      </c>
    </row>
    <row r="1860" spans="1:12" x14ac:dyDescent="0.25">
      <c r="A1860">
        <v>751</v>
      </c>
      <c r="B1860">
        <v>17</v>
      </c>
      <c r="C1860" t="s">
        <v>335</v>
      </c>
      <c r="D1860" s="1">
        <v>13</v>
      </c>
      <c r="E1860" s="1">
        <v>22</v>
      </c>
      <c r="F1860">
        <v>3</v>
      </c>
      <c r="G1860" s="1">
        <v>66</v>
      </c>
      <c r="H1860" s="1">
        <v>39</v>
      </c>
      <c r="I1860" s="1">
        <f t="shared" si="58"/>
        <v>27</v>
      </c>
      <c r="J1860" s="2">
        <f t="shared" si="59"/>
        <v>0.40909090909090912</v>
      </c>
      <c r="K1860" s="3">
        <v>1.3194444444444444E-2</v>
      </c>
      <c r="L1860" t="s">
        <v>1132</v>
      </c>
    </row>
    <row r="1861" spans="1:12" x14ac:dyDescent="0.25">
      <c r="A1861">
        <v>752</v>
      </c>
      <c r="B1861">
        <v>3</v>
      </c>
      <c r="C1861" t="s">
        <v>100</v>
      </c>
      <c r="D1861" s="1">
        <v>18</v>
      </c>
      <c r="E1861" s="1">
        <v>30</v>
      </c>
      <c r="F1861">
        <v>2</v>
      </c>
      <c r="G1861" s="1">
        <v>60</v>
      </c>
      <c r="H1861" s="1">
        <v>36</v>
      </c>
      <c r="I1861" s="1">
        <f t="shared" si="58"/>
        <v>24</v>
      </c>
      <c r="J1861" s="2">
        <f t="shared" si="59"/>
        <v>0.4</v>
      </c>
      <c r="K1861" s="3">
        <v>2.0833333333333332E-2</v>
      </c>
      <c r="L1861" t="s">
        <v>1133</v>
      </c>
    </row>
    <row r="1862" spans="1:12" x14ac:dyDescent="0.25">
      <c r="A1862">
        <v>753</v>
      </c>
      <c r="B1862">
        <v>11</v>
      </c>
      <c r="C1862" t="s">
        <v>414</v>
      </c>
      <c r="D1862" s="1">
        <v>19</v>
      </c>
      <c r="E1862" s="1">
        <v>32</v>
      </c>
      <c r="F1862">
        <v>1</v>
      </c>
      <c r="G1862" s="1">
        <v>32</v>
      </c>
      <c r="H1862" s="1">
        <v>19</v>
      </c>
      <c r="I1862" s="1">
        <f t="shared" si="58"/>
        <v>13</v>
      </c>
      <c r="J1862" s="2">
        <f t="shared" si="59"/>
        <v>0.40625</v>
      </c>
      <c r="K1862" s="3">
        <v>2.4305555555555556E-2</v>
      </c>
      <c r="L1862" t="s">
        <v>1133</v>
      </c>
    </row>
    <row r="1863" spans="1:12" x14ac:dyDescent="0.25">
      <c r="A1863">
        <v>753</v>
      </c>
      <c r="B1863">
        <v>11</v>
      </c>
      <c r="C1863" t="s">
        <v>331</v>
      </c>
      <c r="D1863" s="1">
        <v>14</v>
      </c>
      <c r="E1863" s="1">
        <v>23</v>
      </c>
      <c r="F1863">
        <v>1</v>
      </c>
      <c r="G1863" s="1">
        <v>23</v>
      </c>
      <c r="H1863" s="1">
        <v>14</v>
      </c>
      <c r="I1863" s="1">
        <f t="shared" si="58"/>
        <v>9</v>
      </c>
      <c r="J1863" s="2">
        <f t="shared" si="59"/>
        <v>0.39130434782608697</v>
      </c>
      <c r="K1863" s="3">
        <v>1.5972222222222221E-2</v>
      </c>
      <c r="L1863" t="s">
        <v>1133</v>
      </c>
    </row>
    <row r="1864" spans="1:12" x14ac:dyDescent="0.25">
      <c r="A1864">
        <v>753</v>
      </c>
      <c r="B1864">
        <v>11</v>
      </c>
      <c r="C1864" t="s">
        <v>259</v>
      </c>
      <c r="D1864" s="1">
        <v>14</v>
      </c>
      <c r="E1864" s="1">
        <v>24</v>
      </c>
      <c r="F1864">
        <v>3</v>
      </c>
      <c r="G1864" s="1">
        <v>72</v>
      </c>
      <c r="H1864" s="1">
        <v>42</v>
      </c>
      <c r="I1864" s="1">
        <f t="shared" si="58"/>
        <v>30</v>
      </c>
      <c r="J1864" s="2">
        <f t="shared" si="59"/>
        <v>0.41666666666666669</v>
      </c>
      <c r="K1864" s="3">
        <v>1.6666666666666666E-2</v>
      </c>
      <c r="L1864" t="s">
        <v>1132</v>
      </c>
    </row>
    <row r="1865" spans="1:12" x14ac:dyDescent="0.25">
      <c r="A1865">
        <v>753</v>
      </c>
      <c r="B1865">
        <v>11</v>
      </c>
      <c r="C1865" t="s">
        <v>106</v>
      </c>
      <c r="D1865" s="1">
        <v>22</v>
      </c>
      <c r="E1865" s="1">
        <v>36</v>
      </c>
      <c r="F1865">
        <v>1</v>
      </c>
      <c r="G1865" s="1">
        <v>36</v>
      </c>
      <c r="H1865" s="1">
        <v>22</v>
      </c>
      <c r="I1865" s="1">
        <f t="shared" si="58"/>
        <v>14</v>
      </c>
      <c r="J1865" s="2">
        <f t="shared" si="59"/>
        <v>0.3888888888888889</v>
      </c>
      <c r="K1865" s="3">
        <v>3.1944444444444442E-2</v>
      </c>
      <c r="L1865" t="s">
        <v>1132</v>
      </c>
    </row>
    <row r="1866" spans="1:12" x14ac:dyDescent="0.25">
      <c r="A1866">
        <v>754</v>
      </c>
      <c r="B1866">
        <v>8</v>
      </c>
      <c r="C1866" t="s">
        <v>259</v>
      </c>
      <c r="D1866" s="1">
        <v>14</v>
      </c>
      <c r="E1866" s="1">
        <v>24</v>
      </c>
      <c r="F1866">
        <v>3</v>
      </c>
      <c r="G1866" s="1">
        <v>72</v>
      </c>
      <c r="H1866" s="1">
        <v>42</v>
      </c>
      <c r="I1866" s="1">
        <f t="shared" si="58"/>
        <v>30</v>
      </c>
      <c r="J1866" s="2">
        <f t="shared" si="59"/>
        <v>0.41666666666666669</v>
      </c>
      <c r="K1866" s="3">
        <v>1.8055555555555554E-2</v>
      </c>
      <c r="L1866" t="s">
        <v>1132</v>
      </c>
    </row>
    <row r="1867" spans="1:12" x14ac:dyDescent="0.25">
      <c r="A1867">
        <v>754</v>
      </c>
      <c r="B1867">
        <v>8</v>
      </c>
      <c r="C1867" t="s">
        <v>170</v>
      </c>
      <c r="D1867" s="1">
        <v>16</v>
      </c>
      <c r="E1867" s="1">
        <v>27</v>
      </c>
      <c r="F1867">
        <v>3</v>
      </c>
      <c r="G1867" s="1">
        <v>81</v>
      </c>
      <c r="H1867" s="1">
        <v>48</v>
      </c>
      <c r="I1867" s="1">
        <f t="shared" si="58"/>
        <v>33</v>
      </c>
      <c r="J1867" s="2">
        <f t="shared" si="59"/>
        <v>0.40740740740740738</v>
      </c>
      <c r="K1867" s="3">
        <v>7.6388888888888886E-3</v>
      </c>
      <c r="L1867" t="s">
        <v>1133</v>
      </c>
    </row>
    <row r="1868" spans="1:12" x14ac:dyDescent="0.25">
      <c r="A1868">
        <v>754</v>
      </c>
      <c r="B1868">
        <v>8</v>
      </c>
      <c r="C1868" t="s">
        <v>57</v>
      </c>
      <c r="D1868" s="1">
        <v>16</v>
      </c>
      <c r="E1868" s="1">
        <v>28</v>
      </c>
      <c r="F1868">
        <v>3</v>
      </c>
      <c r="G1868" s="1">
        <v>84</v>
      </c>
      <c r="H1868" s="1">
        <v>48</v>
      </c>
      <c r="I1868" s="1">
        <f t="shared" si="58"/>
        <v>36</v>
      </c>
      <c r="J1868" s="2">
        <f t="shared" si="59"/>
        <v>0.42857142857142855</v>
      </c>
      <c r="K1868" s="3">
        <v>3.6111111111111108E-2</v>
      </c>
      <c r="L1868" t="s">
        <v>1132</v>
      </c>
    </row>
    <row r="1869" spans="1:12" x14ac:dyDescent="0.25">
      <c r="A1869">
        <v>755</v>
      </c>
      <c r="B1869">
        <v>12</v>
      </c>
      <c r="C1869" t="s">
        <v>102</v>
      </c>
      <c r="D1869" s="1">
        <v>13</v>
      </c>
      <c r="E1869" s="1">
        <v>21</v>
      </c>
      <c r="F1869">
        <v>1</v>
      </c>
      <c r="G1869" s="1">
        <v>21</v>
      </c>
      <c r="H1869" s="1">
        <v>13</v>
      </c>
      <c r="I1869" s="1">
        <f t="shared" si="58"/>
        <v>8</v>
      </c>
      <c r="J1869" s="2">
        <f t="shared" si="59"/>
        <v>0.38095238095238093</v>
      </c>
      <c r="K1869" s="3">
        <v>4.1666666666666666E-3</v>
      </c>
      <c r="L1869" t="s">
        <v>1132</v>
      </c>
    </row>
    <row r="1870" spans="1:12" x14ac:dyDescent="0.25">
      <c r="A1870">
        <v>755</v>
      </c>
      <c r="B1870">
        <v>12</v>
      </c>
      <c r="C1870" t="s">
        <v>195</v>
      </c>
      <c r="D1870" s="1">
        <v>15</v>
      </c>
      <c r="E1870" s="1">
        <v>25</v>
      </c>
      <c r="F1870">
        <v>3</v>
      </c>
      <c r="G1870" s="1">
        <v>75</v>
      </c>
      <c r="H1870" s="1">
        <v>45</v>
      </c>
      <c r="I1870" s="1">
        <f t="shared" si="58"/>
        <v>30</v>
      </c>
      <c r="J1870" s="2">
        <f t="shared" si="59"/>
        <v>0.4</v>
      </c>
      <c r="K1870" s="3">
        <v>2.5694444444444443E-2</v>
      </c>
      <c r="L1870" t="s">
        <v>1132</v>
      </c>
    </row>
    <row r="1871" spans="1:12" x14ac:dyDescent="0.25">
      <c r="A1871">
        <v>755</v>
      </c>
      <c r="B1871">
        <v>12</v>
      </c>
      <c r="C1871" t="s">
        <v>180</v>
      </c>
      <c r="D1871" s="1">
        <v>11</v>
      </c>
      <c r="E1871" s="1">
        <v>19</v>
      </c>
      <c r="F1871">
        <v>3</v>
      </c>
      <c r="G1871" s="1">
        <v>57</v>
      </c>
      <c r="H1871" s="1">
        <v>33</v>
      </c>
      <c r="I1871" s="1">
        <f t="shared" si="58"/>
        <v>24</v>
      </c>
      <c r="J1871" s="2">
        <f t="shared" si="59"/>
        <v>0.42105263157894735</v>
      </c>
      <c r="K1871" s="3">
        <v>3.1944444444444442E-2</v>
      </c>
      <c r="L1871" t="s">
        <v>1132</v>
      </c>
    </row>
    <row r="1872" spans="1:12" x14ac:dyDescent="0.25">
      <c r="A1872">
        <v>755</v>
      </c>
      <c r="B1872">
        <v>12</v>
      </c>
      <c r="C1872" t="s">
        <v>51</v>
      </c>
      <c r="D1872" s="1">
        <v>17</v>
      </c>
      <c r="E1872" s="1">
        <v>29</v>
      </c>
      <c r="F1872">
        <v>2</v>
      </c>
      <c r="G1872" s="1">
        <v>58</v>
      </c>
      <c r="H1872" s="1">
        <v>34</v>
      </c>
      <c r="I1872" s="1">
        <f t="shared" si="58"/>
        <v>24</v>
      </c>
      <c r="J1872" s="2">
        <f t="shared" si="59"/>
        <v>0.41379310344827586</v>
      </c>
      <c r="K1872" s="3">
        <v>1.3888888888888888E-2</v>
      </c>
      <c r="L1872" t="s">
        <v>1133</v>
      </c>
    </row>
    <row r="1873" spans="1:12" x14ac:dyDescent="0.25">
      <c r="A1873">
        <v>756</v>
      </c>
      <c r="B1873">
        <v>11</v>
      </c>
      <c r="C1873" t="s">
        <v>186</v>
      </c>
      <c r="D1873" s="1">
        <v>19</v>
      </c>
      <c r="E1873" s="1">
        <v>31</v>
      </c>
      <c r="F1873">
        <v>1</v>
      </c>
      <c r="G1873" s="1">
        <v>31</v>
      </c>
      <c r="H1873" s="1">
        <v>19</v>
      </c>
      <c r="I1873" s="1">
        <f t="shared" si="58"/>
        <v>12</v>
      </c>
      <c r="J1873" s="2">
        <f t="shared" si="59"/>
        <v>0.38709677419354838</v>
      </c>
      <c r="K1873" s="3">
        <v>1.4583333333333334E-2</v>
      </c>
      <c r="L1873" t="s">
        <v>1132</v>
      </c>
    </row>
    <row r="1874" spans="1:12" x14ac:dyDescent="0.25">
      <c r="A1874">
        <v>756</v>
      </c>
      <c r="B1874">
        <v>11</v>
      </c>
      <c r="C1874" t="s">
        <v>180</v>
      </c>
      <c r="D1874" s="1">
        <v>11</v>
      </c>
      <c r="E1874" s="1">
        <v>19</v>
      </c>
      <c r="F1874">
        <v>1</v>
      </c>
      <c r="G1874" s="1">
        <v>19</v>
      </c>
      <c r="H1874" s="1">
        <v>11</v>
      </c>
      <c r="I1874" s="1">
        <f t="shared" si="58"/>
        <v>8</v>
      </c>
      <c r="J1874" s="2">
        <f t="shared" si="59"/>
        <v>0.42105263157894735</v>
      </c>
      <c r="K1874" s="3">
        <v>9.0277777777777769E-3</v>
      </c>
      <c r="L1874" t="s">
        <v>1132</v>
      </c>
    </row>
    <row r="1875" spans="1:12" x14ac:dyDescent="0.25">
      <c r="A1875">
        <v>757</v>
      </c>
      <c r="B1875">
        <v>3</v>
      </c>
      <c r="C1875" t="s">
        <v>100</v>
      </c>
      <c r="D1875" s="1">
        <v>18</v>
      </c>
      <c r="E1875" s="1">
        <v>30</v>
      </c>
      <c r="F1875">
        <v>2</v>
      </c>
      <c r="G1875" s="1">
        <v>60</v>
      </c>
      <c r="H1875" s="1">
        <v>36</v>
      </c>
      <c r="I1875" s="1">
        <f t="shared" si="58"/>
        <v>24</v>
      </c>
      <c r="J1875" s="2">
        <f t="shared" si="59"/>
        <v>0.4</v>
      </c>
      <c r="K1875" s="3">
        <v>2.7777777777777776E-2</v>
      </c>
      <c r="L1875" t="s">
        <v>1132</v>
      </c>
    </row>
    <row r="1876" spans="1:12" x14ac:dyDescent="0.25">
      <c r="A1876">
        <v>758</v>
      </c>
      <c r="B1876">
        <v>18</v>
      </c>
      <c r="C1876" t="s">
        <v>100</v>
      </c>
      <c r="D1876" s="1">
        <v>18</v>
      </c>
      <c r="E1876" s="1">
        <v>30</v>
      </c>
      <c r="F1876">
        <v>1</v>
      </c>
      <c r="G1876" s="1">
        <v>30</v>
      </c>
      <c r="H1876" s="1">
        <v>18</v>
      </c>
      <c r="I1876" s="1">
        <f t="shared" si="58"/>
        <v>12</v>
      </c>
      <c r="J1876" s="2">
        <f t="shared" si="59"/>
        <v>0.4</v>
      </c>
      <c r="K1876" s="3">
        <v>2.2222222222222223E-2</v>
      </c>
      <c r="L1876" t="s">
        <v>1132</v>
      </c>
    </row>
    <row r="1877" spans="1:12" x14ac:dyDescent="0.25">
      <c r="A1877">
        <v>758</v>
      </c>
      <c r="B1877">
        <v>18</v>
      </c>
      <c r="C1877" t="s">
        <v>335</v>
      </c>
      <c r="D1877" s="1">
        <v>13</v>
      </c>
      <c r="E1877" s="1">
        <v>22</v>
      </c>
      <c r="F1877">
        <v>1</v>
      </c>
      <c r="G1877" s="1">
        <v>22</v>
      </c>
      <c r="H1877" s="1">
        <v>13</v>
      </c>
      <c r="I1877" s="1">
        <f t="shared" si="58"/>
        <v>9</v>
      </c>
      <c r="J1877" s="2">
        <f t="shared" si="59"/>
        <v>0.40909090909090912</v>
      </c>
      <c r="K1877" s="3">
        <v>6.2500000000000003E-3</v>
      </c>
      <c r="L1877" t="s">
        <v>1133</v>
      </c>
    </row>
    <row r="1878" spans="1:12" x14ac:dyDescent="0.25">
      <c r="A1878">
        <v>759</v>
      </c>
      <c r="B1878">
        <v>20</v>
      </c>
      <c r="C1878" t="s">
        <v>439</v>
      </c>
      <c r="D1878" s="1">
        <v>20</v>
      </c>
      <c r="E1878" s="1">
        <v>33</v>
      </c>
      <c r="F1878">
        <v>3</v>
      </c>
      <c r="G1878" s="1">
        <v>99</v>
      </c>
      <c r="H1878" s="1">
        <v>60</v>
      </c>
      <c r="I1878" s="1">
        <f t="shared" si="58"/>
        <v>39</v>
      </c>
      <c r="J1878" s="2">
        <f t="shared" si="59"/>
        <v>0.39393939393939392</v>
      </c>
      <c r="K1878" s="3">
        <v>3.3333333333333333E-2</v>
      </c>
      <c r="L1878" t="s">
        <v>1132</v>
      </c>
    </row>
    <row r="1879" spans="1:12" x14ac:dyDescent="0.25">
      <c r="A1879">
        <v>759</v>
      </c>
      <c r="B1879">
        <v>20</v>
      </c>
      <c r="C1879" t="s">
        <v>170</v>
      </c>
      <c r="D1879" s="1">
        <v>16</v>
      </c>
      <c r="E1879" s="1">
        <v>27</v>
      </c>
      <c r="F1879">
        <v>3</v>
      </c>
      <c r="G1879" s="1">
        <v>81</v>
      </c>
      <c r="H1879" s="1">
        <v>48</v>
      </c>
      <c r="I1879" s="1">
        <f t="shared" si="58"/>
        <v>33</v>
      </c>
      <c r="J1879" s="2">
        <f t="shared" si="59"/>
        <v>0.40740740740740738</v>
      </c>
      <c r="K1879" s="3">
        <v>3.5416666666666666E-2</v>
      </c>
      <c r="L1879" t="s">
        <v>1132</v>
      </c>
    </row>
    <row r="1880" spans="1:12" x14ac:dyDescent="0.25">
      <c r="A1880">
        <v>759</v>
      </c>
      <c r="B1880">
        <v>20</v>
      </c>
      <c r="C1880" t="s">
        <v>195</v>
      </c>
      <c r="D1880" s="1">
        <v>15</v>
      </c>
      <c r="E1880" s="1">
        <v>25</v>
      </c>
      <c r="F1880">
        <v>3</v>
      </c>
      <c r="G1880" s="1">
        <v>75</v>
      </c>
      <c r="H1880" s="1">
        <v>45</v>
      </c>
      <c r="I1880" s="1">
        <f t="shared" si="58"/>
        <v>30</v>
      </c>
      <c r="J1880" s="2">
        <f t="shared" si="59"/>
        <v>0.4</v>
      </c>
      <c r="K1880" s="3">
        <v>2.8472222222222222E-2</v>
      </c>
      <c r="L1880" t="s">
        <v>1132</v>
      </c>
    </row>
    <row r="1881" spans="1:12" x14ac:dyDescent="0.25">
      <c r="A1881">
        <v>759</v>
      </c>
      <c r="B1881">
        <v>20</v>
      </c>
      <c r="C1881" t="s">
        <v>51</v>
      </c>
      <c r="D1881" s="1">
        <v>17</v>
      </c>
      <c r="E1881" s="1">
        <v>29</v>
      </c>
      <c r="F1881">
        <v>3</v>
      </c>
      <c r="G1881" s="1">
        <v>87</v>
      </c>
      <c r="H1881" s="1">
        <v>51</v>
      </c>
      <c r="I1881" s="1">
        <f t="shared" si="58"/>
        <v>36</v>
      </c>
      <c r="J1881" s="2">
        <f t="shared" si="59"/>
        <v>0.41379310344827586</v>
      </c>
      <c r="K1881" s="3">
        <v>3.888888888888889E-2</v>
      </c>
      <c r="L1881" t="s">
        <v>1133</v>
      </c>
    </row>
    <row r="1882" spans="1:12" x14ac:dyDescent="0.25">
      <c r="A1882">
        <v>760</v>
      </c>
      <c r="B1882">
        <v>5</v>
      </c>
      <c r="C1882" t="s">
        <v>33</v>
      </c>
      <c r="D1882" s="1">
        <v>21</v>
      </c>
      <c r="E1882" s="1">
        <v>35</v>
      </c>
      <c r="F1882">
        <v>3</v>
      </c>
      <c r="G1882" s="1">
        <v>105</v>
      </c>
      <c r="H1882" s="1">
        <v>63</v>
      </c>
      <c r="I1882" s="1">
        <f t="shared" si="58"/>
        <v>42</v>
      </c>
      <c r="J1882" s="2">
        <f t="shared" si="59"/>
        <v>0.4</v>
      </c>
      <c r="K1882" s="3">
        <v>1.3888888888888888E-2</v>
      </c>
      <c r="L1882" t="s">
        <v>1132</v>
      </c>
    </row>
    <row r="1883" spans="1:12" x14ac:dyDescent="0.25">
      <c r="A1883">
        <v>761</v>
      </c>
      <c r="B1883">
        <v>4</v>
      </c>
      <c r="C1883" t="s">
        <v>259</v>
      </c>
      <c r="D1883" s="1">
        <v>14</v>
      </c>
      <c r="E1883" s="1">
        <v>24</v>
      </c>
      <c r="F1883">
        <v>3</v>
      </c>
      <c r="G1883" s="1">
        <v>72</v>
      </c>
      <c r="H1883" s="1">
        <v>42</v>
      </c>
      <c r="I1883" s="1">
        <f t="shared" si="58"/>
        <v>30</v>
      </c>
      <c r="J1883" s="2">
        <f t="shared" si="59"/>
        <v>0.41666666666666669</v>
      </c>
      <c r="K1883" s="3">
        <v>3.7499999999999999E-2</v>
      </c>
      <c r="L1883" t="s">
        <v>1133</v>
      </c>
    </row>
    <row r="1884" spans="1:12" x14ac:dyDescent="0.25">
      <c r="A1884">
        <v>761</v>
      </c>
      <c r="B1884">
        <v>4</v>
      </c>
      <c r="C1884" t="s">
        <v>57</v>
      </c>
      <c r="D1884" s="1">
        <v>16</v>
      </c>
      <c r="E1884" s="1">
        <v>28</v>
      </c>
      <c r="F1884">
        <v>2</v>
      </c>
      <c r="G1884" s="1">
        <v>56</v>
      </c>
      <c r="H1884" s="1">
        <v>32</v>
      </c>
      <c r="I1884" s="1">
        <f t="shared" si="58"/>
        <v>24</v>
      </c>
      <c r="J1884" s="2">
        <f t="shared" si="59"/>
        <v>0.42857142857142855</v>
      </c>
      <c r="K1884" s="3">
        <v>1.3888888888888888E-2</v>
      </c>
      <c r="L1884" t="s">
        <v>1132</v>
      </c>
    </row>
    <row r="1885" spans="1:12" x14ac:dyDescent="0.25">
      <c r="A1885">
        <v>761</v>
      </c>
      <c r="B1885">
        <v>4</v>
      </c>
      <c r="C1885" t="s">
        <v>331</v>
      </c>
      <c r="D1885" s="1">
        <v>14</v>
      </c>
      <c r="E1885" s="1">
        <v>23</v>
      </c>
      <c r="F1885">
        <v>2</v>
      </c>
      <c r="G1885" s="1">
        <v>46</v>
      </c>
      <c r="H1885" s="1">
        <v>28</v>
      </c>
      <c r="I1885" s="1">
        <f t="shared" si="58"/>
        <v>18</v>
      </c>
      <c r="J1885" s="2">
        <f t="shared" si="59"/>
        <v>0.39130434782608697</v>
      </c>
      <c r="K1885" s="3">
        <v>1.9444444444444445E-2</v>
      </c>
      <c r="L1885" t="s">
        <v>1132</v>
      </c>
    </row>
    <row r="1886" spans="1:12" x14ac:dyDescent="0.25">
      <c r="A1886">
        <v>762</v>
      </c>
      <c r="B1886">
        <v>4</v>
      </c>
      <c r="C1886" t="s">
        <v>102</v>
      </c>
      <c r="D1886" s="1">
        <v>13</v>
      </c>
      <c r="E1886" s="1">
        <v>21</v>
      </c>
      <c r="F1886">
        <v>1</v>
      </c>
      <c r="G1886" s="1">
        <v>21</v>
      </c>
      <c r="H1886" s="1">
        <v>13</v>
      </c>
      <c r="I1886" s="1">
        <f t="shared" si="58"/>
        <v>8</v>
      </c>
      <c r="J1886" s="2">
        <f t="shared" si="59"/>
        <v>0.38095238095238093</v>
      </c>
      <c r="K1886" s="3">
        <v>1.3888888888888888E-2</v>
      </c>
      <c r="L1886" t="s">
        <v>1133</v>
      </c>
    </row>
    <row r="1887" spans="1:12" x14ac:dyDescent="0.25">
      <c r="A1887">
        <v>762</v>
      </c>
      <c r="B1887">
        <v>4</v>
      </c>
      <c r="C1887" t="s">
        <v>256</v>
      </c>
      <c r="D1887" s="1">
        <v>15</v>
      </c>
      <c r="E1887" s="1">
        <v>26</v>
      </c>
      <c r="F1887">
        <v>3</v>
      </c>
      <c r="G1887" s="1">
        <v>78</v>
      </c>
      <c r="H1887" s="1">
        <v>45</v>
      </c>
      <c r="I1887" s="1">
        <f t="shared" si="58"/>
        <v>33</v>
      </c>
      <c r="J1887" s="2">
        <f t="shared" si="59"/>
        <v>0.42307692307692307</v>
      </c>
      <c r="K1887" s="3">
        <v>6.2500000000000003E-3</v>
      </c>
      <c r="L1887" t="s">
        <v>1132</v>
      </c>
    </row>
    <row r="1888" spans="1:12" x14ac:dyDescent="0.25">
      <c r="A1888">
        <v>763</v>
      </c>
      <c r="B1888">
        <v>18</v>
      </c>
      <c r="C1888" t="s">
        <v>439</v>
      </c>
      <c r="D1888" s="1">
        <v>20</v>
      </c>
      <c r="E1888" s="1">
        <v>33</v>
      </c>
      <c r="F1888">
        <v>2</v>
      </c>
      <c r="G1888" s="1">
        <v>66</v>
      </c>
      <c r="H1888" s="1">
        <v>40</v>
      </c>
      <c r="I1888" s="1">
        <f t="shared" si="58"/>
        <v>26</v>
      </c>
      <c r="J1888" s="2">
        <f t="shared" si="59"/>
        <v>0.39393939393939392</v>
      </c>
      <c r="K1888" s="3">
        <v>9.7222222222222224E-3</v>
      </c>
      <c r="L1888" t="s">
        <v>1133</v>
      </c>
    </row>
    <row r="1889" spans="1:12" x14ac:dyDescent="0.25">
      <c r="A1889">
        <v>763</v>
      </c>
      <c r="B1889">
        <v>18</v>
      </c>
      <c r="C1889" t="s">
        <v>180</v>
      </c>
      <c r="D1889" s="1">
        <v>11</v>
      </c>
      <c r="E1889" s="1">
        <v>19</v>
      </c>
      <c r="F1889">
        <v>2</v>
      </c>
      <c r="G1889" s="1">
        <v>38</v>
      </c>
      <c r="H1889" s="1">
        <v>22</v>
      </c>
      <c r="I1889" s="1">
        <f t="shared" si="58"/>
        <v>16</v>
      </c>
      <c r="J1889" s="2">
        <f t="shared" si="59"/>
        <v>0.42105263157894735</v>
      </c>
      <c r="K1889" s="3">
        <v>1.2500000000000001E-2</v>
      </c>
      <c r="L1889" t="s">
        <v>1133</v>
      </c>
    </row>
    <row r="1890" spans="1:12" x14ac:dyDescent="0.25">
      <c r="A1890">
        <v>764</v>
      </c>
      <c r="B1890">
        <v>20</v>
      </c>
      <c r="C1890" t="s">
        <v>170</v>
      </c>
      <c r="D1890" s="1">
        <v>16</v>
      </c>
      <c r="E1890" s="1">
        <v>27</v>
      </c>
      <c r="F1890">
        <v>1</v>
      </c>
      <c r="G1890" s="1">
        <v>27</v>
      </c>
      <c r="H1890" s="1">
        <v>16</v>
      </c>
      <c r="I1890" s="1">
        <f t="shared" si="58"/>
        <v>11</v>
      </c>
      <c r="J1890" s="2">
        <f t="shared" si="59"/>
        <v>0.40740740740740738</v>
      </c>
      <c r="K1890" s="3">
        <v>3.6805555555555557E-2</v>
      </c>
      <c r="L1890" t="s">
        <v>1132</v>
      </c>
    </row>
    <row r="1891" spans="1:12" x14ac:dyDescent="0.25">
      <c r="A1891">
        <v>764</v>
      </c>
      <c r="B1891">
        <v>20</v>
      </c>
      <c r="C1891" t="s">
        <v>77</v>
      </c>
      <c r="D1891" s="1">
        <v>20</v>
      </c>
      <c r="E1891" s="1">
        <v>34</v>
      </c>
      <c r="F1891">
        <v>1</v>
      </c>
      <c r="G1891" s="1">
        <v>34</v>
      </c>
      <c r="H1891" s="1">
        <v>20</v>
      </c>
      <c r="I1891" s="1">
        <f t="shared" si="58"/>
        <v>14</v>
      </c>
      <c r="J1891" s="2">
        <f t="shared" si="59"/>
        <v>0.41176470588235292</v>
      </c>
      <c r="K1891" s="3">
        <v>1.6666666666666666E-2</v>
      </c>
      <c r="L1891" t="s">
        <v>1132</v>
      </c>
    </row>
    <row r="1892" spans="1:12" x14ac:dyDescent="0.25">
      <c r="A1892">
        <v>764</v>
      </c>
      <c r="B1892">
        <v>20</v>
      </c>
      <c r="C1892" t="s">
        <v>259</v>
      </c>
      <c r="D1892" s="1">
        <v>14</v>
      </c>
      <c r="E1892" s="1">
        <v>24</v>
      </c>
      <c r="F1892">
        <v>1</v>
      </c>
      <c r="G1892" s="1">
        <v>24</v>
      </c>
      <c r="H1892" s="1">
        <v>14</v>
      </c>
      <c r="I1892" s="1">
        <f t="shared" si="58"/>
        <v>10</v>
      </c>
      <c r="J1892" s="2">
        <f t="shared" si="59"/>
        <v>0.41666666666666669</v>
      </c>
      <c r="K1892" s="3">
        <v>2.4305555555555556E-2</v>
      </c>
      <c r="L1892" t="s">
        <v>1132</v>
      </c>
    </row>
    <row r="1893" spans="1:12" x14ac:dyDescent="0.25">
      <c r="A1893">
        <v>765</v>
      </c>
      <c r="B1893">
        <v>20</v>
      </c>
      <c r="C1893" t="s">
        <v>256</v>
      </c>
      <c r="D1893" s="1">
        <v>15</v>
      </c>
      <c r="E1893" s="1">
        <v>26</v>
      </c>
      <c r="F1893">
        <v>3</v>
      </c>
      <c r="G1893" s="1">
        <v>78</v>
      </c>
      <c r="H1893" s="1">
        <v>45</v>
      </c>
      <c r="I1893" s="1">
        <f t="shared" si="58"/>
        <v>33</v>
      </c>
      <c r="J1893" s="2">
        <f t="shared" si="59"/>
        <v>0.42307692307692307</v>
      </c>
      <c r="K1893" s="3">
        <v>3.8194444444444448E-2</v>
      </c>
      <c r="L1893" t="s">
        <v>1133</v>
      </c>
    </row>
    <row r="1894" spans="1:12" x14ac:dyDescent="0.25">
      <c r="A1894">
        <v>765</v>
      </c>
      <c r="B1894">
        <v>20</v>
      </c>
      <c r="C1894" t="s">
        <v>57</v>
      </c>
      <c r="D1894" s="1">
        <v>16</v>
      </c>
      <c r="E1894" s="1">
        <v>28</v>
      </c>
      <c r="F1894">
        <v>2</v>
      </c>
      <c r="G1894" s="1">
        <v>56</v>
      </c>
      <c r="H1894" s="1">
        <v>32</v>
      </c>
      <c r="I1894" s="1">
        <f t="shared" si="58"/>
        <v>24</v>
      </c>
      <c r="J1894" s="2">
        <f t="shared" si="59"/>
        <v>0.42857142857142855</v>
      </c>
      <c r="K1894" s="3">
        <v>9.7222222222222224E-3</v>
      </c>
      <c r="L1894" t="s">
        <v>1132</v>
      </c>
    </row>
    <row r="1895" spans="1:12" x14ac:dyDescent="0.25">
      <c r="A1895">
        <v>765</v>
      </c>
      <c r="B1895">
        <v>20</v>
      </c>
      <c r="C1895" t="s">
        <v>102</v>
      </c>
      <c r="D1895" s="1">
        <v>13</v>
      </c>
      <c r="E1895" s="1">
        <v>21</v>
      </c>
      <c r="F1895">
        <v>3</v>
      </c>
      <c r="G1895" s="1">
        <v>63</v>
      </c>
      <c r="H1895" s="1">
        <v>39</v>
      </c>
      <c r="I1895" s="1">
        <f t="shared" si="58"/>
        <v>24</v>
      </c>
      <c r="J1895" s="2">
        <f t="shared" si="59"/>
        <v>0.38095238095238093</v>
      </c>
      <c r="K1895" s="3">
        <v>3.6111111111111108E-2</v>
      </c>
      <c r="L1895" t="s">
        <v>1132</v>
      </c>
    </row>
    <row r="1896" spans="1:12" x14ac:dyDescent="0.25">
      <c r="A1896">
        <v>765</v>
      </c>
      <c r="B1896">
        <v>20</v>
      </c>
      <c r="C1896" t="s">
        <v>106</v>
      </c>
      <c r="D1896" s="1">
        <v>22</v>
      </c>
      <c r="E1896" s="1">
        <v>36</v>
      </c>
      <c r="F1896">
        <v>1</v>
      </c>
      <c r="G1896" s="1">
        <v>36</v>
      </c>
      <c r="H1896" s="1">
        <v>22</v>
      </c>
      <c r="I1896" s="1">
        <f t="shared" si="58"/>
        <v>14</v>
      </c>
      <c r="J1896" s="2">
        <f t="shared" si="59"/>
        <v>0.3888888888888889</v>
      </c>
      <c r="K1896" s="3">
        <v>2.9861111111111113E-2</v>
      </c>
      <c r="L1896" t="s">
        <v>1132</v>
      </c>
    </row>
    <row r="1897" spans="1:12" x14ac:dyDescent="0.25">
      <c r="A1897">
        <v>766</v>
      </c>
      <c r="B1897">
        <v>17</v>
      </c>
      <c r="C1897" t="s">
        <v>100</v>
      </c>
      <c r="D1897" s="1">
        <v>18</v>
      </c>
      <c r="E1897" s="1">
        <v>30</v>
      </c>
      <c r="F1897">
        <v>2</v>
      </c>
      <c r="G1897" s="1">
        <v>60</v>
      </c>
      <c r="H1897" s="1">
        <v>36</v>
      </c>
      <c r="I1897" s="1">
        <f t="shared" si="58"/>
        <v>24</v>
      </c>
      <c r="J1897" s="2">
        <f t="shared" si="59"/>
        <v>0.4</v>
      </c>
      <c r="K1897" s="3">
        <v>3.6111111111111108E-2</v>
      </c>
      <c r="L1897" t="s">
        <v>1132</v>
      </c>
    </row>
    <row r="1898" spans="1:12" x14ac:dyDescent="0.25">
      <c r="A1898">
        <v>766</v>
      </c>
      <c r="B1898">
        <v>17</v>
      </c>
      <c r="C1898" t="s">
        <v>180</v>
      </c>
      <c r="D1898" s="1">
        <v>11</v>
      </c>
      <c r="E1898" s="1">
        <v>19</v>
      </c>
      <c r="F1898">
        <v>1</v>
      </c>
      <c r="G1898" s="1">
        <v>19</v>
      </c>
      <c r="H1898" s="1">
        <v>11</v>
      </c>
      <c r="I1898" s="1">
        <f t="shared" si="58"/>
        <v>8</v>
      </c>
      <c r="J1898" s="2">
        <f t="shared" si="59"/>
        <v>0.42105263157894735</v>
      </c>
      <c r="K1898" s="3">
        <v>4.0972222222222222E-2</v>
      </c>
      <c r="L1898" t="s">
        <v>1132</v>
      </c>
    </row>
    <row r="1899" spans="1:12" x14ac:dyDescent="0.25">
      <c r="A1899">
        <v>766</v>
      </c>
      <c r="B1899">
        <v>17</v>
      </c>
      <c r="C1899" t="s">
        <v>241</v>
      </c>
      <c r="D1899" s="1">
        <v>12</v>
      </c>
      <c r="E1899" s="1">
        <v>20</v>
      </c>
      <c r="F1899">
        <v>3</v>
      </c>
      <c r="G1899" s="1">
        <v>60</v>
      </c>
      <c r="H1899" s="1">
        <v>36</v>
      </c>
      <c r="I1899" s="1">
        <f t="shared" si="58"/>
        <v>24</v>
      </c>
      <c r="J1899" s="2">
        <f t="shared" si="59"/>
        <v>0.4</v>
      </c>
      <c r="K1899" s="3">
        <v>4.8611111111111112E-3</v>
      </c>
      <c r="L1899" t="s">
        <v>1132</v>
      </c>
    </row>
    <row r="1900" spans="1:12" x14ac:dyDescent="0.25">
      <c r="A1900">
        <v>766</v>
      </c>
      <c r="B1900">
        <v>17</v>
      </c>
      <c r="C1900" t="s">
        <v>331</v>
      </c>
      <c r="D1900" s="1">
        <v>14</v>
      </c>
      <c r="E1900" s="1">
        <v>23</v>
      </c>
      <c r="F1900">
        <v>2</v>
      </c>
      <c r="G1900" s="1">
        <v>46</v>
      </c>
      <c r="H1900" s="1">
        <v>28</v>
      </c>
      <c r="I1900" s="1">
        <f t="shared" si="58"/>
        <v>18</v>
      </c>
      <c r="J1900" s="2">
        <f t="shared" si="59"/>
        <v>0.39130434782608697</v>
      </c>
      <c r="K1900" s="3">
        <v>1.1111111111111112E-2</v>
      </c>
      <c r="L1900" t="s">
        <v>1133</v>
      </c>
    </row>
    <row r="1901" spans="1:12" x14ac:dyDescent="0.25">
      <c r="A1901">
        <v>767</v>
      </c>
      <c r="B1901">
        <v>10</v>
      </c>
      <c r="C1901" t="s">
        <v>51</v>
      </c>
      <c r="D1901" s="1">
        <v>17</v>
      </c>
      <c r="E1901" s="1">
        <v>29</v>
      </c>
      <c r="F1901">
        <v>2</v>
      </c>
      <c r="G1901" s="1">
        <v>58</v>
      </c>
      <c r="H1901" s="1">
        <v>34</v>
      </c>
      <c r="I1901" s="1">
        <f t="shared" si="58"/>
        <v>24</v>
      </c>
      <c r="J1901" s="2">
        <f t="shared" si="59"/>
        <v>0.41379310344827586</v>
      </c>
      <c r="K1901" s="3">
        <v>8.3333333333333332E-3</v>
      </c>
      <c r="L1901" t="s">
        <v>1133</v>
      </c>
    </row>
    <row r="1902" spans="1:12" x14ac:dyDescent="0.25">
      <c r="A1902">
        <v>767</v>
      </c>
      <c r="B1902">
        <v>10</v>
      </c>
      <c r="C1902" t="s">
        <v>259</v>
      </c>
      <c r="D1902" s="1">
        <v>14</v>
      </c>
      <c r="E1902" s="1">
        <v>24</v>
      </c>
      <c r="F1902">
        <v>2</v>
      </c>
      <c r="G1902" s="1">
        <v>48</v>
      </c>
      <c r="H1902" s="1">
        <v>28</v>
      </c>
      <c r="I1902" s="1">
        <f t="shared" si="58"/>
        <v>20</v>
      </c>
      <c r="J1902" s="2">
        <f t="shared" si="59"/>
        <v>0.41666666666666669</v>
      </c>
      <c r="K1902" s="3">
        <v>2.0833333333333332E-2</v>
      </c>
      <c r="L1902" t="s">
        <v>1133</v>
      </c>
    </row>
    <row r="1903" spans="1:12" x14ac:dyDescent="0.25">
      <c r="A1903">
        <v>767</v>
      </c>
      <c r="B1903">
        <v>10</v>
      </c>
      <c r="C1903" t="s">
        <v>102</v>
      </c>
      <c r="D1903" s="1">
        <v>13</v>
      </c>
      <c r="E1903" s="1">
        <v>21</v>
      </c>
      <c r="F1903">
        <v>3</v>
      </c>
      <c r="G1903" s="1">
        <v>63</v>
      </c>
      <c r="H1903" s="1">
        <v>39</v>
      </c>
      <c r="I1903" s="1">
        <f t="shared" si="58"/>
        <v>24</v>
      </c>
      <c r="J1903" s="2">
        <f t="shared" si="59"/>
        <v>0.38095238095238093</v>
      </c>
      <c r="K1903" s="3">
        <v>2.9861111111111113E-2</v>
      </c>
      <c r="L1903" t="s">
        <v>1133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38F3-8C3B-49ED-AC6F-21EC8E0209E1}">
  <dimension ref="A1:C18"/>
  <sheetViews>
    <sheetView workbookViewId="0">
      <selection activeCell="H8" sqref="H8"/>
    </sheetView>
  </sheetViews>
  <sheetFormatPr baseColWidth="10" defaultRowHeight="15" x14ac:dyDescent="0.25"/>
  <sheetData>
    <row r="1" spans="1:3" x14ac:dyDescent="0.25">
      <c r="A1" s="21"/>
      <c r="B1" s="22"/>
      <c r="C1" s="23"/>
    </row>
    <row r="2" spans="1:3" x14ac:dyDescent="0.25">
      <c r="A2" s="24"/>
      <c r="B2" s="25"/>
      <c r="C2" s="26"/>
    </row>
    <row r="3" spans="1:3" x14ac:dyDescent="0.25">
      <c r="A3" s="24"/>
      <c r="B3" s="25"/>
      <c r="C3" s="26"/>
    </row>
    <row r="4" spans="1:3" x14ac:dyDescent="0.25">
      <c r="A4" s="24"/>
      <c r="B4" s="25"/>
      <c r="C4" s="26"/>
    </row>
    <row r="5" spans="1:3" x14ac:dyDescent="0.25">
      <c r="A5" s="24"/>
      <c r="B5" s="25"/>
      <c r="C5" s="26"/>
    </row>
    <row r="6" spans="1:3" x14ac:dyDescent="0.25">
      <c r="A6" s="24"/>
      <c r="B6" s="25"/>
      <c r="C6" s="26"/>
    </row>
    <row r="7" spans="1:3" x14ac:dyDescent="0.25">
      <c r="A7" s="24"/>
      <c r="B7" s="25"/>
      <c r="C7" s="26"/>
    </row>
    <row r="8" spans="1:3" x14ac:dyDescent="0.25">
      <c r="A8" s="24"/>
      <c r="B8" s="25"/>
      <c r="C8" s="26"/>
    </row>
    <row r="9" spans="1:3" x14ac:dyDescent="0.25">
      <c r="A9" s="24"/>
      <c r="B9" s="25"/>
      <c r="C9" s="26"/>
    </row>
    <row r="10" spans="1:3" x14ac:dyDescent="0.25">
      <c r="A10" s="24"/>
      <c r="B10" s="25"/>
      <c r="C10" s="26"/>
    </row>
    <row r="11" spans="1:3" x14ac:dyDescent="0.25">
      <c r="A11" s="24"/>
      <c r="B11" s="25"/>
      <c r="C11" s="26"/>
    </row>
    <row r="12" spans="1:3" x14ac:dyDescent="0.25">
      <c r="A12" s="24"/>
      <c r="B12" s="25"/>
      <c r="C12" s="26"/>
    </row>
    <row r="13" spans="1:3" x14ac:dyDescent="0.25">
      <c r="A13" s="24"/>
      <c r="B13" s="25"/>
      <c r="C13" s="26"/>
    </row>
    <row r="14" spans="1:3" x14ac:dyDescent="0.25">
      <c r="A14" s="24"/>
      <c r="B14" s="25"/>
      <c r="C14" s="26"/>
    </row>
    <row r="15" spans="1:3" x14ac:dyDescent="0.25">
      <c r="A15" s="24"/>
      <c r="B15" s="25"/>
      <c r="C15" s="26"/>
    </row>
    <row r="16" spans="1:3" x14ac:dyDescent="0.25">
      <c r="A16" s="24"/>
      <c r="B16" s="25"/>
      <c r="C16" s="26"/>
    </row>
    <row r="17" spans="1:3" x14ac:dyDescent="0.25">
      <c r="A17" s="24"/>
      <c r="B17" s="25"/>
      <c r="C17" s="26"/>
    </row>
    <row r="18" spans="1:3" x14ac:dyDescent="0.25">
      <c r="A18" s="27"/>
      <c r="B18" s="28"/>
      <c r="C18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376E-0C8A-427B-90A6-83DAC06885E1}">
  <dimension ref="A3:A9"/>
  <sheetViews>
    <sheetView workbookViewId="0">
      <selection activeCell="A10" sqref="A10"/>
    </sheetView>
  </sheetViews>
  <sheetFormatPr baseColWidth="10" defaultRowHeight="15" x14ac:dyDescent="0.25"/>
  <cols>
    <col min="1" max="1" width="35.140625" bestFit="1" customWidth="1"/>
  </cols>
  <sheetData>
    <row r="3" spans="1:1" x14ac:dyDescent="0.25">
      <c r="A3" t="s">
        <v>1162</v>
      </c>
    </row>
    <row r="4" spans="1:1" x14ac:dyDescent="0.25">
      <c r="A4">
        <v>3.4823989569752283</v>
      </c>
    </row>
    <row r="9" spans="1:1" x14ac:dyDescent="0.25">
      <c r="A9">
        <f>ROUND(GETPIVOTDATA("Número de Comensales",$A$3),2)</f>
        <v>3.48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C445-C99A-4033-817E-5E7E3A677702}">
  <dimension ref="A3:A7"/>
  <sheetViews>
    <sheetView workbookViewId="0">
      <selection activeCell="A7" sqref="A7"/>
    </sheetView>
  </sheetViews>
  <sheetFormatPr baseColWidth="10" defaultRowHeight="15" x14ac:dyDescent="0.25"/>
  <cols>
    <col min="1" max="1" width="27.140625" bestFit="1" customWidth="1"/>
  </cols>
  <sheetData>
    <row r="3" spans="1:1" x14ac:dyDescent="0.25">
      <c r="A3" t="s">
        <v>1158</v>
      </c>
    </row>
    <row r="4" spans="1:1" x14ac:dyDescent="0.25">
      <c r="A4">
        <v>767</v>
      </c>
    </row>
    <row r="7" spans="1:1" x14ac:dyDescent="0.25">
      <c r="A7">
        <v>767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3740-C8F8-4AF6-8C33-B32B4AF3D79D}">
  <dimension ref="A3:A8"/>
  <sheetViews>
    <sheetView workbookViewId="0">
      <selection activeCell="A8" sqref="A8"/>
    </sheetView>
  </sheetViews>
  <sheetFormatPr baseColWidth="10" defaultRowHeight="15" x14ac:dyDescent="0.25"/>
  <cols>
    <col min="1" max="1" width="23.7109375" bestFit="1" customWidth="1"/>
  </cols>
  <sheetData>
    <row r="3" spans="1:1" x14ac:dyDescent="0.25">
      <c r="A3" t="s">
        <v>1163</v>
      </c>
    </row>
    <row r="4" spans="1:1" x14ac:dyDescent="0.25">
      <c r="A4">
        <v>138.62711864406779</v>
      </c>
    </row>
    <row r="8" spans="1:1" x14ac:dyDescent="0.25">
      <c r="A8">
        <f>ROUND(GETPIVOTDATA("Monto Total",$A$3),2)</f>
        <v>138.63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C560-E1D6-4510-A39C-567419F17F4F}">
  <dimension ref="A1:G772"/>
  <sheetViews>
    <sheetView topLeftCell="A732" workbookViewId="0">
      <selection activeCell="E769" sqref="E769"/>
    </sheetView>
  </sheetViews>
  <sheetFormatPr baseColWidth="10" defaultRowHeight="15" x14ac:dyDescent="0.25"/>
  <cols>
    <col min="1" max="1" width="17.85546875" bestFit="1" customWidth="1"/>
    <col min="2" max="2" width="23.7109375" bestFit="1" customWidth="1"/>
    <col min="3" max="3" width="13" bestFit="1" customWidth="1"/>
    <col min="4" max="5" width="12" bestFit="1" customWidth="1"/>
    <col min="12" max="12" width="11.7109375" bestFit="1" customWidth="1"/>
  </cols>
  <sheetData>
    <row r="1" spans="1:7" x14ac:dyDescent="0.25">
      <c r="A1" s="7" t="s">
        <v>1152</v>
      </c>
      <c r="B1" t="s">
        <v>1153</v>
      </c>
      <c r="C1" t="s">
        <v>1160</v>
      </c>
      <c r="D1" t="s">
        <v>1171</v>
      </c>
      <c r="E1" t="s">
        <v>1172</v>
      </c>
      <c r="G1" t="s">
        <v>1161</v>
      </c>
    </row>
    <row r="2" spans="1:7" x14ac:dyDescent="0.25">
      <c r="A2" s="8">
        <v>1</v>
      </c>
      <c r="B2" s="10">
        <v>138</v>
      </c>
      <c r="C2" s="4">
        <v>138</v>
      </c>
      <c r="D2" s="4">
        <v>82</v>
      </c>
      <c r="E2" s="10">
        <f>C2-D2</f>
        <v>56</v>
      </c>
      <c r="G2" s="11">
        <f>E2/C2</f>
        <v>0.40579710144927539</v>
      </c>
    </row>
    <row r="3" spans="1:7" x14ac:dyDescent="0.25">
      <c r="A3" s="8">
        <v>2</v>
      </c>
      <c r="B3" s="10">
        <v>58</v>
      </c>
      <c r="C3" s="4">
        <v>58</v>
      </c>
      <c r="D3" s="4">
        <v>35</v>
      </c>
      <c r="E3" s="10">
        <f t="shared" ref="E3:E66" si="0">C3-D3</f>
        <v>23</v>
      </c>
      <c r="G3" s="11">
        <f t="shared" ref="G3:G66" si="1">E3/C3</f>
        <v>0.39655172413793105</v>
      </c>
    </row>
    <row r="4" spans="1:7" x14ac:dyDescent="0.25">
      <c r="A4" s="8">
        <v>3</v>
      </c>
      <c r="B4" s="10">
        <v>165</v>
      </c>
      <c r="C4" s="4">
        <v>165</v>
      </c>
      <c r="D4" s="4">
        <v>100</v>
      </c>
      <c r="E4" s="10">
        <f t="shared" si="0"/>
        <v>65</v>
      </c>
      <c r="G4" s="11">
        <f t="shared" si="1"/>
        <v>0.39393939393939392</v>
      </c>
    </row>
    <row r="5" spans="1:7" x14ac:dyDescent="0.25">
      <c r="A5" s="8">
        <v>4</v>
      </c>
      <c r="B5" s="10">
        <v>183</v>
      </c>
      <c r="C5" s="4">
        <v>183</v>
      </c>
      <c r="D5" s="4">
        <v>108</v>
      </c>
      <c r="E5" s="10">
        <f t="shared" si="0"/>
        <v>75</v>
      </c>
      <c r="G5" s="11">
        <f t="shared" si="1"/>
        <v>0.4098360655737705</v>
      </c>
    </row>
    <row r="6" spans="1:7" x14ac:dyDescent="0.25">
      <c r="A6" s="8">
        <v>5</v>
      </c>
      <c r="B6" s="10">
        <v>67</v>
      </c>
      <c r="C6" s="4">
        <v>67</v>
      </c>
      <c r="D6" s="4">
        <v>39</v>
      </c>
      <c r="E6" s="10">
        <f t="shared" si="0"/>
        <v>28</v>
      </c>
      <c r="G6" s="11">
        <f t="shared" si="1"/>
        <v>0.41791044776119401</v>
      </c>
    </row>
    <row r="7" spans="1:7" x14ac:dyDescent="0.25">
      <c r="A7" s="8">
        <v>6</v>
      </c>
      <c r="B7" s="10">
        <v>70</v>
      </c>
      <c r="C7" s="4">
        <v>70</v>
      </c>
      <c r="D7" s="4">
        <v>42</v>
      </c>
      <c r="E7" s="10">
        <f t="shared" si="0"/>
        <v>28</v>
      </c>
      <c r="G7" s="11">
        <f t="shared" si="1"/>
        <v>0.4</v>
      </c>
    </row>
    <row r="8" spans="1:7" x14ac:dyDescent="0.25">
      <c r="A8" s="8">
        <v>7</v>
      </c>
      <c r="B8" s="10">
        <v>172</v>
      </c>
      <c r="C8" s="4">
        <v>172</v>
      </c>
      <c r="D8" s="4">
        <v>104</v>
      </c>
      <c r="E8" s="10">
        <f t="shared" si="0"/>
        <v>68</v>
      </c>
      <c r="G8" s="11">
        <f t="shared" si="1"/>
        <v>0.39534883720930231</v>
      </c>
    </row>
    <row r="9" spans="1:7" x14ac:dyDescent="0.25">
      <c r="A9" s="8">
        <v>8</v>
      </c>
      <c r="B9" s="10">
        <v>242</v>
      </c>
      <c r="C9" s="4">
        <v>242</v>
      </c>
      <c r="D9" s="4">
        <v>146</v>
      </c>
      <c r="E9" s="10">
        <f t="shared" si="0"/>
        <v>96</v>
      </c>
      <c r="G9" s="11">
        <f t="shared" si="1"/>
        <v>0.39669421487603307</v>
      </c>
    </row>
    <row r="10" spans="1:7" x14ac:dyDescent="0.25">
      <c r="A10" s="8">
        <v>9</v>
      </c>
      <c r="B10" s="10">
        <v>169</v>
      </c>
      <c r="C10" s="4">
        <v>169</v>
      </c>
      <c r="D10" s="4">
        <v>100</v>
      </c>
      <c r="E10" s="10">
        <f t="shared" si="0"/>
        <v>69</v>
      </c>
      <c r="G10" s="11">
        <f t="shared" si="1"/>
        <v>0.40828402366863903</v>
      </c>
    </row>
    <row r="11" spans="1:7" x14ac:dyDescent="0.25">
      <c r="A11" s="8">
        <v>10</v>
      </c>
      <c r="B11" s="10">
        <v>148</v>
      </c>
      <c r="C11" s="4">
        <v>148</v>
      </c>
      <c r="D11" s="4">
        <v>90</v>
      </c>
      <c r="E11" s="10">
        <f t="shared" si="0"/>
        <v>58</v>
      </c>
      <c r="G11" s="11">
        <f t="shared" si="1"/>
        <v>0.39189189189189189</v>
      </c>
    </row>
    <row r="12" spans="1:7" x14ac:dyDescent="0.25">
      <c r="A12" s="8">
        <v>11</v>
      </c>
      <c r="B12" s="10">
        <v>88</v>
      </c>
      <c r="C12" s="4">
        <v>88</v>
      </c>
      <c r="D12" s="4">
        <v>52</v>
      </c>
      <c r="E12" s="10">
        <f t="shared" si="0"/>
        <v>36</v>
      </c>
      <c r="G12" s="11">
        <f t="shared" si="1"/>
        <v>0.40909090909090912</v>
      </c>
    </row>
    <row r="13" spans="1:7" x14ac:dyDescent="0.25">
      <c r="A13" s="8">
        <v>12</v>
      </c>
      <c r="B13" s="10">
        <v>326</v>
      </c>
      <c r="C13" s="4">
        <v>326</v>
      </c>
      <c r="D13" s="4">
        <v>199</v>
      </c>
      <c r="E13" s="10">
        <f t="shared" si="0"/>
        <v>127</v>
      </c>
      <c r="G13" s="11">
        <f t="shared" si="1"/>
        <v>0.38957055214723929</v>
      </c>
    </row>
    <row r="14" spans="1:7" x14ac:dyDescent="0.25">
      <c r="A14" s="8">
        <v>13</v>
      </c>
      <c r="B14" s="10">
        <v>87</v>
      </c>
      <c r="C14" s="4">
        <v>87</v>
      </c>
      <c r="D14" s="4">
        <v>51</v>
      </c>
      <c r="E14" s="10">
        <f t="shared" si="0"/>
        <v>36</v>
      </c>
      <c r="G14" s="11">
        <f t="shared" si="1"/>
        <v>0.41379310344827586</v>
      </c>
    </row>
    <row r="15" spans="1:7" x14ac:dyDescent="0.25">
      <c r="A15" s="8">
        <v>14</v>
      </c>
      <c r="B15" s="10">
        <v>129</v>
      </c>
      <c r="C15" s="4">
        <v>129</v>
      </c>
      <c r="D15" s="4">
        <v>78</v>
      </c>
      <c r="E15" s="10">
        <f t="shared" si="0"/>
        <v>51</v>
      </c>
      <c r="G15" s="11">
        <f t="shared" si="1"/>
        <v>0.39534883720930231</v>
      </c>
    </row>
    <row r="16" spans="1:7" x14ac:dyDescent="0.25">
      <c r="A16" s="8">
        <v>15</v>
      </c>
      <c r="B16" s="10">
        <v>224</v>
      </c>
      <c r="C16" s="4">
        <v>224</v>
      </c>
      <c r="D16" s="4">
        <v>134</v>
      </c>
      <c r="E16" s="10">
        <f t="shared" si="0"/>
        <v>90</v>
      </c>
      <c r="G16" s="11">
        <f t="shared" si="1"/>
        <v>0.4017857142857143</v>
      </c>
    </row>
    <row r="17" spans="1:7" x14ac:dyDescent="0.25">
      <c r="A17" s="8">
        <v>16</v>
      </c>
      <c r="B17" s="10">
        <v>28</v>
      </c>
      <c r="C17" s="4">
        <v>28</v>
      </c>
      <c r="D17" s="4">
        <v>16</v>
      </c>
      <c r="E17" s="10">
        <f t="shared" si="0"/>
        <v>12</v>
      </c>
      <c r="G17" s="11">
        <f t="shared" si="1"/>
        <v>0.42857142857142855</v>
      </c>
    </row>
    <row r="18" spans="1:7" x14ac:dyDescent="0.25">
      <c r="A18" s="8">
        <v>17</v>
      </c>
      <c r="B18" s="10">
        <v>137</v>
      </c>
      <c r="C18" s="4">
        <v>137</v>
      </c>
      <c r="D18" s="4">
        <v>80</v>
      </c>
      <c r="E18" s="10">
        <f t="shared" si="0"/>
        <v>57</v>
      </c>
      <c r="G18" s="11">
        <f t="shared" si="1"/>
        <v>0.41605839416058393</v>
      </c>
    </row>
    <row r="19" spans="1:7" x14ac:dyDescent="0.25">
      <c r="A19" s="8">
        <v>18</v>
      </c>
      <c r="B19" s="10">
        <v>251</v>
      </c>
      <c r="C19" s="4">
        <v>251</v>
      </c>
      <c r="D19" s="4">
        <v>150</v>
      </c>
      <c r="E19" s="10">
        <f t="shared" si="0"/>
        <v>101</v>
      </c>
      <c r="G19" s="11">
        <f t="shared" si="1"/>
        <v>0.40239043824701193</v>
      </c>
    </row>
    <row r="20" spans="1:7" x14ac:dyDescent="0.25">
      <c r="A20" s="8">
        <v>19</v>
      </c>
      <c r="B20" s="10">
        <v>80</v>
      </c>
      <c r="C20" s="4">
        <v>80</v>
      </c>
      <c r="D20" s="4">
        <v>50</v>
      </c>
      <c r="E20" s="10">
        <f t="shared" si="0"/>
        <v>30</v>
      </c>
      <c r="G20" s="11">
        <f t="shared" si="1"/>
        <v>0.375</v>
      </c>
    </row>
    <row r="21" spans="1:7" x14ac:dyDescent="0.25">
      <c r="A21" s="8">
        <v>20</v>
      </c>
      <c r="B21" s="10">
        <v>178</v>
      </c>
      <c r="C21" s="4">
        <v>178</v>
      </c>
      <c r="D21" s="4">
        <v>107</v>
      </c>
      <c r="E21" s="10">
        <f t="shared" si="0"/>
        <v>71</v>
      </c>
      <c r="G21" s="11">
        <f t="shared" si="1"/>
        <v>0.398876404494382</v>
      </c>
    </row>
    <row r="22" spans="1:7" x14ac:dyDescent="0.25">
      <c r="A22" s="8">
        <v>21</v>
      </c>
      <c r="B22" s="10">
        <v>274</v>
      </c>
      <c r="C22" s="4">
        <v>274</v>
      </c>
      <c r="D22" s="4">
        <v>167</v>
      </c>
      <c r="E22" s="10">
        <f t="shared" si="0"/>
        <v>107</v>
      </c>
      <c r="G22" s="11">
        <f t="shared" si="1"/>
        <v>0.39051094890510951</v>
      </c>
    </row>
    <row r="23" spans="1:7" x14ac:dyDescent="0.25">
      <c r="A23" s="8">
        <v>22</v>
      </c>
      <c r="B23" s="10">
        <v>213</v>
      </c>
      <c r="C23" s="4">
        <v>213</v>
      </c>
      <c r="D23" s="4">
        <v>125</v>
      </c>
      <c r="E23" s="10">
        <f t="shared" si="0"/>
        <v>88</v>
      </c>
      <c r="G23" s="11">
        <f t="shared" si="1"/>
        <v>0.41314553990610331</v>
      </c>
    </row>
    <row r="24" spans="1:7" x14ac:dyDescent="0.25">
      <c r="A24" s="8">
        <v>23</v>
      </c>
      <c r="B24" s="10">
        <v>138</v>
      </c>
      <c r="C24" s="4">
        <v>138</v>
      </c>
      <c r="D24" s="4">
        <v>81</v>
      </c>
      <c r="E24" s="10">
        <f t="shared" si="0"/>
        <v>57</v>
      </c>
      <c r="G24" s="11">
        <f t="shared" si="1"/>
        <v>0.41304347826086957</v>
      </c>
    </row>
    <row r="25" spans="1:7" x14ac:dyDescent="0.25">
      <c r="A25" s="8">
        <v>24</v>
      </c>
      <c r="B25" s="10">
        <v>233</v>
      </c>
      <c r="C25" s="4">
        <v>233</v>
      </c>
      <c r="D25" s="4">
        <v>140</v>
      </c>
      <c r="E25" s="10">
        <f t="shared" si="0"/>
        <v>93</v>
      </c>
      <c r="G25" s="11">
        <f t="shared" si="1"/>
        <v>0.39914163090128757</v>
      </c>
    </row>
    <row r="26" spans="1:7" x14ac:dyDescent="0.25">
      <c r="A26" s="8">
        <v>25</v>
      </c>
      <c r="B26" s="10">
        <v>34</v>
      </c>
      <c r="C26" s="4">
        <v>34</v>
      </c>
      <c r="D26" s="4">
        <v>20</v>
      </c>
      <c r="E26" s="10">
        <f t="shared" si="0"/>
        <v>14</v>
      </c>
      <c r="G26" s="11">
        <f t="shared" si="1"/>
        <v>0.41176470588235292</v>
      </c>
    </row>
    <row r="27" spans="1:7" x14ac:dyDescent="0.25">
      <c r="A27" s="8">
        <v>26</v>
      </c>
      <c r="B27" s="10">
        <v>126</v>
      </c>
      <c r="C27" s="4">
        <v>126</v>
      </c>
      <c r="D27" s="4">
        <v>74</v>
      </c>
      <c r="E27" s="10">
        <f t="shared" si="0"/>
        <v>52</v>
      </c>
      <c r="G27" s="11">
        <f t="shared" si="1"/>
        <v>0.41269841269841268</v>
      </c>
    </row>
    <row r="28" spans="1:7" x14ac:dyDescent="0.25">
      <c r="A28" s="8">
        <v>27</v>
      </c>
      <c r="B28" s="10">
        <v>61</v>
      </c>
      <c r="C28" s="4">
        <v>61</v>
      </c>
      <c r="D28" s="4">
        <v>36</v>
      </c>
      <c r="E28" s="10">
        <f t="shared" si="0"/>
        <v>25</v>
      </c>
      <c r="G28" s="11">
        <f t="shared" si="1"/>
        <v>0.4098360655737705</v>
      </c>
    </row>
    <row r="29" spans="1:7" x14ac:dyDescent="0.25">
      <c r="A29" s="8">
        <v>28</v>
      </c>
      <c r="B29" s="10">
        <v>94</v>
      </c>
      <c r="C29" s="4">
        <v>94</v>
      </c>
      <c r="D29" s="4">
        <v>54</v>
      </c>
      <c r="E29" s="10">
        <f t="shared" si="0"/>
        <v>40</v>
      </c>
      <c r="G29" s="11">
        <f t="shared" si="1"/>
        <v>0.42553191489361702</v>
      </c>
    </row>
    <row r="30" spans="1:7" x14ac:dyDescent="0.25">
      <c r="A30" s="8">
        <v>29</v>
      </c>
      <c r="B30" s="10">
        <v>173</v>
      </c>
      <c r="C30" s="4">
        <v>173</v>
      </c>
      <c r="D30" s="4">
        <v>103</v>
      </c>
      <c r="E30" s="10">
        <f t="shared" si="0"/>
        <v>70</v>
      </c>
      <c r="G30" s="11">
        <f t="shared" si="1"/>
        <v>0.40462427745664742</v>
      </c>
    </row>
    <row r="31" spans="1:7" x14ac:dyDescent="0.25">
      <c r="A31" s="8">
        <v>30</v>
      </c>
      <c r="B31" s="10">
        <v>112</v>
      </c>
      <c r="C31" s="4">
        <v>112</v>
      </c>
      <c r="D31" s="4">
        <v>66</v>
      </c>
      <c r="E31" s="10">
        <f t="shared" si="0"/>
        <v>46</v>
      </c>
      <c r="G31" s="11">
        <f t="shared" si="1"/>
        <v>0.4107142857142857</v>
      </c>
    </row>
    <row r="32" spans="1:7" x14ac:dyDescent="0.25">
      <c r="A32" s="8">
        <v>31</v>
      </c>
      <c r="B32" s="10">
        <v>67</v>
      </c>
      <c r="C32" s="4">
        <v>67</v>
      </c>
      <c r="D32" s="4">
        <v>39</v>
      </c>
      <c r="E32" s="10">
        <f t="shared" si="0"/>
        <v>28</v>
      </c>
      <c r="G32" s="11">
        <f t="shared" si="1"/>
        <v>0.41791044776119401</v>
      </c>
    </row>
    <row r="33" spans="1:7" x14ac:dyDescent="0.25">
      <c r="A33" s="8">
        <v>32</v>
      </c>
      <c r="B33" s="10">
        <v>211</v>
      </c>
      <c r="C33" s="4">
        <v>211</v>
      </c>
      <c r="D33" s="4">
        <v>123</v>
      </c>
      <c r="E33" s="10">
        <f t="shared" si="0"/>
        <v>88</v>
      </c>
      <c r="G33" s="11">
        <f t="shared" si="1"/>
        <v>0.41706161137440756</v>
      </c>
    </row>
    <row r="34" spans="1:7" x14ac:dyDescent="0.25">
      <c r="A34" s="8">
        <v>33</v>
      </c>
      <c r="B34" s="10">
        <v>306</v>
      </c>
      <c r="C34" s="4">
        <v>306</v>
      </c>
      <c r="D34" s="4">
        <v>181</v>
      </c>
      <c r="E34" s="10">
        <f t="shared" si="0"/>
        <v>125</v>
      </c>
      <c r="G34" s="11">
        <f t="shared" si="1"/>
        <v>0.40849673202614378</v>
      </c>
    </row>
    <row r="35" spans="1:7" x14ac:dyDescent="0.25">
      <c r="A35" s="8">
        <v>34</v>
      </c>
      <c r="B35" s="10">
        <v>112</v>
      </c>
      <c r="C35" s="4">
        <v>112</v>
      </c>
      <c r="D35" s="4">
        <v>65</v>
      </c>
      <c r="E35" s="10">
        <f t="shared" si="0"/>
        <v>47</v>
      </c>
      <c r="G35" s="11">
        <f t="shared" si="1"/>
        <v>0.41964285714285715</v>
      </c>
    </row>
    <row r="36" spans="1:7" x14ac:dyDescent="0.25">
      <c r="A36" s="8">
        <v>35</v>
      </c>
      <c r="B36" s="10">
        <v>214</v>
      </c>
      <c r="C36" s="4">
        <v>214</v>
      </c>
      <c r="D36" s="4">
        <v>129</v>
      </c>
      <c r="E36" s="10">
        <f t="shared" si="0"/>
        <v>85</v>
      </c>
      <c r="G36" s="11">
        <f t="shared" si="1"/>
        <v>0.39719626168224298</v>
      </c>
    </row>
    <row r="37" spans="1:7" x14ac:dyDescent="0.25">
      <c r="A37" s="8">
        <v>36</v>
      </c>
      <c r="B37" s="10">
        <v>30</v>
      </c>
      <c r="C37" s="4">
        <v>30</v>
      </c>
      <c r="D37" s="4">
        <v>18</v>
      </c>
      <c r="E37" s="10">
        <f t="shared" si="0"/>
        <v>12</v>
      </c>
      <c r="G37" s="11">
        <f t="shared" si="1"/>
        <v>0.4</v>
      </c>
    </row>
    <row r="38" spans="1:7" x14ac:dyDescent="0.25">
      <c r="A38" s="8">
        <v>37</v>
      </c>
      <c r="B38" s="10">
        <v>21</v>
      </c>
      <c r="C38" s="4">
        <v>21</v>
      </c>
      <c r="D38" s="4">
        <v>13</v>
      </c>
      <c r="E38" s="10">
        <f t="shared" si="0"/>
        <v>8</v>
      </c>
      <c r="G38" s="11">
        <f t="shared" si="1"/>
        <v>0.38095238095238093</v>
      </c>
    </row>
    <row r="39" spans="1:7" x14ac:dyDescent="0.25">
      <c r="A39" s="8">
        <v>38</v>
      </c>
      <c r="B39" s="10">
        <v>235</v>
      </c>
      <c r="C39" s="4">
        <v>235</v>
      </c>
      <c r="D39" s="4">
        <v>143</v>
      </c>
      <c r="E39" s="10">
        <f t="shared" si="0"/>
        <v>92</v>
      </c>
      <c r="G39" s="11">
        <f t="shared" si="1"/>
        <v>0.39148936170212767</v>
      </c>
    </row>
    <row r="40" spans="1:7" x14ac:dyDescent="0.25">
      <c r="A40" s="8">
        <v>39</v>
      </c>
      <c r="B40" s="10">
        <v>108</v>
      </c>
      <c r="C40" s="4">
        <v>108</v>
      </c>
      <c r="D40" s="4">
        <v>66</v>
      </c>
      <c r="E40" s="10">
        <f t="shared" si="0"/>
        <v>42</v>
      </c>
      <c r="G40" s="11">
        <f t="shared" si="1"/>
        <v>0.3888888888888889</v>
      </c>
    </row>
    <row r="41" spans="1:7" x14ac:dyDescent="0.25">
      <c r="A41" s="8">
        <v>40</v>
      </c>
      <c r="B41" s="10">
        <v>148</v>
      </c>
      <c r="C41" s="4">
        <v>148</v>
      </c>
      <c r="D41" s="4">
        <v>87</v>
      </c>
      <c r="E41" s="10">
        <f t="shared" si="0"/>
        <v>61</v>
      </c>
      <c r="G41" s="11">
        <f t="shared" si="1"/>
        <v>0.41216216216216217</v>
      </c>
    </row>
    <row r="42" spans="1:7" x14ac:dyDescent="0.25">
      <c r="A42" s="8">
        <v>41</v>
      </c>
      <c r="B42" s="10">
        <v>204</v>
      </c>
      <c r="C42" s="4">
        <v>204</v>
      </c>
      <c r="D42" s="4">
        <v>120</v>
      </c>
      <c r="E42" s="10">
        <f t="shared" si="0"/>
        <v>84</v>
      </c>
      <c r="G42" s="11">
        <f t="shared" si="1"/>
        <v>0.41176470588235292</v>
      </c>
    </row>
    <row r="43" spans="1:7" x14ac:dyDescent="0.25">
      <c r="A43" s="8">
        <v>42</v>
      </c>
      <c r="B43" s="10">
        <v>102</v>
      </c>
      <c r="C43" s="4">
        <v>102</v>
      </c>
      <c r="D43" s="4">
        <v>63</v>
      </c>
      <c r="E43" s="10">
        <f t="shared" si="0"/>
        <v>39</v>
      </c>
      <c r="G43" s="11">
        <f t="shared" si="1"/>
        <v>0.38235294117647056</v>
      </c>
    </row>
    <row r="44" spans="1:7" x14ac:dyDescent="0.25">
      <c r="A44" s="8">
        <v>43</v>
      </c>
      <c r="B44" s="10">
        <v>203</v>
      </c>
      <c r="C44" s="4">
        <v>203</v>
      </c>
      <c r="D44" s="4">
        <v>120</v>
      </c>
      <c r="E44" s="10">
        <f t="shared" si="0"/>
        <v>83</v>
      </c>
      <c r="G44" s="11">
        <f t="shared" si="1"/>
        <v>0.40886699507389163</v>
      </c>
    </row>
    <row r="45" spans="1:7" x14ac:dyDescent="0.25">
      <c r="A45" s="8">
        <v>44</v>
      </c>
      <c r="B45" s="10">
        <v>122</v>
      </c>
      <c r="C45" s="4">
        <v>122</v>
      </c>
      <c r="D45" s="4">
        <v>73</v>
      </c>
      <c r="E45" s="10">
        <f t="shared" si="0"/>
        <v>49</v>
      </c>
      <c r="G45" s="11">
        <f t="shared" si="1"/>
        <v>0.40163934426229508</v>
      </c>
    </row>
    <row r="46" spans="1:7" x14ac:dyDescent="0.25">
      <c r="A46" s="8">
        <v>45</v>
      </c>
      <c r="B46" s="10">
        <v>54</v>
      </c>
      <c r="C46" s="4">
        <v>54</v>
      </c>
      <c r="D46" s="4">
        <v>30</v>
      </c>
      <c r="E46" s="10">
        <f t="shared" si="0"/>
        <v>24</v>
      </c>
      <c r="G46" s="11">
        <f t="shared" si="1"/>
        <v>0.44444444444444442</v>
      </c>
    </row>
    <row r="47" spans="1:7" x14ac:dyDescent="0.25">
      <c r="A47" s="8">
        <v>46</v>
      </c>
      <c r="B47" s="10">
        <v>140</v>
      </c>
      <c r="C47" s="4">
        <v>140</v>
      </c>
      <c r="D47" s="4">
        <v>84</v>
      </c>
      <c r="E47" s="10">
        <f t="shared" si="0"/>
        <v>56</v>
      </c>
      <c r="G47" s="11">
        <f t="shared" si="1"/>
        <v>0.4</v>
      </c>
    </row>
    <row r="48" spans="1:7" x14ac:dyDescent="0.25">
      <c r="A48" s="8">
        <v>47</v>
      </c>
      <c r="B48" s="10">
        <v>109</v>
      </c>
      <c r="C48" s="4">
        <v>109</v>
      </c>
      <c r="D48" s="4">
        <v>66</v>
      </c>
      <c r="E48" s="10">
        <f t="shared" si="0"/>
        <v>43</v>
      </c>
      <c r="G48" s="11">
        <f t="shared" si="1"/>
        <v>0.39449541284403672</v>
      </c>
    </row>
    <row r="49" spans="1:7" x14ac:dyDescent="0.25">
      <c r="A49" s="8">
        <v>48</v>
      </c>
      <c r="B49" s="10">
        <v>158</v>
      </c>
      <c r="C49" s="4">
        <v>158</v>
      </c>
      <c r="D49" s="4">
        <v>94</v>
      </c>
      <c r="E49" s="10">
        <f t="shared" si="0"/>
        <v>64</v>
      </c>
      <c r="G49" s="11">
        <f t="shared" si="1"/>
        <v>0.4050632911392405</v>
      </c>
    </row>
    <row r="50" spans="1:7" x14ac:dyDescent="0.25">
      <c r="A50" s="8">
        <v>49</v>
      </c>
      <c r="B50" s="10">
        <v>186</v>
      </c>
      <c r="C50" s="4">
        <v>186</v>
      </c>
      <c r="D50" s="4">
        <v>109</v>
      </c>
      <c r="E50" s="10">
        <f t="shared" si="0"/>
        <v>77</v>
      </c>
      <c r="G50" s="11">
        <f t="shared" si="1"/>
        <v>0.41397849462365593</v>
      </c>
    </row>
    <row r="51" spans="1:7" x14ac:dyDescent="0.25">
      <c r="A51" s="8">
        <v>50</v>
      </c>
      <c r="B51" s="10">
        <v>76</v>
      </c>
      <c r="C51" s="4">
        <v>76</v>
      </c>
      <c r="D51" s="4">
        <v>45</v>
      </c>
      <c r="E51" s="10">
        <f t="shared" si="0"/>
        <v>31</v>
      </c>
      <c r="G51" s="11">
        <f t="shared" si="1"/>
        <v>0.40789473684210525</v>
      </c>
    </row>
    <row r="52" spans="1:7" x14ac:dyDescent="0.25">
      <c r="A52" s="8">
        <v>51</v>
      </c>
      <c r="B52" s="10">
        <v>225</v>
      </c>
      <c r="C52" s="4">
        <v>225</v>
      </c>
      <c r="D52" s="4">
        <v>134</v>
      </c>
      <c r="E52" s="10">
        <f t="shared" si="0"/>
        <v>91</v>
      </c>
      <c r="G52" s="11">
        <f t="shared" si="1"/>
        <v>0.40444444444444444</v>
      </c>
    </row>
    <row r="53" spans="1:7" x14ac:dyDescent="0.25">
      <c r="A53" s="8">
        <v>52</v>
      </c>
      <c r="B53" s="10">
        <v>263</v>
      </c>
      <c r="C53" s="4">
        <v>263</v>
      </c>
      <c r="D53" s="4">
        <v>158</v>
      </c>
      <c r="E53" s="10">
        <f t="shared" si="0"/>
        <v>105</v>
      </c>
      <c r="G53" s="11">
        <f t="shared" si="1"/>
        <v>0.39923954372623577</v>
      </c>
    </row>
    <row r="54" spans="1:7" x14ac:dyDescent="0.25">
      <c r="A54" s="8">
        <v>53</v>
      </c>
      <c r="B54" s="10">
        <v>267</v>
      </c>
      <c r="C54" s="4">
        <v>267</v>
      </c>
      <c r="D54" s="4">
        <v>162</v>
      </c>
      <c r="E54" s="10">
        <f t="shared" si="0"/>
        <v>105</v>
      </c>
      <c r="G54" s="11">
        <f t="shared" si="1"/>
        <v>0.39325842696629215</v>
      </c>
    </row>
    <row r="55" spans="1:7" x14ac:dyDescent="0.25">
      <c r="A55" s="8">
        <v>54</v>
      </c>
      <c r="B55" s="10">
        <v>187</v>
      </c>
      <c r="C55" s="4">
        <v>187</v>
      </c>
      <c r="D55" s="4">
        <v>112</v>
      </c>
      <c r="E55" s="10">
        <f t="shared" si="0"/>
        <v>75</v>
      </c>
      <c r="G55" s="11">
        <f t="shared" si="1"/>
        <v>0.40106951871657753</v>
      </c>
    </row>
    <row r="56" spans="1:7" x14ac:dyDescent="0.25">
      <c r="A56" s="8">
        <v>55</v>
      </c>
      <c r="B56" s="10">
        <v>255</v>
      </c>
      <c r="C56" s="4">
        <v>255</v>
      </c>
      <c r="D56" s="4">
        <v>153</v>
      </c>
      <c r="E56" s="10">
        <f t="shared" si="0"/>
        <v>102</v>
      </c>
      <c r="G56" s="11">
        <f t="shared" si="1"/>
        <v>0.4</v>
      </c>
    </row>
    <row r="57" spans="1:7" x14ac:dyDescent="0.25">
      <c r="A57" s="8">
        <v>56</v>
      </c>
      <c r="B57" s="10">
        <v>48</v>
      </c>
      <c r="C57" s="4">
        <v>48</v>
      </c>
      <c r="D57" s="4">
        <v>28</v>
      </c>
      <c r="E57" s="10">
        <f t="shared" si="0"/>
        <v>20</v>
      </c>
      <c r="G57" s="11">
        <f t="shared" si="1"/>
        <v>0.41666666666666669</v>
      </c>
    </row>
    <row r="58" spans="1:7" x14ac:dyDescent="0.25">
      <c r="A58" s="8">
        <v>57</v>
      </c>
      <c r="B58" s="10">
        <v>169</v>
      </c>
      <c r="C58" s="4">
        <v>169</v>
      </c>
      <c r="D58" s="4">
        <v>103</v>
      </c>
      <c r="E58" s="10">
        <f t="shared" si="0"/>
        <v>66</v>
      </c>
      <c r="G58" s="11">
        <f t="shared" si="1"/>
        <v>0.39053254437869822</v>
      </c>
    </row>
    <row r="59" spans="1:7" x14ac:dyDescent="0.25">
      <c r="A59" s="8">
        <v>58</v>
      </c>
      <c r="B59" s="10">
        <v>82</v>
      </c>
      <c r="C59" s="4">
        <v>82</v>
      </c>
      <c r="D59" s="4">
        <v>49</v>
      </c>
      <c r="E59" s="10">
        <f t="shared" si="0"/>
        <v>33</v>
      </c>
      <c r="G59" s="11">
        <f t="shared" si="1"/>
        <v>0.40243902439024393</v>
      </c>
    </row>
    <row r="60" spans="1:7" x14ac:dyDescent="0.25">
      <c r="A60" s="8">
        <v>59</v>
      </c>
      <c r="B60" s="10">
        <v>160</v>
      </c>
      <c r="C60" s="4">
        <v>160</v>
      </c>
      <c r="D60" s="4">
        <v>95</v>
      </c>
      <c r="E60" s="10">
        <f t="shared" si="0"/>
        <v>65</v>
      </c>
      <c r="G60" s="11">
        <f t="shared" si="1"/>
        <v>0.40625</v>
      </c>
    </row>
    <row r="61" spans="1:7" x14ac:dyDescent="0.25">
      <c r="A61" s="8">
        <v>60</v>
      </c>
      <c r="B61" s="10">
        <v>102</v>
      </c>
      <c r="C61" s="4">
        <v>102</v>
      </c>
      <c r="D61" s="4">
        <v>60</v>
      </c>
      <c r="E61" s="10">
        <f t="shared" si="0"/>
        <v>42</v>
      </c>
      <c r="G61" s="11">
        <f t="shared" si="1"/>
        <v>0.41176470588235292</v>
      </c>
    </row>
    <row r="62" spans="1:7" x14ac:dyDescent="0.25">
      <c r="A62" s="8">
        <v>61</v>
      </c>
      <c r="B62" s="10">
        <v>242</v>
      </c>
      <c r="C62" s="4">
        <v>242</v>
      </c>
      <c r="D62" s="4">
        <v>144</v>
      </c>
      <c r="E62" s="10">
        <f t="shared" si="0"/>
        <v>98</v>
      </c>
      <c r="G62" s="11">
        <f t="shared" si="1"/>
        <v>0.4049586776859504</v>
      </c>
    </row>
    <row r="63" spans="1:7" x14ac:dyDescent="0.25">
      <c r="A63" s="8">
        <v>62</v>
      </c>
      <c r="B63" s="10">
        <v>148</v>
      </c>
      <c r="C63" s="4">
        <v>148</v>
      </c>
      <c r="D63" s="4">
        <v>88</v>
      </c>
      <c r="E63" s="10">
        <f t="shared" si="0"/>
        <v>60</v>
      </c>
      <c r="G63" s="11">
        <f t="shared" si="1"/>
        <v>0.40540540540540543</v>
      </c>
    </row>
    <row r="64" spans="1:7" x14ac:dyDescent="0.25">
      <c r="A64" s="8">
        <v>63</v>
      </c>
      <c r="B64" s="10">
        <v>55</v>
      </c>
      <c r="C64" s="4">
        <v>55</v>
      </c>
      <c r="D64" s="4">
        <v>33</v>
      </c>
      <c r="E64" s="10">
        <f t="shared" si="0"/>
        <v>22</v>
      </c>
      <c r="G64" s="11">
        <f t="shared" si="1"/>
        <v>0.4</v>
      </c>
    </row>
    <row r="65" spans="1:7" x14ac:dyDescent="0.25">
      <c r="A65" s="8">
        <v>64</v>
      </c>
      <c r="B65" s="10">
        <v>288</v>
      </c>
      <c r="C65" s="4">
        <v>288</v>
      </c>
      <c r="D65" s="4">
        <v>177</v>
      </c>
      <c r="E65" s="10">
        <f t="shared" si="0"/>
        <v>111</v>
      </c>
      <c r="G65" s="11">
        <f t="shared" si="1"/>
        <v>0.38541666666666669</v>
      </c>
    </row>
    <row r="66" spans="1:7" x14ac:dyDescent="0.25">
      <c r="A66" s="8">
        <v>65</v>
      </c>
      <c r="B66" s="10">
        <v>196</v>
      </c>
      <c r="C66" s="4">
        <v>196</v>
      </c>
      <c r="D66" s="4">
        <v>118</v>
      </c>
      <c r="E66" s="10">
        <f t="shared" si="0"/>
        <v>78</v>
      </c>
      <c r="G66" s="11">
        <f t="shared" si="1"/>
        <v>0.39795918367346939</v>
      </c>
    </row>
    <row r="67" spans="1:7" x14ac:dyDescent="0.25">
      <c r="A67" s="8">
        <v>66</v>
      </c>
      <c r="B67" s="10">
        <v>210</v>
      </c>
      <c r="C67" s="4">
        <v>210</v>
      </c>
      <c r="D67" s="4">
        <v>127</v>
      </c>
      <c r="E67" s="10">
        <f t="shared" ref="E67:E130" si="2">C67-D67</f>
        <v>83</v>
      </c>
      <c r="G67" s="11">
        <f t="shared" ref="G67:G130" si="3">E67/C67</f>
        <v>0.39523809523809522</v>
      </c>
    </row>
    <row r="68" spans="1:7" x14ac:dyDescent="0.25">
      <c r="A68" s="8">
        <v>67</v>
      </c>
      <c r="B68" s="10">
        <v>256</v>
      </c>
      <c r="C68" s="4">
        <v>256</v>
      </c>
      <c r="D68" s="4">
        <v>154</v>
      </c>
      <c r="E68" s="10">
        <f t="shared" si="2"/>
        <v>102</v>
      </c>
      <c r="G68" s="11">
        <f t="shared" si="3"/>
        <v>0.3984375</v>
      </c>
    </row>
    <row r="69" spans="1:7" x14ac:dyDescent="0.25">
      <c r="A69" s="8">
        <v>68</v>
      </c>
      <c r="B69" s="10">
        <v>218</v>
      </c>
      <c r="C69" s="4">
        <v>218</v>
      </c>
      <c r="D69" s="4">
        <v>130</v>
      </c>
      <c r="E69" s="10">
        <f t="shared" si="2"/>
        <v>88</v>
      </c>
      <c r="G69" s="11">
        <f t="shared" si="3"/>
        <v>0.40366972477064222</v>
      </c>
    </row>
    <row r="70" spans="1:7" x14ac:dyDescent="0.25">
      <c r="A70" s="8">
        <v>69</v>
      </c>
      <c r="B70" s="10">
        <v>234</v>
      </c>
      <c r="C70" s="4">
        <v>234</v>
      </c>
      <c r="D70" s="4">
        <v>141</v>
      </c>
      <c r="E70" s="10">
        <f t="shared" si="2"/>
        <v>93</v>
      </c>
      <c r="G70" s="11">
        <f t="shared" si="3"/>
        <v>0.39743589743589741</v>
      </c>
    </row>
    <row r="71" spans="1:7" x14ac:dyDescent="0.25">
      <c r="A71" s="8">
        <v>70</v>
      </c>
      <c r="B71" s="10">
        <v>118</v>
      </c>
      <c r="C71" s="4">
        <v>118</v>
      </c>
      <c r="D71" s="4">
        <v>70</v>
      </c>
      <c r="E71" s="10">
        <f t="shared" si="2"/>
        <v>48</v>
      </c>
      <c r="G71" s="11">
        <f t="shared" si="3"/>
        <v>0.40677966101694918</v>
      </c>
    </row>
    <row r="72" spans="1:7" x14ac:dyDescent="0.25">
      <c r="A72" s="8">
        <v>71</v>
      </c>
      <c r="B72" s="10">
        <v>136</v>
      </c>
      <c r="C72" s="4">
        <v>136</v>
      </c>
      <c r="D72" s="4">
        <v>82</v>
      </c>
      <c r="E72" s="10">
        <f t="shared" si="2"/>
        <v>54</v>
      </c>
      <c r="G72" s="11">
        <f t="shared" si="3"/>
        <v>0.39705882352941174</v>
      </c>
    </row>
    <row r="73" spans="1:7" x14ac:dyDescent="0.25">
      <c r="A73" s="8">
        <v>72</v>
      </c>
      <c r="B73" s="10">
        <v>75</v>
      </c>
      <c r="C73" s="4">
        <v>75</v>
      </c>
      <c r="D73" s="4">
        <v>43</v>
      </c>
      <c r="E73" s="10">
        <f t="shared" si="2"/>
        <v>32</v>
      </c>
      <c r="G73" s="11">
        <f t="shared" si="3"/>
        <v>0.42666666666666669</v>
      </c>
    </row>
    <row r="74" spans="1:7" x14ac:dyDescent="0.25">
      <c r="A74" s="8">
        <v>73</v>
      </c>
      <c r="B74" s="10">
        <v>81</v>
      </c>
      <c r="C74" s="4">
        <v>81</v>
      </c>
      <c r="D74" s="4">
        <v>48</v>
      </c>
      <c r="E74" s="10">
        <f t="shared" si="2"/>
        <v>33</v>
      </c>
      <c r="G74" s="11">
        <f t="shared" si="3"/>
        <v>0.40740740740740738</v>
      </c>
    </row>
    <row r="75" spans="1:7" x14ac:dyDescent="0.25">
      <c r="A75" s="8">
        <v>74</v>
      </c>
      <c r="B75" s="10">
        <v>218</v>
      </c>
      <c r="C75" s="4">
        <v>218</v>
      </c>
      <c r="D75" s="4">
        <v>128</v>
      </c>
      <c r="E75" s="10">
        <f t="shared" si="2"/>
        <v>90</v>
      </c>
      <c r="G75" s="11">
        <f t="shared" si="3"/>
        <v>0.41284403669724773</v>
      </c>
    </row>
    <row r="76" spans="1:7" x14ac:dyDescent="0.25">
      <c r="A76" s="8">
        <v>75</v>
      </c>
      <c r="B76" s="10">
        <v>109</v>
      </c>
      <c r="C76" s="4">
        <v>109</v>
      </c>
      <c r="D76" s="4">
        <v>67</v>
      </c>
      <c r="E76" s="10">
        <f t="shared" si="2"/>
        <v>42</v>
      </c>
      <c r="G76" s="11">
        <f t="shared" si="3"/>
        <v>0.38532110091743121</v>
      </c>
    </row>
    <row r="77" spans="1:7" x14ac:dyDescent="0.25">
      <c r="A77" s="8">
        <v>76</v>
      </c>
      <c r="B77" s="10">
        <v>158</v>
      </c>
      <c r="C77" s="4">
        <v>158</v>
      </c>
      <c r="D77" s="4">
        <v>93</v>
      </c>
      <c r="E77" s="10">
        <f t="shared" si="2"/>
        <v>65</v>
      </c>
      <c r="G77" s="11">
        <f t="shared" si="3"/>
        <v>0.41139240506329117</v>
      </c>
    </row>
    <row r="78" spans="1:7" x14ac:dyDescent="0.25">
      <c r="A78" s="8">
        <v>77</v>
      </c>
      <c r="B78" s="10">
        <v>99</v>
      </c>
      <c r="C78" s="4">
        <v>99</v>
      </c>
      <c r="D78" s="4">
        <v>58</v>
      </c>
      <c r="E78" s="10">
        <f t="shared" si="2"/>
        <v>41</v>
      </c>
      <c r="G78" s="11">
        <f t="shared" si="3"/>
        <v>0.41414141414141414</v>
      </c>
    </row>
    <row r="79" spans="1:7" x14ac:dyDescent="0.25">
      <c r="A79" s="8">
        <v>78</v>
      </c>
      <c r="B79" s="10">
        <v>57</v>
      </c>
      <c r="C79" s="4">
        <v>57</v>
      </c>
      <c r="D79" s="4">
        <v>33</v>
      </c>
      <c r="E79" s="10">
        <f t="shared" si="2"/>
        <v>24</v>
      </c>
      <c r="G79" s="11">
        <f t="shared" si="3"/>
        <v>0.42105263157894735</v>
      </c>
    </row>
    <row r="80" spans="1:7" x14ac:dyDescent="0.25">
      <c r="A80" s="8">
        <v>79</v>
      </c>
      <c r="B80" s="10">
        <v>309</v>
      </c>
      <c r="C80" s="4">
        <v>309</v>
      </c>
      <c r="D80" s="4">
        <v>186</v>
      </c>
      <c r="E80" s="10">
        <f t="shared" si="2"/>
        <v>123</v>
      </c>
      <c r="G80" s="11">
        <f t="shared" si="3"/>
        <v>0.39805825242718446</v>
      </c>
    </row>
    <row r="81" spans="1:7" x14ac:dyDescent="0.25">
      <c r="A81" s="8">
        <v>80</v>
      </c>
      <c r="B81" s="10">
        <v>121</v>
      </c>
      <c r="C81" s="4">
        <v>121</v>
      </c>
      <c r="D81" s="4">
        <v>71</v>
      </c>
      <c r="E81" s="10">
        <f t="shared" si="2"/>
        <v>50</v>
      </c>
      <c r="G81" s="11">
        <f t="shared" si="3"/>
        <v>0.41322314049586778</v>
      </c>
    </row>
    <row r="82" spans="1:7" x14ac:dyDescent="0.25">
      <c r="A82" s="8">
        <v>81</v>
      </c>
      <c r="B82" s="10">
        <v>62</v>
      </c>
      <c r="C82" s="4">
        <v>62</v>
      </c>
      <c r="D82" s="4">
        <v>38</v>
      </c>
      <c r="E82" s="10">
        <f t="shared" si="2"/>
        <v>24</v>
      </c>
      <c r="G82" s="11">
        <f t="shared" si="3"/>
        <v>0.38709677419354838</v>
      </c>
    </row>
    <row r="83" spans="1:7" x14ac:dyDescent="0.25">
      <c r="A83" s="8">
        <v>82</v>
      </c>
      <c r="B83" s="10">
        <v>80</v>
      </c>
      <c r="C83" s="4">
        <v>80</v>
      </c>
      <c r="D83" s="4">
        <v>48</v>
      </c>
      <c r="E83" s="10">
        <f t="shared" si="2"/>
        <v>32</v>
      </c>
      <c r="G83" s="11">
        <f t="shared" si="3"/>
        <v>0.4</v>
      </c>
    </row>
    <row r="84" spans="1:7" x14ac:dyDescent="0.25">
      <c r="A84" s="8">
        <v>83</v>
      </c>
      <c r="B84" s="10">
        <v>170</v>
      </c>
      <c r="C84" s="4">
        <v>170</v>
      </c>
      <c r="D84" s="4">
        <v>101</v>
      </c>
      <c r="E84" s="10">
        <f t="shared" si="2"/>
        <v>69</v>
      </c>
      <c r="G84" s="11">
        <f t="shared" si="3"/>
        <v>0.40588235294117647</v>
      </c>
    </row>
    <row r="85" spans="1:7" x14ac:dyDescent="0.25">
      <c r="A85" s="8">
        <v>84</v>
      </c>
      <c r="B85" s="10">
        <v>60</v>
      </c>
      <c r="C85" s="4">
        <v>60</v>
      </c>
      <c r="D85" s="4">
        <v>36</v>
      </c>
      <c r="E85" s="10">
        <f t="shared" si="2"/>
        <v>24</v>
      </c>
      <c r="G85" s="11">
        <f t="shared" si="3"/>
        <v>0.4</v>
      </c>
    </row>
    <row r="86" spans="1:7" x14ac:dyDescent="0.25">
      <c r="A86" s="8">
        <v>85</v>
      </c>
      <c r="B86" s="10">
        <v>208</v>
      </c>
      <c r="C86" s="4">
        <v>208</v>
      </c>
      <c r="D86" s="4">
        <v>123</v>
      </c>
      <c r="E86" s="10">
        <f t="shared" si="2"/>
        <v>85</v>
      </c>
      <c r="G86" s="11">
        <f t="shared" si="3"/>
        <v>0.40865384615384615</v>
      </c>
    </row>
    <row r="87" spans="1:7" x14ac:dyDescent="0.25">
      <c r="A87" s="8">
        <v>86</v>
      </c>
      <c r="B87" s="10">
        <v>50</v>
      </c>
      <c r="C87" s="4">
        <v>50</v>
      </c>
      <c r="D87" s="4">
        <v>30</v>
      </c>
      <c r="E87" s="10">
        <f t="shared" si="2"/>
        <v>20</v>
      </c>
      <c r="G87" s="11">
        <f t="shared" si="3"/>
        <v>0.4</v>
      </c>
    </row>
    <row r="88" spans="1:7" x14ac:dyDescent="0.25">
      <c r="A88" s="8">
        <v>87</v>
      </c>
      <c r="B88" s="10">
        <v>99</v>
      </c>
      <c r="C88" s="4">
        <v>99</v>
      </c>
      <c r="D88" s="4">
        <v>58</v>
      </c>
      <c r="E88" s="10">
        <f t="shared" si="2"/>
        <v>41</v>
      </c>
      <c r="G88" s="11">
        <f t="shared" si="3"/>
        <v>0.41414141414141414</v>
      </c>
    </row>
    <row r="89" spans="1:7" x14ac:dyDescent="0.25">
      <c r="A89" s="8">
        <v>88</v>
      </c>
      <c r="B89" s="10">
        <v>123</v>
      </c>
      <c r="C89" s="4">
        <v>123</v>
      </c>
      <c r="D89" s="4">
        <v>73</v>
      </c>
      <c r="E89" s="10">
        <f t="shared" si="2"/>
        <v>50</v>
      </c>
      <c r="G89" s="11">
        <f t="shared" si="3"/>
        <v>0.4065040650406504</v>
      </c>
    </row>
    <row r="90" spans="1:7" x14ac:dyDescent="0.25">
      <c r="A90" s="8">
        <v>89</v>
      </c>
      <c r="B90" s="10">
        <v>159</v>
      </c>
      <c r="C90" s="4">
        <v>159</v>
      </c>
      <c r="D90" s="4">
        <v>95</v>
      </c>
      <c r="E90" s="10">
        <f t="shared" si="2"/>
        <v>64</v>
      </c>
      <c r="G90" s="11">
        <f t="shared" si="3"/>
        <v>0.40251572327044027</v>
      </c>
    </row>
    <row r="91" spans="1:7" x14ac:dyDescent="0.25">
      <c r="A91" s="8">
        <v>90</v>
      </c>
      <c r="B91" s="10">
        <v>34</v>
      </c>
      <c r="C91" s="4">
        <v>34</v>
      </c>
      <c r="D91" s="4">
        <v>20</v>
      </c>
      <c r="E91" s="10">
        <f t="shared" si="2"/>
        <v>14</v>
      </c>
      <c r="G91" s="11">
        <f t="shared" si="3"/>
        <v>0.41176470588235292</v>
      </c>
    </row>
    <row r="92" spans="1:7" x14ac:dyDescent="0.25">
      <c r="A92" s="8">
        <v>91</v>
      </c>
      <c r="B92" s="10">
        <v>293</v>
      </c>
      <c r="C92" s="4">
        <v>293</v>
      </c>
      <c r="D92" s="4">
        <v>176</v>
      </c>
      <c r="E92" s="10">
        <f t="shared" si="2"/>
        <v>117</v>
      </c>
      <c r="G92" s="11">
        <f t="shared" si="3"/>
        <v>0.39931740614334471</v>
      </c>
    </row>
    <row r="93" spans="1:7" x14ac:dyDescent="0.25">
      <c r="A93" s="8">
        <v>92</v>
      </c>
      <c r="B93" s="10">
        <v>82</v>
      </c>
      <c r="C93" s="4">
        <v>82</v>
      </c>
      <c r="D93" s="4">
        <v>48</v>
      </c>
      <c r="E93" s="10">
        <f t="shared" si="2"/>
        <v>34</v>
      </c>
      <c r="G93" s="11">
        <f t="shared" si="3"/>
        <v>0.41463414634146339</v>
      </c>
    </row>
    <row r="94" spans="1:7" x14ac:dyDescent="0.25">
      <c r="A94" s="8">
        <v>93</v>
      </c>
      <c r="B94" s="10">
        <v>29</v>
      </c>
      <c r="C94" s="4">
        <v>29</v>
      </c>
      <c r="D94" s="4">
        <v>17</v>
      </c>
      <c r="E94" s="10">
        <f t="shared" si="2"/>
        <v>12</v>
      </c>
      <c r="G94" s="11">
        <f t="shared" si="3"/>
        <v>0.41379310344827586</v>
      </c>
    </row>
    <row r="95" spans="1:7" x14ac:dyDescent="0.25">
      <c r="A95" s="8">
        <v>94</v>
      </c>
      <c r="B95" s="10">
        <v>253</v>
      </c>
      <c r="C95" s="4">
        <v>253</v>
      </c>
      <c r="D95" s="4">
        <v>152</v>
      </c>
      <c r="E95" s="10">
        <f t="shared" si="2"/>
        <v>101</v>
      </c>
      <c r="G95" s="11">
        <f t="shared" si="3"/>
        <v>0.39920948616600793</v>
      </c>
    </row>
    <row r="96" spans="1:7" x14ac:dyDescent="0.25">
      <c r="A96" s="8">
        <v>95</v>
      </c>
      <c r="B96" s="10">
        <v>153</v>
      </c>
      <c r="C96" s="4">
        <v>153</v>
      </c>
      <c r="D96" s="4">
        <v>90</v>
      </c>
      <c r="E96" s="10">
        <f t="shared" si="2"/>
        <v>63</v>
      </c>
      <c r="G96" s="11">
        <f t="shared" si="3"/>
        <v>0.41176470588235292</v>
      </c>
    </row>
    <row r="97" spans="1:7" x14ac:dyDescent="0.25">
      <c r="A97" s="8">
        <v>96</v>
      </c>
      <c r="B97" s="10">
        <v>176</v>
      </c>
      <c r="C97" s="4">
        <v>176</v>
      </c>
      <c r="D97" s="4">
        <v>104</v>
      </c>
      <c r="E97" s="10">
        <f t="shared" si="2"/>
        <v>72</v>
      </c>
      <c r="G97" s="11">
        <f t="shared" si="3"/>
        <v>0.40909090909090912</v>
      </c>
    </row>
    <row r="98" spans="1:7" x14ac:dyDescent="0.25">
      <c r="A98" s="8">
        <v>97</v>
      </c>
      <c r="B98" s="10">
        <v>188</v>
      </c>
      <c r="C98" s="4">
        <v>188</v>
      </c>
      <c r="D98" s="4">
        <v>111</v>
      </c>
      <c r="E98" s="10">
        <f t="shared" si="2"/>
        <v>77</v>
      </c>
      <c r="G98" s="11">
        <f t="shared" si="3"/>
        <v>0.40957446808510639</v>
      </c>
    </row>
    <row r="99" spans="1:7" x14ac:dyDescent="0.25">
      <c r="A99" s="8">
        <v>98</v>
      </c>
      <c r="B99" s="10">
        <v>166</v>
      </c>
      <c r="C99" s="4">
        <v>166</v>
      </c>
      <c r="D99" s="4">
        <v>98</v>
      </c>
      <c r="E99" s="10">
        <f t="shared" si="2"/>
        <v>68</v>
      </c>
      <c r="G99" s="11">
        <f t="shared" si="3"/>
        <v>0.40963855421686746</v>
      </c>
    </row>
    <row r="100" spans="1:7" x14ac:dyDescent="0.25">
      <c r="A100" s="8">
        <v>99</v>
      </c>
      <c r="B100" s="10">
        <v>139</v>
      </c>
      <c r="C100" s="4">
        <v>139</v>
      </c>
      <c r="D100" s="4">
        <v>83</v>
      </c>
      <c r="E100" s="10">
        <f t="shared" si="2"/>
        <v>56</v>
      </c>
      <c r="G100" s="11">
        <f t="shared" si="3"/>
        <v>0.40287769784172661</v>
      </c>
    </row>
    <row r="101" spans="1:7" x14ac:dyDescent="0.25">
      <c r="A101" s="8">
        <v>100</v>
      </c>
      <c r="B101" s="10">
        <v>166</v>
      </c>
      <c r="C101" s="4">
        <v>166</v>
      </c>
      <c r="D101" s="4">
        <v>98</v>
      </c>
      <c r="E101" s="10">
        <f t="shared" si="2"/>
        <v>68</v>
      </c>
      <c r="G101" s="11">
        <f t="shared" si="3"/>
        <v>0.40963855421686746</v>
      </c>
    </row>
    <row r="102" spans="1:7" x14ac:dyDescent="0.25">
      <c r="A102" s="8">
        <v>101</v>
      </c>
      <c r="B102" s="10">
        <v>138</v>
      </c>
      <c r="C102" s="4">
        <v>138</v>
      </c>
      <c r="D102" s="4">
        <v>83</v>
      </c>
      <c r="E102" s="10">
        <f t="shared" si="2"/>
        <v>55</v>
      </c>
      <c r="G102" s="11">
        <f t="shared" si="3"/>
        <v>0.39855072463768115</v>
      </c>
    </row>
    <row r="103" spans="1:7" x14ac:dyDescent="0.25">
      <c r="A103" s="8">
        <v>102</v>
      </c>
      <c r="B103" s="10">
        <v>171</v>
      </c>
      <c r="C103" s="4">
        <v>171</v>
      </c>
      <c r="D103" s="4">
        <v>99</v>
      </c>
      <c r="E103" s="10">
        <f t="shared" si="2"/>
        <v>72</v>
      </c>
      <c r="G103" s="11">
        <f t="shared" si="3"/>
        <v>0.42105263157894735</v>
      </c>
    </row>
    <row r="104" spans="1:7" x14ac:dyDescent="0.25">
      <c r="A104" s="8">
        <v>103</v>
      </c>
      <c r="B104" s="10">
        <v>73</v>
      </c>
      <c r="C104" s="4">
        <v>73</v>
      </c>
      <c r="D104" s="4">
        <v>43</v>
      </c>
      <c r="E104" s="10">
        <f t="shared" si="2"/>
        <v>30</v>
      </c>
      <c r="G104" s="11">
        <f t="shared" si="3"/>
        <v>0.41095890410958902</v>
      </c>
    </row>
    <row r="105" spans="1:7" x14ac:dyDescent="0.25">
      <c r="A105" s="8">
        <v>104</v>
      </c>
      <c r="B105" s="10">
        <v>77</v>
      </c>
      <c r="C105" s="4">
        <v>77</v>
      </c>
      <c r="D105" s="4">
        <v>47</v>
      </c>
      <c r="E105" s="10">
        <f t="shared" si="2"/>
        <v>30</v>
      </c>
      <c r="G105" s="11">
        <f t="shared" si="3"/>
        <v>0.38961038961038963</v>
      </c>
    </row>
    <row r="106" spans="1:7" x14ac:dyDescent="0.25">
      <c r="A106" s="8">
        <v>105</v>
      </c>
      <c r="B106" s="10">
        <v>141</v>
      </c>
      <c r="C106" s="4">
        <v>141</v>
      </c>
      <c r="D106" s="4">
        <v>84</v>
      </c>
      <c r="E106" s="10">
        <f t="shared" si="2"/>
        <v>57</v>
      </c>
      <c r="G106" s="11">
        <f t="shared" si="3"/>
        <v>0.40425531914893614</v>
      </c>
    </row>
    <row r="107" spans="1:7" x14ac:dyDescent="0.25">
      <c r="A107" s="8">
        <v>106</v>
      </c>
      <c r="B107" s="10">
        <v>68</v>
      </c>
      <c r="C107" s="4">
        <v>68</v>
      </c>
      <c r="D107" s="4">
        <v>40</v>
      </c>
      <c r="E107" s="10">
        <f t="shared" si="2"/>
        <v>28</v>
      </c>
      <c r="G107" s="11">
        <f t="shared" si="3"/>
        <v>0.41176470588235292</v>
      </c>
    </row>
    <row r="108" spans="1:7" x14ac:dyDescent="0.25">
      <c r="A108" s="8">
        <v>107</v>
      </c>
      <c r="B108" s="10">
        <v>253</v>
      </c>
      <c r="C108" s="4">
        <v>253</v>
      </c>
      <c r="D108" s="4">
        <v>149</v>
      </c>
      <c r="E108" s="10">
        <f t="shared" si="2"/>
        <v>104</v>
      </c>
      <c r="G108" s="11">
        <f t="shared" si="3"/>
        <v>0.41106719367588934</v>
      </c>
    </row>
    <row r="109" spans="1:7" x14ac:dyDescent="0.25">
      <c r="A109" s="8">
        <v>108</v>
      </c>
      <c r="B109" s="10">
        <v>124</v>
      </c>
      <c r="C109" s="4">
        <v>124</v>
      </c>
      <c r="D109" s="4">
        <v>72</v>
      </c>
      <c r="E109" s="10">
        <f t="shared" si="2"/>
        <v>52</v>
      </c>
      <c r="G109" s="11">
        <f t="shared" si="3"/>
        <v>0.41935483870967744</v>
      </c>
    </row>
    <row r="110" spans="1:7" x14ac:dyDescent="0.25">
      <c r="A110" s="8">
        <v>109</v>
      </c>
      <c r="B110" s="10">
        <v>169</v>
      </c>
      <c r="C110" s="4">
        <v>169</v>
      </c>
      <c r="D110" s="4">
        <v>100</v>
      </c>
      <c r="E110" s="10">
        <f t="shared" si="2"/>
        <v>69</v>
      </c>
      <c r="G110" s="11">
        <f t="shared" si="3"/>
        <v>0.40828402366863903</v>
      </c>
    </row>
    <row r="111" spans="1:7" x14ac:dyDescent="0.25">
      <c r="A111" s="8">
        <v>110</v>
      </c>
      <c r="B111" s="10">
        <v>163</v>
      </c>
      <c r="C111" s="4">
        <v>163</v>
      </c>
      <c r="D111" s="4">
        <v>95</v>
      </c>
      <c r="E111" s="10">
        <f t="shared" si="2"/>
        <v>68</v>
      </c>
      <c r="G111" s="11">
        <f t="shared" si="3"/>
        <v>0.41717791411042943</v>
      </c>
    </row>
    <row r="112" spans="1:7" x14ac:dyDescent="0.25">
      <c r="A112" s="8">
        <v>111</v>
      </c>
      <c r="B112" s="10">
        <v>204</v>
      </c>
      <c r="C112" s="4">
        <v>204</v>
      </c>
      <c r="D112" s="4">
        <v>120</v>
      </c>
      <c r="E112" s="10">
        <f t="shared" si="2"/>
        <v>84</v>
      </c>
      <c r="G112" s="11">
        <f t="shared" si="3"/>
        <v>0.41176470588235292</v>
      </c>
    </row>
    <row r="113" spans="1:7" x14ac:dyDescent="0.25">
      <c r="A113" s="8">
        <v>112</v>
      </c>
      <c r="B113" s="10">
        <v>20</v>
      </c>
      <c r="C113" s="4">
        <v>20</v>
      </c>
      <c r="D113" s="4">
        <v>12</v>
      </c>
      <c r="E113" s="10">
        <f t="shared" si="2"/>
        <v>8</v>
      </c>
      <c r="G113" s="11">
        <f t="shared" si="3"/>
        <v>0.4</v>
      </c>
    </row>
    <row r="114" spans="1:7" x14ac:dyDescent="0.25">
      <c r="A114" s="8">
        <v>113</v>
      </c>
      <c r="B114" s="10">
        <v>68</v>
      </c>
      <c r="C114" s="4">
        <v>68</v>
      </c>
      <c r="D114" s="4">
        <v>40</v>
      </c>
      <c r="E114" s="10">
        <f t="shared" si="2"/>
        <v>28</v>
      </c>
      <c r="G114" s="11">
        <f t="shared" si="3"/>
        <v>0.41176470588235292</v>
      </c>
    </row>
    <row r="115" spans="1:7" x14ac:dyDescent="0.25">
      <c r="A115" s="8">
        <v>114</v>
      </c>
      <c r="B115" s="10">
        <v>253</v>
      </c>
      <c r="C115" s="4">
        <v>253</v>
      </c>
      <c r="D115" s="4">
        <v>148</v>
      </c>
      <c r="E115" s="10">
        <f t="shared" si="2"/>
        <v>105</v>
      </c>
      <c r="G115" s="11">
        <f t="shared" si="3"/>
        <v>0.41501976284584979</v>
      </c>
    </row>
    <row r="116" spans="1:7" x14ac:dyDescent="0.25">
      <c r="A116" s="8">
        <v>115</v>
      </c>
      <c r="B116" s="10">
        <v>237</v>
      </c>
      <c r="C116" s="4">
        <v>237</v>
      </c>
      <c r="D116" s="4">
        <v>141</v>
      </c>
      <c r="E116" s="10">
        <f t="shared" si="2"/>
        <v>96</v>
      </c>
      <c r="G116" s="11">
        <f t="shared" si="3"/>
        <v>0.4050632911392405</v>
      </c>
    </row>
    <row r="117" spans="1:7" x14ac:dyDescent="0.25">
      <c r="A117" s="8">
        <v>116</v>
      </c>
      <c r="B117" s="10">
        <v>269</v>
      </c>
      <c r="C117" s="4">
        <v>269</v>
      </c>
      <c r="D117" s="4">
        <v>160</v>
      </c>
      <c r="E117" s="10">
        <f t="shared" si="2"/>
        <v>109</v>
      </c>
      <c r="G117" s="11">
        <f t="shared" si="3"/>
        <v>0.40520446096654272</v>
      </c>
    </row>
    <row r="118" spans="1:7" x14ac:dyDescent="0.25">
      <c r="A118" s="8">
        <v>117</v>
      </c>
      <c r="B118" s="10">
        <v>70</v>
      </c>
      <c r="C118" s="4">
        <v>70</v>
      </c>
      <c r="D118" s="4">
        <v>42</v>
      </c>
      <c r="E118" s="10">
        <f t="shared" si="2"/>
        <v>28</v>
      </c>
      <c r="G118" s="11">
        <f t="shared" si="3"/>
        <v>0.4</v>
      </c>
    </row>
    <row r="119" spans="1:7" x14ac:dyDescent="0.25">
      <c r="A119" s="8">
        <v>118</v>
      </c>
      <c r="B119" s="10">
        <v>209</v>
      </c>
      <c r="C119" s="4">
        <v>209</v>
      </c>
      <c r="D119" s="4">
        <v>123</v>
      </c>
      <c r="E119" s="10">
        <f t="shared" si="2"/>
        <v>86</v>
      </c>
      <c r="G119" s="11">
        <f t="shared" si="3"/>
        <v>0.41148325358851673</v>
      </c>
    </row>
    <row r="120" spans="1:7" x14ac:dyDescent="0.25">
      <c r="A120" s="8">
        <v>119</v>
      </c>
      <c r="B120" s="10">
        <v>134</v>
      </c>
      <c r="C120" s="4">
        <v>134</v>
      </c>
      <c r="D120" s="4">
        <v>79</v>
      </c>
      <c r="E120" s="10">
        <f t="shared" si="2"/>
        <v>55</v>
      </c>
      <c r="G120" s="11">
        <f t="shared" si="3"/>
        <v>0.41044776119402987</v>
      </c>
    </row>
    <row r="121" spans="1:7" x14ac:dyDescent="0.25">
      <c r="A121" s="8">
        <v>120</v>
      </c>
      <c r="B121" s="10">
        <v>145</v>
      </c>
      <c r="C121" s="4">
        <v>145</v>
      </c>
      <c r="D121" s="4">
        <v>87</v>
      </c>
      <c r="E121" s="10">
        <f t="shared" si="2"/>
        <v>58</v>
      </c>
      <c r="G121" s="11">
        <f t="shared" si="3"/>
        <v>0.4</v>
      </c>
    </row>
    <row r="122" spans="1:7" x14ac:dyDescent="0.25">
      <c r="A122" s="8">
        <v>121</v>
      </c>
      <c r="B122" s="10">
        <v>52</v>
      </c>
      <c r="C122" s="4">
        <v>52</v>
      </c>
      <c r="D122" s="4">
        <v>30</v>
      </c>
      <c r="E122" s="10">
        <f t="shared" si="2"/>
        <v>22</v>
      </c>
      <c r="G122" s="11">
        <f t="shared" si="3"/>
        <v>0.42307692307692307</v>
      </c>
    </row>
    <row r="123" spans="1:7" x14ac:dyDescent="0.25">
      <c r="A123" s="8">
        <v>122</v>
      </c>
      <c r="B123" s="10">
        <v>105</v>
      </c>
      <c r="C123" s="4">
        <v>105</v>
      </c>
      <c r="D123" s="4">
        <v>63</v>
      </c>
      <c r="E123" s="10">
        <f t="shared" si="2"/>
        <v>42</v>
      </c>
      <c r="G123" s="11">
        <f t="shared" si="3"/>
        <v>0.4</v>
      </c>
    </row>
    <row r="124" spans="1:7" x14ac:dyDescent="0.25">
      <c r="A124" s="8">
        <v>123</v>
      </c>
      <c r="B124" s="10">
        <v>24</v>
      </c>
      <c r="C124" s="4">
        <v>24</v>
      </c>
      <c r="D124" s="4">
        <v>14</v>
      </c>
      <c r="E124" s="10">
        <f t="shared" si="2"/>
        <v>10</v>
      </c>
      <c r="G124" s="11">
        <f t="shared" si="3"/>
        <v>0.41666666666666669</v>
      </c>
    </row>
    <row r="125" spans="1:7" x14ac:dyDescent="0.25">
      <c r="A125" s="8">
        <v>124</v>
      </c>
      <c r="B125" s="10">
        <v>222</v>
      </c>
      <c r="C125" s="4">
        <v>222</v>
      </c>
      <c r="D125" s="4">
        <v>133</v>
      </c>
      <c r="E125" s="10">
        <f t="shared" si="2"/>
        <v>89</v>
      </c>
      <c r="G125" s="11">
        <f t="shared" si="3"/>
        <v>0.40090090090090091</v>
      </c>
    </row>
    <row r="126" spans="1:7" x14ac:dyDescent="0.25">
      <c r="A126" s="8">
        <v>125</v>
      </c>
      <c r="B126" s="10">
        <v>184</v>
      </c>
      <c r="C126" s="4">
        <v>184</v>
      </c>
      <c r="D126" s="4">
        <v>108</v>
      </c>
      <c r="E126" s="10">
        <f t="shared" si="2"/>
        <v>76</v>
      </c>
      <c r="G126" s="11">
        <f t="shared" si="3"/>
        <v>0.41304347826086957</v>
      </c>
    </row>
    <row r="127" spans="1:7" x14ac:dyDescent="0.25">
      <c r="A127" s="8">
        <v>126</v>
      </c>
      <c r="B127" s="10">
        <v>165</v>
      </c>
      <c r="C127" s="4">
        <v>165</v>
      </c>
      <c r="D127" s="4">
        <v>97</v>
      </c>
      <c r="E127" s="10">
        <f t="shared" si="2"/>
        <v>68</v>
      </c>
      <c r="G127" s="11">
        <f t="shared" si="3"/>
        <v>0.41212121212121211</v>
      </c>
    </row>
    <row r="128" spans="1:7" x14ac:dyDescent="0.25">
      <c r="A128" s="8">
        <v>127</v>
      </c>
      <c r="B128" s="10">
        <v>72</v>
      </c>
      <c r="C128" s="4">
        <v>72</v>
      </c>
      <c r="D128" s="4">
        <v>44</v>
      </c>
      <c r="E128" s="10">
        <f t="shared" si="2"/>
        <v>28</v>
      </c>
      <c r="G128" s="11">
        <f t="shared" si="3"/>
        <v>0.3888888888888889</v>
      </c>
    </row>
    <row r="129" spans="1:7" x14ac:dyDescent="0.25">
      <c r="A129" s="8">
        <v>128</v>
      </c>
      <c r="B129" s="10">
        <v>239</v>
      </c>
      <c r="C129" s="4">
        <v>239</v>
      </c>
      <c r="D129" s="4">
        <v>141</v>
      </c>
      <c r="E129" s="10">
        <f t="shared" si="2"/>
        <v>98</v>
      </c>
      <c r="G129" s="11">
        <f t="shared" si="3"/>
        <v>0.41004184100418412</v>
      </c>
    </row>
    <row r="130" spans="1:7" x14ac:dyDescent="0.25">
      <c r="A130" s="8">
        <v>129</v>
      </c>
      <c r="B130" s="10">
        <v>106</v>
      </c>
      <c r="C130" s="4">
        <v>106</v>
      </c>
      <c r="D130" s="4">
        <v>62</v>
      </c>
      <c r="E130" s="10">
        <f t="shared" si="2"/>
        <v>44</v>
      </c>
      <c r="G130" s="11">
        <f t="shared" si="3"/>
        <v>0.41509433962264153</v>
      </c>
    </row>
    <row r="131" spans="1:7" x14ac:dyDescent="0.25">
      <c r="A131" s="8">
        <v>130</v>
      </c>
      <c r="B131" s="10">
        <v>35</v>
      </c>
      <c r="C131" s="4">
        <v>35</v>
      </c>
      <c r="D131" s="4">
        <v>21</v>
      </c>
      <c r="E131" s="10">
        <f t="shared" ref="E131:E194" si="4">C131-D131</f>
        <v>14</v>
      </c>
      <c r="G131" s="11">
        <f t="shared" ref="G131:G194" si="5">E131/C131</f>
        <v>0.4</v>
      </c>
    </row>
    <row r="132" spans="1:7" x14ac:dyDescent="0.25">
      <c r="A132" s="8">
        <v>131</v>
      </c>
      <c r="B132" s="10">
        <v>157</v>
      </c>
      <c r="C132" s="4">
        <v>157</v>
      </c>
      <c r="D132" s="4">
        <v>94</v>
      </c>
      <c r="E132" s="10">
        <f t="shared" si="4"/>
        <v>63</v>
      </c>
      <c r="G132" s="11">
        <f t="shared" si="5"/>
        <v>0.40127388535031849</v>
      </c>
    </row>
    <row r="133" spans="1:7" x14ac:dyDescent="0.25">
      <c r="A133" s="8">
        <v>132</v>
      </c>
      <c r="B133" s="10">
        <v>206</v>
      </c>
      <c r="C133" s="4">
        <v>206</v>
      </c>
      <c r="D133" s="4">
        <v>125</v>
      </c>
      <c r="E133" s="10">
        <f t="shared" si="4"/>
        <v>81</v>
      </c>
      <c r="G133" s="11">
        <f t="shared" si="5"/>
        <v>0.39320388349514562</v>
      </c>
    </row>
    <row r="134" spans="1:7" x14ac:dyDescent="0.25">
      <c r="A134" s="8">
        <v>133</v>
      </c>
      <c r="B134" s="10">
        <v>182</v>
      </c>
      <c r="C134" s="4">
        <v>182</v>
      </c>
      <c r="D134" s="4">
        <v>107</v>
      </c>
      <c r="E134" s="10">
        <f t="shared" si="4"/>
        <v>75</v>
      </c>
      <c r="G134" s="11">
        <f t="shared" si="5"/>
        <v>0.41208791208791207</v>
      </c>
    </row>
    <row r="135" spans="1:7" x14ac:dyDescent="0.25">
      <c r="A135" s="8">
        <v>134</v>
      </c>
      <c r="B135" s="10">
        <v>120</v>
      </c>
      <c r="C135" s="4">
        <v>120</v>
      </c>
      <c r="D135" s="4">
        <v>71</v>
      </c>
      <c r="E135" s="10">
        <f t="shared" si="4"/>
        <v>49</v>
      </c>
      <c r="G135" s="11">
        <f t="shared" si="5"/>
        <v>0.40833333333333333</v>
      </c>
    </row>
    <row r="136" spans="1:7" x14ac:dyDescent="0.25">
      <c r="A136" s="8">
        <v>135</v>
      </c>
      <c r="B136" s="10">
        <v>260</v>
      </c>
      <c r="C136" s="4">
        <v>260</v>
      </c>
      <c r="D136" s="4">
        <v>158</v>
      </c>
      <c r="E136" s="10">
        <f t="shared" si="4"/>
        <v>102</v>
      </c>
      <c r="G136" s="11">
        <f t="shared" si="5"/>
        <v>0.3923076923076923</v>
      </c>
    </row>
    <row r="137" spans="1:7" x14ac:dyDescent="0.25">
      <c r="A137" s="8">
        <v>136</v>
      </c>
      <c r="B137" s="10">
        <v>80</v>
      </c>
      <c r="C137" s="4">
        <v>80</v>
      </c>
      <c r="D137" s="4">
        <v>50</v>
      </c>
      <c r="E137" s="10">
        <f t="shared" si="4"/>
        <v>30</v>
      </c>
      <c r="G137" s="11">
        <f t="shared" si="5"/>
        <v>0.375</v>
      </c>
    </row>
    <row r="138" spans="1:7" x14ac:dyDescent="0.25">
      <c r="A138" s="8">
        <v>137</v>
      </c>
      <c r="B138" s="10">
        <v>63</v>
      </c>
      <c r="C138" s="4">
        <v>63</v>
      </c>
      <c r="D138" s="4">
        <v>39</v>
      </c>
      <c r="E138" s="10">
        <f t="shared" si="4"/>
        <v>24</v>
      </c>
      <c r="G138" s="11">
        <f t="shared" si="5"/>
        <v>0.38095238095238093</v>
      </c>
    </row>
    <row r="139" spans="1:7" x14ac:dyDescent="0.25">
      <c r="A139" s="8">
        <v>138</v>
      </c>
      <c r="B139" s="10">
        <v>238</v>
      </c>
      <c r="C139" s="4">
        <v>238</v>
      </c>
      <c r="D139" s="4">
        <v>141</v>
      </c>
      <c r="E139" s="10">
        <f t="shared" si="4"/>
        <v>97</v>
      </c>
      <c r="G139" s="11">
        <f t="shared" si="5"/>
        <v>0.40756302521008403</v>
      </c>
    </row>
    <row r="140" spans="1:7" x14ac:dyDescent="0.25">
      <c r="A140" s="8">
        <v>139</v>
      </c>
      <c r="B140" s="10">
        <v>35</v>
      </c>
      <c r="C140" s="4">
        <v>35</v>
      </c>
      <c r="D140" s="4">
        <v>21</v>
      </c>
      <c r="E140" s="10">
        <f t="shared" si="4"/>
        <v>14</v>
      </c>
      <c r="G140" s="11">
        <f t="shared" si="5"/>
        <v>0.4</v>
      </c>
    </row>
    <row r="141" spans="1:7" x14ac:dyDescent="0.25">
      <c r="A141" s="8">
        <v>140</v>
      </c>
      <c r="B141" s="10">
        <v>191</v>
      </c>
      <c r="C141" s="4">
        <v>191</v>
      </c>
      <c r="D141" s="4">
        <v>113</v>
      </c>
      <c r="E141" s="10">
        <f t="shared" si="4"/>
        <v>78</v>
      </c>
      <c r="G141" s="11">
        <f t="shared" si="5"/>
        <v>0.40837696335078533</v>
      </c>
    </row>
    <row r="142" spans="1:7" x14ac:dyDescent="0.25">
      <c r="A142" s="8">
        <v>141</v>
      </c>
      <c r="B142" s="10">
        <v>21</v>
      </c>
      <c r="C142" s="4">
        <v>21</v>
      </c>
      <c r="D142" s="4">
        <v>13</v>
      </c>
      <c r="E142" s="10">
        <f t="shared" si="4"/>
        <v>8</v>
      </c>
      <c r="G142" s="11">
        <f t="shared" si="5"/>
        <v>0.38095238095238093</v>
      </c>
    </row>
    <row r="143" spans="1:7" x14ac:dyDescent="0.25">
      <c r="A143" s="8">
        <v>142</v>
      </c>
      <c r="B143" s="10">
        <v>181</v>
      </c>
      <c r="C143" s="4">
        <v>181</v>
      </c>
      <c r="D143" s="4">
        <v>109</v>
      </c>
      <c r="E143" s="10">
        <f t="shared" si="4"/>
        <v>72</v>
      </c>
      <c r="G143" s="11">
        <f t="shared" si="5"/>
        <v>0.39779005524861877</v>
      </c>
    </row>
    <row r="144" spans="1:7" x14ac:dyDescent="0.25">
      <c r="A144" s="8">
        <v>143</v>
      </c>
      <c r="B144" s="10">
        <v>50</v>
      </c>
      <c r="C144" s="4">
        <v>50</v>
      </c>
      <c r="D144" s="4">
        <v>30</v>
      </c>
      <c r="E144" s="10">
        <f t="shared" si="4"/>
        <v>20</v>
      </c>
      <c r="G144" s="11">
        <f t="shared" si="5"/>
        <v>0.4</v>
      </c>
    </row>
    <row r="145" spans="1:7" x14ac:dyDescent="0.25">
      <c r="A145" s="8">
        <v>144</v>
      </c>
      <c r="B145" s="10">
        <v>185</v>
      </c>
      <c r="C145" s="4">
        <v>185</v>
      </c>
      <c r="D145" s="4">
        <v>109</v>
      </c>
      <c r="E145" s="10">
        <f t="shared" si="4"/>
        <v>76</v>
      </c>
      <c r="G145" s="11">
        <f t="shared" si="5"/>
        <v>0.41081081081081083</v>
      </c>
    </row>
    <row r="146" spans="1:7" x14ac:dyDescent="0.25">
      <c r="A146" s="8">
        <v>145</v>
      </c>
      <c r="B146" s="10">
        <v>126</v>
      </c>
      <c r="C146" s="4">
        <v>126</v>
      </c>
      <c r="D146" s="4">
        <v>75</v>
      </c>
      <c r="E146" s="10">
        <f t="shared" si="4"/>
        <v>51</v>
      </c>
      <c r="G146" s="11">
        <f t="shared" si="5"/>
        <v>0.40476190476190477</v>
      </c>
    </row>
    <row r="147" spans="1:7" x14ac:dyDescent="0.25">
      <c r="A147" s="8">
        <v>146</v>
      </c>
      <c r="B147" s="10">
        <v>62</v>
      </c>
      <c r="C147" s="4">
        <v>62</v>
      </c>
      <c r="D147" s="4">
        <v>38</v>
      </c>
      <c r="E147" s="10">
        <f t="shared" si="4"/>
        <v>24</v>
      </c>
      <c r="G147" s="11">
        <f t="shared" si="5"/>
        <v>0.38709677419354838</v>
      </c>
    </row>
    <row r="148" spans="1:7" x14ac:dyDescent="0.25">
      <c r="A148" s="8">
        <v>147</v>
      </c>
      <c r="B148" s="10">
        <v>84</v>
      </c>
      <c r="C148" s="4">
        <v>84</v>
      </c>
      <c r="D148" s="4">
        <v>51</v>
      </c>
      <c r="E148" s="10">
        <f t="shared" si="4"/>
        <v>33</v>
      </c>
      <c r="G148" s="11">
        <f t="shared" si="5"/>
        <v>0.39285714285714285</v>
      </c>
    </row>
    <row r="149" spans="1:7" x14ac:dyDescent="0.25">
      <c r="A149" s="8">
        <v>148</v>
      </c>
      <c r="B149" s="10">
        <v>212</v>
      </c>
      <c r="C149" s="4">
        <v>212</v>
      </c>
      <c r="D149" s="4">
        <v>125</v>
      </c>
      <c r="E149" s="10">
        <f t="shared" si="4"/>
        <v>87</v>
      </c>
      <c r="G149" s="11">
        <f t="shared" si="5"/>
        <v>0.41037735849056606</v>
      </c>
    </row>
    <row r="150" spans="1:7" x14ac:dyDescent="0.25">
      <c r="A150" s="8">
        <v>149</v>
      </c>
      <c r="B150" s="10">
        <v>226</v>
      </c>
      <c r="C150" s="4">
        <v>226</v>
      </c>
      <c r="D150" s="4">
        <v>132</v>
      </c>
      <c r="E150" s="10">
        <f t="shared" si="4"/>
        <v>94</v>
      </c>
      <c r="G150" s="11">
        <f t="shared" si="5"/>
        <v>0.41592920353982299</v>
      </c>
    </row>
    <row r="151" spans="1:7" x14ac:dyDescent="0.25">
      <c r="A151" s="8">
        <v>150</v>
      </c>
      <c r="B151" s="10">
        <v>150</v>
      </c>
      <c r="C151" s="4">
        <v>150</v>
      </c>
      <c r="D151" s="4">
        <v>90</v>
      </c>
      <c r="E151" s="10">
        <f t="shared" si="4"/>
        <v>60</v>
      </c>
      <c r="G151" s="11">
        <f t="shared" si="5"/>
        <v>0.4</v>
      </c>
    </row>
    <row r="152" spans="1:7" x14ac:dyDescent="0.25">
      <c r="A152" s="8">
        <v>151</v>
      </c>
      <c r="B152" s="10">
        <v>132</v>
      </c>
      <c r="C152" s="4">
        <v>132</v>
      </c>
      <c r="D152" s="4">
        <v>81</v>
      </c>
      <c r="E152" s="10">
        <f t="shared" si="4"/>
        <v>51</v>
      </c>
      <c r="G152" s="11">
        <f t="shared" si="5"/>
        <v>0.38636363636363635</v>
      </c>
    </row>
    <row r="153" spans="1:7" x14ac:dyDescent="0.25">
      <c r="A153" s="8">
        <v>152</v>
      </c>
      <c r="B153" s="10">
        <v>56</v>
      </c>
      <c r="C153" s="4">
        <v>56</v>
      </c>
      <c r="D153" s="4">
        <v>32</v>
      </c>
      <c r="E153" s="10">
        <f t="shared" si="4"/>
        <v>24</v>
      </c>
      <c r="G153" s="11">
        <f t="shared" si="5"/>
        <v>0.42857142857142855</v>
      </c>
    </row>
    <row r="154" spans="1:7" x14ac:dyDescent="0.25">
      <c r="A154" s="8">
        <v>153</v>
      </c>
      <c r="B154" s="10">
        <v>203</v>
      </c>
      <c r="C154" s="4">
        <v>203</v>
      </c>
      <c r="D154" s="4">
        <v>124</v>
      </c>
      <c r="E154" s="10">
        <f t="shared" si="4"/>
        <v>79</v>
      </c>
      <c r="G154" s="11">
        <f t="shared" si="5"/>
        <v>0.3891625615763547</v>
      </c>
    </row>
    <row r="155" spans="1:7" x14ac:dyDescent="0.25">
      <c r="A155" s="8">
        <v>154</v>
      </c>
      <c r="B155" s="10">
        <v>144</v>
      </c>
      <c r="C155" s="4">
        <v>144</v>
      </c>
      <c r="D155" s="4">
        <v>86</v>
      </c>
      <c r="E155" s="10">
        <f t="shared" si="4"/>
        <v>58</v>
      </c>
      <c r="G155" s="11">
        <f t="shared" si="5"/>
        <v>0.40277777777777779</v>
      </c>
    </row>
    <row r="156" spans="1:7" x14ac:dyDescent="0.25">
      <c r="A156" s="8">
        <v>155</v>
      </c>
      <c r="B156" s="10">
        <v>136</v>
      </c>
      <c r="C156" s="4">
        <v>136</v>
      </c>
      <c r="D156" s="4">
        <v>82</v>
      </c>
      <c r="E156" s="10">
        <f t="shared" si="4"/>
        <v>54</v>
      </c>
      <c r="G156" s="11">
        <f t="shared" si="5"/>
        <v>0.39705882352941174</v>
      </c>
    </row>
    <row r="157" spans="1:7" x14ac:dyDescent="0.25">
      <c r="A157" s="8">
        <v>156</v>
      </c>
      <c r="B157" s="10">
        <v>56</v>
      </c>
      <c r="C157" s="4">
        <v>56</v>
      </c>
      <c r="D157" s="4">
        <v>32</v>
      </c>
      <c r="E157" s="10">
        <f t="shared" si="4"/>
        <v>24</v>
      </c>
      <c r="G157" s="11">
        <f t="shared" si="5"/>
        <v>0.42857142857142855</v>
      </c>
    </row>
    <row r="158" spans="1:7" x14ac:dyDescent="0.25">
      <c r="A158" s="8">
        <v>157</v>
      </c>
      <c r="B158" s="10">
        <v>271</v>
      </c>
      <c r="C158" s="4">
        <v>271</v>
      </c>
      <c r="D158" s="4">
        <v>163</v>
      </c>
      <c r="E158" s="10">
        <f t="shared" si="4"/>
        <v>108</v>
      </c>
      <c r="G158" s="11">
        <f t="shared" si="5"/>
        <v>0.39852398523985239</v>
      </c>
    </row>
    <row r="159" spans="1:7" x14ac:dyDescent="0.25">
      <c r="A159" s="8">
        <v>158</v>
      </c>
      <c r="B159" s="10">
        <v>310</v>
      </c>
      <c r="C159" s="4">
        <v>310</v>
      </c>
      <c r="D159" s="4">
        <v>185</v>
      </c>
      <c r="E159" s="10">
        <f t="shared" si="4"/>
        <v>125</v>
      </c>
      <c r="G159" s="11">
        <f t="shared" si="5"/>
        <v>0.40322580645161288</v>
      </c>
    </row>
    <row r="160" spans="1:7" x14ac:dyDescent="0.25">
      <c r="A160" s="8">
        <v>159</v>
      </c>
      <c r="B160" s="10">
        <v>253</v>
      </c>
      <c r="C160" s="4">
        <v>253</v>
      </c>
      <c r="D160" s="4">
        <v>150</v>
      </c>
      <c r="E160" s="10">
        <f t="shared" si="4"/>
        <v>103</v>
      </c>
      <c r="G160" s="11">
        <f t="shared" si="5"/>
        <v>0.40711462450592883</v>
      </c>
    </row>
    <row r="161" spans="1:7" x14ac:dyDescent="0.25">
      <c r="A161" s="8">
        <v>160</v>
      </c>
      <c r="B161" s="10">
        <v>156</v>
      </c>
      <c r="C161" s="4">
        <v>156</v>
      </c>
      <c r="D161" s="4">
        <v>94</v>
      </c>
      <c r="E161" s="10">
        <f t="shared" si="4"/>
        <v>62</v>
      </c>
      <c r="G161" s="11">
        <f t="shared" si="5"/>
        <v>0.39743589743589741</v>
      </c>
    </row>
    <row r="162" spans="1:7" x14ac:dyDescent="0.25">
      <c r="A162" s="8">
        <v>161</v>
      </c>
      <c r="B162" s="10">
        <v>84</v>
      </c>
      <c r="C162" s="4">
        <v>84</v>
      </c>
      <c r="D162" s="4">
        <v>48</v>
      </c>
      <c r="E162" s="10">
        <f t="shared" si="4"/>
        <v>36</v>
      </c>
      <c r="G162" s="11">
        <f t="shared" si="5"/>
        <v>0.42857142857142855</v>
      </c>
    </row>
    <row r="163" spans="1:7" x14ac:dyDescent="0.25">
      <c r="A163" s="8">
        <v>162</v>
      </c>
      <c r="B163" s="10">
        <v>72</v>
      </c>
      <c r="C163" s="4">
        <v>72</v>
      </c>
      <c r="D163" s="4">
        <v>42</v>
      </c>
      <c r="E163" s="10">
        <f t="shared" si="4"/>
        <v>30</v>
      </c>
      <c r="G163" s="11">
        <f t="shared" si="5"/>
        <v>0.41666666666666669</v>
      </c>
    </row>
    <row r="164" spans="1:7" x14ac:dyDescent="0.25">
      <c r="A164" s="8">
        <v>163</v>
      </c>
      <c r="B164" s="10">
        <v>271</v>
      </c>
      <c r="C164" s="4">
        <v>271</v>
      </c>
      <c r="D164" s="4">
        <v>164</v>
      </c>
      <c r="E164" s="10">
        <f t="shared" si="4"/>
        <v>107</v>
      </c>
      <c r="G164" s="11">
        <f t="shared" si="5"/>
        <v>0.39483394833948338</v>
      </c>
    </row>
    <row r="165" spans="1:7" x14ac:dyDescent="0.25">
      <c r="A165" s="8">
        <v>164</v>
      </c>
      <c r="B165" s="10">
        <v>170</v>
      </c>
      <c r="C165" s="4">
        <v>170</v>
      </c>
      <c r="D165" s="4">
        <v>101</v>
      </c>
      <c r="E165" s="10">
        <f t="shared" si="4"/>
        <v>69</v>
      </c>
      <c r="G165" s="11">
        <f t="shared" si="5"/>
        <v>0.40588235294117647</v>
      </c>
    </row>
    <row r="166" spans="1:7" x14ac:dyDescent="0.25">
      <c r="A166" s="8">
        <v>165</v>
      </c>
      <c r="B166" s="10">
        <v>90</v>
      </c>
      <c r="C166" s="4">
        <v>90</v>
      </c>
      <c r="D166" s="4">
        <v>54</v>
      </c>
      <c r="E166" s="10">
        <f t="shared" si="4"/>
        <v>36</v>
      </c>
      <c r="G166" s="11">
        <f t="shared" si="5"/>
        <v>0.4</v>
      </c>
    </row>
    <row r="167" spans="1:7" x14ac:dyDescent="0.25">
      <c r="A167" s="8">
        <v>166</v>
      </c>
      <c r="B167" s="10">
        <v>46</v>
      </c>
      <c r="C167" s="4">
        <v>46</v>
      </c>
      <c r="D167" s="4">
        <v>28</v>
      </c>
      <c r="E167" s="10">
        <f t="shared" si="4"/>
        <v>18</v>
      </c>
      <c r="G167" s="11">
        <f t="shared" si="5"/>
        <v>0.39130434782608697</v>
      </c>
    </row>
    <row r="168" spans="1:7" x14ac:dyDescent="0.25">
      <c r="A168" s="8">
        <v>167</v>
      </c>
      <c r="B168" s="10">
        <v>152</v>
      </c>
      <c r="C168" s="4">
        <v>152</v>
      </c>
      <c r="D168" s="4">
        <v>90</v>
      </c>
      <c r="E168" s="10">
        <f t="shared" si="4"/>
        <v>62</v>
      </c>
      <c r="G168" s="11">
        <f t="shared" si="5"/>
        <v>0.40789473684210525</v>
      </c>
    </row>
    <row r="169" spans="1:7" x14ac:dyDescent="0.25">
      <c r="A169" s="8">
        <v>168</v>
      </c>
      <c r="B169" s="10">
        <v>44</v>
      </c>
      <c r="C169" s="4">
        <v>44</v>
      </c>
      <c r="D169" s="4">
        <v>26</v>
      </c>
      <c r="E169" s="10">
        <f t="shared" si="4"/>
        <v>18</v>
      </c>
      <c r="G169" s="11">
        <f t="shared" si="5"/>
        <v>0.40909090909090912</v>
      </c>
    </row>
    <row r="170" spans="1:7" x14ac:dyDescent="0.25">
      <c r="A170" s="8">
        <v>169</v>
      </c>
      <c r="B170" s="10">
        <v>154</v>
      </c>
      <c r="C170" s="4">
        <v>154</v>
      </c>
      <c r="D170" s="4">
        <v>92</v>
      </c>
      <c r="E170" s="10">
        <f t="shared" si="4"/>
        <v>62</v>
      </c>
      <c r="G170" s="11">
        <f t="shared" si="5"/>
        <v>0.40259740259740262</v>
      </c>
    </row>
    <row r="171" spans="1:7" x14ac:dyDescent="0.25">
      <c r="A171" s="8">
        <v>170</v>
      </c>
      <c r="B171" s="10">
        <v>243</v>
      </c>
      <c r="C171" s="4">
        <v>243</v>
      </c>
      <c r="D171" s="4">
        <v>145</v>
      </c>
      <c r="E171" s="10">
        <f t="shared" si="4"/>
        <v>98</v>
      </c>
      <c r="G171" s="11">
        <f t="shared" si="5"/>
        <v>0.40329218106995884</v>
      </c>
    </row>
    <row r="172" spans="1:7" x14ac:dyDescent="0.25">
      <c r="A172" s="8">
        <v>171</v>
      </c>
      <c r="B172" s="10">
        <v>139</v>
      </c>
      <c r="C172" s="4">
        <v>139</v>
      </c>
      <c r="D172" s="4">
        <v>81</v>
      </c>
      <c r="E172" s="10">
        <f t="shared" si="4"/>
        <v>58</v>
      </c>
      <c r="G172" s="11">
        <f t="shared" si="5"/>
        <v>0.41726618705035973</v>
      </c>
    </row>
    <row r="173" spans="1:7" x14ac:dyDescent="0.25">
      <c r="A173" s="8">
        <v>172</v>
      </c>
      <c r="B173" s="10">
        <v>68</v>
      </c>
      <c r="C173" s="4">
        <v>68</v>
      </c>
      <c r="D173" s="4">
        <v>40</v>
      </c>
      <c r="E173" s="10">
        <f t="shared" si="4"/>
        <v>28</v>
      </c>
      <c r="G173" s="11">
        <f t="shared" si="5"/>
        <v>0.41176470588235292</v>
      </c>
    </row>
    <row r="174" spans="1:7" x14ac:dyDescent="0.25">
      <c r="A174" s="8">
        <v>173</v>
      </c>
      <c r="B174" s="10">
        <v>177</v>
      </c>
      <c r="C174" s="4">
        <v>177</v>
      </c>
      <c r="D174" s="4">
        <v>105</v>
      </c>
      <c r="E174" s="10">
        <f t="shared" si="4"/>
        <v>72</v>
      </c>
      <c r="G174" s="11">
        <f t="shared" si="5"/>
        <v>0.40677966101694918</v>
      </c>
    </row>
    <row r="175" spans="1:7" x14ac:dyDescent="0.25">
      <c r="A175" s="8">
        <v>174</v>
      </c>
      <c r="B175" s="10">
        <v>60</v>
      </c>
      <c r="C175" s="4">
        <v>60</v>
      </c>
      <c r="D175" s="4">
        <v>36</v>
      </c>
      <c r="E175" s="10">
        <f t="shared" si="4"/>
        <v>24</v>
      </c>
      <c r="G175" s="11">
        <f t="shared" si="5"/>
        <v>0.4</v>
      </c>
    </row>
    <row r="176" spans="1:7" x14ac:dyDescent="0.25">
      <c r="A176" s="8">
        <v>175</v>
      </c>
      <c r="B176" s="10">
        <v>144</v>
      </c>
      <c r="C176" s="4">
        <v>144</v>
      </c>
      <c r="D176" s="4">
        <v>85</v>
      </c>
      <c r="E176" s="10">
        <f t="shared" si="4"/>
        <v>59</v>
      </c>
      <c r="G176" s="11">
        <f t="shared" si="5"/>
        <v>0.40972222222222221</v>
      </c>
    </row>
    <row r="177" spans="1:7" x14ac:dyDescent="0.25">
      <c r="A177" s="8">
        <v>176</v>
      </c>
      <c r="B177" s="10">
        <v>63</v>
      </c>
      <c r="C177" s="4">
        <v>63</v>
      </c>
      <c r="D177" s="4">
        <v>39</v>
      </c>
      <c r="E177" s="10">
        <f t="shared" si="4"/>
        <v>24</v>
      </c>
      <c r="G177" s="11">
        <f t="shared" si="5"/>
        <v>0.38095238095238093</v>
      </c>
    </row>
    <row r="178" spans="1:7" x14ac:dyDescent="0.25">
      <c r="A178" s="8">
        <v>177</v>
      </c>
      <c r="B178" s="10">
        <v>173</v>
      </c>
      <c r="C178" s="4">
        <v>173</v>
      </c>
      <c r="D178" s="4">
        <v>102</v>
      </c>
      <c r="E178" s="10">
        <f t="shared" si="4"/>
        <v>71</v>
      </c>
      <c r="G178" s="11">
        <f t="shared" si="5"/>
        <v>0.41040462427745666</v>
      </c>
    </row>
    <row r="179" spans="1:7" x14ac:dyDescent="0.25">
      <c r="A179" s="8">
        <v>178</v>
      </c>
      <c r="B179" s="10">
        <v>208</v>
      </c>
      <c r="C179" s="4">
        <v>208</v>
      </c>
      <c r="D179" s="4">
        <v>125</v>
      </c>
      <c r="E179" s="10">
        <f t="shared" si="4"/>
        <v>83</v>
      </c>
      <c r="G179" s="11">
        <f t="shared" si="5"/>
        <v>0.39903846153846156</v>
      </c>
    </row>
    <row r="180" spans="1:7" x14ac:dyDescent="0.25">
      <c r="A180" s="8">
        <v>179</v>
      </c>
      <c r="B180" s="10">
        <v>62</v>
      </c>
      <c r="C180" s="4">
        <v>62</v>
      </c>
      <c r="D180" s="4">
        <v>38</v>
      </c>
      <c r="E180" s="10">
        <f t="shared" si="4"/>
        <v>24</v>
      </c>
      <c r="G180" s="11">
        <f t="shared" si="5"/>
        <v>0.38709677419354838</v>
      </c>
    </row>
    <row r="181" spans="1:7" x14ac:dyDescent="0.25">
      <c r="A181" s="8">
        <v>180</v>
      </c>
      <c r="B181" s="10">
        <v>166</v>
      </c>
      <c r="C181" s="4">
        <v>166</v>
      </c>
      <c r="D181" s="4">
        <v>99</v>
      </c>
      <c r="E181" s="10">
        <f t="shared" si="4"/>
        <v>67</v>
      </c>
      <c r="G181" s="11">
        <f t="shared" si="5"/>
        <v>0.40361445783132532</v>
      </c>
    </row>
    <row r="182" spans="1:7" x14ac:dyDescent="0.25">
      <c r="A182" s="8">
        <v>181</v>
      </c>
      <c r="B182" s="10">
        <v>27</v>
      </c>
      <c r="C182" s="4">
        <v>27</v>
      </c>
      <c r="D182" s="4">
        <v>16</v>
      </c>
      <c r="E182" s="10">
        <f t="shared" si="4"/>
        <v>11</v>
      </c>
      <c r="G182" s="11">
        <f t="shared" si="5"/>
        <v>0.40740740740740738</v>
      </c>
    </row>
    <row r="183" spans="1:7" x14ac:dyDescent="0.25">
      <c r="A183" s="8">
        <v>182</v>
      </c>
      <c r="B183" s="10">
        <v>38</v>
      </c>
      <c r="C183" s="4">
        <v>38</v>
      </c>
      <c r="D183" s="4">
        <v>22</v>
      </c>
      <c r="E183" s="10">
        <f t="shared" si="4"/>
        <v>16</v>
      </c>
      <c r="G183" s="11">
        <f t="shared" si="5"/>
        <v>0.42105263157894735</v>
      </c>
    </row>
    <row r="184" spans="1:7" x14ac:dyDescent="0.25">
      <c r="A184" s="8">
        <v>183</v>
      </c>
      <c r="B184" s="10">
        <v>255</v>
      </c>
      <c r="C184" s="4">
        <v>255</v>
      </c>
      <c r="D184" s="4">
        <v>152</v>
      </c>
      <c r="E184" s="10">
        <f t="shared" si="4"/>
        <v>103</v>
      </c>
      <c r="G184" s="11">
        <f t="shared" si="5"/>
        <v>0.40392156862745099</v>
      </c>
    </row>
    <row r="185" spans="1:7" x14ac:dyDescent="0.25">
      <c r="A185" s="8">
        <v>184</v>
      </c>
      <c r="B185" s="10">
        <v>205</v>
      </c>
      <c r="C185" s="4">
        <v>205</v>
      </c>
      <c r="D185" s="4">
        <v>120</v>
      </c>
      <c r="E185" s="10">
        <f t="shared" si="4"/>
        <v>85</v>
      </c>
      <c r="G185" s="11">
        <f t="shared" si="5"/>
        <v>0.41463414634146339</v>
      </c>
    </row>
    <row r="186" spans="1:7" x14ac:dyDescent="0.25">
      <c r="A186" s="8">
        <v>185</v>
      </c>
      <c r="B186" s="10">
        <v>91</v>
      </c>
      <c r="C186" s="4">
        <v>91</v>
      </c>
      <c r="D186" s="4">
        <v>55</v>
      </c>
      <c r="E186" s="10">
        <f t="shared" si="4"/>
        <v>36</v>
      </c>
      <c r="G186" s="11">
        <f t="shared" si="5"/>
        <v>0.39560439560439559</v>
      </c>
    </row>
    <row r="187" spans="1:7" x14ac:dyDescent="0.25">
      <c r="A187" s="8">
        <v>186</v>
      </c>
      <c r="B187" s="10">
        <v>270</v>
      </c>
      <c r="C187" s="4">
        <v>270</v>
      </c>
      <c r="D187" s="4">
        <v>162</v>
      </c>
      <c r="E187" s="10">
        <f t="shared" si="4"/>
        <v>108</v>
      </c>
      <c r="G187" s="11">
        <f t="shared" si="5"/>
        <v>0.4</v>
      </c>
    </row>
    <row r="188" spans="1:7" x14ac:dyDescent="0.25">
      <c r="A188" s="8">
        <v>187</v>
      </c>
      <c r="B188" s="10">
        <v>208</v>
      </c>
      <c r="C188" s="4">
        <v>208</v>
      </c>
      <c r="D188" s="4">
        <v>122</v>
      </c>
      <c r="E188" s="10">
        <f t="shared" si="4"/>
        <v>86</v>
      </c>
      <c r="G188" s="11">
        <f t="shared" si="5"/>
        <v>0.41346153846153844</v>
      </c>
    </row>
    <row r="189" spans="1:7" x14ac:dyDescent="0.25">
      <c r="A189" s="8">
        <v>188</v>
      </c>
      <c r="B189" s="10">
        <v>83</v>
      </c>
      <c r="C189" s="4">
        <v>83</v>
      </c>
      <c r="D189" s="4">
        <v>49</v>
      </c>
      <c r="E189" s="10">
        <f t="shared" si="4"/>
        <v>34</v>
      </c>
      <c r="G189" s="11">
        <f t="shared" si="5"/>
        <v>0.40963855421686746</v>
      </c>
    </row>
    <row r="190" spans="1:7" x14ac:dyDescent="0.25">
      <c r="A190" s="8">
        <v>189</v>
      </c>
      <c r="B190" s="10">
        <v>192</v>
      </c>
      <c r="C190" s="4">
        <v>192</v>
      </c>
      <c r="D190" s="4">
        <v>112</v>
      </c>
      <c r="E190" s="10">
        <f t="shared" si="4"/>
        <v>80</v>
      </c>
      <c r="G190" s="11">
        <f t="shared" si="5"/>
        <v>0.41666666666666669</v>
      </c>
    </row>
    <row r="191" spans="1:7" x14ac:dyDescent="0.25">
      <c r="A191" s="8">
        <v>190</v>
      </c>
      <c r="B191" s="10">
        <v>202</v>
      </c>
      <c r="C191" s="4">
        <v>202</v>
      </c>
      <c r="D191" s="4">
        <v>123</v>
      </c>
      <c r="E191" s="10">
        <f t="shared" si="4"/>
        <v>79</v>
      </c>
      <c r="G191" s="11">
        <f t="shared" si="5"/>
        <v>0.3910891089108911</v>
      </c>
    </row>
    <row r="192" spans="1:7" x14ac:dyDescent="0.25">
      <c r="A192" s="8">
        <v>191</v>
      </c>
      <c r="B192" s="10">
        <v>162</v>
      </c>
      <c r="C192" s="4">
        <v>162</v>
      </c>
      <c r="D192" s="4">
        <v>96</v>
      </c>
      <c r="E192" s="10">
        <f t="shared" si="4"/>
        <v>66</v>
      </c>
      <c r="G192" s="11">
        <f t="shared" si="5"/>
        <v>0.40740740740740738</v>
      </c>
    </row>
    <row r="193" spans="1:7" x14ac:dyDescent="0.25">
      <c r="A193" s="8">
        <v>192</v>
      </c>
      <c r="B193" s="10">
        <v>75</v>
      </c>
      <c r="C193" s="4">
        <v>75</v>
      </c>
      <c r="D193" s="4">
        <v>45</v>
      </c>
      <c r="E193" s="10">
        <f t="shared" si="4"/>
        <v>30</v>
      </c>
      <c r="G193" s="11">
        <f t="shared" si="5"/>
        <v>0.4</v>
      </c>
    </row>
    <row r="194" spans="1:7" x14ac:dyDescent="0.25">
      <c r="A194" s="8">
        <v>193</v>
      </c>
      <c r="B194" s="10">
        <v>220</v>
      </c>
      <c r="C194" s="4">
        <v>220</v>
      </c>
      <c r="D194" s="4">
        <v>132</v>
      </c>
      <c r="E194" s="10">
        <f t="shared" si="4"/>
        <v>88</v>
      </c>
      <c r="G194" s="11">
        <f t="shared" si="5"/>
        <v>0.4</v>
      </c>
    </row>
    <row r="195" spans="1:7" x14ac:dyDescent="0.25">
      <c r="A195" s="8">
        <v>194</v>
      </c>
      <c r="B195" s="10">
        <v>96</v>
      </c>
      <c r="C195" s="4">
        <v>96</v>
      </c>
      <c r="D195" s="4">
        <v>58</v>
      </c>
      <c r="E195" s="10">
        <f t="shared" ref="E195:E258" si="6">C195-D195</f>
        <v>38</v>
      </c>
      <c r="G195" s="11">
        <f t="shared" ref="G195:G258" si="7">E195/C195</f>
        <v>0.39583333333333331</v>
      </c>
    </row>
    <row r="196" spans="1:7" x14ac:dyDescent="0.25">
      <c r="A196" s="8">
        <v>195</v>
      </c>
      <c r="B196" s="10">
        <v>50</v>
      </c>
      <c r="C196" s="4">
        <v>50</v>
      </c>
      <c r="D196" s="4">
        <v>30</v>
      </c>
      <c r="E196" s="10">
        <f t="shared" si="6"/>
        <v>20</v>
      </c>
      <c r="G196" s="11">
        <f t="shared" si="7"/>
        <v>0.4</v>
      </c>
    </row>
    <row r="197" spans="1:7" x14ac:dyDescent="0.25">
      <c r="A197" s="8">
        <v>196</v>
      </c>
      <c r="B197" s="10">
        <v>191</v>
      </c>
      <c r="C197" s="4">
        <v>191</v>
      </c>
      <c r="D197" s="4">
        <v>113</v>
      </c>
      <c r="E197" s="10">
        <f t="shared" si="6"/>
        <v>78</v>
      </c>
      <c r="G197" s="11">
        <f t="shared" si="7"/>
        <v>0.40837696335078533</v>
      </c>
    </row>
    <row r="198" spans="1:7" x14ac:dyDescent="0.25">
      <c r="A198" s="8">
        <v>197</v>
      </c>
      <c r="B198" s="10">
        <v>129</v>
      </c>
      <c r="C198" s="4">
        <v>129</v>
      </c>
      <c r="D198" s="4">
        <v>76</v>
      </c>
      <c r="E198" s="10">
        <f t="shared" si="6"/>
        <v>53</v>
      </c>
      <c r="G198" s="11">
        <f t="shared" si="7"/>
        <v>0.41085271317829458</v>
      </c>
    </row>
    <row r="199" spans="1:7" x14ac:dyDescent="0.25">
      <c r="A199" s="8">
        <v>198</v>
      </c>
      <c r="B199" s="10">
        <v>54</v>
      </c>
      <c r="C199" s="4">
        <v>54</v>
      </c>
      <c r="D199" s="4">
        <v>32</v>
      </c>
      <c r="E199" s="10">
        <f t="shared" si="6"/>
        <v>22</v>
      </c>
      <c r="G199" s="11">
        <f t="shared" si="7"/>
        <v>0.40740740740740738</v>
      </c>
    </row>
    <row r="200" spans="1:7" x14ac:dyDescent="0.25">
      <c r="A200" s="8">
        <v>199</v>
      </c>
      <c r="B200" s="10">
        <v>261</v>
      </c>
      <c r="C200" s="4">
        <v>261</v>
      </c>
      <c r="D200" s="4">
        <v>156</v>
      </c>
      <c r="E200" s="10">
        <f t="shared" si="6"/>
        <v>105</v>
      </c>
      <c r="G200" s="11">
        <f t="shared" si="7"/>
        <v>0.40229885057471265</v>
      </c>
    </row>
    <row r="201" spans="1:7" x14ac:dyDescent="0.25">
      <c r="A201" s="8">
        <v>200</v>
      </c>
      <c r="B201" s="10">
        <v>88</v>
      </c>
      <c r="C201" s="4">
        <v>88</v>
      </c>
      <c r="D201" s="4">
        <v>52</v>
      </c>
      <c r="E201" s="10">
        <f t="shared" si="6"/>
        <v>36</v>
      </c>
      <c r="G201" s="11">
        <f t="shared" si="7"/>
        <v>0.40909090909090912</v>
      </c>
    </row>
    <row r="202" spans="1:7" x14ac:dyDescent="0.25">
      <c r="A202" s="8">
        <v>201</v>
      </c>
      <c r="B202" s="10">
        <v>72</v>
      </c>
      <c r="C202" s="4">
        <v>72</v>
      </c>
      <c r="D202" s="4">
        <v>42</v>
      </c>
      <c r="E202" s="10">
        <f t="shared" si="6"/>
        <v>30</v>
      </c>
      <c r="G202" s="11">
        <f t="shared" si="7"/>
        <v>0.41666666666666669</v>
      </c>
    </row>
    <row r="203" spans="1:7" x14ac:dyDescent="0.25">
      <c r="A203" s="8">
        <v>202</v>
      </c>
      <c r="B203" s="10">
        <v>206</v>
      </c>
      <c r="C203" s="4">
        <v>206</v>
      </c>
      <c r="D203" s="4">
        <v>126</v>
      </c>
      <c r="E203" s="10">
        <f t="shared" si="6"/>
        <v>80</v>
      </c>
      <c r="G203" s="11">
        <f t="shared" si="7"/>
        <v>0.38834951456310679</v>
      </c>
    </row>
    <row r="204" spans="1:7" x14ac:dyDescent="0.25">
      <c r="A204" s="8">
        <v>203</v>
      </c>
      <c r="B204" s="10">
        <v>156</v>
      </c>
      <c r="C204" s="4">
        <v>156</v>
      </c>
      <c r="D204" s="4">
        <v>96</v>
      </c>
      <c r="E204" s="10">
        <f t="shared" si="6"/>
        <v>60</v>
      </c>
      <c r="G204" s="11">
        <f t="shared" si="7"/>
        <v>0.38461538461538464</v>
      </c>
    </row>
    <row r="205" spans="1:7" x14ac:dyDescent="0.25">
      <c r="A205" s="8">
        <v>204</v>
      </c>
      <c r="B205" s="10">
        <v>48</v>
      </c>
      <c r="C205" s="4">
        <v>48</v>
      </c>
      <c r="D205" s="4">
        <v>28</v>
      </c>
      <c r="E205" s="10">
        <f t="shared" si="6"/>
        <v>20</v>
      </c>
      <c r="G205" s="11">
        <f t="shared" si="7"/>
        <v>0.41666666666666669</v>
      </c>
    </row>
    <row r="206" spans="1:7" x14ac:dyDescent="0.25">
      <c r="A206" s="8">
        <v>205</v>
      </c>
      <c r="B206" s="10">
        <v>61</v>
      </c>
      <c r="C206" s="4">
        <v>61</v>
      </c>
      <c r="D206" s="4">
        <v>36</v>
      </c>
      <c r="E206" s="10">
        <f t="shared" si="6"/>
        <v>25</v>
      </c>
      <c r="G206" s="11">
        <f t="shared" si="7"/>
        <v>0.4098360655737705</v>
      </c>
    </row>
    <row r="207" spans="1:7" x14ac:dyDescent="0.25">
      <c r="A207" s="8">
        <v>206</v>
      </c>
      <c r="B207" s="10">
        <v>30</v>
      </c>
      <c r="C207" s="4">
        <v>30</v>
      </c>
      <c r="D207" s="4">
        <v>18</v>
      </c>
      <c r="E207" s="10">
        <f t="shared" si="6"/>
        <v>12</v>
      </c>
      <c r="G207" s="11">
        <f t="shared" si="7"/>
        <v>0.4</v>
      </c>
    </row>
    <row r="208" spans="1:7" x14ac:dyDescent="0.25">
      <c r="A208" s="8">
        <v>207</v>
      </c>
      <c r="B208" s="10">
        <v>180</v>
      </c>
      <c r="C208" s="4">
        <v>180</v>
      </c>
      <c r="D208" s="4">
        <v>108</v>
      </c>
      <c r="E208" s="10">
        <f t="shared" si="6"/>
        <v>72</v>
      </c>
      <c r="G208" s="11">
        <f t="shared" si="7"/>
        <v>0.4</v>
      </c>
    </row>
    <row r="209" spans="1:7" x14ac:dyDescent="0.25">
      <c r="A209" s="8">
        <v>208</v>
      </c>
      <c r="B209" s="10">
        <v>180</v>
      </c>
      <c r="C209" s="4">
        <v>180</v>
      </c>
      <c r="D209" s="4">
        <v>109</v>
      </c>
      <c r="E209" s="10">
        <f t="shared" si="6"/>
        <v>71</v>
      </c>
      <c r="G209" s="11">
        <f t="shared" si="7"/>
        <v>0.39444444444444443</v>
      </c>
    </row>
    <row r="210" spans="1:7" x14ac:dyDescent="0.25">
      <c r="A210" s="8">
        <v>209</v>
      </c>
      <c r="B210" s="10">
        <v>214</v>
      </c>
      <c r="C210" s="4">
        <v>214</v>
      </c>
      <c r="D210" s="4">
        <v>127</v>
      </c>
      <c r="E210" s="10">
        <f t="shared" si="6"/>
        <v>87</v>
      </c>
      <c r="G210" s="11">
        <f t="shared" si="7"/>
        <v>0.40654205607476634</v>
      </c>
    </row>
    <row r="211" spans="1:7" x14ac:dyDescent="0.25">
      <c r="A211" s="8">
        <v>210</v>
      </c>
      <c r="B211" s="10">
        <v>195</v>
      </c>
      <c r="C211" s="4">
        <v>195</v>
      </c>
      <c r="D211" s="4">
        <v>120</v>
      </c>
      <c r="E211" s="10">
        <f t="shared" si="6"/>
        <v>75</v>
      </c>
      <c r="G211" s="11">
        <f t="shared" si="7"/>
        <v>0.38461538461538464</v>
      </c>
    </row>
    <row r="212" spans="1:7" x14ac:dyDescent="0.25">
      <c r="A212" s="8">
        <v>211</v>
      </c>
      <c r="B212" s="10">
        <v>169</v>
      </c>
      <c r="C212" s="4">
        <v>169</v>
      </c>
      <c r="D212" s="4">
        <v>101</v>
      </c>
      <c r="E212" s="10">
        <f t="shared" si="6"/>
        <v>68</v>
      </c>
      <c r="G212" s="11">
        <f t="shared" si="7"/>
        <v>0.40236686390532544</v>
      </c>
    </row>
    <row r="213" spans="1:7" x14ac:dyDescent="0.25">
      <c r="A213" s="8">
        <v>212</v>
      </c>
      <c r="B213" s="10">
        <v>245</v>
      </c>
      <c r="C213" s="4">
        <v>245</v>
      </c>
      <c r="D213" s="4">
        <v>144</v>
      </c>
      <c r="E213" s="10">
        <f t="shared" si="6"/>
        <v>101</v>
      </c>
      <c r="G213" s="11">
        <f t="shared" si="7"/>
        <v>0.41224489795918368</v>
      </c>
    </row>
    <row r="214" spans="1:7" x14ac:dyDescent="0.25">
      <c r="A214" s="8">
        <v>213</v>
      </c>
      <c r="B214" s="10">
        <v>87</v>
      </c>
      <c r="C214" s="4">
        <v>87</v>
      </c>
      <c r="D214" s="4">
        <v>52</v>
      </c>
      <c r="E214" s="10">
        <f t="shared" si="6"/>
        <v>35</v>
      </c>
      <c r="G214" s="11">
        <f t="shared" si="7"/>
        <v>0.40229885057471265</v>
      </c>
    </row>
    <row r="215" spans="1:7" x14ac:dyDescent="0.25">
      <c r="A215" s="8">
        <v>214</v>
      </c>
      <c r="B215" s="10">
        <v>228</v>
      </c>
      <c r="C215" s="4">
        <v>228</v>
      </c>
      <c r="D215" s="4">
        <v>139</v>
      </c>
      <c r="E215" s="10">
        <f t="shared" si="6"/>
        <v>89</v>
      </c>
      <c r="G215" s="11">
        <f t="shared" si="7"/>
        <v>0.39035087719298245</v>
      </c>
    </row>
    <row r="216" spans="1:7" x14ac:dyDescent="0.25">
      <c r="A216" s="8">
        <v>215</v>
      </c>
      <c r="B216" s="10">
        <v>158</v>
      </c>
      <c r="C216" s="4">
        <v>158</v>
      </c>
      <c r="D216" s="4">
        <v>94</v>
      </c>
      <c r="E216" s="10">
        <f t="shared" si="6"/>
        <v>64</v>
      </c>
      <c r="G216" s="11">
        <f t="shared" si="7"/>
        <v>0.4050632911392405</v>
      </c>
    </row>
    <row r="217" spans="1:7" x14ac:dyDescent="0.25">
      <c r="A217" s="8">
        <v>216</v>
      </c>
      <c r="B217" s="10">
        <v>142</v>
      </c>
      <c r="C217" s="4">
        <v>142</v>
      </c>
      <c r="D217" s="4">
        <v>86</v>
      </c>
      <c r="E217" s="10">
        <f t="shared" si="6"/>
        <v>56</v>
      </c>
      <c r="G217" s="11">
        <f t="shared" si="7"/>
        <v>0.39436619718309857</v>
      </c>
    </row>
    <row r="218" spans="1:7" x14ac:dyDescent="0.25">
      <c r="A218" s="8">
        <v>217</v>
      </c>
      <c r="B218" s="10">
        <v>96</v>
      </c>
      <c r="C218" s="4">
        <v>96</v>
      </c>
      <c r="D218" s="4">
        <v>57</v>
      </c>
      <c r="E218" s="10">
        <f t="shared" si="6"/>
        <v>39</v>
      </c>
      <c r="G218" s="11">
        <f t="shared" si="7"/>
        <v>0.40625</v>
      </c>
    </row>
    <row r="219" spans="1:7" x14ac:dyDescent="0.25">
      <c r="A219" s="8">
        <v>218</v>
      </c>
      <c r="B219" s="10">
        <v>184</v>
      </c>
      <c r="C219" s="4">
        <v>184</v>
      </c>
      <c r="D219" s="4">
        <v>109</v>
      </c>
      <c r="E219" s="10">
        <f t="shared" si="6"/>
        <v>75</v>
      </c>
      <c r="G219" s="11">
        <f t="shared" si="7"/>
        <v>0.40760869565217389</v>
      </c>
    </row>
    <row r="220" spans="1:7" x14ac:dyDescent="0.25">
      <c r="A220" s="8">
        <v>219</v>
      </c>
      <c r="B220" s="10">
        <v>139</v>
      </c>
      <c r="C220" s="4">
        <v>139</v>
      </c>
      <c r="D220" s="4">
        <v>85</v>
      </c>
      <c r="E220" s="10">
        <f t="shared" si="6"/>
        <v>54</v>
      </c>
      <c r="G220" s="11">
        <f t="shared" si="7"/>
        <v>0.38848920863309355</v>
      </c>
    </row>
    <row r="221" spans="1:7" x14ac:dyDescent="0.25">
      <c r="A221" s="8">
        <v>220</v>
      </c>
      <c r="B221" s="10">
        <v>24</v>
      </c>
      <c r="C221" s="4">
        <v>24</v>
      </c>
      <c r="D221" s="4">
        <v>14</v>
      </c>
      <c r="E221" s="10">
        <f t="shared" si="6"/>
        <v>10</v>
      </c>
      <c r="G221" s="11">
        <f t="shared" si="7"/>
        <v>0.41666666666666669</v>
      </c>
    </row>
    <row r="222" spans="1:7" x14ac:dyDescent="0.25">
      <c r="A222" s="8">
        <v>221</v>
      </c>
      <c r="B222" s="10">
        <v>193</v>
      </c>
      <c r="C222" s="4">
        <v>193</v>
      </c>
      <c r="D222" s="4">
        <v>114</v>
      </c>
      <c r="E222" s="10">
        <f t="shared" si="6"/>
        <v>79</v>
      </c>
      <c r="G222" s="11">
        <f t="shared" si="7"/>
        <v>0.40932642487046633</v>
      </c>
    </row>
    <row r="223" spans="1:7" x14ac:dyDescent="0.25">
      <c r="A223" s="8">
        <v>222</v>
      </c>
      <c r="B223" s="10">
        <v>97</v>
      </c>
      <c r="C223" s="4">
        <v>97</v>
      </c>
      <c r="D223" s="4">
        <v>58</v>
      </c>
      <c r="E223" s="10">
        <f t="shared" si="6"/>
        <v>39</v>
      </c>
      <c r="G223" s="11">
        <f t="shared" si="7"/>
        <v>0.40206185567010311</v>
      </c>
    </row>
    <row r="224" spans="1:7" x14ac:dyDescent="0.25">
      <c r="A224" s="8">
        <v>223</v>
      </c>
      <c r="B224" s="10">
        <v>32</v>
      </c>
      <c r="C224" s="4">
        <v>32</v>
      </c>
      <c r="D224" s="4">
        <v>19</v>
      </c>
      <c r="E224" s="10">
        <f t="shared" si="6"/>
        <v>13</v>
      </c>
      <c r="G224" s="11">
        <f t="shared" si="7"/>
        <v>0.40625</v>
      </c>
    </row>
    <row r="225" spans="1:7" x14ac:dyDescent="0.25">
      <c r="A225" s="8">
        <v>224</v>
      </c>
      <c r="B225" s="10">
        <v>52</v>
      </c>
      <c r="C225" s="4">
        <v>52</v>
      </c>
      <c r="D225" s="4">
        <v>30</v>
      </c>
      <c r="E225" s="10">
        <f t="shared" si="6"/>
        <v>22</v>
      </c>
      <c r="G225" s="11">
        <f t="shared" si="7"/>
        <v>0.42307692307692307</v>
      </c>
    </row>
    <row r="226" spans="1:7" x14ac:dyDescent="0.25">
      <c r="A226" s="8">
        <v>225</v>
      </c>
      <c r="B226" s="10">
        <v>168</v>
      </c>
      <c r="C226" s="4">
        <v>168</v>
      </c>
      <c r="D226" s="4">
        <v>102</v>
      </c>
      <c r="E226" s="10">
        <f t="shared" si="6"/>
        <v>66</v>
      </c>
      <c r="G226" s="11">
        <f t="shared" si="7"/>
        <v>0.39285714285714285</v>
      </c>
    </row>
    <row r="227" spans="1:7" x14ac:dyDescent="0.25">
      <c r="A227" s="8">
        <v>226</v>
      </c>
      <c r="B227" s="10">
        <v>171</v>
      </c>
      <c r="C227" s="4">
        <v>171</v>
      </c>
      <c r="D227" s="4">
        <v>102</v>
      </c>
      <c r="E227" s="10">
        <f t="shared" si="6"/>
        <v>69</v>
      </c>
      <c r="G227" s="11">
        <f t="shared" si="7"/>
        <v>0.40350877192982454</v>
      </c>
    </row>
    <row r="228" spans="1:7" x14ac:dyDescent="0.25">
      <c r="A228" s="8">
        <v>227</v>
      </c>
      <c r="B228" s="10">
        <v>211</v>
      </c>
      <c r="C228" s="4">
        <v>211</v>
      </c>
      <c r="D228" s="4">
        <v>127</v>
      </c>
      <c r="E228" s="10">
        <f t="shared" si="6"/>
        <v>84</v>
      </c>
      <c r="G228" s="11">
        <f t="shared" si="7"/>
        <v>0.3981042654028436</v>
      </c>
    </row>
    <row r="229" spans="1:7" x14ac:dyDescent="0.25">
      <c r="A229" s="8">
        <v>228</v>
      </c>
      <c r="B229" s="10">
        <v>69</v>
      </c>
      <c r="C229" s="4">
        <v>69</v>
      </c>
      <c r="D229" s="4">
        <v>42</v>
      </c>
      <c r="E229" s="10">
        <f t="shared" si="6"/>
        <v>27</v>
      </c>
      <c r="G229" s="11">
        <f t="shared" si="7"/>
        <v>0.39130434782608697</v>
      </c>
    </row>
    <row r="230" spans="1:7" x14ac:dyDescent="0.25">
      <c r="A230" s="8">
        <v>229</v>
      </c>
      <c r="B230" s="10">
        <v>124</v>
      </c>
      <c r="C230" s="4">
        <v>124</v>
      </c>
      <c r="D230" s="4">
        <v>74</v>
      </c>
      <c r="E230" s="10">
        <f t="shared" si="6"/>
        <v>50</v>
      </c>
      <c r="G230" s="11">
        <f t="shared" si="7"/>
        <v>0.40322580645161288</v>
      </c>
    </row>
    <row r="231" spans="1:7" x14ac:dyDescent="0.25">
      <c r="A231" s="8">
        <v>230</v>
      </c>
      <c r="B231" s="10">
        <v>214</v>
      </c>
      <c r="C231" s="4">
        <v>214</v>
      </c>
      <c r="D231" s="4">
        <v>127</v>
      </c>
      <c r="E231" s="10">
        <f t="shared" si="6"/>
        <v>87</v>
      </c>
      <c r="G231" s="11">
        <f t="shared" si="7"/>
        <v>0.40654205607476634</v>
      </c>
    </row>
    <row r="232" spans="1:7" x14ac:dyDescent="0.25">
      <c r="A232" s="8">
        <v>231</v>
      </c>
      <c r="B232" s="10">
        <v>208</v>
      </c>
      <c r="C232" s="4">
        <v>208</v>
      </c>
      <c r="D232" s="4">
        <v>125</v>
      </c>
      <c r="E232" s="10">
        <f t="shared" si="6"/>
        <v>83</v>
      </c>
      <c r="G232" s="11">
        <f t="shared" si="7"/>
        <v>0.39903846153846156</v>
      </c>
    </row>
    <row r="233" spans="1:7" x14ac:dyDescent="0.25">
      <c r="A233" s="8">
        <v>232</v>
      </c>
      <c r="B233" s="10">
        <v>190</v>
      </c>
      <c r="C233" s="4">
        <v>190</v>
      </c>
      <c r="D233" s="4">
        <v>112</v>
      </c>
      <c r="E233" s="10">
        <f t="shared" si="6"/>
        <v>78</v>
      </c>
      <c r="G233" s="11">
        <f t="shared" si="7"/>
        <v>0.41052631578947368</v>
      </c>
    </row>
    <row r="234" spans="1:7" x14ac:dyDescent="0.25">
      <c r="A234" s="8">
        <v>233</v>
      </c>
      <c r="B234" s="10">
        <v>38</v>
      </c>
      <c r="C234" s="4">
        <v>38</v>
      </c>
      <c r="D234" s="4">
        <v>22</v>
      </c>
      <c r="E234" s="10">
        <f t="shared" si="6"/>
        <v>16</v>
      </c>
      <c r="G234" s="11">
        <f t="shared" si="7"/>
        <v>0.42105263157894735</v>
      </c>
    </row>
    <row r="235" spans="1:7" x14ac:dyDescent="0.25">
      <c r="A235" s="8">
        <v>234</v>
      </c>
      <c r="B235" s="10">
        <v>225</v>
      </c>
      <c r="C235" s="4">
        <v>225</v>
      </c>
      <c r="D235" s="4">
        <v>135</v>
      </c>
      <c r="E235" s="10">
        <f t="shared" si="6"/>
        <v>90</v>
      </c>
      <c r="G235" s="11">
        <f t="shared" si="7"/>
        <v>0.4</v>
      </c>
    </row>
    <row r="236" spans="1:7" x14ac:dyDescent="0.25">
      <c r="A236" s="8">
        <v>235</v>
      </c>
      <c r="B236" s="10">
        <v>33</v>
      </c>
      <c r="C236" s="4">
        <v>33</v>
      </c>
      <c r="D236" s="4">
        <v>20</v>
      </c>
      <c r="E236" s="10">
        <f t="shared" si="6"/>
        <v>13</v>
      </c>
      <c r="G236" s="11">
        <f t="shared" si="7"/>
        <v>0.39393939393939392</v>
      </c>
    </row>
    <row r="237" spans="1:7" x14ac:dyDescent="0.25">
      <c r="A237" s="8">
        <v>236</v>
      </c>
      <c r="B237" s="10">
        <v>255</v>
      </c>
      <c r="C237" s="4">
        <v>255</v>
      </c>
      <c r="D237" s="4">
        <v>153</v>
      </c>
      <c r="E237" s="10">
        <f t="shared" si="6"/>
        <v>102</v>
      </c>
      <c r="G237" s="11">
        <f t="shared" si="7"/>
        <v>0.4</v>
      </c>
    </row>
    <row r="238" spans="1:7" x14ac:dyDescent="0.25">
      <c r="A238" s="8">
        <v>237</v>
      </c>
      <c r="B238" s="10">
        <v>106</v>
      </c>
      <c r="C238" s="4">
        <v>106</v>
      </c>
      <c r="D238" s="4">
        <v>64</v>
      </c>
      <c r="E238" s="10">
        <f t="shared" si="6"/>
        <v>42</v>
      </c>
      <c r="G238" s="11">
        <f t="shared" si="7"/>
        <v>0.39622641509433965</v>
      </c>
    </row>
    <row r="239" spans="1:7" x14ac:dyDescent="0.25">
      <c r="A239" s="8">
        <v>238</v>
      </c>
      <c r="B239" s="10">
        <v>72</v>
      </c>
      <c r="C239" s="4">
        <v>72</v>
      </c>
      <c r="D239" s="4">
        <v>44</v>
      </c>
      <c r="E239" s="10">
        <f t="shared" si="6"/>
        <v>28</v>
      </c>
      <c r="G239" s="11">
        <f t="shared" si="7"/>
        <v>0.3888888888888889</v>
      </c>
    </row>
    <row r="240" spans="1:7" x14ac:dyDescent="0.25">
      <c r="A240" s="8">
        <v>239</v>
      </c>
      <c r="B240" s="10">
        <v>74</v>
      </c>
      <c r="C240" s="4">
        <v>74</v>
      </c>
      <c r="D240" s="4">
        <v>43</v>
      </c>
      <c r="E240" s="10">
        <f t="shared" si="6"/>
        <v>31</v>
      </c>
      <c r="G240" s="11">
        <f t="shared" si="7"/>
        <v>0.41891891891891891</v>
      </c>
    </row>
    <row r="241" spans="1:7" x14ac:dyDescent="0.25">
      <c r="A241" s="8">
        <v>240</v>
      </c>
      <c r="B241" s="10">
        <v>294</v>
      </c>
      <c r="C241" s="4">
        <v>294</v>
      </c>
      <c r="D241" s="4">
        <v>176</v>
      </c>
      <c r="E241" s="10">
        <f t="shared" si="6"/>
        <v>118</v>
      </c>
      <c r="G241" s="11">
        <f t="shared" si="7"/>
        <v>0.40136054421768708</v>
      </c>
    </row>
    <row r="242" spans="1:7" x14ac:dyDescent="0.25">
      <c r="A242" s="8">
        <v>241</v>
      </c>
      <c r="B242" s="10">
        <v>18</v>
      </c>
      <c r="C242" s="4">
        <v>18</v>
      </c>
      <c r="D242" s="4">
        <v>10</v>
      </c>
      <c r="E242" s="10">
        <f t="shared" si="6"/>
        <v>8</v>
      </c>
      <c r="G242" s="11">
        <f t="shared" si="7"/>
        <v>0.44444444444444442</v>
      </c>
    </row>
    <row r="243" spans="1:7" x14ac:dyDescent="0.25">
      <c r="A243" s="8">
        <v>242</v>
      </c>
      <c r="B243" s="10">
        <v>134</v>
      </c>
      <c r="C243" s="4">
        <v>134</v>
      </c>
      <c r="D243" s="4">
        <v>80</v>
      </c>
      <c r="E243" s="10">
        <f t="shared" si="6"/>
        <v>54</v>
      </c>
      <c r="G243" s="11">
        <f t="shared" si="7"/>
        <v>0.40298507462686567</v>
      </c>
    </row>
    <row r="244" spans="1:7" x14ac:dyDescent="0.25">
      <c r="A244" s="8">
        <v>243</v>
      </c>
      <c r="B244" s="10">
        <v>120</v>
      </c>
      <c r="C244" s="4">
        <v>120</v>
      </c>
      <c r="D244" s="4">
        <v>75</v>
      </c>
      <c r="E244" s="10">
        <f t="shared" si="6"/>
        <v>45</v>
      </c>
      <c r="G244" s="11">
        <f t="shared" si="7"/>
        <v>0.375</v>
      </c>
    </row>
    <row r="245" spans="1:7" x14ac:dyDescent="0.25">
      <c r="A245" s="8">
        <v>244</v>
      </c>
      <c r="B245" s="10">
        <v>158</v>
      </c>
      <c r="C245" s="4">
        <v>158</v>
      </c>
      <c r="D245" s="4">
        <v>97</v>
      </c>
      <c r="E245" s="10">
        <f t="shared" si="6"/>
        <v>61</v>
      </c>
      <c r="G245" s="11">
        <f t="shared" si="7"/>
        <v>0.38607594936708861</v>
      </c>
    </row>
    <row r="246" spans="1:7" x14ac:dyDescent="0.25">
      <c r="A246" s="8">
        <v>245</v>
      </c>
      <c r="B246" s="10">
        <v>273</v>
      </c>
      <c r="C246" s="4">
        <v>273</v>
      </c>
      <c r="D246" s="4">
        <v>165</v>
      </c>
      <c r="E246" s="10">
        <f t="shared" si="6"/>
        <v>108</v>
      </c>
      <c r="G246" s="11">
        <f t="shared" si="7"/>
        <v>0.39560439560439559</v>
      </c>
    </row>
    <row r="247" spans="1:7" x14ac:dyDescent="0.25">
      <c r="A247" s="8">
        <v>246</v>
      </c>
      <c r="B247" s="10">
        <v>327</v>
      </c>
      <c r="C247" s="4">
        <v>327</v>
      </c>
      <c r="D247" s="4">
        <v>196</v>
      </c>
      <c r="E247" s="10">
        <f t="shared" si="6"/>
        <v>131</v>
      </c>
      <c r="G247" s="11">
        <f t="shared" si="7"/>
        <v>0.40061162079510704</v>
      </c>
    </row>
    <row r="248" spans="1:7" x14ac:dyDescent="0.25">
      <c r="A248" s="8">
        <v>247</v>
      </c>
      <c r="B248" s="10">
        <v>66</v>
      </c>
      <c r="C248" s="4">
        <v>66</v>
      </c>
      <c r="D248" s="4">
        <v>40</v>
      </c>
      <c r="E248" s="10">
        <f t="shared" si="6"/>
        <v>26</v>
      </c>
      <c r="G248" s="11">
        <f t="shared" si="7"/>
        <v>0.39393939393939392</v>
      </c>
    </row>
    <row r="249" spans="1:7" x14ac:dyDescent="0.25">
      <c r="A249" s="8">
        <v>248</v>
      </c>
      <c r="B249" s="10">
        <v>225</v>
      </c>
      <c r="C249" s="4">
        <v>225</v>
      </c>
      <c r="D249" s="4">
        <v>133</v>
      </c>
      <c r="E249" s="10">
        <f t="shared" si="6"/>
        <v>92</v>
      </c>
      <c r="G249" s="11">
        <f t="shared" si="7"/>
        <v>0.40888888888888891</v>
      </c>
    </row>
    <row r="250" spans="1:7" x14ac:dyDescent="0.25">
      <c r="A250" s="8">
        <v>249</v>
      </c>
      <c r="B250" s="10">
        <v>80</v>
      </c>
      <c r="C250" s="4">
        <v>80</v>
      </c>
      <c r="D250" s="4">
        <v>46</v>
      </c>
      <c r="E250" s="10">
        <f t="shared" si="6"/>
        <v>34</v>
      </c>
      <c r="G250" s="11">
        <f t="shared" si="7"/>
        <v>0.42499999999999999</v>
      </c>
    </row>
    <row r="251" spans="1:7" x14ac:dyDescent="0.25">
      <c r="A251" s="8">
        <v>250</v>
      </c>
      <c r="B251" s="10">
        <v>20</v>
      </c>
      <c r="C251" s="4">
        <v>20</v>
      </c>
      <c r="D251" s="4">
        <v>12</v>
      </c>
      <c r="E251" s="10">
        <f t="shared" si="6"/>
        <v>8</v>
      </c>
      <c r="G251" s="11">
        <f t="shared" si="7"/>
        <v>0.4</v>
      </c>
    </row>
    <row r="252" spans="1:7" x14ac:dyDescent="0.25">
      <c r="A252" s="8">
        <v>251</v>
      </c>
      <c r="B252" s="10">
        <v>109</v>
      </c>
      <c r="C252" s="4">
        <v>109</v>
      </c>
      <c r="D252" s="4">
        <v>64</v>
      </c>
      <c r="E252" s="10">
        <f t="shared" si="6"/>
        <v>45</v>
      </c>
      <c r="G252" s="11">
        <f t="shared" si="7"/>
        <v>0.41284403669724773</v>
      </c>
    </row>
    <row r="253" spans="1:7" x14ac:dyDescent="0.25">
      <c r="A253" s="8">
        <v>252</v>
      </c>
      <c r="B253" s="10">
        <v>102</v>
      </c>
      <c r="C253" s="4">
        <v>102</v>
      </c>
      <c r="D253" s="4">
        <v>60</v>
      </c>
      <c r="E253" s="10">
        <f t="shared" si="6"/>
        <v>42</v>
      </c>
      <c r="G253" s="11">
        <f t="shared" si="7"/>
        <v>0.41176470588235292</v>
      </c>
    </row>
    <row r="254" spans="1:7" x14ac:dyDescent="0.25">
      <c r="A254" s="8">
        <v>253</v>
      </c>
      <c r="B254" s="10">
        <v>154</v>
      </c>
      <c r="C254" s="4">
        <v>154</v>
      </c>
      <c r="D254" s="4">
        <v>92</v>
      </c>
      <c r="E254" s="10">
        <f t="shared" si="6"/>
        <v>62</v>
      </c>
      <c r="G254" s="11">
        <f t="shared" si="7"/>
        <v>0.40259740259740262</v>
      </c>
    </row>
    <row r="255" spans="1:7" x14ac:dyDescent="0.25">
      <c r="A255" s="8">
        <v>254</v>
      </c>
      <c r="B255" s="10">
        <v>297</v>
      </c>
      <c r="C255" s="4">
        <v>297</v>
      </c>
      <c r="D255" s="4">
        <v>175</v>
      </c>
      <c r="E255" s="10">
        <f t="shared" si="6"/>
        <v>122</v>
      </c>
      <c r="G255" s="11">
        <f t="shared" si="7"/>
        <v>0.41077441077441079</v>
      </c>
    </row>
    <row r="256" spans="1:7" x14ac:dyDescent="0.25">
      <c r="A256" s="8">
        <v>255</v>
      </c>
      <c r="B256" s="10">
        <v>25</v>
      </c>
      <c r="C256" s="4">
        <v>25</v>
      </c>
      <c r="D256" s="4">
        <v>15</v>
      </c>
      <c r="E256" s="10">
        <f t="shared" si="6"/>
        <v>10</v>
      </c>
      <c r="G256" s="11">
        <f t="shared" si="7"/>
        <v>0.4</v>
      </c>
    </row>
    <row r="257" spans="1:7" x14ac:dyDescent="0.25">
      <c r="A257" s="8">
        <v>256</v>
      </c>
      <c r="B257" s="10">
        <v>21</v>
      </c>
      <c r="C257" s="4">
        <v>21</v>
      </c>
      <c r="D257" s="4">
        <v>13</v>
      </c>
      <c r="E257" s="10">
        <f t="shared" si="6"/>
        <v>8</v>
      </c>
      <c r="G257" s="11">
        <f t="shared" si="7"/>
        <v>0.38095238095238093</v>
      </c>
    </row>
    <row r="258" spans="1:7" x14ac:dyDescent="0.25">
      <c r="A258" s="8">
        <v>257</v>
      </c>
      <c r="B258" s="10">
        <v>46</v>
      </c>
      <c r="C258" s="4">
        <v>46</v>
      </c>
      <c r="D258" s="4">
        <v>28</v>
      </c>
      <c r="E258" s="10">
        <f t="shared" si="6"/>
        <v>18</v>
      </c>
      <c r="G258" s="11">
        <f t="shared" si="7"/>
        <v>0.39130434782608697</v>
      </c>
    </row>
    <row r="259" spans="1:7" x14ac:dyDescent="0.25">
      <c r="A259" s="8">
        <v>258</v>
      </c>
      <c r="B259" s="10">
        <v>117</v>
      </c>
      <c r="C259" s="4">
        <v>117</v>
      </c>
      <c r="D259" s="4">
        <v>71</v>
      </c>
      <c r="E259" s="10">
        <f t="shared" ref="E259:E322" si="8">C259-D259</f>
        <v>46</v>
      </c>
      <c r="G259" s="11">
        <f t="shared" ref="G259:G322" si="9">E259/C259</f>
        <v>0.39316239316239315</v>
      </c>
    </row>
    <row r="260" spans="1:7" x14ac:dyDescent="0.25">
      <c r="A260" s="8">
        <v>259</v>
      </c>
      <c r="B260" s="10">
        <v>81</v>
      </c>
      <c r="C260" s="4">
        <v>81</v>
      </c>
      <c r="D260" s="4">
        <v>48</v>
      </c>
      <c r="E260" s="10">
        <f t="shared" si="8"/>
        <v>33</v>
      </c>
      <c r="G260" s="11">
        <f t="shared" si="9"/>
        <v>0.40740740740740738</v>
      </c>
    </row>
    <row r="261" spans="1:7" x14ac:dyDescent="0.25">
      <c r="A261" s="8">
        <v>260</v>
      </c>
      <c r="B261" s="10">
        <v>69</v>
      </c>
      <c r="C261" s="4">
        <v>69</v>
      </c>
      <c r="D261" s="4">
        <v>42</v>
      </c>
      <c r="E261" s="10">
        <f t="shared" si="8"/>
        <v>27</v>
      </c>
      <c r="G261" s="11">
        <f t="shared" si="9"/>
        <v>0.39130434782608697</v>
      </c>
    </row>
    <row r="262" spans="1:7" x14ac:dyDescent="0.25">
      <c r="A262" s="8">
        <v>261</v>
      </c>
      <c r="B262" s="10">
        <v>154</v>
      </c>
      <c r="C262" s="4">
        <v>154</v>
      </c>
      <c r="D262" s="4">
        <v>91</v>
      </c>
      <c r="E262" s="10">
        <f t="shared" si="8"/>
        <v>63</v>
      </c>
      <c r="G262" s="11">
        <f t="shared" si="9"/>
        <v>0.40909090909090912</v>
      </c>
    </row>
    <row r="263" spans="1:7" x14ac:dyDescent="0.25">
      <c r="A263" s="8">
        <v>262</v>
      </c>
      <c r="B263" s="10">
        <v>115</v>
      </c>
      <c r="C263" s="4">
        <v>115</v>
      </c>
      <c r="D263" s="4">
        <v>70</v>
      </c>
      <c r="E263" s="10">
        <f t="shared" si="8"/>
        <v>45</v>
      </c>
      <c r="G263" s="11">
        <f t="shared" si="9"/>
        <v>0.39130434782608697</v>
      </c>
    </row>
    <row r="264" spans="1:7" x14ac:dyDescent="0.25">
      <c r="A264" s="8">
        <v>263</v>
      </c>
      <c r="B264" s="10">
        <v>121</v>
      </c>
      <c r="C264" s="4">
        <v>121</v>
      </c>
      <c r="D264" s="4">
        <v>72</v>
      </c>
      <c r="E264" s="10">
        <f t="shared" si="8"/>
        <v>49</v>
      </c>
      <c r="G264" s="11">
        <f t="shared" si="9"/>
        <v>0.4049586776859504</v>
      </c>
    </row>
    <row r="265" spans="1:7" x14ac:dyDescent="0.25">
      <c r="A265" s="8">
        <v>264</v>
      </c>
      <c r="B265" s="10">
        <v>182</v>
      </c>
      <c r="C265" s="4">
        <v>182</v>
      </c>
      <c r="D265" s="4">
        <v>109</v>
      </c>
      <c r="E265" s="10">
        <f t="shared" si="8"/>
        <v>73</v>
      </c>
      <c r="G265" s="11">
        <f t="shared" si="9"/>
        <v>0.40109890109890112</v>
      </c>
    </row>
    <row r="266" spans="1:7" x14ac:dyDescent="0.25">
      <c r="A266" s="8">
        <v>265</v>
      </c>
      <c r="B266" s="10">
        <v>171</v>
      </c>
      <c r="C266" s="4">
        <v>171</v>
      </c>
      <c r="D266" s="4">
        <v>103</v>
      </c>
      <c r="E266" s="10">
        <f t="shared" si="8"/>
        <v>68</v>
      </c>
      <c r="G266" s="11">
        <f t="shared" si="9"/>
        <v>0.39766081871345027</v>
      </c>
    </row>
    <row r="267" spans="1:7" x14ac:dyDescent="0.25">
      <c r="A267" s="8">
        <v>266</v>
      </c>
      <c r="B267" s="10">
        <v>99</v>
      </c>
      <c r="C267" s="4">
        <v>99</v>
      </c>
      <c r="D267" s="4">
        <v>59</v>
      </c>
      <c r="E267" s="10">
        <f t="shared" si="8"/>
        <v>40</v>
      </c>
      <c r="G267" s="11">
        <f t="shared" si="9"/>
        <v>0.40404040404040403</v>
      </c>
    </row>
    <row r="268" spans="1:7" x14ac:dyDescent="0.25">
      <c r="A268" s="8">
        <v>267</v>
      </c>
      <c r="B268" s="10">
        <v>118</v>
      </c>
      <c r="C268" s="4">
        <v>118</v>
      </c>
      <c r="D268" s="4">
        <v>69</v>
      </c>
      <c r="E268" s="10">
        <f t="shared" si="8"/>
        <v>49</v>
      </c>
      <c r="G268" s="11">
        <f t="shared" si="9"/>
        <v>0.4152542372881356</v>
      </c>
    </row>
    <row r="269" spans="1:7" x14ac:dyDescent="0.25">
      <c r="A269" s="8">
        <v>268</v>
      </c>
      <c r="B269" s="10">
        <v>68</v>
      </c>
      <c r="C269" s="4">
        <v>68</v>
      </c>
      <c r="D269" s="4">
        <v>40</v>
      </c>
      <c r="E269" s="10">
        <f t="shared" si="8"/>
        <v>28</v>
      </c>
      <c r="G269" s="11">
        <f t="shared" si="9"/>
        <v>0.41176470588235292</v>
      </c>
    </row>
    <row r="270" spans="1:7" x14ac:dyDescent="0.25">
      <c r="A270" s="8">
        <v>269</v>
      </c>
      <c r="B270" s="10">
        <v>250</v>
      </c>
      <c r="C270" s="4">
        <v>250</v>
      </c>
      <c r="D270" s="4">
        <v>151</v>
      </c>
      <c r="E270" s="10">
        <f t="shared" si="8"/>
        <v>99</v>
      </c>
      <c r="G270" s="11">
        <f t="shared" si="9"/>
        <v>0.39600000000000002</v>
      </c>
    </row>
    <row r="271" spans="1:7" x14ac:dyDescent="0.25">
      <c r="A271" s="8">
        <v>270</v>
      </c>
      <c r="B271" s="10">
        <v>102</v>
      </c>
      <c r="C271" s="4">
        <v>102</v>
      </c>
      <c r="D271" s="4">
        <v>60</v>
      </c>
      <c r="E271" s="10">
        <f t="shared" si="8"/>
        <v>42</v>
      </c>
      <c r="G271" s="11">
        <f t="shared" si="9"/>
        <v>0.41176470588235292</v>
      </c>
    </row>
    <row r="272" spans="1:7" x14ac:dyDescent="0.25">
      <c r="A272" s="8">
        <v>271</v>
      </c>
      <c r="B272" s="10">
        <v>44</v>
      </c>
      <c r="C272" s="4">
        <v>44</v>
      </c>
      <c r="D272" s="4">
        <v>26</v>
      </c>
      <c r="E272" s="10">
        <f t="shared" si="8"/>
        <v>18</v>
      </c>
      <c r="G272" s="11">
        <f t="shared" si="9"/>
        <v>0.40909090909090912</v>
      </c>
    </row>
    <row r="273" spans="1:7" x14ac:dyDescent="0.25">
      <c r="A273" s="8">
        <v>272</v>
      </c>
      <c r="B273" s="10">
        <v>83</v>
      </c>
      <c r="C273" s="4">
        <v>83</v>
      </c>
      <c r="D273" s="4">
        <v>49</v>
      </c>
      <c r="E273" s="10">
        <f t="shared" si="8"/>
        <v>34</v>
      </c>
      <c r="G273" s="11">
        <f t="shared" si="9"/>
        <v>0.40963855421686746</v>
      </c>
    </row>
    <row r="274" spans="1:7" x14ac:dyDescent="0.25">
      <c r="A274" s="8">
        <v>273</v>
      </c>
      <c r="B274" s="10">
        <v>123</v>
      </c>
      <c r="C274" s="4">
        <v>123</v>
      </c>
      <c r="D274" s="4">
        <v>73</v>
      </c>
      <c r="E274" s="10">
        <f t="shared" si="8"/>
        <v>50</v>
      </c>
      <c r="G274" s="11">
        <f t="shared" si="9"/>
        <v>0.4065040650406504</v>
      </c>
    </row>
    <row r="275" spans="1:7" x14ac:dyDescent="0.25">
      <c r="A275" s="8">
        <v>274</v>
      </c>
      <c r="B275" s="10">
        <v>116</v>
      </c>
      <c r="C275" s="4">
        <v>116</v>
      </c>
      <c r="D275" s="4">
        <v>67</v>
      </c>
      <c r="E275" s="10">
        <f t="shared" si="8"/>
        <v>49</v>
      </c>
      <c r="G275" s="11">
        <f t="shared" si="9"/>
        <v>0.42241379310344829</v>
      </c>
    </row>
    <row r="276" spans="1:7" x14ac:dyDescent="0.25">
      <c r="A276" s="8">
        <v>275</v>
      </c>
      <c r="B276" s="10">
        <v>121</v>
      </c>
      <c r="C276" s="4">
        <v>121</v>
      </c>
      <c r="D276" s="4">
        <v>73</v>
      </c>
      <c r="E276" s="10">
        <f t="shared" si="8"/>
        <v>48</v>
      </c>
      <c r="G276" s="11">
        <f t="shared" si="9"/>
        <v>0.39669421487603307</v>
      </c>
    </row>
    <row r="277" spans="1:7" x14ac:dyDescent="0.25">
      <c r="A277" s="8">
        <v>276</v>
      </c>
      <c r="B277" s="10">
        <v>70</v>
      </c>
      <c r="C277" s="4">
        <v>70</v>
      </c>
      <c r="D277" s="4">
        <v>41</v>
      </c>
      <c r="E277" s="10">
        <f t="shared" si="8"/>
        <v>29</v>
      </c>
      <c r="G277" s="11">
        <f t="shared" si="9"/>
        <v>0.41428571428571431</v>
      </c>
    </row>
    <row r="278" spans="1:7" x14ac:dyDescent="0.25">
      <c r="A278" s="8">
        <v>277</v>
      </c>
      <c r="B278" s="10">
        <v>93</v>
      </c>
      <c r="C278" s="4">
        <v>93</v>
      </c>
      <c r="D278" s="4">
        <v>57</v>
      </c>
      <c r="E278" s="10">
        <f t="shared" si="8"/>
        <v>36</v>
      </c>
      <c r="G278" s="11">
        <f t="shared" si="9"/>
        <v>0.38709677419354838</v>
      </c>
    </row>
    <row r="279" spans="1:7" x14ac:dyDescent="0.25">
      <c r="A279" s="8">
        <v>278</v>
      </c>
      <c r="B279" s="10">
        <v>141</v>
      </c>
      <c r="C279" s="4">
        <v>141</v>
      </c>
      <c r="D279" s="4">
        <v>85</v>
      </c>
      <c r="E279" s="10">
        <f t="shared" si="8"/>
        <v>56</v>
      </c>
      <c r="G279" s="11">
        <f t="shared" si="9"/>
        <v>0.3971631205673759</v>
      </c>
    </row>
    <row r="280" spans="1:7" x14ac:dyDescent="0.25">
      <c r="A280" s="8">
        <v>279</v>
      </c>
      <c r="B280" s="10">
        <v>201</v>
      </c>
      <c r="C280" s="4">
        <v>201</v>
      </c>
      <c r="D280" s="4">
        <v>122</v>
      </c>
      <c r="E280" s="10">
        <f t="shared" si="8"/>
        <v>79</v>
      </c>
      <c r="G280" s="11">
        <f t="shared" si="9"/>
        <v>0.39303482587064675</v>
      </c>
    </row>
    <row r="281" spans="1:7" x14ac:dyDescent="0.25">
      <c r="A281" s="8">
        <v>280</v>
      </c>
      <c r="B281" s="10">
        <v>117</v>
      </c>
      <c r="C281" s="4">
        <v>117</v>
      </c>
      <c r="D281" s="4">
        <v>70</v>
      </c>
      <c r="E281" s="10">
        <f t="shared" si="8"/>
        <v>47</v>
      </c>
      <c r="G281" s="11">
        <f t="shared" si="9"/>
        <v>0.40170940170940173</v>
      </c>
    </row>
    <row r="282" spans="1:7" x14ac:dyDescent="0.25">
      <c r="A282" s="8">
        <v>281</v>
      </c>
      <c r="B282" s="10">
        <v>66</v>
      </c>
      <c r="C282" s="4">
        <v>66</v>
      </c>
      <c r="D282" s="4">
        <v>40</v>
      </c>
      <c r="E282" s="10">
        <f t="shared" si="8"/>
        <v>26</v>
      </c>
      <c r="G282" s="11">
        <f t="shared" si="9"/>
        <v>0.39393939393939392</v>
      </c>
    </row>
    <row r="283" spans="1:7" x14ac:dyDescent="0.25">
      <c r="A283" s="8">
        <v>282</v>
      </c>
      <c r="B283" s="10">
        <v>74</v>
      </c>
      <c r="C283" s="4">
        <v>74</v>
      </c>
      <c r="D283" s="4">
        <v>42</v>
      </c>
      <c r="E283" s="10">
        <f t="shared" si="8"/>
        <v>32</v>
      </c>
      <c r="G283" s="11">
        <f t="shared" si="9"/>
        <v>0.43243243243243246</v>
      </c>
    </row>
    <row r="284" spans="1:7" x14ac:dyDescent="0.25">
      <c r="A284" s="8">
        <v>283</v>
      </c>
      <c r="B284" s="10">
        <v>78</v>
      </c>
      <c r="C284" s="4">
        <v>78</v>
      </c>
      <c r="D284" s="4">
        <v>45</v>
      </c>
      <c r="E284" s="10">
        <f t="shared" si="8"/>
        <v>33</v>
      </c>
      <c r="G284" s="11">
        <f t="shared" si="9"/>
        <v>0.42307692307692307</v>
      </c>
    </row>
    <row r="285" spans="1:7" x14ac:dyDescent="0.25">
      <c r="A285" s="8">
        <v>284</v>
      </c>
      <c r="B285" s="10">
        <v>158</v>
      </c>
      <c r="C285" s="4">
        <v>158</v>
      </c>
      <c r="D285" s="4">
        <v>94</v>
      </c>
      <c r="E285" s="10">
        <f t="shared" si="8"/>
        <v>64</v>
      </c>
      <c r="G285" s="11">
        <f t="shared" si="9"/>
        <v>0.4050632911392405</v>
      </c>
    </row>
    <row r="286" spans="1:7" x14ac:dyDescent="0.25">
      <c r="A286" s="8">
        <v>285</v>
      </c>
      <c r="B286" s="10">
        <v>42</v>
      </c>
      <c r="C286" s="4">
        <v>42</v>
      </c>
      <c r="D286" s="4">
        <v>26</v>
      </c>
      <c r="E286" s="10">
        <f t="shared" si="8"/>
        <v>16</v>
      </c>
      <c r="G286" s="11">
        <f t="shared" si="9"/>
        <v>0.38095238095238093</v>
      </c>
    </row>
    <row r="287" spans="1:7" x14ac:dyDescent="0.25">
      <c r="A287" s="8">
        <v>286</v>
      </c>
      <c r="B287" s="10">
        <v>68</v>
      </c>
      <c r="C287" s="4">
        <v>68</v>
      </c>
      <c r="D287" s="4">
        <v>40</v>
      </c>
      <c r="E287" s="10">
        <f t="shared" si="8"/>
        <v>28</v>
      </c>
      <c r="G287" s="11">
        <f t="shared" si="9"/>
        <v>0.41176470588235292</v>
      </c>
    </row>
    <row r="288" spans="1:7" x14ac:dyDescent="0.25">
      <c r="A288" s="8">
        <v>287</v>
      </c>
      <c r="B288" s="10">
        <v>202</v>
      </c>
      <c r="C288" s="4">
        <v>202</v>
      </c>
      <c r="D288" s="4">
        <v>121</v>
      </c>
      <c r="E288" s="10">
        <f t="shared" si="8"/>
        <v>81</v>
      </c>
      <c r="G288" s="11">
        <f t="shared" si="9"/>
        <v>0.40099009900990101</v>
      </c>
    </row>
    <row r="289" spans="1:7" x14ac:dyDescent="0.25">
      <c r="A289" s="8">
        <v>288</v>
      </c>
      <c r="B289" s="10">
        <v>86</v>
      </c>
      <c r="C289" s="4">
        <v>86</v>
      </c>
      <c r="D289" s="4">
        <v>50</v>
      </c>
      <c r="E289" s="10">
        <f t="shared" si="8"/>
        <v>36</v>
      </c>
      <c r="G289" s="11">
        <f t="shared" si="9"/>
        <v>0.41860465116279072</v>
      </c>
    </row>
    <row r="290" spans="1:7" x14ac:dyDescent="0.25">
      <c r="A290" s="8">
        <v>289</v>
      </c>
      <c r="B290" s="10">
        <v>138</v>
      </c>
      <c r="C290" s="4">
        <v>138</v>
      </c>
      <c r="D290" s="4">
        <v>81</v>
      </c>
      <c r="E290" s="10">
        <f t="shared" si="8"/>
        <v>57</v>
      </c>
      <c r="G290" s="11">
        <f t="shared" si="9"/>
        <v>0.41304347826086957</v>
      </c>
    </row>
    <row r="291" spans="1:7" x14ac:dyDescent="0.25">
      <c r="A291" s="8">
        <v>290</v>
      </c>
      <c r="B291" s="10">
        <v>40</v>
      </c>
      <c r="C291" s="4">
        <v>40</v>
      </c>
      <c r="D291" s="4">
        <v>25</v>
      </c>
      <c r="E291" s="10">
        <f t="shared" si="8"/>
        <v>15</v>
      </c>
      <c r="G291" s="11">
        <f t="shared" si="9"/>
        <v>0.375</v>
      </c>
    </row>
    <row r="292" spans="1:7" x14ac:dyDescent="0.25">
      <c r="A292" s="8">
        <v>291</v>
      </c>
      <c r="B292" s="10">
        <v>260</v>
      </c>
      <c r="C292" s="4">
        <v>260</v>
      </c>
      <c r="D292" s="4">
        <v>156</v>
      </c>
      <c r="E292" s="10">
        <f t="shared" si="8"/>
        <v>104</v>
      </c>
      <c r="G292" s="11">
        <f t="shared" si="9"/>
        <v>0.4</v>
      </c>
    </row>
    <row r="293" spans="1:7" x14ac:dyDescent="0.25">
      <c r="A293" s="8">
        <v>292</v>
      </c>
      <c r="B293" s="10">
        <v>84</v>
      </c>
      <c r="C293" s="4">
        <v>84</v>
      </c>
      <c r="D293" s="4">
        <v>48</v>
      </c>
      <c r="E293" s="10">
        <f t="shared" si="8"/>
        <v>36</v>
      </c>
      <c r="G293" s="11">
        <f t="shared" si="9"/>
        <v>0.42857142857142855</v>
      </c>
    </row>
    <row r="294" spans="1:7" x14ac:dyDescent="0.25">
      <c r="A294" s="8">
        <v>293</v>
      </c>
      <c r="B294" s="10">
        <v>216</v>
      </c>
      <c r="C294" s="4">
        <v>216</v>
      </c>
      <c r="D294" s="4">
        <v>128</v>
      </c>
      <c r="E294" s="10">
        <f t="shared" si="8"/>
        <v>88</v>
      </c>
      <c r="G294" s="11">
        <f t="shared" si="9"/>
        <v>0.40740740740740738</v>
      </c>
    </row>
    <row r="295" spans="1:7" x14ac:dyDescent="0.25">
      <c r="A295" s="8">
        <v>294</v>
      </c>
      <c r="B295" s="10">
        <v>326</v>
      </c>
      <c r="C295" s="4">
        <v>326</v>
      </c>
      <c r="D295" s="4">
        <v>194</v>
      </c>
      <c r="E295" s="10">
        <f t="shared" si="8"/>
        <v>132</v>
      </c>
      <c r="G295" s="11">
        <f t="shared" si="9"/>
        <v>0.40490797546012269</v>
      </c>
    </row>
    <row r="296" spans="1:7" x14ac:dyDescent="0.25">
      <c r="A296" s="8">
        <v>295</v>
      </c>
      <c r="B296" s="10">
        <v>247</v>
      </c>
      <c r="C296" s="4">
        <v>247</v>
      </c>
      <c r="D296" s="4">
        <v>150</v>
      </c>
      <c r="E296" s="10">
        <f t="shared" si="8"/>
        <v>97</v>
      </c>
      <c r="G296" s="11">
        <f t="shared" si="9"/>
        <v>0.39271255060728744</v>
      </c>
    </row>
    <row r="297" spans="1:7" x14ac:dyDescent="0.25">
      <c r="A297" s="8">
        <v>296</v>
      </c>
      <c r="B297" s="10">
        <v>59</v>
      </c>
      <c r="C297" s="4">
        <v>59</v>
      </c>
      <c r="D297" s="4">
        <v>36</v>
      </c>
      <c r="E297" s="10">
        <f t="shared" si="8"/>
        <v>23</v>
      </c>
      <c r="G297" s="11">
        <f t="shared" si="9"/>
        <v>0.38983050847457629</v>
      </c>
    </row>
    <row r="298" spans="1:7" x14ac:dyDescent="0.25">
      <c r="A298" s="8">
        <v>297</v>
      </c>
      <c r="B298" s="10">
        <v>175</v>
      </c>
      <c r="C298" s="4">
        <v>175</v>
      </c>
      <c r="D298" s="4">
        <v>103</v>
      </c>
      <c r="E298" s="10">
        <f t="shared" si="8"/>
        <v>72</v>
      </c>
      <c r="G298" s="11">
        <f t="shared" si="9"/>
        <v>0.41142857142857142</v>
      </c>
    </row>
    <row r="299" spans="1:7" x14ac:dyDescent="0.25">
      <c r="A299" s="8">
        <v>298</v>
      </c>
      <c r="B299" s="10">
        <v>255</v>
      </c>
      <c r="C299" s="4">
        <v>255</v>
      </c>
      <c r="D299" s="4">
        <v>153</v>
      </c>
      <c r="E299" s="10">
        <f t="shared" si="8"/>
        <v>102</v>
      </c>
      <c r="G299" s="11">
        <f t="shared" si="9"/>
        <v>0.4</v>
      </c>
    </row>
    <row r="300" spans="1:7" x14ac:dyDescent="0.25">
      <c r="A300" s="8">
        <v>299</v>
      </c>
      <c r="B300" s="10">
        <v>182</v>
      </c>
      <c r="C300" s="4">
        <v>182</v>
      </c>
      <c r="D300" s="4">
        <v>108</v>
      </c>
      <c r="E300" s="10">
        <f t="shared" si="8"/>
        <v>74</v>
      </c>
      <c r="G300" s="11">
        <f t="shared" si="9"/>
        <v>0.40659340659340659</v>
      </c>
    </row>
    <row r="301" spans="1:7" x14ac:dyDescent="0.25">
      <c r="A301" s="8">
        <v>300</v>
      </c>
      <c r="B301" s="10">
        <v>290</v>
      </c>
      <c r="C301" s="4">
        <v>290</v>
      </c>
      <c r="D301" s="4">
        <v>174</v>
      </c>
      <c r="E301" s="10">
        <f t="shared" si="8"/>
        <v>116</v>
      </c>
      <c r="G301" s="11">
        <f t="shared" si="9"/>
        <v>0.4</v>
      </c>
    </row>
    <row r="302" spans="1:7" x14ac:dyDescent="0.25">
      <c r="A302" s="8">
        <v>301</v>
      </c>
      <c r="B302" s="10">
        <v>223</v>
      </c>
      <c r="C302" s="4">
        <v>223</v>
      </c>
      <c r="D302" s="4">
        <v>133</v>
      </c>
      <c r="E302" s="10">
        <f t="shared" si="8"/>
        <v>90</v>
      </c>
      <c r="G302" s="11">
        <f t="shared" si="9"/>
        <v>0.40358744394618834</v>
      </c>
    </row>
    <row r="303" spans="1:7" x14ac:dyDescent="0.25">
      <c r="A303" s="8">
        <v>302</v>
      </c>
      <c r="B303" s="10">
        <v>96</v>
      </c>
      <c r="C303" s="4">
        <v>96</v>
      </c>
      <c r="D303" s="4">
        <v>57</v>
      </c>
      <c r="E303" s="10">
        <f t="shared" si="8"/>
        <v>39</v>
      </c>
      <c r="G303" s="11">
        <f t="shared" si="9"/>
        <v>0.40625</v>
      </c>
    </row>
    <row r="304" spans="1:7" x14ac:dyDescent="0.25">
      <c r="A304" s="8">
        <v>303</v>
      </c>
      <c r="B304" s="10">
        <v>210</v>
      </c>
      <c r="C304" s="4">
        <v>210</v>
      </c>
      <c r="D304" s="4">
        <v>128</v>
      </c>
      <c r="E304" s="10">
        <f t="shared" si="8"/>
        <v>82</v>
      </c>
      <c r="G304" s="11">
        <f t="shared" si="9"/>
        <v>0.39047619047619048</v>
      </c>
    </row>
    <row r="305" spans="1:7" x14ac:dyDescent="0.25">
      <c r="A305" s="8">
        <v>304</v>
      </c>
      <c r="B305" s="10">
        <v>279</v>
      </c>
      <c r="C305" s="4">
        <v>279</v>
      </c>
      <c r="D305" s="4">
        <v>171</v>
      </c>
      <c r="E305" s="10">
        <f t="shared" si="8"/>
        <v>108</v>
      </c>
      <c r="G305" s="11">
        <f t="shared" si="9"/>
        <v>0.38709677419354838</v>
      </c>
    </row>
    <row r="306" spans="1:7" x14ac:dyDescent="0.25">
      <c r="A306" s="8">
        <v>305</v>
      </c>
      <c r="B306" s="10">
        <v>128</v>
      </c>
      <c r="C306" s="4">
        <v>128</v>
      </c>
      <c r="D306" s="4">
        <v>77</v>
      </c>
      <c r="E306" s="10">
        <f t="shared" si="8"/>
        <v>51</v>
      </c>
      <c r="G306" s="11">
        <f t="shared" si="9"/>
        <v>0.3984375</v>
      </c>
    </row>
    <row r="307" spans="1:7" x14ac:dyDescent="0.25">
      <c r="A307" s="8">
        <v>306</v>
      </c>
      <c r="B307" s="10">
        <v>32</v>
      </c>
      <c r="C307" s="4">
        <v>32</v>
      </c>
      <c r="D307" s="4">
        <v>19</v>
      </c>
      <c r="E307" s="10">
        <f t="shared" si="8"/>
        <v>13</v>
      </c>
      <c r="G307" s="11">
        <f t="shared" si="9"/>
        <v>0.40625</v>
      </c>
    </row>
    <row r="308" spans="1:7" x14ac:dyDescent="0.25">
      <c r="A308" s="8">
        <v>307</v>
      </c>
      <c r="B308" s="10">
        <v>63</v>
      </c>
      <c r="C308" s="4">
        <v>63</v>
      </c>
      <c r="D308" s="4">
        <v>39</v>
      </c>
      <c r="E308" s="10">
        <f t="shared" si="8"/>
        <v>24</v>
      </c>
      <c r="G308" s="11">
        <f t="shared" si="9"/>
        <v>0.38095238095238093</v>
      </c>
    </row>
    <row r="309" spans="1:7" x14ac:dyDescent="0.25">
      <c r="A309" s="8">
        <v>308</v>
      </c>
      <c r="B309" s="10">
        <v>222</v>
      </c>
      <c r="C309" s="4">
        <v>222</v>
      </c>
      <c r="D309" s="4">
        <v>132</v>
      </c>
      <c r="E309" s="10">
        <f t="shared" si="8"/>
        <v>90</v>
      </c>
      <c r="G309" s="11">
        <f t="shared" si="9"/>
        <v>0.40540540540540543</v>
      </c>
    </row>
    <row r="310" spans="1:7" x14ac:dyDescent="0.25">
      <c r="A310" s="8">
        <v>309</v>
      </c>
      <c r="B310" s="10">
        <v>172</v>
      </c>
      <c r="C310" s="4">
        <v>172</v>
      </c>
      <c r="D310" s="4">
        <v>105</v>
      </c>
      <c r="E310" s="10">
        <f t="shared" si="8"/>
        <v>67</v>
      </c>
      <c r="G310" s="11">
        <f t="shared" si="9"/>
        <v>0.38953488372093026</v>
      </c>
    </row>
    <row r="311" spans="1:7" x14ac:dyDescent="0.25">
      <c r="A311" s="8">
        <v>310</v>
      </c>
      <c r="B311" s="10">
        <v>138</v>
      </c>
      <c r="C311" s="4">
        <v>138</v>
      </c>
      <c r="D311" s="4">
        <v>81</v>
      </c>
      <c r="E311" s="10">
        <f t="shared" si="8"/>
        <v>57</v>
      </c>
      <c r="G311" s="11">
        <f t="shared" si="9"/>
        <v>0.41304347826086957</v>
      </c>
    </row>
    <row r="312" spans="1:7" x14ac:dyDescent="0.25">
      <c r="A312" s="8">
        <v>311</v>
      </c>
      <c r="B312" s="10">
        <v>53</v>
      </c>
      <c r="C312" s="4">
        <v>53</v>
      </c>
      <c r="D312" s="4">
        <v>31</v>
      </c>
      <c r="E312" s="10">
        <f t="shared" si="8"/>
        <v>22</v>
      </c>
      <c r="G312" s="11">
        <f t="shared" si="9"/>
        <v>0.41509433962264153</v>
      </c>
    </row>
    <row r="313" spans="1:7" x14ac:dyDescent="0.25">
      <c r="A313" s="8">
        <v>312</v>
      </c>
      <c r="B313" s="10">
        <v>134</v>
      </c>
      <c r="C313" s="4">
        <v>134</v>
      </c>
      <c r="D313" s="4">
        <v>80</v>
      </c>
      <c r="E313" s="10">
        <f t="shared" si="8"/>
        <v>54</v>
      </c>
      <c r="G313" s="11">
        <f t="shared" si="9"/>
        <v>0.40298507462686567</v>
      </c>
    </row>
    <row r="314" spans="1:7" x14ac:dyDescent="0.25">
      <c r="A314" s="8">
        <v>313</v>
      </c>
      <c r="B314" s="10">
        <v>232</v>
      </c>
      <c r="C314" s="4">
        <v>232</v>
      </c>
      <c r="D314" s="4">
        <v>140</v>
      </c>
      <c r="E314" s="10">
        <f t="shared" si="8"/>
        <v>92</v>
      </c>
      <c r="G314" s="11">
        <f t="shared" si="9"/>
        <v>0.39655172413793105</v>
      </c>
    </row>
    <row r="315" spans="1:7" x14ac:dyDescent="0.25">
      <c r="A315" s="8">
        <v>314</v>
      </c>
      <c r="B315" s="10">
        <v>27</v>
      </c>
      <c r="C315" s="4">
        <v>27</v>
      </c>
      <c r="D315" s="4">
        <v>16</v>
      </c>
      <c r="E315" s="10">
        <f t="shared" si="8"/>
        <v>11</v>
      </c>
      <c r="G315" s="11">
        <f t="shared" si="9"/>
        <v>0.40740740740740738</v>
      </c>
    </row>
    <row r="316" spans="1:7" x14ac:dyDescent="0.25">
      <c r="A316" s="8">
        <v>315</v>
      </c>
      <c r="B316" s="10">
        <v>161</v>
      </c>
      <c r="C316" s="4">
        <v>161</v>
      </c>
      <c r="D316" s="4">
        <v>95</v>
      </c>
      <c r="E316" s="10">
        <f t="shared" si="8"/>
        <v>66</v>
      </c>
      <c r="G316" s="11">
        <f t="shared" si="9"/>
        <v>0.40993788819875776</v>
      </c>
    </row>
    <row r="317" spans="1:7" x14ac:dyDescent="0.25">
      <c r="A317" s="8">
        <v>316</v>
      </c>
      <c r="B317" s="10">
        <v>160</v>
      </c>
      <c r="C317" s="4">
        <v>160</v>
      </c>
      <c r="D317" s="4">
        <v>96</v>
      </c>
      <c r="E317" s="10">
        <f t="shared" si="8"/>
        <v>64</v>
      </c>
      <c r="G317" s="11">
        <f t="shared" si="9"/>
        <v>0.4</v>
      </c>
    </row>
    <row r="318" spans="1:7" x14ac:dyDescent="0.25">
      <c r="A318" s="8">
        <v>317</v>
      </c>
      <c r="B318" s="10">
        <v>178</v>
      </c>
      <c r="C318" s="4">
        <v>178</v>
      </c>
      <c r="D318" s="4">
        <v>105</v>
      </c>
      <c r="E318" s="10">
        <f t="shared" si="8"/>
        <v>73</v>
      </c>
      <c r="G318" s="11">
        <f t="shared" si="9"/>
        <v>0.4101123595505618</v>
      </c>
    </row>
    <row r="319" spans="1:7" x14ac:dyDescent="0.25">
      <c r="A319" s="8">
        <v>318</v>
      </c>
      <c r="B319" s="10">
        <v>29</v>
      </c>
      <c r="C319" s="4">
        <v>29</v>
      </c>
      <c r="D319" s="4">
        <v>17</v>
      </c>
      <c r="E319" s="10">
        <f t="shared" si="8"/>
        <v>12</v>
      </c>
      <c r="G319" s="11">
        <f t="shared" si="9"/>
        <v>0.41379310344827586</v>
      </c>
    </row>
    <row r="320" spans="1:7" x14ac:dyDescent="0.25">
      <c r="A320" s="8">
        <v>319</v>
      </c>
      <c r="B320" s="10">
        <v>268</v>
      </c>
      <c r="C320" s="4">
        <v>268</v>
      </c>
      <c r="D320" s="4">
        <v>162</v>
      </c>
      <c r="E320" s="10">
        <f t="shared" si="8"/>
        <v>106</v>
      </c>
      <c r="G320" s="11">
        <f t="shared" si="9"/>
        <v>0.39552238805970147</v>
      </c>
    </row>
    <row r="321" spans="1:7" x14ac:dyDescent="0.25">
      <c r="A321" s="8">
        <v>320</v>
      </c>
      <c r="B321" s="10">
        <v>98</v>
      </c>
      <c r="C321" s="4">
        <v>98</v>
      </c>
      <c r="D321" s="4">
        <v>59</v>
      </c>
      <c r="E321" s="10">
        <f t="shared" si="8"/>
        <v>39</v>
      </c>
      <c r="G321" s="11">
        <f t="shared" si="9"/>
        <v>0.39795918367346939</v>
      </c>
    </row>
    <row r="322" spans="1:7" x14ac:dyDescent="0.25">
      <c r="A322" s="8">
        <v>321</v>
      </c>
      <c r="B322" s="10">
        <v>141</v>
      </c>
      <c r="C322" s="4">
        <v>141</v>
      </c>
      <c r="D322" s="4">
        <v>84</v>
      </c>
      <c r="E322" s="10">
        <f t="shared" si="8"/>
        <v>57</v>
      </c>
      <c r="G322" s="11">
        <f t="shared" si="9"/>
        <v>0.40425531914893614</v>
      </c>
    </row>
    <row r="323" spans="1:7" x14ac:dyDescent="0.25">
      <c r="A323" s="8">
        <v>322</v>
      </c>
      <c r="B323" s="10">
        <v>85</v>
      </c>
      <c r="C323" s="4">
        <v>85</v>
      </c>
      <c r="D323" s="4">
        <v>51</v>
      </c>
      <c r="E323" s="10">
        <f t="shared" ref="E323:E386" si="10">C323-D323</f>
        <v>34</v>
      </c>
      <c r="G323" s="11">
        <f t="shared" ref="G323:G386" si="11">E323/C323</f>
        <v>0.4</v>
      </c>
    </row>
    <row r="324" spans="1:7" x14ac:dyDescent="0.25">
      <c r="A324" s="8">
        <v>323</v>
      </c>
      <c r="B324" s="10">
        <v>208</v>
      </c>
      <c r="C324" s="4">
        <v>208</v>
      </c>
      <c r="D324" s="4">
        <v>121</v>
      </c>
      <c r="E324" s="10">
        <f t="shared" si="10"/>
        <v>87</v>
      </c>
      <c r="G324" s="11">
        <f t="shared" si="11"/>
        <v>0.41826923076923078</v>
      </c>
    </row>
    <row r="325" spans="1:7" x14ac:dyDescent="0.25">
      <c r="A325" s="8">
        <v>324</v>
      </c>
      <c r="B325" s="10">
        <v>137</v>
      </c>
      <c r="C325" s="4">
        <v>137</v>
      </c>
      <c r="D325" s="4">
        <v>81</v>
      </c>
      <c r="E325" s="10">
        <f t="shared" si="10"/>
        <v>56</v>
      </c>
      <c r="G325" s="11">
        <f t="shared" si="11"/>
        <v>0.40875912408759124</v>
      </c>
    </row>
    <row r="326" spans="1:7" x14ac:dyDescent="0.25">
      <c r="A326" s="8">
        <v>325</v>
      </c>
      <c r="B326" s="10">
        <v>154</v>
      </c>
      <c r="C326" s="4">
        <v>154</v>
      </c>
      <c r="D326" s="4">
        <v>93</v>
      </c>
      <c r="E326" s="10">
        <f t="shared" si="10"/>
        <v>61</v>
      </c>
      <c r="G326" s="11">
        <f t="shared" si="11"/>
        <v>0.39610389610389612</v>
      </c>
    </row>
    <row r="327" spans="1:7" x14ac:dyDescent="0.25">
      <c r="A327" s="8">
        <v>326</v>
      </c>
      <c r="B327" s="10">
        <v>81</v>
      </c>
      <c r="C327" s="4">
        <v>81</v>
      </c>
      <c r="D327" s="4">
        <v>47</v>
      </c>
      <c r="E327" s="10">
        <f t="shared" si="10"/>
        <v>34</v>
      </c>
      <c r="G327" s="11">
        <f t="shared" si="11"/>
        <v>0.41975308641975306</v>
      </c>
    </row>
    <row r="328" spans="1:7" x14ac:dyDescent="0.25">
      <c r="A328" s="8">
        <v>327</v>
      </c>
      <c r="B328" s="10">
        <v>147</v>
      </c>
      <c r="C328" s="4">
        <v>147</v>
      </c>
      <c r="D328" s="4">
        <v>86</v>
      </c>
      <c r="E328" s="10">
        <f t="shared" si="10"/>
        <v>61</v>
      </c>
      <c r="G328" s="11">
        <f t="shared" si="11"/>
        <v>0.41496598639455784</v>
      </c>
    </row>
    <row r="329" spans="1:7" x14ac:dyDescent="0.25">
      <c r="A329" s="8">
        <v>328</v>
      </c>
      <c r="B329" s="10">
        <v>35</v>
      </c>
      <c r="C329" s="4">
        <v>35</v>
      </c>
      <c r="D329" s="4">
        <v>21</v>
      </c>
      <c r="E329" s="10">
        <f t="shared" si="10"/>
        <v>14</v>
      </c>
      <c r="G329" s="11">
        <f t="shared" si="11"/>
        <v>0.4</v>
      </c>
    </row>
    <row r="330" spans="1:7" x14ac:dyDescent="0.25">
      <c r="A330" s="8">
        <v>329</v>
      </c>
      <c r="B330" s="10">
        <v>207</v>
      </c>
      <c r="C330" s="4">
        <v>207</v>
      </c>
      <c r="D330" s="4">
        <v>128</v>
      </c>
      <c r="E330" s="10">
        <f t="shared" si="10"/>
        <v>79</v>
      </c>
      <c r="G330" s="11">
        <f t="shared" si="11"/>
        <v>0.38164251207729466</v>
      </c>
    </row>
    <row r="331" spans="1:7" x14ac:dyDescent="0.25">
      <c r="A331" s="8">
        <v>330</v>
      </c>
      <c r="B331" s="10">
        <v>217</v>
      </c>
      <c r="C331" s="4">
        <v>217</v>
      </c>
      <c r="D331" s="4">
        <v>130</v>
      </c>
      <c r="E331" s="10">
        <f t="shared" si="10"/>
        <v>87</v>
      </c>
      <c r="G331" s="11">
        <f t="shared" si="11"/>
        <v>0.4009216589861751</v>
      </c>
    </row>
    <row r="332" spans="1:7" x14ac:dyDescent="0.25">
      <c r="A332" s="8">
        <v>331</v>
      </c>
      <c r="B332" s="10">
        <v>173</v>
      </c>
      <c r="C332" s="4">
        <v>173</v>
      </c>
      <c r="D332" s="4">
        <v>103</v>
      </c>
      <c r="E332" s="10">
        <f t="shared" si="10"/>
        <v>70</v>
      </c>
      <c r="G332" s="11">
        <f t="shared" si="11"/>
        <v>0.40462427745664742</v>
      </c>
    </row>
    <row r="333" spans="1:7" x14ac:dyDescent="0.25">
      <c r="A333" s="8">
        <v>332</v>
      </c>
      <c r="B333" s="10">
        <v>120</v>
      </c>
      <c r="C333" s="4">
        <v>120</v>
      </c>
      <c r="D333" s="4">
        <v>75</v>
      </c>
      <c r="E333" s="10">
        <f t="shared" si="10"/>
        <v>45</v>
      </c>
      <c r="G333" s="11">
        <f t="shared" si="11"/>
        <v>0.375</v>
      </c>
    </row>
    <row r="334" spans="1:7" x14ac:dyDescent="0.25">
      <c r="A334" s="8">
        <v>333</v>
      </c>
      <c r="B334" s="10">
        <v>72</v>
      </c>
      <c r="C334" s="4">
        <v>72</v>
      </c>
      <c r="D334" s="4">
        <v>42</v>
      </c>
      <c r="E334" s="10">
        <f t="shared" si="10"/>
        <v>30</v>
      </c>
      <c r="G334" s="11">
        <f t="shared" si="11"/>
        <v>0.41666666666666669</v>
      </c>
    </row>
    <row r="335" spans="1:7" x14ac:dyDescent="0.25">
      <c r="A335" s="8">
        <v>334</v>
      </c>
      <c r="B335" s="10">
        <v>173</v>
      </c>
      <c r="C335" s="4">
        <v>173</v>
      </c>
      <c r="D335" s="4">
        <v>104</v>
      </c>
      <c r="E335" s="10">
        <f t="shared" si="10"/>
        <v>69</v>
      </c>
      <c r="G335" s="11">
        <f t="shared" si="11"/>
        <v>0.39884393063583817</v>
      </c>
    </row>
    <row r="336" spans="1:7" x14ac:dyDescent="0.25">
      <c r="A336" s="8">
        <v>335</v>
      </c>
      <c r="B336" s="10">
        <v>114</v>
      </c>
      <c r="C336" s="4">
        <v>114</v>
      </c>
      <c r="D336" s="4">
        <v>66</v>
      </c>
      <c r="E336" s="10">
        <f t="shared" si="10"/>
        <v>48</v>
      </c>
      <c r="G336" s="11">
        <f t="shared" si="11"/>
        <v>0.42105263157894735</v>
      </c>
    </row>
    <row r="337" spans="1:7" x14ac:dyDescent="0.25">
      <c r="A337" s="8">
        <v>336</v>
      </c>
      <c r="B337" s="10">
        <v>158</v>
      </c>
      <c r="C337" s="4">
        <v>158</v>
      </c>
      <c r="D337" s="4">
        <v>93</v>
      </c>
      <c r="E337" s="10">
        <f t="shared" si="10"/>
        <v>65</v>
      </c>
      <c r="G337" s="11">
        <f t="shared" si="11"/>
        <v>0.41139240506329117</v>
      </c>
    </row>
    <row r="338" spans="1:7" x14ac:dyDescent="0.25">
      <c r="A338" s="8">
        <v>337</v>
      </c>
      <c r="B338" s="10">
        <v>100</v>
      </c>
      <c r="C338" s="4">
        <v>100</v>
      </c>
      <c r="D338" s="4">
        <v>58</v>
      </c>
      <c r="E338" s="10">
        <f t="shared" si="10"/>
        <v>42</v>
      </c>
      <c r="G338" s="11">
        <f t="shared" si="11"/>
        <v>0.42</v>
      </c>
    </row>
    <row r="339" spans="1:7" x14ac:dyDescent="0.25">
      <c r="A339" s="8">
        <v>338</v>
      </c>
      <c r="B339" s="10">
        <v>279</v>
      </c>
      <c r="C339" s="4">
        <v>279</v>
      </c>
      <c r="D339" s="4">
        <v>166</v>
      </c>
      <c r="E339" s="10">
        <f t="shared" si="10"/>
        <v>113</v>
      </c>
      <c r="G339" s="11">
        <f t="shared" si="11"/>
        <v>0.4050179211469534</v>
      </c>
    </row>
    <row r="340" spans="1:7" x14ac:dyDescent="0.25">
      <c r="A340" s="8">
        <v>339</v>
      </c>
      <c r="B340" s="10">
        <v>104</v>
      </c>
      <c r="C340" s="4">
        <v>104</v>
      </c>
      <c r="D340" s="4">
        <v>62</v>
      </c>
      <c r="E340" s="10">
        <f t="shared" si="10"/>
        <v>42</v>
      </c>
      <c r="G340" s="11">
        <f t="shared" si="11"/>
        <v>0.40384615384615385</v>
      </c>
    </row>
    <row r="341" spans="1:7" x14ac:dyDescent="0.25">
      <c r="A341" s="8">
        <v>340</v>
      </c>
      <c r="B341" s="10">
        <v>164</v>
      </c>
      <c r="C341" s="4">
        <v>164</v>
      </c>
      <c r="D341" s="4">
        <v>98</v>
      </c>
      <c r="E341" s="10">
        <f t="shared" si="10"/>
        <v>66</v>
      </c>
      <c r="G341" s="11">
        <f t="shared" si="11"/>
        <v>0.40243902439024393</v>
      </c>
    </row>
    <row r="342" spans="1:7" x14ac:dyDescent="0.25">
      <c r="A342" s="8">
        <v>341</v>
      </c>
      <c r="B342" s="10">
        <v>177</v>
      </c>
      <c r="C342" s="4">
        <v>177</v>
      </c>
      <c r="D342" s="4">
        <v>105</v>
      </c>
      <c r="E342" s="10">
        <f t="shared" si="10"/>
        <v>72</v>
      </c>
      <c r="G342" s="11">
        <f t="shared" si="11"/>
        <v>0.40677966101694918</v>
      </c>
    </row>
    <row r="343" spans="1:7" x14ac:dyDescent="0.25">
      <c r="A343" s="8">
        <v>342</v>
      </c>
      <c r="B343" s="10">
        <v>102</v>
      </c>
      <c r="C343" s="4">
        <v>102</v>
      </c>
      <c r="D343" s="4">
        <v>60</v>
      </c>
      <c r="E343" s="10">
        <f t="shared" si="10"/>
        <v>42</v>
      </c>
      <c r="G343" s="11">
        <f t="shared" si="11"/>
        <v>0.41176470588235292</v>
      </c>
    </row>
    <row r="344" spans="1:7" x14ac:dyDescent="0.25">
      <c r="A344" s="8">
        <v>343</v>
      </c>
      <c r="B344" s="10">
        <v>137</v>
      </c>
      <c r="C344" s="4">
        <v>137</v>
      </c>
      <c r="D344" s="4">
        <v>82</v>
      </c>
      <c r="E344" s="10">
        <f t="shared" si="10"/>
        <v>55</v>
      </c>
      <c r="G344" s="11">
        <f t="shared" si="11"/>
        <v>0.40145985401459855</v>
      </c>
    </row>
    <row r="345" spans="1:7" x14ac:dyDescent="0.25">
      <c r="A345" s="8">
        <v>344</v>
      </c>
      <c r="B345" s="10">
        <v>183</v>
      </c>
      <c r="C345" s="4">
        <v>183</v>
      </c>
      <c r="D345" s="4">
        <v>110</v>
      </c>
      <c r="E345" s="10">
        <f t="shared" si="10"/>
        <v>73</v>
      </c>
      <c r="G345" s="11">
        <f t="shared" si="11"/>
        <v>0.39890710382513661</v>
      </c>
    </row>
    <row r="346" spans="1:7" x14ac:dyDescent="0.25">
      <c r="A346" s="8">
        <v>345</v>
      </c>
      <c r="B346" s="10">
        <v>38</v>
      </c>
      <c r="C346" s="4">
        <v>38</v>
      </c>
      <c r="D346" s="4">
        <v>22</v>
      </c>
      <c r="E346" s="10">
        <f t="shared" si="10"/>
        <v>16</v>
      </c>
      <c r="G346" s="11">
        <f t="shared" si="11"/>
        <v>0.42105263157894735</v>
      </c>
    </row>
    <row r="347" spans="1:7" x14ac:dyDescent="0.25">
      <c r="A347" s="8">
        <v>346</v>
      </c>
      <c r="B347" s="10">
        <v>72</v>
      </c>
      <c r="C347" s="4">
        <v>72</v>
      </c>
      <c r="D347" s="4">
        <v>44</v>
      </c>
      <c r="E347" s="10">
        <f t="shared" si="10"/>
        <v>28</v>
      </c>
      <c r="G347" s="11">
        <f t="shared" si="11"/>
        <v>0.3888888888888889</v>
      </c>
    </row>
    <row r="348" spans="1:7" x14ac:dyDescent="0.25">
      <c r="A348" s="8">
        <v>347</v>
      </c>
      <c r="B348" s="10">
        <v>70</v>
      </c>
      <c r="C348" s="4">
        <v>70</v>
      </c>
      <c r="D348" s="4">
        <v>42</v>
      </c>
      <c r="E348" s="10">
        <f t="shared" si="10"/>
        <v>28</v>
      </c>
      <c r="G348" s="11">
        <f t="shared" si="11"/>
        <v>0.4</v>
      </c>
    </row>
    <row r="349" spans="1:7" x14ac:dyDescent="0.25">
      <c r="A349" s="8">
        <v>348</v>
      </c>
      <c r="B349" s="10">
        <v>86</v>
      </c>
      <c r="C349" s="4">
        <v>86</v>
      </c>
      <c r="D349" s="4">
        <v>51</v>
      </c>
      <c r="E349" s="10">
        <f t="shared" si="10"/>
        <v>35</v>
      </c>
      <c r="G349" s="11">
        <f t="shared" si="11"/>
        <v>0.40697674418604651</v>
      </c>
    </row>
    <row r="350" spans="1:7" x14ac:dyDescent="0.25">
      <c r="A350" s="8">
        <v>349</v>
      </c>
      <c r="B350" s="10">
        <v>152</v>
      </c>
      <c r="C350" s="4">
        <v>152</v>
      </c>
      <c r="D350" s="4">
        <v>90</v>
      </c>
      <c r="E350" s="10">
        <f t="shared" si="10"/>
        <v>62</v>
      </c>
      <c r="G350" s="11">
        <f t="shared" si="11"/>
        <v>0.40789473684210525</v>
      </c>
    </row>
    <row r="351" spans="1:7" x14ac:dyDescent="0.25">
      <c r="A351" s="8">
        <v>350</v>
      </c>
      <c r="B351" s="10">
        <v>143</v>
      </c>
      <c r="C351" s="4">
        <v>143</v>
      </c>
      <c r="D351" s="4">
        <v>86</v>
      </c>
      <c r="E351" s="10">
        <f t="shared" si="10"/>
        <v>57</v>
      </c>
      <c r="G351" s="11">
        <f t="shared" si="11"/>
        <v>0.39860139860139859</v>
      </c>
    </row>
    <row r="352" spans="1:7" x14ac:dyDescent="0.25">
      <c r="A352" s="8">
        <v>351</v>
      </c>
      <c r="B352" s="10">
        <v>201</v>
      </c>
      <c r="C352" s="4">
        <v>201</v>
      </c>
      <c r="D352" s="4">
        <v>120</v>
      </c>
      <c r="E352" s="10">
        <f t="shared" si="10"/>
        <v>81</v>
      </c>
      <c r="G352" s="11">
        <f t="shared" si="11"/>
        <v>0.40298507462686567</v>
      </c>
    </row>
    <row r="353" spans="1:7" x14ac:dyDescent="0.25">
      <c r="A353" s="8">
        <v>352</v>
      </c>
      <c r="B353" s="10">
        <v>99</v>
      </c>
      <c r="C353" s="4">
        <v>99</v>
      </c>
      <c r="D353" s="4">
        <v>60</v>
      </c>
      <c r="E353" s="10">
        <f t="shared" si="10"/>
        <v>39</v>
      </c>
      <c r="G353" s="11">
        <f t="shared" si="11"/>
        <v>0.39393939393939392</v>
      </c>
    </row>
    <row r="354" spans="1:7" x14ac:dyDescent="0.25">
      <c r="A354" s="8">
        <v>353</v>
      </c>
      <c r="B354" s="10">
        <v>212</v>
      </c>
      <c r="C354" s="4">
        <v>212</v>
      </c>
      <c r="D354" s="4">
        <v>126</v>
      </c>
      <c r="E354" s="10">
        <f t="shared" si="10"/>
        <v>86</v>
      </c>
      <c r="G354" s="11">
        <f t="shared" si="11"/>
        <v>0.40566037735849059</v>
      </c>
    </row>
    <row r="355" spans="1:7" x14ac:dyDescent="0.25">
      <c r="A355" s="8">
        <v>354</v>
      </c>
      <c r="B355" s="10">
        <v>181</v>
      </c>
      <c r="C355" s="4">
        <v>181</v>
      </c>
      <c r="D355" s="4">
        <v>105</v>
      </c>
      <c r="E355" s="10">
        <f t="shared" si="10"/>
        <v>76</v>
      </c>
      <c r="G355" s="11">
        <f t="shared" si="11"/>
        <v>0.41988950276243092</v>
      </c>
    </row>
    <row r="356" spans="1:7" x14ac:dyDescent="0.25">
      <c r="A356" s="8">
        <v>355</v>
      </c>
      <c r="B356" s="10">
        <v>26</v>
      </c>
      <c r="C356" s="4">
        <v>26</v>
      </c>
      <c r="D356" s="4">
        <v>15</v>
      </c>
      <c r="E356" s="10">
        <f t="shared" si="10"/>
        <v>11</v>
      </c>
      <c r="G356" s="11">
        <f t="shared" si="11"/>
        <v>0.42307692307692307</v>
      </c>
    </row>
    <row r="357" spans="1:7" x14ac:dyDescent="0.25">
      <c r="A357" s="8">
        <v>356</v>
      </c>
      <c r="B357" s="10">
        <v>36</v>
      </c>
      <c r="C357" s="4">
        <v>36</v>
      </c>
      <c r="D357" s="4">
        <v>20</v>
      </c>
      <c r="E357" s="10">
        <f t="shared" si="10"/>
        <v>16</v>
      </c>
      <c r="G357" s="11">
        <f t="shared" si="11"/>
        <v>0.44444444444444442</v>
      </c>
    </row>
    <row r="358" spans="1:7" x14ac:dyDescent="0.25">
      <c r="A358" s="8">
        <v>357</v>
      </c>
      <c r="B358" s="10">
        <v>168</v>
      </c>
      <c r="C358" s="4">
        <v>168</v>
      </c>
      <c r="D358" s="4">
        <v>100</v>
      </c>
      <c r="E358" s="10">
        <f t="shared" si="10"/>
        <v>68</v>
      </c>
      <c r="G358" s="11">
        <f t="shared" si="11"/>
        <v>0.40476190476190477</v>
      </c>
    </row>
    <row r="359" spans="1:7" x14ac:dyDescent="0.25">
      <c r="A359" s="8">
        <v>358</v>
      </c>
      <c r="B359" s="10">
        <v>166</v>
      </c>
      <c r="C359" s="4">
        <v>166</v>
      </c>
      <c r="D359" s="4">
        <v>96</v>
      </c>
      <c r="E359" s="10">
        <f t="shared" si="10"/>
        <v>70</v>
      </c>
      <c r="G359" s="11">
        <f t="shared" si="11"/>
        <v>0.42168674698795183</v>
      </c>
    </row>
    <row r="360" spans="1:7" x14ac:dyDescent="0.25">
      <c r="A360" s="8">
        <v>359</v>
      </c>
      <c r="B360" s="10">
        <v>190</v>
      </c>
      <c r="C360" s="4">
        <v>190</v>
      </c>
      <c r="D360" s="4">
        <v>110</v>
      </c>
      <c r="E360" s="10">
        <f t="shared" si="10"/>
        <v>80</v>
      </c>
      <c r="G360" s="11">
        <f t="shared" si="11"/>
        <v>0.42105263157894735</v>
      </c>
    </row>
    <row r="361" spans="1:7" x14ac:dyDescent="0.25">
      <c r="A361" s="8">
        <v>360</v>
      </c>
      <c r="B361" s="10">
        <v>233</v>
      </c>
      <c r="C361" s="4">
        <v>233</v>
      </c>
      <c r="D361" s="4">
        <v>139</v>
      </c>
      <c r="E361" s="10">
        <f t="shared" si="10"/>
        <v>94</v>
      </c>
      <c r="G361" s="11">
        <f t="shared" si="11"/>
        <v>0.40343347639484978</v>
      </c>
    </row>
    <row r="362" spans="1:7" x14ac:dyDescent="0.25">
      <c r="A362" s="8">
        <v>361</v>
      </c>
      <c r="B362" s="10">
        <v>101</v>
      </c>
      <c r="C362" s="4">
        <v>101</v>
      </c>
      <c r="D362" s="4">
        <v>59</v>
      </c>
      <c r="E362" s="10">
        <f t="shared" si="10"/>
        <v>42</v>
      </c>
      <c r="G362" s="11">
        <f t="shared" si="11"/>
        <v>0.41584158415841582</v>
      </c>
    </row>
    <row r="363" spans="1:7" x14ac:dyDescent="0.25">
      <c r="A363" s="8">
        <v>362</v>
      </c>
      <c r="B363" s="10">
        <v>62</v>
      </c>
      <c r="C363" s="4">
        <v>62</v>
      </c>
      <c r="D363" s="4">
        <v>36</v>
      </c>
      <c r="E363" s="10">
        <f t="shared" si="10"/>
        <v>26</v>
      </c>
      <c r="G363" s="11">
        <f t="shared" si="11"/>
        <v>0.41935483870967744</v>
      </c>
    </row>
    <row r="364" spans="1:7" x14ac:dyDescent="0.25">
      <c r="A364" s="8">
        <v>363</v>
      </c>
      <c r="B364" s="10">
        <v>240</v>
      </c>
      <c r="C364" s="4">
        <v>240</v>
      </c>
      <c r="D364" s="4">
        <v>144</v>
      </c>
      <c r="E364" s="10">
        <f t="shared" si="10"/>
        <v>96</v>
      </c>
      <c r="G364" s="11">
        <f t="shared" si="11"/>
        <v>0.4</v>
      </c>
    </row>
    <row r="365" spans="1:7" x14ac:dyDescent="0.25">
      <c r="A365" s="8">
        <v>364</v>
      </c>
      <c r="B365" s="10">
        <v>157</v>
      </c>
      <c r="C365" s="4">
        <v>157</v>
      </c>
      <c r="D365" s="4">
        <v>92</v>
      </c>
      <c r="E365" s="10">
        <f t="shared" si="10"/>
        <v>65</v>
      </c>
      <c r="G365" s="11">
        <f t="shared" si="11"/>
        <v>0.4140127388535032</v>
      </c>
    </row>
    <row r="366" spans="1:7" x14ac:dyDescent="0.25">
      <c r="A366" s="8">
        <v>365</v>
      </c>
      <c r="B366" s="10">
        <v>108</v>
      </c>
      <c r="C366" s="4">
        <v>108</v>
      </c>
      <c r="D366" s="4">
        <v>66</v>
      </c>
      <c r="E366" s="10">
        <f t="shared" si="10"/>
        <v>42</v>
      </c>
      <c r="G366" s="11">
        <f t="shared" si="11"/>
        <v>0.3888888888888889</v>
      </c>
    </row>
    <row r="367" spans="1:7" x14ac:dyDescent="0.25">
      <c r="A367" s="8">
        <v>366</v>
      </c>
      <c r="B367" s="10">
        <v>239</v>
      </c>
      <c r="C367" s="4">
        <v>239</v>
      </c>
      <c r="D367" s="4">
        <v>145</v>
      </c>
      <c r="E367" s="10">
        <f t="shared" si="10"/>
        <v>94</v>
      </c>
      <c r="G367" s="11">
        <f t="shared" si="11"/>
        <v>0.39330543933054396</v>
      </c>
    </row>
    <row r="368" spans="1:7" x14ac:dyDescent="0.25">
      <c r="A368" s="8">
        <v>367</v>
      </c>
      <c r="B368" s="10">
        <v>101</v>
      </c>
      <c r="C368" s="4">
        <v>101</v>
      </c>
      <c r="D368" s="4">
        <v>59</v>
      </c>
      <c r="E368" s="10">
        <f t="shared" si="10"/>
        <v>42</v>
      </c>
      <c r="G368" s="11">
        <f t="shared" si="11"/>
        <v>0.41584158415841582</v>
      </c>
    </row>
    <row r="369" spans="1:7" x14ac:dyDescent="0.25">
      <c r="A369" s="8">
        <v>368</v>
      </c>
      <c r="B369" s="10">
        <v>123</v>
      </c>
      <c r="C369" s="4">
        <v>123</v>
      </c>
      <c r="D369" s="4">
        <v>74</v>
      </c>
      <c r="E369" s="10">
        <f t="shared" si="10"/>
        <v>49</v>
      </c>
      <c r="G369" s="11">
        <f t="shared" si="11"/>
        <v>0.3983739837398374</v>
      </c>
    </row>
    <row r="370" spans="1:7" x14ac:dyDescent="0.25">
      <c r="A370" s="8">
        <v>369</v>
      </c>
      <c r="B370" s="10">
        <v>242</v>
      </c>
      <c r="C370" s="4">
        <v>242</v>
      </c>
      <c r="D370" s="4">
        <v>143</v>
      </c>
      <c r="E370" s="10">
        <f t="shared" si="10"/>
        <v>99</v>
      </c>
      <c r="G370" s="11">
        <f t="shared" si="11"/>
        <v>0.40909090909090912</v>
      </c>
    </row>
    <row r="371" spans="1:7" x14ac:dyDescent="0.25">
      <c r="A371" s="8">
        <v>370</v>
      </c>
      <c r="B371" s="10">
        <v>72</v>
      </c>
      <c r="C371" s="4">
        <v>72</v>
      </c>
      <c r="D371" s="4">
        <v>44</v>
      </c>
      <c r="E371" s="10">
        <f t="shared" si="10"/>
        <v>28</v>
      </c>
      <c r="G371" s="11">
        <f t="shared" si="11"/>
        <v>0.3888888888888889</v>
      </c>
    </row>
    <row r="372" spans="1:7" x14ac:dyDescent="0.25">
      <c r="A372" s="8">
        <v>371</v>
      </c>
      <c r="B372" s="10">
        <v>200</v>
      </c>
      <c r="C372" s="4">
        <v>200</v>
      </c>
      <c r="D372" s="4">
        <v>120</v>
      </c>
      <c r="E372" s="10">
        <f t="shared" si="10"/>
        <v>80</v>
      </c>
      <c r="G372" s="11">
        <f t="shared" si="11"/>
        <v>0.4</v>
      </c>
    </row>
    <row r="373" spans="1:7" x14ac:dyDescent="0.25">
      <c r="A373" s="8">
        <v>372</v>
      </c>
      <c r="B373" s="10">
        <v>36</v>
      </c>
      <c r="C373" s="4">
        <v>36</v>
      </c>
      <c r="D373" s="4">
        <v>20</v>
      </c>
      <c r="E373" s="10">
        <f t="shared" si="10"/>
        <v>16</v>
      </c>
      <c r="G373" s="11">
        <f t="shared" si="11"/>
        <v>0.44444444444444442</v>
      </c>
    </row>
    <row r="374" spans="1:7" x14ac:dyDescent="0.25">
      <c r="A374" s="8">
        <v>373</v>
      </c>
      <c r="B374" s="10">
        <v>160</v>
      </c>
      <c r="C374" s="4">
        <v>160</v>
      </c>
      <c r="D374" s="4">
        <v>96</v>
      </c>
      <c r="E374" s="10">
        <f t="shared" si="10"/>
        <v>64</v>
      </c>
      <c r="G374" s="11">
        <f t="shared" si="11"/>
        <v>0.4</v>
      </c>
    </row>
    <row r="375" spans="1:7" x14ac:dyDescent="0.25">
      <c r="A375" s="8">
        <v>374</v>
      </c>
      <c r="B375" s="10">
        <v>35</v>
      </c>
      <c r="C375" s="4">
        <v>35</v>
      </c>
      <c r="D375" s="4">
        <v>21</v>
      </c>
      <c r="E375" s="10">
        <f t="shared" si="10"/>
        <v>14</v>
      </c>
      <c r="G375" s="11">
        <f t="shared" si="11"/>
        <v>0.4</v>
      </c>
    </row>
    <row r="376" spans="1:7" x14ac:dyDescent="0.25">
      <c r="A376" s="8">
        <v>375</v>
      </c>
      <c r="B376" s="10">
        <v>93</v>
      </c>
      <c r="C376" s="4">
        <v>93</v>
      </c>
      <c r="D376" s="4">
        <v>57</v>
      </c>
      <c r="E376" s="10">
        <f t="shared" si="10"/>
        <v>36</v>
      </c>
      <c r="G376" s="11">
        <f t="shared" si="11"/>
        <v>0.38709677419354838</v>
      </c>
    </row>
    <row r="377" spans="1:7" x14ac:dyDescent="0.25">
      <c r="A377" s="8">
        <v>376</v>
      </c>
      <c r="B377" s="10">
        <v>46</v>
      </c>
      <c r="C377" s="4">
        <v>46</v>
      </c>
      <c r="D377" s="4">
        <v>28</v>
      </c>
      <c r="E377" s="10">
        <f t="shared" si="10"/>
        <v>18</v>
      </c>
      <c r="G377" s="11">
        <f t="shared" si="11"/>
        <v>0.39130434782608697</v>
      </c>
    </row>
    <row r="378" spans="1:7" x14ac:dyDescent="0.25">
      <c r="A378" s="8">
        <v>377</v>
      </c>
      <c r="B378" s="10">
        <v>100</v>
      </c>
      <c r="C378" s="4">
        <v>100</v>
      </c>
      <c r="D378" s="4">
        <v>59</v>
      </c>
      <c r="E378" s="10">
        <f t="shared" si="10"/>
        <v>41</v>
      </c>
      <c r="G378" s="11">
        <f t="shared" si="11"/>
        <v>0.41</v>
      </c>
    </row>
    <row r="379" spans="1:7" x14ac:dyDescent="0.25">
      <c r="A379" s="8">
        <v>378</v>
      </c>
      <c r="B379" s="10">
        <v>49</v>
      </c>
      <c r="C379" s="4">
        <v>49</v>
      </c>
      <c r="D379" s="4">
        <v>29</v>
      </c>
      <c r="E379" s="10">
        <f t="shared" si="10"/>
        <v>20</v>
      </c>
      <c r="G379" s="11">
        <f t="shared" si="11"/>
        <v>0.40816326530612246</v>
      </c>
    </row>
    <row r="380" spans="1:7" x14ac:dyDescent="0.25">
      <c r="A380" s="8">
        <v>379</v>
      </c>
      <c r="B380" s="10">
        <v>70</v>
      </c>
      <c r="C380" s="4">
        <v>70</v>
      </c>
      <c r="D380" s="4">
        <v>42</v>
      </c>
      <c r="E380" s="10">
        <f t="shared" si="10"/>
        <v>28</v>
      </c>
      <c r="G380" s="11">
        <f t="shared" si="11"/>
        <v>0.4</v>
      </c>
    </row>
    <row r="381" spans="1:7" x14ac:dyDescent="0.25">
      <c r="A381" s="8">
        <v>380</v>
      </c>
      <c r="B381" s="10">
        <v>137</v>
      </c>
      <c r="C381" s="4">
        <v>137</v>
      </c>
      <c r="D381" s="4">
        <v>82</v>
      </c>
      <c r="E381" s="10">
        <f t="shared" si="10"/>
        <v>55</v>
      </c>
      <c r="G381" s="11">
        <f t="shared" si="11"/>
        <v>0.40145985401459855</v>
      </c>
    </row>
    <row r="382" spans="1:7" x14ac:dyDescent="0.25">
      <c r="A382" s="8">
        <v>381</v>
      </c>
      <c r="B382" s="10">
        <v>144</v>
      </c>
      <c r="C382" s="4">
        <v>144</v>
      </c>
      <c r="D382" s="4">
        <v>85</v>
      </c>
      <c r="E382" s="10">
        <f t="shared" si="10"/>
        <v>59</v>
      </c>
      <c r="G382" s="11">
        <f t="shared" si="11"/>
        <v>0.40972222222222221</v>
      </c>
    </row>
    <row r="383" spans="1:7" x14ac:dyDescent="0.25">
      <c r="A383" s="8">
        <v>382</v>
      </c>
      <c r="B383" s="10">
        <v>87</v>
      </c>
      <c r="C383" s="4">
        <v>87</v>
      </c>
      <c r="D383" s="4">
        <v>51</v>
      </c>
      <c r="E383" s="10">
        <f t="shared" si="10"/>
        <v>36</v>
      </c>
      <c r="G383" s="11">
        <f t="shared" si="11"/>
        <v>0.41379310344827586</v>
      </c>
    </row>
    <row r="384" spans="1:7" x14ac:dyDescent="0.25">
      <c r="A384" s="8">
        <v>383</v>
      </c>
      <c r="B384" s="10">
        <v>108</v>
      </c>
      <c r="C384" s="4">
        <v>108</v>
      </c>
      <c r="D384" s="4">
        <v>66</v>
      </c>
      <c r="E384" s="10">
        <f t="shared" si="10"/>
        <v>42</v>
      </c>
      <c r="G384" s="11">
        <f t="shared" si="11"/>
        <v>0.3888888888888889</v>
      </c>
    </row>
    <row r="385" spans="1:7" x14ac:dyDescent="0.25">
      <c r="A385" s="8">
        <v>384</v>
      </c>
      <c r="B385" s="10">
        <v>120</v>
      </c>
      <c r="C385" s="4">
        <v>120</v>
      </c>
      <c r="D385" s="4">
        <v>69</v>
      </c>
      <c r="E385" s="10">
        <f t="shared" si="10"/>
        <v>51</v>
      </c>
      <c r="G385" s="11">
        <f t="shared" si="11"/>
        <v>0.42499999999999999</v>
      </c>
    </row>
    <row r="386" spans="1:7" x14ac:dyDescent="0.25">
      <c r="A386" s="8">
        <v>385</v>
      </c>
      <c r="B386" s="10">
        <v>60</v>
      </c>
      <c r="C386" s="4">
        <v>60</v>
      </c>
      <c r="D386" s="4">
        <v>36</v>
      </c>
      <c r="E386" s="10">
        <f t="shared" si="10"/>
        <v>24</v>
      </c>
      <c r="G386" s="11">
        <f t="shared" si="11"/>
        <v>0.4</v>
      </c>
    </row>
    <row r="387" spans="1:7" x14ac:dyDescent="0.25">
      <c r="A387" s="8">
        <v>386</v>
      </c>
      <c r="B387" s="10">
        <v>99</v>
      </c>
      <c r="C387" s="4">
        <v>99</v>
      </c>
      <c r="D387" s="4">
        <v>60</v>
      </c>
      <c r="E387" s="10">
        <f t="shared" ref="E387:E450" si="12">C387-D387</f>
        <v>39</v>
      </c>
      <c r="G387" s="11">
        <f t="shared" ref="G387:G450" si="13">E387/C387</f>
        <v>0.39393939393939392</v>
      </c>
    </row>
    <row r="388" spans="1:7" x14ac:dyDescent="0.25">
      <c r="A388" s="8">
        <v>387</v>
      </c>
      <c r="B388" s="10">
        <v>93</v>
      </c>
      <c r="C388" s="4">
        <v>93</v>
      </c>
      <c r="D388" s="4">
        <v>57</v>
      </c>
      <c r="E388" s="10">
        <f t="shared" si="12"/>
        <v>36</v>
      </c>
      <c r="G388" s="11">
        <f t="shared" si="13"/>
        <v>0.38709677419354838</v>
      </c>
    </row>
    <row r="389" spans="1:7" x14ac:dyDescent="0.25">
      <c r="A389" s="8">
        <v>388</v>
      </c>
      <c r="B389" s="10">
        <v>291</v>
      </c>
      <c r="C389" s="4">
        <v>291</v>
      </c>
      <c r="D389" s="4">
        <v>176</v>
      </c>
      <c r="E389" s="10">
        <f t="shared" si="12"/>
        <v>115</v>
      </c>
      <c r="G389" s="11">
        <f t="shared" si="13"/>
        <v>0.3951890034364261</v>
      </c>
    </row>
    <row r="390" spans="1:7" x14ac:dyDescent="0.25">
      <c r="A390" s="8">
        <v>389</v>
      </c>
      <c r="B390" s="10">
        <v>33</v>
      </c>
      <c r="C390" s="4">
        <v>33</v>
      </c>
      <c r="D390" s="4">
        <v>20</v>
      </c>
      <c r="E390" s="10">
        <f t="shared" si="12"/>
        <v>13</v>
      </c>
      <c r="G390" s="11">
        <f t="shared" si="13"/>
        <v>0.39393939393939392</v>
      </c>
    </row>
    <row r="391" spans="1:7" x14ac:dyDescent="0.25">
      <c r="A391" s="8">
        <v>390</v>
      </c>
      <c r="B391" s="10">
        <v>143</v>
      </c>
      <c r="C391" s="4">
        <v>143</v>
      </c>
      <c r="D391" s="4">
        <v>84</v>
      </c>
      <c r="E391" s="10">
        <f t="shared" si="12"/>
        <v>59</v>
      </c>
      <c r="G391" s="11">
        <f t="shared" si="13"/>
        <v>0.41258741258741261</v>
      </c>
    </row>
    <row r="392" spans="1:7" x14ac:dyDescent="0.25">
      <c r="A392" s="8">
        <v>391</v>
      </c>
      <c r="B392" s="10">
        <v>22</v>
      </c>
      <c r="C392" s="4">
        <v>22</v>
      </c>
      <c r="D392" s="4">
        <v>13</v>
      </c>
      <c r="E392" s="10">
        <f t="shared" si="12"/>
        <v>9</v>
      </c>
      <c r="G392" s="11">
        <f t="shared" si="13"/>
        <v>0.40909090909090912</v>
      </c>
    </row>
    <row r="393" spans="1:7" x14ac:dyDescent="0.25">
      <c r="A393" s="8">
        <v>392</v>
      </c>
      <c r="B393" s="10">
        <v>120</v>
      </c>
      <c r="C393" s="4">
        <v>120</v>
      </c>
      <c r="D393" s="4">
        <v>71</v>
      </c>
      <c r="E393" s="10">
        <f t="shared" si="12"/>
        <v>49</v>
      </c>
      <c r="G393" s="11">
        <f t="shared" si="13"/>
        <v>0.40833333333333333</v>
      </c>
    </row>
    <row r="394" spans="1:7" x14ac:dyDescent="0.25">
      <c r="A394" s="8">
        <v>393</v>
      </c>
      <c r="B394" s="10">
        <v>208</v>
      </c>
      <c r="C394" s="4">
        <v>208</v>
      </c>
      <c r="D394" s="4">
        <v>124</v>
      </c>
      <c r="E394" s="10">
        <f t="shared" si="12"/>
        <v>84</v>
      </c>
      <c r="G394" s="11">
        <f t="shared" si="13"/>
        <v>0.40384615384615385</v>
      </c>
    </row>
    <row r="395" spans="1:7" x14ac:dyDescent="0.25">
      <c r="A395" s="8">
        <v>394</v>
      </c>
      <c r="B395" s="10">
        <v>77</v>
      </c>
      <c r="C395" s="4">
        <v>77</v>
      </c>
      <c r="D395" s="4">
        <v>45</v>
      </c>
      <c r="E395" s="10">
        <f t="shared" si="12"/>
        <v>32</v>
      </c>
      <c r="G395" s="11">
        <f t="shared" si="13"/>
        <v>0.41558441558441561</v>
      </c>
    </row>
    <row r="396" spans="1:7" x14ac:dyDescent="0.25">
      <c r="A396" s="8">
        <v>395</v>
      </c>
      <c r="B396" s="10">
        <v>38</v>
      </c>
      <c r="C396" s="4">
        <v>38</v>
      </c>
      <c r="D396" s="4">
        <v>22</v>
      </c>
      <c r="E396" s="10">
        <f t="shared" si="12"/>
        <v>16</v>
      </c>
      <c r="G396" s="11">
        <f t="shared" si="13"/>
        <v>0.42105263157894735</v>
      </c>
    </row>
    <row r="397" spans="1:7" x14ac:dyDescent="0.25">
      <c r="A397" s="8">
        <v>396</v>
      </c>
      <c r="B397" s="10">
        <v>83</v>
      </c>
      <c r="C397" s="4">
        <v>83</v>
      </c>
      <c r="D397" s="4">
        <v>51</v>
      </c>
      <c r="E397" s="10">
        <f t="shared" si="12"/>
        <v>32</v>
      </c>
      <c r="G397" s="11">
        <f t="shared" si="13"/>
        <v>0.38554216867469882</v>
      </c>
    </row>
    <row r="398" spans="1:7" x14ac:dyDescent="0.25">
      <c r="A398" s="8">
        <v>397</v>
      </c>
      <c r="B398" s="10">
        <v>147</v>
      </c>
      <c r="C398" s="4">
        <v>147</v>
      </c>
      <c r="D398" s="4">
        <v>89</v>
      </c>
      <c r="E398" s="10">
        <f t="shared" si="12"/>
        <v>58</v>
      </c>
      <c r="G398" s="11">
        <f t="shared" si="13"/>
        <v>0.39455782312925169</v>
      </c>
    </row>
    <row r="399" spans="1:7" x14ac:dyDescent="0.25">
      <c r="A399" s="8">
        <v>398</v>
      </c>
      <c r="B399" s="10">
        <v>122</v>
      </c>
      <c r="C399" s="4">
        <v>122</v>
      </c>
      <c r="D399" s="4">
        <v>72</v>
      </c>
      <c r="E399" s="10">
        <f t="shared" si="12"/>
        <v>50</v>
      </c>
      <c r="G399" s="11">
        <f t="shared" si="13"/>
        <v>0.4098360655737705</v>
      </c>
    </row>
    <row r="400" spans="1:7" x14ac:dyDescent="0.25">
      <c r="A400" s="8">
        <v>399</v>
      </c>
      <c r="B400" s="10">
        <v>207</v>
      </c>
      <c r="C400" s="4">
        <v>207</v>
      </c>
      <c r="D400" s="4">
        <v>126</v>
      </c>
      <c r="E400" s="10">
        <f t="shared" si="12"/>
        <v>81</v>
      </c>
      <c r="G400" s="11">
        <f t="shared" si="13"/>
        <v>0.39130434782608697</v>
      </c>
    </row>
    <row r="401" spans="1:7" x14ac:dyDescent="0.25">
      <c r="A401" s="8">
        <v>400</v>
      </c>
      <c r="B401" s="10">
        <v>198</v>
      </c>
      <c r="C401" s="4">
        <v>198</v>
      </c>
      <c r="D401" s="4">
        <v>120</v>
      </c>
      <c r="E401" s="10">
        <f t="shared" si="12"/>
        <v>78</v>
      </c>
      <c r="G401" s="11">
        <f t="shared" si="13"/>
        <v>0.39393939393939392</v>
      </c>
    </row>
    <row r="402" spans="1:7" x14ac:dyDescent="0.25">
      <c r="A402" s="8">
        <v>401</v>
      </c>
      <c r="B402" s="10">
        <v>42</v>
      </c>
      <c r="C402" s="4">
        <v>42</v>
      </c>
      <c r="D402" s="4">
        <v>26</v>
      </c>
      <c r="E402" s="10">
        <f t="shared" si="12"/>
        <v>16</v>
      </c>
      <c r="G402" s="11">
        <f t="shared" si="13"/>
        <v>0.38095238095238093</v>
      </c>
    </row>
    <row r="403" spans="1:7" x14ac:dyDescent="0.25">
      <c r="A403" s="8">
        <v>402</v>
      </c>
      <c r="B403" s="10">
        <v>151</v>
      </c>
      <c r="C403" s="4">
        <v>151</v>
      </c>
      <c r="D403" s="4">
        <v>89</v>
      </c>
      <c r="E403" s="10">
        <f t="shared" si="12"/>
        <v>62</v>
      </c>
      <c r="G403" s="11">
        <f t="shared" si="13"/>
        <v>0.41059602649006621</v>
      </c>
    </row>
    <row r="404" spans="1:7" x14ac:dyDescent="0.25">
      <c r="A404" s="8">
        <v>403</v>
      </c>
      <c r="B404" s="10">
        <v>190</v>
      </c>
      <c r="C404" s="4">
        <v>190</v>
      </c>
      <c r="D404" s="4">
        <v>111</v>
      </c>
      <c r="E404" s="10">
        <f t="shared" si="12"/>
        <v>79</v>
      </c>
      <c r="G404" s="11">
        <f t="shared" si="13"/>
        <v>0.41578947368421054</v>
      </c>
    </row>
    <row r="405" spans="1:7" x14ac:dyDescent="0.25">
      <c r="A405" s="8">
        <v>404</v>
      </c>
      <c r="B405" s="10">
        <v>182</v>
      </c>
      <c r="C405" s="4">
        <v>182</v>
      </c>
      <c r="D405" s="4">
        <v>113</v>
      </c>
      <c r="E405" s="10">
        <f t="shared" si="12"/>
        <v>69</v>
      </c>
      <c r="G405" s="11">
        <f t="shared" si="13"/>
        <v>0.37912087912087911</v>
      </c>
    </row>
    <row r="406" spans="1:7" x14ac:dyDescent="0.25">
      <c r="A406" s="8">
        <v>405</v>
      </c>
      <c r="B406" s="10">
        <v>106</v>
      </c>
      <c r="C406" s="4">
        <v>106</v>
      </c>
      <c r="D406" s="4">
        <v>64</v>
      </c>
      <c r="E406" s="10">
        <f t="shared" si="12"/>
        <v>42</v>
      </c>
      <c r="G406" s="11">
        <f t="shared" si="13"/>
        <v>0.39622641509433965</v>
      </c>
    </row>
    <row r="407" spans="1:7" x14ac:dyDescent="0.25">
      <c r="A407" s="8">
        <v>406</v>
      </c>
      <c r="B407" s="10">
        <v>155</v>
      </c>
      <c r="C407" s="4">
        <v>155</v>
      </c>
      <c r="D407" s="4">
        <v>93</v>
      </c>
      <c r="E407" s="10">
        <f t="shared" si="12"/>
        <v>62</v>
      </c>
      <c r="G407" s="11">
        <f t="shared" si="13"/>
        <v>0.4</v>
      </c>
    </row>
    <row r="408" spans="1:7" x14ac:dyDescent="0.25">
      <c r="A408" s="8">
        <v>407</v>
      </c>
      <c r="B408" s="10">
        <v>95</v>
      </c>
      <c r="C408" s="4">
        <v>95</v>
      </c>
      <c r="D408" s="4">
        <v>57</v>
      </c>
      <c r="E408" s="10">
        <f t="shared" si="12"/>
        <v>38</v>
      </c>
      <c r="G408" s="11">
        <f t="shared" si="13"/>
        <v>0.4</v>
      </c>
    </row>
    <row r="409" spans="1:7" x14ac:dyDescent="0.25">
      <c r="A409" s="8">
        <v>408</v>
      </c>
      <c r="B409" s="10">
        <v>131</v>
      </c>
      <c r="C409" s="4">
        <v>131</v>
      </c>
      <c r="D409" s="4">
        <v>77</v>
      </c>
      <c r="E409" s="10">
        <f t="shared" si="12"/>
        <v>54</v>
      </c>
      <c r="G409" s="11">
        <f t="shared" si="13"/>
        <v>0.41221374045801529</v>
      </c>
    </row>
    <row r="410" spans="1:7" x14ac:dyDescent="0.25">
      <c r="A410" s="8">
        <v>409</v>
      </c>
      <c r="B410" s="10">
        <v>203</v>
      </c>
      <c r="C410" s="4">
        <v>203</v>
      </c>
      <c r="D410" s="4">
        <v>122</v>
      </c>
      <c r="E410" s="10">
        <f t="shared" si="12"/>
        <v>81</v>
      </c>
      <c r="G410" s="11">
        <f t="shared" si="13"/>
        <v>0.39901477832512317</v>
      </c>
    </row>
    <row r="411" spans="1:7" x14ac:dyDescent="0.25">
      <c r="A411" s="8">
        <v>410</v>
      </c>
      <c r="B411" s="10">
        <v>56</v>
      </c>
      <c r="C411" s="4">
        <v>56</v>
      </c>
      <c r="D411" s="4">
        <v>34</v>
      </c>
      <c r="E411" s="10">
        <f t="shared" si="12"/>
        <v>22</v>
      </c>
      <c r="G411" s="11">
        <f t="shared" si="13"/>
        <v>0.39285714285714285</v>
      </c>
    </row>
    <row r="412" spans="1:7" x14ac:dyDescent="0.25">
      <c r="A412" s="8">
        <v>411</v>
      </c>
      <c r="B412" s="10">
        <v>219</v>
      </c>
      <c r="C412" s="4">
        <v>219</v>
      </c>
      <c r="D412" s="4">
        <v>133</v>
      </c>
      <c r="E412" s="10">
        <f t="shared" si="12"/>
        <v>86</v>
      </c>
      <c r="G412" s="11">
        <f t="shared" si="13"/>
        <v>0.39269406392694062</v>
      </c>
    </row>
    <row r="413" spans="1:7" x14ac:dyDescent="0.25">
      <c r="A413" s="8">
        <v>412</v>
      </c>
      <c r="B413" s="10">
        <v>93</v>
      </c>
      <c r="C413" s="4">
        <v>93</v>
      </c>
      <c r="D413" s="4">
        <v>57</v>
      </c>
      <c r="E413" s="10">
        <f t="shared" si="12"/>
        <v>36</v>
      </c>
      <c r="G413" s="11">
        <f t="shared" si="13"/>
        <v>0.38709677419354838</v>
      </c>
    </row>
    <row r="414" spans="1:7" x14ac:dyDescent="0.25">
      <c r="A414" s="8">
        <v>413</v>
      </c>
      <c r="B414" s="10">
        <v>35</v>
      </c>
      <c r="C414" s="4">
        <v>35</v>
      </c>
      <c r="D414" s="4">
        <v>21</v>
      </c>
      <c r="E414" s="10">
        <f t="shared" si="12"/>
        <v>14</v>
      </c>
      <c r="G414" s="11">
        <f t="shared" si="13"/>
        <v>0.4</v>
      </c>
    </row>
    <row r="415" spans="1:7" x14ac:dyDescent="0.25">
      <c r="A415" s="8">
        <v>414</v>
      </c>
      <c r="B415" s="10">
        <v>33</v>
      </c>
      <c r="C415" s="4">
        <v>33</v>
      </c>
      <c r="D415" s="4">
        <v>20</v>
      </c>
      <c r="E415" s="10">
        <f t="shared" si="12"/>
        <v>13</v>
      </c>
      <c r="G415" s="11">
        <f t="shared" si="13"/>
        <v>0.39393939393939392</v>
      </c>
    </row>
    <row r="416" spans="1:7" x14ac:dyDescent="0.25">
      <c r="A416" s="8">
        <v>415</v>
      </c>
      <c r="B416" s="10">
        <v>158</v>
      </c>
      <c r="C416" s="4">
        <v>158</v>
      </c>
      <c r="D416" s="4">
        <v>94</v>
      </c>
      <c r="E416" s="10">
        <f t="shared" si="12"/>
        <v>64</v>
      </c>
      <c r="G416" s="11">
        <f t="shared" si="13"/>
        <v>0.4050632911392405</v>
      </c>
    </row>
    <row r="417" spans="1:7" x14ac:dyDescent="0.25">
      <c r="A417" s="8">
        <v>416</v>
      </c>
      <c r="B417" s="10">
        <v>25</v>
      </c>
      <c r="C417" s="4">
        <v>25</v>
      </c>
      <c r="D417" s="4">
        <v>15</v>
      </c>
      <c r="E417" s="10">
        <f t="shared" si="12"/>
        <v>10</v>
      </c>
      <c r="G417" s="11">
        <f t="shared" si="13"/>
        <v>0.4</v>
      </c>
    </row>
    <row r="418" spans="1:7" x14ac:dyDescent="0.25">
      <c r="A418" s="8">
        <v>417</v>
      </c>
      <c r="B418" s="10">
        <v>142</v>
      </c>
      <c r="C418" s="4">
        <v>142</v>
      </c>
      <c r="D418" s="4">
        <v>85</v>
      </c>
      <c r="E418" s="10">
        <f t="shared" si="12"/>
        <v>57</v>
      </c>
      <c r="G418" s="11">
        <f t="shared" si="13"/>
        <v>0.40140845070422537</v>
      </c>
    </row>
    <row r="419" spans="1:7" x14ac:dyDescent="0.25">
      <c r="A419" s="8">
        <v>418</v>
      </c>
      <c r="B419" s="10">
        <v>118</v>
      </c>
      <c r="C419" s="4">
        <v>118</v>
      </c>
      <c r="D419" s="4">
        <v>72</v>
      </c>
      <c r="E419" s="10">
        <f t="shared" si="12"/>
        <v>46</v>
      </c>
      <c r="G419" s="11">
        <f t="shared" si="13"/>
        <v>0.38983050847457629</v>
      </c>
    </row>
    <row r="420" spans="1:7" x14ac:dyDescent="0.25">
      <c r="A420" s="8">
        <v>419</v>
      </c>
      <c r="B420" s="10">
        <v>67</v>
      </c>
      <c r="C420" s="4">
        <v>67</v>
      </c>
      <c r="D420" s="4">
        <v>40</v>
      </c>
      <c r="E420" s="10">
        <f t="shared" si="12"/>
        <v>27</v>
      </c>
      <c r="G420" s="11">
        <f t="shared" si="13"/>
        <v>0.40298507462686567</v>
      </c>
    </row>
    <row r="421" spans="1:7" x14ac:dyDescent="0.25">
      <c r="A421" s="8">
        <v>420</v>
      </c>
      <c r="B421" s="10">
        <v>242</v>
      </c>
      <c r="C421" s="4">
        <v>242</v>
      </c>
      <c r="D421" s="4">
        <v>144</v>
      </c>
      <c r="E421" s="10">
        <f t="shared" si="12"/>
        <v>98</v>
      </c>
      <c r="G421" s="11">
        <f t="shared" si="13"/>
        <v>0.4049586776859504</v>
      </c>
    </row>
    <row r="422" spans="1:7" x14ac:dyDescent="0.25">
      <c r="A422" s="8">
        <v>421</v>
      </c>
      <c r="B422" s="10">
        <v>85</v>
      </c>
      <c r="C422" s="4">
        <v>85</v>
      </c>
      <c r="D422" s="4">
        <v>49</v>
      </c>
      <c r="E422" s="10">
        <f t="shared" si="12"/>
        <v>36</v>
      </c>
      <c r="G422" s="11">
        <f t="shared" si="13"/>
        <v>0.42352941176470588</v>
      </c>
    </row>
    <row r="423" spans="1:7" x14ac:dyDescent="0.25">
      <c r="A423" s="8">
        <v>422</v>
      </c>
      <c r="B423" s="10">
        <v>88</v>
      </c>
      <c r="C423" s="4">
        <v>88</v>
      </c>
      <c r="D423" s="4">
        <v>52</v>
      </c>
      <c r="E423" s="10">
        <f t="shared" si="12"/>
        <v>36</v>
      </c>
      <c r="G423" s="11">
        <f t="shared" si="13"/>
        <v>0.40909090909090912</v>
      </c>
    </row>
    <row r="424" spans="1:7" x14ac:dyDescent="0.25">
      <c r="A424" s="8">
        <v>423</v>
      </c>
      <c r="B424" s="10">
        <v>152</v>
      </c>
      <c r="C424" s="4">
        <v>152</v>
      </c>
      <c r="D424" s="4">
        <v>89</v>
      </c>
      <c r="E424" s="10">
        <f t="shared" si="12"/>
        <v>63</v>
      </c>
      <c r="G424" s="11">
        <f t="shared" si="13"/>
        <v>0.41447368421052633</v>
      </c>
    </row>
    <row r="425" spans="1:7" x14ac:dyDescent="0.25">
      <c r="A425" s="8">
        <v>424</v>
      </c>
      <c r="B425" s="10">
        <v>147</v>
      </c>
      <c r="C425" s="4">
        <v>147</v>
      </c>
      <c r="D425" s="4">
        <v>87</v>
      </c>
      <c r="E425" s="10">
        <f t="shared" si="12"/>
        <v>60</v>
      </c>
      <c r="G425" s="11">
        <f t="shared" si="13"/>
        <v>0.40816326530612246</v>
      </c>
    </row>
    <row r="426" spans="1:7" x14ac:dyDescent="0.25">
      <c r="A426" s="8">
        <v>425</v>
      </c>
      <c r="B426" s="10">
        <v>19</v>
      </c>
      <c r="C426" s="4">
        <v>19</v>
      </c>
      <c r="D426" s="4">
        <v>11</v>
      </c>
      <c r="E426" s="10">
        <f t="shared" si="12"/>
        <v>8</v>
      </c>
      <c r="G426" s="11">
        <f t="shared" si="13"/>
        <v>0.42105263157894735</v>
      </c>
    </row>
    <row r="427" spans="1:7" x14ac:dyDescent="0.25">
      <c r="A427" s="8">
        <v>426</v>
      </c>
      <c r="B427" s="10">
        <v>247</v>
      </c>
      <c r="C427" s="4">
        <v>247</v>
      </c>
      <c r="D427" s="4">
        <v>148</v>
      </c>
      <c r="E427" s="10">
        <f t="shared" si="12"/>
        <v>99</v>
      </c>
      <c r="G427" s="11">
        <f t="shared" si="13"/>
        <v>0.40080971659919029</v>
      </c>
    </row>
    <row r="428" spans="1:7" x14ac:dyDescent="0.25">
      <c r="A428" s="8">
        <v>427</v>
      </c>
      <c r="B428" s="10">
        <v>206</v>
      </c>
      <c r="C428" s="4">
        <v>206</v>
      </c>
      <c r="D428" s="4">
        <v>123</v>
      </c>
      <c r="E428" s="10">
        <f t="shared" si="12"/>
        <v>83</v>
      </c>
      <c r="G428" s="11">
        <f t="shared" si="13"/>
        <v>0.40291262135922329</v>
      </c>
    </row>
    <row r="429" spans="1:7" x14ac:dyDescent="0.25">
      <c r="A429" s="8">
        <v>428</v>
      </c>
      <c r="B429" s="10">
        <v>175</v>
      </c>
      <c r="C429" s="4">
        <v>175</v>
      </c>
      <c r="D429" s="4">
        <v>107</v>
      </c>
      <c r="E429" s="10">
        <f t="shared" si="12"/>
        <v>68</v>
      </c>
      <c r="G429" s="11">
        <f t="shared" si="13"/>
        <v>0.38857142857142857</v>
      </c>
    </row>
    <row r="430" spans="1:7" x14ac:dyDescent="0.25">
      <c r="A430" s="8">
        <v>429</v>
      </c>
      <c r="B430" s="10">
        <v>78</v>
      </c>
      <c r="C430" s="4">
        <v>78</v>
      </c>
      <c r="D430" s="4">
        <v>45</v>
      </c>
      <c r="E430" s="10">
        <f t="shared" si="12"/>
        <v>33</v>
      </c>
      <c r="G430" s="11">
        <f t="shared" si="13"/>
        <v>0.42307692307692307</v>
      </c>
    </row>
    <row r="431" spans="1:7" x14ac:dyDescent="0.25">
      <c r="A431" s="8">
        <v>430</v>
      </c>
      <c r="B431" s="10">
        <v>25</v>
      </c>
      <c r="C431" s="4">
        <v>25</v>
      </c>
      <c r="D431" s="4">
        <v>15</v>
      </c>
      <c r="E431" s="10">
        <f t="shared" si="12"/>
        <v>10</v>
      </c>
      <c r="G431" s="11">
        <f t="shared" si="13"/>
        <v>0.4</v>
      </c>
    </row>
    <row r="432" spans="1:7" x14ac:dyDescent="0.25">
      <c r="A432" s="8">
        <v>431</v>
      </c>
      <c r="B432" s="10">
        <v>60</v>
      </c>
      <c r="C432" s="4">
        <v>60</v>
      </c>
      <c r="D432" s="4">
        <v>36</v>
      </c>
      <c r="E432" s="10">
        <f t="shared" si="12"/>
        <v>24</v>
      </c>
      <c r="G432" s="11">
        <f t="shared" si="13"/>
        <v>0.4</v>
      </c>
    </row>
    <row r="433" spans="1:7" x14ac:dyDescent="0.25">
      <c r="A433" s="8">
        <v>432</v>
      </c>
      <c r="B433" s="10">
        <v>109</v>
      </c>
      <c r="C433" s="4">
        <v>109</v>
      </c>
      <c r="D433" s="4">
        <v>65</v>
      </c>
      <c r="E433" s="10">
        <f t="shared" si="12"/>
        <v>44</v>
      </c>
      <c r="G433" s="11">
        <f t="shared" si="13"/>
        <v>0.40366972477064222</v>
      </c>
    </row>
    <row r="434" spans="1:7" x14ac:dyDescent="0.25">
      <c r="A434" s="8">
        <v>433</v>
      </c>
      <c r="B434" s="10">
        <v>102</v>
      </c>
      <c r="C434" s="4">
        <v>102</v>
      </c>
      <c r="D434" s="4">
        <v>60</v>
      </c>
      <c r="E434" s="10">
        <f t="shared" si="12"/>
        <v>42</v>
      </c>
      <c r="G434" s="11">
        <f t="shared" si="13"/>
        <v>0.41176470588235292</v>
      </c>
    </row>
    <row r="435" spans="1:7" x14ac:dyDescent="0.25">
      <c r="A435" s="8">
        <v>434</v>
      </c>
      <c r="B435" s="10">
        <v>96</v>
      </c>
      <c r="C435" s="4">
        <v>96</v>
      </c>
      <c r="D435" s="4">
        <v>56</v>
      </c>
      <c r="E435" s="10">
        <f t="shared" si="12"/>
        <v>40</v>
      </c>
      <c r="G435" s="11">
        <f t="shared" si="13"/>
        <v>0.41666666666666669</v>
      </c>
    </row>
    <row r="436" spans="1:7" x14ac:dyDescent="0.25">
      <c r="A436" s="8">
        <v>435</v>
      </c>
      <c r="B436" s="10">
        <v>154</v>
      </c>
      <c r="C436" s="4">
        <v>154</v>
      </c>
      <c r="D436" s="4">
        <v>92</v>
      </c>
      <c r="E436" s="10">
        <f t="shared" si="12"/>
        <v>62</v>
      </c>
      <c r="G436" s="11">
        <f t="shared" si="13"/>
        <v>0.40259740259740262</v>
      </c>
    </row>
    <row r="437" spans="1:7" x14ac:dyDescent="0.25">
      <c r="A437" s="8">
        <v>436</v>
      </c>
      <c r="B437" s="10">
        <v>56</v>
      </c>
      <c r="C437" s="4">
        <v>56</v>
      </c>
      <c r="D437" s="4">
        <v>32</v>
      </c>
      <c r="E437" s="10">
        <f t="shared" si="12"/>
        <v>24</v>
      </c>
      <c r="G437" s="11">
        <f t="shared" si="13"/>
        <v>0.42857142857142855</v>
      </c>
    </row>
    <row r="438" spans="1:7" x14ac:dyDescent="0.25">
      <c r="A438" s="8">
        <v>437</v>
      </c>
      <c r="B438" s="10">
        <v>70</v>
      </c>
      <c r="C438" s="4">
        <v>70</v>
      </c>
      <c r="D438" s="4">
        <v>42</v>
      </c>
      <c r="E438" s="10">
        <f t="shared" si="12"/>
        <v>28</v>
      </c>
      <c r="G438" s="11">
        <f t="shared" si="13"/>
        <v>0.4</v>
      </c>
    </row>
    <row r="439" spans="1:7" x14ac:dyDescent="0.25">
      <c r="A439" s="8">
        <v>438</v>
      </c>
      <c r="B439" s="10">
        <v>33</v>
      </c>
      <c r="C439" s="4">
        <v>33</v>
      </c>
      <c r="D439" s="4">
        <v>20</v>
      </c>
      <c r="E439" s="10">
        <f t="shared" si="12"/>
        <v>13</v>
      </c>
      <c r="G439" s="11">
        <f t="shared" si="13"/>
        <v>0.39393939393939392</v>
      </c>
    </row>
    <row r="440" spans="1:7" x14ac:dyDescent="0.25">
      <c r="A440" s="8">
        <v>439</v>
      </c>
      <c r="B440" s="10">
        <v>177</v>
      </c>
      <c r="C440" s="4">
        <v>177</v>
      </c>
      <c r="D440" s="4">
        <v>105</v>
      </c>
      <c r="E440" s="10">
        <f t="shared" si="12"/>
        <v>72</v>
      </c>
      <c r="G440" s="11">
        <f t="shared" si="13"/>
        <v>0.40677966101694918</v>
      </c>
    </row>
    <row r="441" spans="1:7" x14ac:dyDescent="0.25">
      <c r="A441" s="8">
        <v>440</v>
      </c>
      <c r="B441" s="10">
        <v>84</v>
      </c>
      <c r="C441" s="4">
        <v>84</v>
      </c>
      <c r="D441" s="4">
        <v>50</v>
      </c>
      <c r="E441" s="10">
        <f t="shared" si="12"/>
        <v>34</v>
      </c>
      <c r="G441" s="11">
        <f t="shared" si="13"/>
        <v>0.40476190476190477</v>
      </c>
    </row>
    <row r="442" spans="1:7" x14ac:dyDescent="0.25">
      <c r="A442" s="8">
        <v>441</v>
      </c>
      <c r="B442" s="10">
        <v>183</v>
      </c>
      <c r="C442" s="4">
        <v>183</v>
      </c>
      <c r="D442" s="4">
        <v>108</v>
      </c>
      <c r="E442" s="10">
        <f t="shared" si="12"/>
        <v>75</v>
      </c>
      <c r="G442" s="11">
        <f t="shared" si="13"/>
        <v>0.4098360655737705</v>
      </c>
    </row>
    <row r="443" spans="1:7" x14ac:dyDescent="0.25">
      <c r="A443" s="8">
        <v>442</v>
      </c>
      <c r="B443" s="10">
        <v>235</v>
      </c>
      <c r="C443" s="4">
        <v>235</v>
      </c>
      <c r="D443" s="4">
        <v>141</v>
      </c>
      <c r="E443" s="10">
        <f t="shared" si="12"/>
        <v>94</v>
      </c>
      <c r="G443" s="11">
        <f t="shared" si="13"/>
        <v>0.4</v>
      </c>
    </row>
    <row r="444" spans="1:7" x14ac:dyDescent="0.25">
      <c r="A444" s="8">
        <v>443</v>
      </c>
      <c r="B444" s="10">
        <v>217</v>
      </c>
      <c r="C444" s="4">
        <v>217</v>
      </c>
      <c r="D444" s="4">
        <v>126</v>
      </c>
      <c r="E444" s="10">
        <f t="shared" si="12"/>
        <v>91</v>
      </c>
      <c r="G444" s="11">
        <f t="shared" si="13"/>
        <v>0.41935483870967744</v>
      </c>
    </row>
    <row r="445" spans="1:7" x14ac:dyDescent="0.25">
      <c r="A445" s="8">
        <v>444</v>
      </c>
      <c r="B445" s="10">
        <v>95</v>
      </c>
      <c r="C445" s="4">
        <v>95</v>
      </c>
      <c r="D445" s="4">
        <v>56</v>
      </c>
      <c r="E445" s="10">
        <f t="shared" si="12"/>
        <v>39</v>
      </c>
      <c r="G445" s="11">
        <f t="shared" si="13"/>
        <v>0.41052631578947368</v>
      </c>
    </row>
    <row r="446" spans="1:7" x14ac:dyDescent="0.25">
      <c r="A446" s="8">
        <v>445</v>
      </c>
      <c r="B446" s="10">
        <v>81</v>
      </c>
      <c r="C446" s="4">
        <v>81</v>
      </c>
      <c r="D446" s="4">
        <v>48</v>
      </c>
      <c r="E446" s="10">
        <f t="shared" si="12"/>
        <v>33</v>
      </c>
      <c r="G446" s="11">
        <f t="shared" si="13"/>
        <v>0.40740740740740738</v>
      </c>
    </row>
    <row r="447" spans="1:7" x14ac:dyDescent="0.25">
      <c r="A447" s="8">
        <v>446</v>
      </c>
      <c r="B447" s="10">
        <v>21</v>
      </c>
      <c r="C447" s="4">
        <v>21</v>
      </c>
      <c r="D447" s="4">
        <v>13</v>
      </c>
      <c r="E447" s="10">
        <f t="shared" si="12"/>
        <v>8</v>
      </c>
      <c r="G447" s="11">
        <f t="shared" si="13"/>
        <v>0.38095238095238093</v>
      </c>
    </row>
    <row r="448" spans="1:7" x14ac:dyDescent="0.25">
      <c r="A448" s="8">
        <v>447</v>
      </c>
      <c r="B448" s="10">
        <v>181</v>
      </c>
      <c r="C448" s="4">
        <v>181</v>
      </c>
      <c r="D448" s="4">
        <v>105</v>
      </c>
      <c r="E448" s="10">
        <f t="shared" si="12"/>
        <v>76</v>
      </c>
      <c r="G448" s="11">
        <f t="shared" si="13"/>
        <v>0.41988950276243092</v>
      </c>
    </row>
    <row r="449" spans="1:7" x14ac:dyDescent="0.25">
      <c r="A449" s="8">
        <v>448</v>
      </c>
      <c r="B449" s="10">
        <v>137</v>
      </c>
      <c r="C449" s="4">
        <v>137</v>
      </c>
      <c r="D449" s="4">
        <v>82</v>
      </c>
      <c r="E449" s="10">
        <f t="shared" si="12"/>
        <v>55</v>
      </c>
      <c r="G449" s="11">
        <f t="shared" si="13"/>
        <v>0.40145985401459855</v>
      </c>
    </row>
    <row r="450" spans="1:7" x14ac:dyDescent="0.25">
      <c r="A450" s="8">
        <v>449</v>
      </c>
      <c r="B450" s="10">
        <v>64</v>
      </c>
      <c r="C450" s="4">
        <v>64</v>
      </c>
      <c r="D450" s="4">
        <v>38</v>
      </c>
      <c r="E450" s="10">
        <f t="shared" si="12"/>
        <v>26</v>
      </c>
      <c r="G450" s="11">
        <f t="shared" si="13"/>
        <v>0.40625</v>
      </c>
    </row>
    <row r="451" spans="1:7" x14ac:dyDescent="0.25">
      <c r="A451" s="8">
        <v>450</v>
      </c>
      <c r="B451" s="10">
        <v>72</v>
      </c>
      <c r="C451" s="4">
        <v>72</v>
      </c>
      <c r="D451" s="4">
        <v>42</v>
      </c>
      <c r="E451" s="10">
        <f t="shared" ref="E451:E514" si="14">C451-D451</f>
        <v>30</v>
      </c>
      <c r="G451" s="11">
        <f t="shared" ref="G451:G514" si="15">E451/C451</f>
        <v>0.41666666666666669</v>
      </c>
    </row>
    <row r="452" spans="1:7" x14ac:dyDescent="0.25">
      <c r="A452" s="8">
        <v>451</v>
      </c>
      <c r="B452" s="10">
        <v>92</v>
      </c>
      <c r="C452" s="4">
        <v>92</v>
      </c>
      <c r="D452" s="4">
        <v>55</v>
      </c>
      <c r="E452" s="10">
        <f t="shared" si="14"/>
        <v>37</v>
      </c>
      <c r="G452" s="11">
        <f t="shared" si="15"/>
        <v>0.40217391304347827</v>
      </c>
    </row>
    <row r="453" spans="1:7" x14ac:dyDescent="0.25">
      <c r="A453" s="8">
        <v>452</v>
      </c>
      <c r="B453" s="10">
        <v>158</v>
      </c>
      <c r="C453" s="4">
        <v>158</v>
      </c>
      <c r="D453" s="4">
        <v>96</v>
      </c>
      <c r="E453" s="10">
        <f t="shared" si="14"/>
        <v>62</v>
      </c>
      <c r="G453" s="11">
        <f t="shared" si="15"/>
        <v>0.39240506329113922</v>
      </c>
    </row>
    <row r="454" spans="1:7" x14ac:dyDescent="0.25">
      <c r="A454" s="8">
        <v>453</v>
      </c>
      <c r="B454" s="10">
        <v>130</v>
      </c>
      <c r="C454" s="4">
        <v>130</v>
      </c>
      <c r="D454" s="4">
        <v>77</v>
      </c>
      <c r="E454" s="10">
        <f t="shared" si="14"/>
        <v>53</v>
      </c>
      <c r="G454" s="11">
        <f t="shared" si="15"/>
        <v>0.40769230769230769</v>
      </c>
    </row>
    <row r="455" spans="1:7" x14ac:dyDescent="0.25">
      <c r="A455" s="8">
        <v>454</v>
      </c>
      <c r="B455" s="10">
        <v>233</v>
      </c>
      <c r="C455" s="4">
        <v>233</v>
      </c>
      <c r="D455" s="4">
        <v>139</v>
      </c>
      <c r="E455" s="10">
        <f t="shared" si="14"/>
        <v>94</v>
      </c>
      <c r="G455" s="11">
        <f t="shared" si="15"/>
        <v>0.40343347639484978</v>
      </c>
    </row>
    <row r="456" spans="1:7" x14ac:dyDescent="0.25">
      <c r="A456" s="8">
        <v>455</v>
      </c>
      <c r="B456" s="10">
        <v>48</v>
      </c>
      <c r="C456" s="4">
        <v>48</v>
      </c>
      <c r="D456" s="4">
        <v>28</v>
      </c>
      <c r="E456" s="10">
        <f t="shared" si="14"/>
        <v>20</v>
      </c>
      <c r="G456" s="11">
        <f t="shared" si="15"/>
        <v>0.41666666666666669</v>
      </c>
    </row>
    <row r="457" spans="1:7" x14ac:dyDescent="0.25">
      <c r="A457" s="8">
        <v>456</v>
      </c>
      <c r="B457" s="10">
        <v>148</v>
      </c>
      <c r="C457" s="4">
        <v>148</v>
      </c>
      <c r="D457" s="4">
        <v>90</v>
      </c>
      <c r="E457" s="10">
        <f t="shared" si="14"/>
        <v>58</v>
      </c>
      <c r="G457" s="11">
        <f t="shared" si="15"/>
        <v>0.39189189189189189</v>
      </c>
    </row>
    <row r="458" spans="1:7" x14ac:dyDescent="0.25">
      <c r="A458" s="8">
        <v>457</v>
      </c>
      <c r="B458" s="10">
        <v>137</v>
      </c>
      <c r="C458" s="4">
        <v>137</v>
      </c>
      <c r="D458" s="4">
        <v>82</v>
      </c>
      <c r="E458" s="10">
        <f t="shared" si="14"/>
        <v>55</v>
      </c>
      <c r="G458" s="11">
        <f t="shared" si="15"/>
        <v>0.40145985401459855</v>
      </c>
    </row>
    <row r="459" spans="1:7" x14ac:dyDescent="0.25">
      <c r="A459" s="8">
        <v>458</v>
      </c>
      <c r="B459" s="10">
        <v>268</v>
      </c>
      <c r="C459" s="4">
        <v>268</v>
      </c>
      <c r="D459" s="4">
        <v>158</v>
      </c>
      <c r="E459" s="10">
        <f t="shared" si="14"/>
        <v>110</v>
      </c>
      <c r="G459" s="11">
        <f t="shared" si="15"/>
        <v>0.41044776119402987</v>
      </c>
    </row>
    <row r="460" spans="1:7" x14ac:dyDescent="0.25">
      <c r="A460" s="8">
        <v>459</v>
      </c>
      <c r="B460" s="10">
        <v>84</v>
      </c>
      <c r="C460" s="4">
        <v>84</v>
      </c>
      <c r="D460" s="4">
        <v>48</v>
      </c>
      <c r="E460" s="10">
        <f t="shared" si="14"/>
        <v>36</v>
      </c>
      <c r="G460" s="11">
        <f t="shared" si="15"/>
        <v>0.42857142857142855</v>
      </c>
    </row>
    <row r="461" spans="1:7" x14ac:dyDescent="0.25">
      <c r="A461" s="8">
        <v>460</v>
      </c>
      <c r="B461" s="10">
        <v>176</v>
      </c>
      <c r="C461" s="4">
        <v>176</v>
      </c>
      <c r="D461" s="4">
        <v>103</v>
      </c>
      <c r="E461" s="10">
        <f t="shared" si="14"/>
        <v>73</v>
      </c>
      <c r="G461" s="11">
        <f t="shared" si="15"/>
        <v>0.41477272727272729</v>
      </c>
    </row>
    <row r="462" spans="1:7" x14ac:dyDescent="0.25">
      <c r="A462" s="8">
        <v>461</v>
      </c>
      <c r="B462" s="10">
        <v>99</v>
      </c>
      <c r="C462" s="4">
        <v>99</v>
      </c>
      <c r="D462" s="4">
        <v>59</v>
      </c>
      <c r="E462" s="10">
        <f t="shared" si="14"/>
        <v>40</v>
      </c>
      <c r="G462" s="11">
        <f t="shared" si="15"/>
        <v>0.40404040404040403</v>
      </c>
    </row>
    <row r="463" spans="1:7" x14ac:dyDescent="0.25">
      <c r="A463" s="8">
        <v>462</v>
      </c>
      <c r="B463" s="10">
        <v>99</v>
      </c>
      <c r="C463" s="4">
        <v>99</v>
      </c>
      <c r="D463" s="4">
        <v>60</v>
      </c>
      <c r="E463" s="10">
        <f t="shared" si="14"/>
        <v>39</v>
      </c>
      <c r="G463" s="11">
        <f t="shared" si="15"/>
        <v>0.39393939393939392</v>
      </c>
    </row>
    <row r="464" spans="1:7" x14ac:dyDescent="0.25">
      <c r="A464" s="8">
        <v>463</v>
      </c>
      <c r="B464" s="10">
        <v>93</v>
      </c>
      <c r="C464" s="4">
        <v>93</v>
      </c>
      <c r="D464" s="4">
        <v>57</v>
      </c>
      <c r="E464" s="10">
        <f t="shared" si="14"/>
        <v>36</v>
      </c>
      <c r="G464" s="11">
        <f t="shared" si="15"/>
        <v>0.38709677419354838</v>
      </c>
    </row>
    <row r="465" spans="1:7" x14ac:dyDescent="0.25">
      <c r="A465" s="8">
        <v>464</v>
      </c>
      <c r="B465" s="10">
        <v>154</v>
      </c>
      <c r="C465" s="4">
        <v>154</v>
      </c>
      <c r="D465" s="4">
        <v>90</v>
      </c>
      <c r="E465" s="10">
        <f t="shared" si="14"/>
        <v>64</v>
      </c>
      <c r="G465" s="11">
        <f t="shared" si="15"/>
        <v>0.41558441558441561</v>
      </c>
    </row>
    <row r="466" spans="1:7" x14ac:dyDescent="0.25">
      <c r="A466" s="8">
        <v>465</v>
      </c>
      <c r="B466" s="10">
        <v>121</v>
      </c>
      <c r="C466" s="4">
        <v>121</v>
      </c>
      <c r="D466" s="4">
        <v>73</v>
      </c>
      <c r="E466" s="10">
        <f t="shared" si="14"/>
        <v>48</v>
      </c>
      <c r="G466" s="11">
        <f t="shared" si="15"/>
        <v>0.39669421487603307</v>
      </c>
    </row>
    <row r="467" spans="1:7" x14ac:dyDescent="0.25">
      <c r="A467" s="8">
        <v>466</v>
      </c>
      <c r="B467" s="10">
        <v>140</v>
      </c>
      <c r="C467" s="4">
        <v>140</v>
      </c>
      <c r="D467" s="4">
        <v>83</v>
      </c>
      <c r="E467" s="10">
        <f t="shared" si="14"/>
        <v>57</v>
      </c>
      <c r="G467" s="11">
        <f t="shared" si="15"/>
        <v>0.40714285714285714</v>
      </c>
    </row>
    <row r="468" spans="1:7" x14ac:dyDescent="0.25">
      <c r="A468" s="8">
        <v>467</v>
      </c>
      <c r="B468" s="10">
        <v>143</v>
      </c>
      <c r="C468" s="4">
        <v>143</v>
      </c>
      <c r="D468" s="4">
        <v>86</v>
      </c>
      <c r="E468" s="10">
        <f t="shared" si="14"/>
        <v>57</v>
      </c>
      <c r="G468" s="11">
        <f t="shared" si="15"/>
        <v>0.39860139860139859</v>
      </c>
    </row>
    <row r="469" spans="1:7" x14ac:dyDescent="0.25">
      <c r="A469" s="8">
        <v>468</v>
      </c>
      <c r="B469" s="10">
        <v>106</v>
      </c>
      <c r="C469" s="4">
        <v>106</v>
      </c>
      <c r="D469" s="4">
        <v>62</v>
      </c>
      <c r="E469" s="10">
        <f t="shared" si="14"/>
        <v>44</v>
      </c>
      <c r="G469" s="11">
        <f t="shared" si="15"/>
        <v>0.41509433962264153</v>
      </c>
    </row>
    <row r="470" spans="1:7" x14ac:dyDescent="0.25">
      <c r="A470" s="8">
        <v>469</v>
      </c>
      <c r="B470" s="10">
        <v>137</v>
      </c>
      <c r="C470" s="4">
        <v>137</v>
      </c>
      <c r="D470" s="4">
        <v>82</v>
      </c>
      <c r="E470" s="10">
        <f t="shared" si="14"/>
        <v>55</v>
      </c>
      <c r="G470" s="11">
        <f t="shared" si="15"/>
        <v>0.40145985401459855</v>
      </c>
    </row>
    <row r="471" spans="1:7" x14ac:dyDescent="0.25">
      <c r="A471" s="8">
        <v>470</v>
      </c>
      <c r="B471" s="10">
        <v>78</v>
      </c>
      <c r="C471" s="4">
        <v>78</v>
      </c>
      <c r="D471" s="4">
        <v>44</v>
      </c>
      <c r="E471" s="10">
        <f t="shared" si="14"/>
        <v>34</v>
      </c>
      <c r="G471" s="11">
        <f t="shared" si="15"/>
        <v>0.4358974358974359</v>
      </c>
    </row>
    <row r="472" spans="1:7" x14ac:dyDescent="0.25">
      <c r="A472" s="8">
        <v>471</v>
      </c>
      <c r="B472" s="10">
        <v>105</v>
      </c>
      <c r="C472" s="4">
        <v>105</v>
      </c>
      <c r="D472" s="4">
        <v>63</v>
      </c>
      <c r="E472" s="10">
        <f t="shared" si="14"/>
        <v>42</v>
      </c>
      <c r="G472" s="11">
        <f t="shared" si="15"/>
        <v>0.4</v>
      </c>
    </row>
    <row r="473" spans="1:7" x14ac:dyDescent="0.25">
      <c r="A473" s="8">
        <v>472</v>
      </c>
      <c r="B473" s="10">
        <v>114</v>
      </c>
      <c r="C473" s="4">
        <v>114</v>
      </c>
      <c r="D473" s="4">
        <v>68</v>
      </c>
      <c r="E473" s="10">
        <f t="shared" si="14"/>
        <v>46</v>
      </c>
      <c r="G473" s="11">
        <f t="shared" si="15"/>
        <v>0.40350877192982454</v>
      </c>
    </row>
    <row r="474" spans="1:7" x14ac:dyDescent="0.25">
      <c r="A474" s="8">
        <v>473</v>
      </c>
      <c r="B474" s="10">
        <v>79</v>
      </c>
      <c r="C474" s="4">
        <v>79</v>
      </c>
      <c r="D474" s="4">
        <v>47</v>
      </c>
      <c r="E474" s="10">
        <f t="shared" si="14"/>
        <v>32</v>
      </c>
      <c r="G474" s="11">
        <f t="shared" si="15"/>
        <v>0.4050632911392405</v>
      </c>
    </row>
    <row r="475" spans="1:7" x14ac:dyDescent="0.25">
      <c r="A475" s="8">
        <v>474</v>
      </c>
      <c r="B475" s="10">
        <v>178</v>
      </c>
      <c r="C475" s="4">
        <v>178</v>
      </c>
      <c r="D475" s="4">
        <v>104</v>
      </c>
      <c r="E475" s="10">
        <f t="shared" si="14"/>
        <v>74</v>
      </c>
      <c r="G475" s="11">
        <f t="shared" si="15"/>
        <v>0.4157303370786517</v>
      </c>
    </row>
    <row r="476" spans="1:7" x14ac:dyDescent="0.25">
      <c r="A476" s="8">
        <v>475</v>
      </c>
      <c r="B476" s="10">
        <v>174</v>
      </c>
      <c r="C476" s="4">
        <v>174</v>
      </c>
      <c r="D476" s="4">
        <v>102</v>
      </c>
      <c r="E476" s="10">
        <f t="shared" si="14"/>
        <v>72</v>
      </c>
      <c r="G476" s="11">
        <f t="shared" si="15"/>
        <v>0.41379310344827586</v>
      </c>
    </row>
    <row r="477" spans="1:7" x14ac:dyDescent="0.25">
      <c r="A477" s="8">
        <v>476</v>
      </c>
      <c r="B477" s="10">
        <v>218</v>
      </c>
      <c r="C477" s="4">
        <v>218</v>
      </c>
      <c r="D477" s="4">
        <v>130</v>
      </c>
      <c r="E477" s="10">
        <f t="shared" si="14"/>
        <v>88</v>
      </c>
      <c r="G477" s="11">
        <f t="shared" si="15"/>
        <v>0.40366972477064222</v>
      </c>
    </row>
    <row r="478" spans="1:7" x14ac:dyDescent="0.25">
      <c r="A478" s="8">
        <v>477</v>
      </c>
      <c r="B478" s="10">
        <v>204</v>
      </c>
      <c r="C478" s="4">
        <v>204</v>
      </c>
      <c r="D478" s="4">
        <v>122</v>
      </c>
      <c r="E478" s="10">
        <f t="shared" si="14"/>
        <v>82</v>
      </c>
      <c r="G478" s="11">
        <f t="shared" si="15"/>
        <v>0.40196078431372551</v>
      </c>
    </row>
    <row r="479" spans="1:7" x14ac:dyDescent="0.25">
      <c r="A479" s="8">
        <v>478</v>
      </c>
      <c r="B479" s="10">
        <v>118</v>
      </c>
      <c r="C479" s="4">
        <v>118</v>
      </c>
      <c r="D479" s="4">
        <v>70</v>
      </c>
      <c r="E479" s="10">
        <f t="shared" si="14"/>
        <v>48</v>
      </c>
      <c r="G479" s="11">
        <f t="shared" si="15"/>
        <v>0.40677966101694918</v>
      </c>
    </row>
    <row r="480" spans="1:7" x14ac:dyDescent="0.25">
      <c r="A480" s="8">
        <v>479</v>
      </c>
      <c r="B480" s="10">
        <v>52</v>
      </c>
      <c r="C480" s="4">
        <v>52</v>
      </c>
      <c r="D480" s="4">
        <v>30</v>
      </c>
      <c r="E480" s="10">
        <f t="shared" si="14"/>
        <v>22</v>
      </c>
      <c r="G480" s="11">
        <f t="shared" si="15"/>
        <v>0.42307692307692307</v>
      </c>
    </row>
    <row r="481" spans="1:7" x14ac:dyDescent="0.25">
      <c r="A481" s="8">
        <v>480</v>
      </c>
      <c r="B481" s="10">
        <v>159</v>
      </c>
      <c r="C481" s="4">
        <v>159</v>
      </c>
      <c r="D481" s="4">
        <v>95</v>
      </c>
      <c r="E481" s="10">
        <f t="shared" si="14"/>
        <v>64</v>
      </c>
      <c r="G481" s="11">
        <f t="shared" si="15"/>
        <v>0.40251572327044027</v>
      </c>
    </row>
    <row r="482" spans="1:7" x14ac:dyDescent="0.25">
      <c r="A482" s="8">
        <v>481</v>
      </c>
      <c r="B482" s="10">
        <v>52</v>
      </c>
      <c r="C482" s="4">
        <v>52</v>
      </c>
      <c r="D482" s="4">
        <v>30</v>
      </c>
      <c r="E482" s="10">
        <f t="shared" si="14"/>
        <v>22</v>
      </c>
      <c r="G482" s="11">
        <f t="shared" si="15"/>
        <v>0.42307692307692307</v>
      </c>
    </row>
    <row r="483" spans="1:7" x14ac:dyDescent="0.25">
      <c r="A483" s="8">
        <v>482</v>
      </c>
      <c r="B483" s="10">
        <v>63</v>
      </c>
      <c r="C483" s="4">
        <v>63</v>
      </c>
      <c r="D483" s="4">
        <v>39</v>
      </c>
      <c r="E483" s="10">
        <f t="shared" si="14"/>
        <v>24</v>
      </c>
      <c r="G483" s="11">
        <f t="shared" si="15"/>
        <v>0.38095238095238093</v>
      </c>
    </row>
    <row r="484" spans="1:7" x14ac:dyDescent="0.25">
      <c r="A484" s="8">
        <v>483</v>
      </c>
      <c r="B484" s="10">
        <v>81</v>
      </c>
      <c r="C484" s="4">
        <v>81</v>
      </c>
      <c r="D484" s="4">
        <v>48</v>
      </c>
      <c r="E484" s="10">
        <f t="shared" si="14"/>
        <v>33</v>
      </c>
      <c r="G484" s="11">
        <f t="shared" si="15"/>
        <v>0.40740740740740738</v>
      </c>
    </row>
    <row r="485" spans="1:7" x14ac:dyDescent="0.25">
      <c r="A485" s="8">
        <v>484</v>
      </c>
      <c r="B485" s="10">
        <v>75</v>
      </c>
      <c r="C485" s="4">
        <v>75</v>
      </c>
      <c r="D485" s="4">
        <v>45</v>
      </c>
      <c r="E485" s="10">
        <f t="shared" si="14"/>
        <v>30</v>
      </c>
      <c r="G485" s="11">
        <f t="shared" si="15"/>
        <v>0.4</v>
      </c>
    </row>
    <row r="486" spans="1:7" x14ac:dyDescent="0.25">
      <c r="A486" s="8">
        <v>485</v>
      </c>
      <c r="B486" s="10">
        <v>144</v>
      </c>
      <c r="C486" s="4">
        <v>144</v>
      </c>
      <c r="D486" s="4">
        <v>86</v>
      </c>
      <c r="E486" s="10">
        <f t="shared" si="14"/>
        <v>58</v>
      </c>
      <c r="G486" s="11">
        <f t="shared" si="15"/>
        <v>0.40277777777777779</v>
      </c>
    </row>
    <row r="487" spans="1:7" x14ac:dyDescent="0.25">
      <c r="A487" s="8">
        <v>486</v>
      </c>
      <c r="B487" s="10">
        <v>150</v>
      </c>
      <c r="C487" s="4">
        <v>150</v>
      </c>
      <c r="D487" s="4">
        <v>90</v>
      </c>
      <c r="E487" s="10">
        <f t="shared" si="14"/>
        <v>60</v>
      </c>
      <c r="G487" s="11">
        <f t="shared" si="15"/>
        <v>0.4</v>
      </c>
    </row>
    <row r="488" spans="1:7" x14ac:dyDescent="0.25">
      <c r="A488" s="8">
        <v>487</v>
      </c>
      <c r="B488" s="10">
        <v>152</v>
      </c>
      <c r="C488" s="4">
        <v>152</v>
      </c>
      <c r="D488" s="4">
        <v>91</v>
      </c>
      <c r="E488" s="10">
        <f t="shared" si="14"/>
        <v>61</v>
      </c>
      <c r="G488" s="11">
        <f t="shared" si="15"/>
        <v>0.40131578947368424</v>
      </c>
    </row>
    <row r="489" spans="1:7" x14ac:dyDescent="0.25">
      <c r="A489" s="8">
        <v>488</v>
      </c>
      <c r="B489" s="10">
        <v>185</v>
      </c>
      <c r="C489" s="4">
        <v>185</v>
      </c>
      <c r="D489" s="4">
        <v>110</v>
      </c>
      <c r="E489" s="10">
        <f t="shared" si="14"/>
        <v>75</v>
      </c>
      <c r="G489" s="11">
        <f t="shared" si="15"/>
        <v>0.40540540540540543</v>
      </c>
    </row>
    <row r="490" spans="1:7" x14ac:dyDescent="0.25">
      <c r="A490" s="8">
        <v>489</v>
      </c>
      <c r="B490" s="10">
        <v>149</v>
      </c>
      <c r="C490" s="4">
        <v>149</v>
      </c>
      <c r="D490" s="4">
        <v>92</v>
      </c>
      <c r="E490" s="10">
        <f t="shared" si="14"/>
        <v>57</v>
      </c>
      <c r="G490" s="11">
        <f t="shared" si="15"/>
        <v>0.3825503355704698</v>
      </c>
    </row>
    <row r="491" spans="1:7" x14ac:dyDescent="0.25">
      <c r="A491" s="8">
        <v>490</v>
      </c>
      <c r="B491" s="10">
        <v>212</v>
      </c>
      <c r="C491" s="4">
        <v>212</v>
      </c>
      <c r="D491" s="4">
        <v>124</v>
      </c>
      <c r="E491" s="10">
        <f t="shared" si="14"/>
        <v>88</v>
      </c>
      <c r="G491" s="11">
        <f t="shared" si="15"/>
        <v>0.41509433962264153</v>
      </c>
    </row>
    <row r="492" spans="1:7" x14ac:dyDescent="0.25">
      <c r="A492" s="8">
        <v>491</v>
      </c>
      <c r="B492" s="10">
        <v>118</v>
      </c>
      <c r="C492" s="4">
        <v>118</v>
      </c>
      <c r="D492" s="4">
        <v>70</v>
      </c>
      <c r="E492" s="10">
        <f t="shared" si="14"/>
        <v>48</v>
      </c>
      <c r="G492" s="11">
        <f t="shared" si="15"/>
        <v>0.40677966101694918</v>
      </c>
    </row>
    <row r="493" spans="1:7" x14ac:dyDescent="0.25">
      <c r="A493" s="8">
        <v>492</v>
      </c>
      <c r="B493" s="10">
        <v>210</v>
      </c>
      <c r="C493" s="4">
        <v>210</v>
      </c>
      <c r="D493" s="4">
        <v>127</v>
      </c>
      <c r="E493" s="10">
        <f t="shared" si="14"/>
        <v>83</v>
      </c>
      <c r="G493" s="11">
        <f t="shared" si="15"/>
        <v>0.39523809523809522</v>
      </c>
    </row>
    <row r="494" spans="1:7" x14ac:dyDescent="0.25">
      <c r="A494" s="8">
        <v>493</v>
      </c>
      <c r="B494" s="10">
        <v>54</v>
      </c>
      <c r="C494" s="4">
        <v>54</v>
      </c>
      <c r="D494" s="4">
        <v>30</v>
      </c>
      <c r="E494" s="10">
        <f t="shared" si="14"/>
        <v>24</v>
      </c>
      <c r="G494" s="11">
        <f t="shared" si="15"/>
        <v>0.44444444444444442</v>
      </c>
    </row>
    <row r="495" spans="1:7" x14ac:dyDescent="0.25">
      <c r="A495" s="8">
        <v>494</v>
      </c>
      <c r="B495" s="10">
        <v>172</v>
      </c>
      <c r="C495" s="4">
        <v>172</v>
      </c>
      <c r="D495" s="4">
        <v>104</v>
      </c>
      <c r="E495" s="10">
        <f t="shared" si="14"/>
        <v>68</v>
      </c>
      <c r="G495" s="11">
        <f t="shared" si="15"/>
        <v>0.39534883720930231</v>
      </c>
    </row>
    <row r="496" spans="1:7" x14ac:dyDescent="0.25">
      <c r="A496" s="8">
        <v>495</v>
      </c>
      <c r="B496" s="10">
        <v>263</v>
      </c>
      <c r="C496" s="4">
        <v>263</v>
      </c>
      <c r="D496" s="4">
        <v>159</v>
      </c>
      <c r="E496" s="10">
        <f t="shared" si="14"/>
        <v>104</v>
      </c>
      <c r="G496" s="11">
        <f t="shared" si="15"/>
        <v>0.39543726235741444</v>
      </c>
    </row>
    <row r="497" spans="1:7" x14ac:dyDescent="0.25">
      <c r="A497" s="8">
        <v>496</v>
      </c>
      <c r="B497" s="10">
        <v>223</v>
      </c>
      <c r="C497" s="4">
        <v>223</v>
      </c>
      <c r="D497" s="4">
        <v>132</v>
      </c>
      <c r="E497" s="10">
        <f t="shared" si="14"/>
        <v>91</v>
      </c>
      <c r="G497" s="11">
        <f t="shared" si="15"/>
        <v>0.40807174887892378</v>
      </c>
    </row>
    <row r="498" spans="1:7" x14ac:dyDescent="0.25">
      <c r="A498" s="8">
        <v>497</v>
      </c>
      <c r="B498" s="10">
        <v>150</v>
      </c>
      <c r="C498" s="4">
        <v>150</v>
      </c>
      <c r="D498" s="4">
        <v>93</v>
      </c>
      <c r="E498" s="10">
        <f t="shared" si="14"/>
        <v>57</v>
      </c>
      <c r="G498" s="11">
        <f t="shared" si="15"/>
        <v>0.38</v>
      </c>
    </row>
    <row r="499" spans="1:7" x14ac:dyDescent="0.25">
      <c r="A499" s="8">
        <v>498</v>
      </c>
      <c r="B499" s="10">
        <v>19</v>
      </c>
      <c r="C499" s="4">
        <v>19</v>
      </c>
      <c r="D499" s="4">
        <v>11</v>
      </c>
      <c r="E499" s="10">
        <f t="shared" si="14"/>
        <v>8</v>
      </c>
      <c r="G499" s="11">
        <f t="shared" si="15"/>
        <v>0.42105263157894735</v>
      </c>
    </row>
    <row r="500" spans="1:7" x14ac:dyDescent="0.25">
      <c r="A500" s="8">
        <v>499</v>
      </c>
      <c r="B500" s="10">
        <v>158</v>
      </c>
      <c r="C500" s="4">
        <v>158</v>
      </c>
      <c r="D500" s="4">
        <v>93</v>
      </c>
      <c r="E500" s="10">
        <f t="shared" si="14"/>
        <v>65</v>
      </c>
      <c r="G500" s="11">
        <f t="shared" si="15"/>
        <v>0.41139240506329117</v>
      </c>
    </row>
    <row r="501" spans="1:7" x14ac:dyDescent="0.25">
      <c r="A501" s="8">
        <v>500</v>
      </c>
      <c r="B501" s="10">
        <v>93</v>
      </c>
      <c r="C501" s="4">
        <v>93</v>
      </c>
      <c r="D501" s="4">
        <v>55</v>
      </c>
      <c r="E501" s="10">
        <f t="shared" si="14"/>
        <v>38</v>
      </c>
      <c r="G501" s="11">
        <f t="shared" si="15"/>
        <v>0.40860215053763443</v>
      </c>
    </row>
    <row r="502" spans="1:7" x14ac:dyDescent="0.25">
      <c r="A502" s="8">
        <v>501</v>
      </c>
      <c r="B502" s="10">
        <v>138</v>
      </c>
      <c r="C502" s="4">
        <v>138</v>
      </c>
      <c r="D502" s="4">
        <v>83</v>
      </c>
      <c r="E502" s="10">
        <f t="shared" si="14"/>
        <v>55</v>
      </c>
      <c r="G502" s="11">
        <f t="shared" si="15"/>
        <v>0.39855072463768115</v>
      </c>
    </row>
    <row r="503" spans="1:7" x14ac:dyDescent="0.25">
      <c r="A503" s="8">
        <v>502</v>
      </c>
      <c r="B503" s="10">
        <v>139</v>
      </c>
      <c r="C503" s="4">
        <v>139</v>
      </c>
      <c r="D503" s="4">
        <v>83</v>
      </c>
      <c r="E503" s="10">
        <f t="shared" si="14"/>
        <v>56</v>
      </c>
      <c r="G503" s="11">
        <f t="shared" si="15"/>
        <v>0.40287769784172661</v>
      </c>
    </row>
    <row r="504" spans="1:7" x14ac:dyDescent="0.25">
      <c r="A504" s="8">
        <v>503</v>
      </c>
      <c r="B504" s="10">
        <v>137</v>
      </c>
      <c r="C504" s="4">
        <v>137</v>
      </c>
      <c r="D504" s="4">
        <v>83</v>
      </c>
      <c r="E504" s="10">
        <f t="shared" si="14"/>
        <v>54</v>
      </c>
      <c r="G504" s="11">
        <f t="shared" si="15"/>
        <v>0.39416058394160586</v>
      </c>
    </row>
    <row r="505" spans="1:7" x14ac:dyDescent="0.25">
      <c r="A505" s="8">
        <v>504</v>
      </c>
      <c r="B505" s="10">
        <v>54</v>
      </c>
      <c r="C505" s="4">
        <v>54</v>
      </c>
      <c r="D505" s="4">
        <v>32</v>
      </c>
      <c r="E505" s="10">
        <f t="shared" si="14"/>
        <v>22</v>
      </c>
      <c r="G505" s="11">
        <f t="shared" si="15"/>
        <v>0.40740740740740738</v>
      </c>
    </row>
    <row r="506" spans="1:7" x14ac:dyDescent="0.25">
      <c r="A506" s="8">
        <v>505</v>
      </c>
      <c r="B506" s="10">
        <v>155</v>
      </c>
      <c r="C506" s="4">
        <v>155</v>
      </c>
      <c r="D506" s="4">
        <v>95</v>
      </c>
      <c r="E506" s="10">
        <f t="shared" si="14"/>
        <v>60</v>
      </c>
      <c r="G506" s="11">
        <f t="shared" si="15"/>
        <v>0.38709677419354838</v>
      </c>
    </row>
    <row r="507" spans="1:7" x14ac:dyDescent="0.25">
      <c r="A507" s="8">
        <v>506</v>
      </c>
      <c r="B507" s="10">
        <v>70</v>
      </c>
      <c r="C507" s="4">
        <v>70</v>
      </c>
      <c r="D507" s="4">
        <v>42</v>
      </c>
      <c r="E507" s="10">
        <f t="shared" si="14"/>
        <v>28</v>
      </c>
      <c r="G507" s="11">
        <f t="shared" si="15"/>
        <v>0.4</v>
      </c>
    </row>
    <row r="508" spans="1:7" x14ac:dyDescent="0.25">
      <c r="A508" s="8">
        <v>507</v>
      </c>
      <c r="B508" s="10">
        <v>210</v>
      </c>
      <c r="C508" s="4">
        <v>210</v>
      </c>
      <c r="D508" s="4">
        <v>126</v>
      </c>
      <c r="E508" s="10">
        <f t="shared" si="14"/>
        <v>84</v>
      </c>
      <c r="G508" s="11">
        <f t="shared" si="15"/>
        <v>0.4</v>
      </c>
    </row>
    <row r="509" spans="1:7" x14ac:dyDescent="0.25">
      <c r="A509" s="8">
        <v>508</v>
      </c>
      <c r="B509" s="10">
        <v>32</v>
      </c>
      <c r="C509" s="4">
        <v>32</v>
      </c>
      <c r="D509" s="4">
        <v>19</v>
      </c>
      <c r="E509" s="10">
        <f t="shared" si="14"/>
        <v>13</v>
      </c>
      <c r="G509" s="11">
        <f t="shared" si="15"/>
        <v>0.40625</v>
      </c>
    </row>
    <row r="510" spans="1:7" x14ac:dyDescent="0.25">
      <c r="A510" s="8">
        <v>509</v>
      </c>
      <c r="B510" s="10">
        <v>80</v>
      </c>
      <c r="C510" s="4">
        <v>80</v>
      </c>
      <c r="D510" s="4">
        <v>50</v>
      </c>
      <c r="E510" s="10">
        <f t="shared" si="14"/>
        <v>30</v>
      </c>
      <c r="G510" s="11">
        <f t="shared" si="15"/>
        <v>0.375</v>
      </c>
    </row>
    <row r="511" spans="1:7" x14ac:dyDescent="0.25">
      <c r="A511" s="8">
        <v>510</v>
      </c>
      <c r="B511" s="10">
        <v>36</v>
      </c>
      <c r="C511" s="4">
        <v>36</v>
      </c>
      <c r="D511" s="4">
        <v>22</v>
      </c>
      <c r="E511" s="10">
        <f t="shared" si="14"/>
        <v>14</v>
      </c>
      <c r="G511" s="11">
        <f t="shared" si="15"/>
        <v>0.3888888888888889</v>
      </c>
    </row>
    <row r="512" spans="1:7" x14ac:dyDescent="0.25">
      <c r="A512" s="8">
        <v>511</v>
      </c>
      <c r="B512" s="10">
        <v>137</v>
      </c>
      <c r="C512" s="4">
        <v>137</v>
      </c>
      <c r="D512" s="4">
        <v>82</v>
      </c>
      <c r="E512" s="10">
        <f t="shared" si="14"/>
        <v>55</v>
      </c>
      <c r="G512" s="11">
        <f t="shared" si="15"/>
        <v>0.40145985401459855</v>
      </c>
    </row>
    <row r="513" spans="1:7" x14ac:dyDescent="0.25">
      <c r="A513" s="8">
        <v>512</v>
      </c>
      <c r="B513" s="10">
        <v>128</v>
      </c>
      <c r="C513" s="4">
        <v>128</v>
      </c>
      <c r="D513" s="4">
        <v>78</v>
      </c>
      <c r="E513" s="10">
        <f t="shared" si="14"/>
        <v>50</v>
      </c>
      <c r="G513" s="11">
        <f t="shared" si="15"/>
        <v>0.390625</v>
      </c>
    </row>
    <row r="514" spans="1:7" x14ac:dyDescent="0.25">
      <c r="A514" s="8">
        <v>513</v>
      </c>
      <c r="B514" s="10">
        <v>54</v>
      </c>
      <c r="C514" s="4">
        <v>54</v>
      </c>
      <c r="D514" s="4">
        <v>30</v>
      </c>
      <c r="E514" s="10">
        <f t="shared" si="14"/>
        <v>24</v>
      </c>
      <c r="G514" s="11">
        <f t="shared" si="15"/>
        <v>0.44444444444444442</v>
      </c>
    </row>
    <row r="515" spans="1:7" x14ac:dyDescent="0.25">
      <c r="A515" s="8">
        <v>514</v>
      </c>
      <c r="B515" s="10">
        <v>174</v>
      </c>
      <c r="C515" s="4">
        <v>174</v>
      </c>
      <c r="D515" s="4">
        <v>102</v>
      </c>
      <c r="E515" s="10">
        <f t="shared" ref="E515:E578" si="16">C515-D515</f>
        <v>72</v>
      </c>
      <c r="G515" s="11">
        <f t="shared" ref="G515:G578" si="17">E515/C515</f>
        <v>0.41379310344827586</v>
      </c>
    </row>
    <row r="516" spans="1:7" x14ac:dyDescent="0.25">
      <c r="A516" s="8">
        <v>515</v>
      </c>
      <c r="B516" s="10">
        <v>18</v>
      </c>
      <c r="C516" s="4">
        <v>18</v>
      </c>
      <c r="D516" s="4">
        <v>10</v>
      </c>
      <c r="E516" s="10">
        <f t="shared" si="16"/>
        <v>8</v>
      </c>
      <c r="G516" s="11">
        <f t="shared" si="17"/>
        <v>0.44444444444444442</v>
      </c>
    </row>
    <row r="517" spans="1:7" x14ac:dyDescent="0.25">
      <c r="A517" s="8">
        <v>516</v>
      </c>
      <c r="B517" s="10">
        <v>146</v>
      </c>
      <c r="C517" s="4">
        <v>146</v>
      </c>
      <c r="D517" s="4">
        <v>87</v>
      </c>
      <c r="E517" s="10">
        <f t="shared" si="16"/>
        <v>59</v>
      </c>
      <c r="G517" s="11">
        <f t="shared" si="17"/>
        <v>0.4041095890410959</v>
      </c>
    </row>
    <row r="518" spans="1:7" x14ac:dyDescent="0.25">
      <c r="A518" s="8">
        <v>517</v>
      </c>
      <c r="B518" s="10">
        <v>103</v>
      </c>
      <c r="C518" s="4">
        <v>103</v>
      </c>
      <c r="D518" s="4">
        <v>60</v>
      </c>
      <c r="E518" s="10">
        <f t="shared" si="16"/>
        <v>43</v>
      </c>
      <c r="G518" s="11">
        <f t="shared" si="17"/>
        <v>0.41747572815533979</v>
      </c>
    </row>
    <row r="519" spans="1:7" x14ac:dyDescent="0.25">
      <c r="A519" s="8">
        <v>518</v>
      </c>
      <c r="B519" s="10">
        <v>77</v>
      </c>
      <c r="C519" s="4">
        <v>77</v>
      </c>
      <c r="D519" s="4">
        <v>46</v>
      </c>
      <c r="E519" s="10">
        <f t="shared" si="16"/>
        <v>31</v>
      </c>
      <c r="G519" s="11">
        <f t="shared" si="17"/>
        <v>0.40259740259740262</v>
      </c>
    </row>
    <row r="520" spans="1:7" x14ac:dyDescent="0.25">
      <c r="A520" s="8">
        <v>519</v>
      </c>
      <c r="B520" s="10">
        <v>245</v>
      </c>
      <c r="C520" s="4">
        <v>245</v>
      </c>
      <c r="D520" s="4">
        <v>149</v>
      </c>
      <c r="E520" s="10">
        <f t="shared" si="16"/>
        <v>96</v>
      </c>
      <c r="G520" s="11">
        <f t="shared" si="17"/>
        <v>0.39183673469387753</v>
      </c>
    </row>
    <row r="521" spans="1:7" x14ac:dyDescent="0.25">
      <c r="A521" s="8">
        <v>520</v>
      </c>
      <c r="B521" s="10">
        <v>280</v>
      </c>
      <c r="C521" s="4">
        <v>280</v>
      </c>
      <c r="D521" s="4">
        <v>168</v>
      </c>
      <c r="E521" s="10">
        <f t="shared" si="16"/>
        <v>112</v>
      </c>
      <c r="G521" s="11">
        <f t="shared" si="17"/>
        <v>0.4</v>
      </c>
    </row>
    <row r="522" spans="1:7" x14ac:dyDescent="0.25">
      <c r="A522" s="8">
        <v>521</v>
      </c>
      <c r="B522" s="10">
        <v>210</v>
      </c>
      <c r="C522" s="4">
        <v>210</v>
      </c>
      <c r="D522" s="4">
        <v>124</v>
      </c>
      <c r="E522" s="10">
        <f t="shared" si="16"/>
        <v>86</v>
      </c>
      <c r="G522" s="11">
        <f t="shared" si="17"/>
        <v>0.40952380952380951</v>
      </c>
    </row>
    <row r="523" spans="1:7" x14ac:dyDescent="0.25">
      <c r="A523" s="8">
        <v>522</v>
      </c>
      <c r="B523" s="10">
        <v>84</v>
      </c>
      <c r="C523" s="4">
        <v>84</v>
      </c>
      <c r="D523" s="4">
        <v>48</v>
      </c>
      <c r="E523" s="10">
        <f t="shared" si="16"/>
        <v>36</v>
      </c>
      <c r="G523" s="11">
        <f t="shared" si="17"/>
        <v>0.42857142857142855</v>
      </c>
    </row>
    <row r="524" spans="1:7" x14ac:dyDescent="0.25">
      <c r="A524" s="8">
        <v>523</v>
      </c>
      <c r="B524" s="10">
        <v>81</v>
      </c>
      <c r="C524" s="4">
        <v>81</v>
      </c>
      <c r="D524" s="4">
        <v>48</v>
      </c>
      <c r="E524" s="10">
        <f t="shared" si="16"/>
        <v>33</v>
      </c>
      <c r="G524" s="11">
        <f t="shared" si="17"/>
        <v>0.40740740740740738</v>
      </c>
    </row>
    <row r="525" spans="1:7" x14ac:dyDescent="0.25">
      <c r="A525" s="8">
        <v>524</v>
      </c>
      <c r="B525" s="10">
        <v>76</v>
      </c>
      <c r="C525" s="4">
        <v>76</v>
      </c>
      <c r="D525" s="4">
        <v>45</v>
      </c>
      <c r="E525" s="10">
        <f t="shared" si="16"/>
        <v>31</v>
      </c>
      <c r="G525" s="11">
        <f t="shared" si="17"/>
        <v>0.40789473684210525</v>
      </c>
    </row>
    <row r="526" spans="1:7" x14ac:dyDescent="0.25">
      <c r="A526" s="8">
        <v>525</v>
      </c>
      <c r="B526" s="10">
        <v>197</v>
      </c>
      <c r="C526" s="4">
        <v>197</v>
      </c>
      <c r="D526" s="4">
        <v>120</v>
      </c>
      <c r="E526" s="10">
        <f t="shared" si="16"/>
        <v>77</v>
      </c>
      <c r="G526" s="11">
        <f t="shared" si="17"/>
        <v>0.39086294416243655</v>
      </c>
    </row>
    <row r="527" spans="1:7" x14ac:dyDescent="0.25">
      <c r="A527" s="8">
        <v>526</v>
      </c>
      <c r="B527" s="10">
        <v>33</v>
      </c>
      <c r="C527" s="4">
        <v>33</v>
      </c>
      <c r="D527" s="4">
        <v>20</v>
      </c>
      <c r="E527" s="10">
        <f t="shared" si="16"/>
        <v>13</v>
      </c>
      <c r="G527" s="11">
        <f t="shared" si="17"/>
        <v>0.39393939393939392</v>
      </c>
    </row>
    <row r="528" spans="1:7" x14ac:dyDescent="0.25">
      <c r="A528" s="8">
        <v>527</v>
      </c>
      <c r="B528" s="10">
        <v>54</v>
      </c>
      <c r="C528" s="4">
        <v>54</v>
      </c>
      <c r="D528" s="4">
        <v>32</v>
      </c>
      <c r="E528" s="10">
        <f t="shared" si="16"/>
        <v>22</v>
      </c>
      <c r="G528" s="11">
        <f t="shared" si="17"/>
        <v>0.40740740740740738</v>
      </c>
    </row>
    <row r="529" spans="1:7" x14ac:dyDescent="0.25">
      <c r="A529" s="8">
        <v>528</v>
      </c>
      <c r="B529" s="10">
        <v>78</v>
      </c>
      <c r="C529" s="4">
        <v>78</v>
      </c>
      <c r="D529" s="4">
        <v>47</v>
      </c>
      <c r="E529" s="10">
        <f t="shared" si="16"/>
        <v>31</v>
      </c>
      <c r="G529" s="11">
        <f t="shared" si="17"/>
        <v>0.39743589743589741</v>
      </c>
    </row>
    <row r="530" spans="1:7" x14ac:dyDescent="0.25">
      <c r="A530" s="8">
        <v>529</v>
      </c>
      <c r="B530" s="10">
        <v>208</v>
      </c>
      <c r="C530" s="4">
        <v>208</v>
      </c>
      <c r="D530" s="4">
        <v>124</v>
      </c>
      <c r="E530" s="10">
        <f t="shared" si="16"/>
        <v>84</v>
      </c>
      <c r="G530" s="11">
        <f t="shared" si="17"/>
        <v>0.40384615384615385</v>
      </c>
    </row>
    <row r="531" spans="1:7" x14ac:dyDescent="0.25">
      <c r="A531" s="8">
        <v>530</v>
      </c>
      <c r="B531" s="10">
        <v>160</v>
      </c>
      <c r="C531" s="4">
        <v>160</v>
      </c>
      <c r="D531" s="4">
        <v>92</v>
      </c>
      <c r="E531" s="10">
        <f t="shared" si="16"/>
        <v>68</v>
      </c>
      <c r="G531" s="11">
        <f t="shared" si="17"/>
        <v>0.42499999999999999</v>
      </c>
    </row>
    <row r="532" spans="1:7" x14ac:dyDescent="0.25">
      <c r="A532" s="8">
        <v>531</v>
      </c>
      <c r="B532" s="10">
        <v>244</v>
      </c>
      <c r="C532" s="4">
        <v>244</v>
      </c>
      <c r="D532" s="4">
        <v>145</v>
      </c>
      <c r="E532" s="10">
        <f t="shared" si="16"/>
        <v>99</v>
      </c>
      <c r="G532" s="11">
        <f t="shared" si="17"/>
        <v>0.40573770491803279</v>
      </c>
    </row>
    <row r="533" spans="1:7" x14ac:dyDescent="0.25">
      <c r="A533" s="8">
        <v>532</v>
      </c>
      <c r="B533" s="10">
        <v>137</v>
      </c>
      <c r="C533" s="4">
        <v>137</v>
      </c>
      <c r="D533" s="4">
        <v>81</v>
      </c>
      <c r="E533" s="10">
        <f t="shared" si="16"/>
        <v>56</v>
      </c>
      <c r="G533" s="11">
        <f t="shared" si="17"/>
        <v>0.40875912408759124</v>
      </c>
    </row>
    <row r="534" spans="1:7" x14ac:dyDescent="0.25">
      <c r="A534" s="8">
        <v>533</v>
      </c>
      <c r="B534" s="10">
        <v>41</v>
      </c>
      <c r="C534" s="4">
        <v>41</v>
      </c>
      <c r="D534" s="4">
        <v>25</v>
      </c>
      <c r="E534" s="10">
        <f t="shared" si="16"/>
        <v>16</v>
      </c>
      <c r="G534" s="11">
        <f t="shared" si="17"/>
        <v>0.3902439024390244</v>
      </c>
    </row>
    <row r="535" spans="1:7" x14ac:dyDescent="0.25">
      <c r="A535" s="8">
        <v>534</v>
      </c>
      <c r="B535" s="10">
        <v>147</v>
      </c>
      <c r="C535" s="4">
        <v>147</v>
      </c>
      <c r="D535" s="4">
        <v>87</v>
      </c>
      <c r="E535" s="10">
        <f t="shared" si="16"/>
        <v>60</v>
      </c>
      <c r="G535" s="11">
        <f t="shared" si="17"/>
        <v>0.40816326530612246</v>
      </c>
    </row>
    <row r="536" spans="1:7" x14ac:dyDescent="0.25">
      <c r="A536" s="8">
        <v>535</v>
      </c>
      <c r="B536" s="10">
        <v>276</v>
      </c>
      <c r="C536" s="4">
        <v>276</v>
      </c>
      <c r="D536" s="4">
        <v>167</v>
      </c>
      <c r="E536" s="10">
        <f t="shared" si="16"/>
        <v>109</v>
      </c>
      <c r="G536" s="11">
        <f t="shared" si="17"/>
        <v>0.39492753623188404</v>
      </c>
    </row>
    <row r="537" spans="1:7" x14ac:dyDescent="0.25">
      <c r="A537" s="8">
        <v>536</v>
      </c>
      <c r="B537" s="10">
        <v>212</v>
      </c>
      <c r="C537" s="4">
        <v>212</v>
      </c>
      <c r="D537" s="4">
        <v>126</v>
      </c>
      <c r="E537" s="10">
        <f t="shared" si="16"/>
        <v>86</v>
      </c>
      <c r="G537" s="11">
        <f t="shared" si="17"/>
        <v>0.40566037735849059</v>
      </c>
    </row>
    <row r="538" spans="1:7" x14ac:dyDescent="0.25">
      <c r="A538" s="8">
        <v>537</v>
      </c>
      <c r="B538" s="10">
        <v>63</v>
      </c>
      <c r="C538" s="4">
        <v>63</v>
      </c>
      <c r="D538" s="4">
        <v>39</v>
      </c>
      <c r="E538" s="10">
        <f t="shared" si="16"/>
        <v>24</v>
      </c>
      <c r="G538" s="11">
        <f t="shared" si="17"/>
        <v>0.38095238095238093</v>
      </c>
    </row>
    <row r="539" spans="1:7" x14ac:dyDescent="0.25">
      <c r="A539" s="8">
        <v>538</v>
      </c>
      <c r="B539" s="10">
        <v>142</v>
      </c>
      <c r="C539" s="4">
        <v>142</v>
      </c>
      <c r="D539" s="4">
        <v>84</v>
      </c>
      <c r="E539" s="10">
        <f t="shared" si="16"/>
        <v>58</v>
      </c>
      <c r="G539" s="11">
        <f t="shared" si="17"/>
        <v>0.40845070422535212</v>
      </c>
    </row>
    <row r="540" spans="1:7" x14ac:dyDescent="0.25">
      <c r="A540" s="8">
        <v>539</v>
      </c>
      <c r="B540" s="10">
        <v>240</v>
      </c>
      <c r="C540" s="4">
        <v>240</v>
      </c>
      <c r="D540" s="4">
        <v>141</v>
      </c>
      <c r="E540" s="10">
        <f t="shared" si="16"/>
        <v>99</v>
      </c>
      <c r="G540" s="11">
        <f t="shared" si="17"/>
        <v>0.41249999999999998</v>
      </c>
    </row>
    <row r="541" spans="1:7" x14ac:dyDescent="0.25">
      <c r="A541" s="8">
        <v>540</v>
      </c>
      <c r="B541" s="10">
        <v>124</v>
      </c>
      <c r="C541" s="4">
        <v>124</v>
      </c>
      <c r="D541" s="4">
        <v>72</v>
      </c>
      <c r="E541" s="10">
        <f t="shared" si="16"/>
        <v>52</v>
      </c>
      <c r="G541" s="11">
        <f t="shared" si="17"/>
        <v>0.41935483870967744</v>
      </c>
    </row>
    <row r="542" spans="1:7" x14ac:dyDescent="0.25">
      <c r="A542" s="8">
        <v>541</v>
      </c>
      <c r="B542" s="10">
        <v>202</v>
      </c>
      <c r="C542" s="4">
        <v>202</v>
      </c>
      <c r="D542" s="4">
        <v>121</v>
      </c>
      <c r="E542" s="10">
        <f t="shared" si="16"/>
        <v>81</v>
      </c>
      <c r="G542" s="11">
        <f t="shared" si="17"/>
        <v>0.40099009900990101</v>
      </c>
    </row>
    <row r="543" spans="1:7" x14ac:dyDescent="0.25">
      <c r="A543" s="8">
        <v>542</v>
      </c>
      <c r="B543" s="10">
        <v>148</v>
      </c>
      <c r="C543" s="4">
        <v>148</v>
      </c>
      <c r="D543" s="4">
        <v>87</v>
      </c>
      <c r="E543" s="10">
        <f t="shared" si="16"/>
        <v>61</v>
      </c>
      <c r="G543" s="11">
        <f t="shared" si="17"/>
        <v>0.41216216216216217</v>
      </c>
    </row>
    <row r="544" spans="1:7" x14ac:dyDescent="0.25">
      <c r="A544" s="8">
        <v>543</v>
      </c>
      <c r="B544" s="10">
        <v>206</v>
      </c>
      <c r="C544" s="4">
        <v>206</v>
      </c>
      <c r="D544" s="4">
        <v>121</v>
      </c>
      <c r="E544" s="10">
        <f t="shared" si="16"/>
        <v>85</v>
      </c>
      <c r="G544" s="11">
        <f t="shared" si="17"/>
        <v>0.41262135922330095</v>
      </c>
    </row>
    <row r="545" spans="1:7" x14ac:dyDescent="0.25">
      <c r="A545" s="8">
        <v>544</v>
      </c>
      <c r="B545" s="10">
        <v>70</v>
      </c>
      <c r="C545" s="4">
        <v>70</v>
      </c>
      <c r="D545" s="4">
        <v>42</v>
      </c>
      <c r="E545" s="10">
        <f t="shared" si="16"/>
        <v>28</v>
      </c>
      <c r="G545" s="11">
        <f t="shared" si="17"/>
        <v>0.4</v>
      </c>
    </row>
    <row r="546" spans="1:7" x14ac:dyDescent="0.25">
      <c r="A546" s="8">
        <v>545</v>
      </c>
      <c r="B546" s="10">
        <v>130</v>
      </c>
      <c r="C546" s="4">
        <v>130</v>
      </c>
      <c r="D546" s="4">
        <v>79</v>
      </c>
      <c r="E546" s="10">
        <f t="shared" si="16"/>
        <v>51</v>
      </c>
      <c r="G546" s="11">
        <f t="shared" si="17"/>
        <v>0.3923076923076923</v>
      </c>
    </row>
    <row r="547" spans="1:7" x14ac:dyDescent="0.25">
      <c r="A547" s="8">
        <v>546</v>
      </c>
      <c r="B547" s="10">
        <v>92</v>
      </c>
      <c r="C547" s="4">
        <v>92</v>
      </c>
      <c r="D547" s="4">
        <v>54</v>
      </c>
      <c r="E547" s="10">
        <f t="shared" si="16"/>
        <v>38</v>
      </c>
      <c r="G547" s="11">
        <f t="shared" si="17"/>
        <v>0.41304347826086957</v>
      </c>
    </row>
    <row r="548" spans="1:7" x14ac:dyDescent="0.25">
      <c r="A548" s="8">
        <v>547</v>
      </c>
      <c r="B548" s="10">
        <v>227</v>
      </c>
      <c r="C548" s="4">
        <v>227</v>
      </c>
      <c r="D548" s="4">
        <v>138</v>
      </c>
      <c r="E548" s="10">
        <f t="shared" si="16"/>
        <v>89</v>
      </c>
      <c r="G548" s="11">
        <f t="shared" si="17"/>
        <v>0.39207048458149779</v>
      </c>
    </row>
    <row r="549" spans="1:7" x14ac:dyDescent="0.25">
      <c r="A549" s="8">
        <v>548</v>
      </c>
      <c r="B549" s="10">
        <v>96</v>
      </c>
      <c r="C549" s="4">
        <v>96</v>
      </c>
      <c r="D549" s="4">
        <v>58</v>
      </c>
      <c r="E549" s="10">
        <f t="shared" si="16"/>
        <v>38</v>
      </c>
      <c r="G549" s="11">
        <f t="shared" si="17"/>
        <v>0.39583333333333331</v>
      </c>
    </row>
    <row r="550" spans="1:7" x14ac:dyDescent="0.25">
      <c r="A550" s="8">
        <v>549</v>
      </c>
      <c r="B550" s="10">
        <v>162</v>
      </c>
      <c r="C550" s="4">
        <v>162</v>
      </c>
      <c r="D550" s="4">
        <v>96</v>
      </c>
      <c r="E550" s="10">
        <f t="shared" si="16"/>
        <v>66</v>
      </c>
      <c r="G550" s="11">
        <f t="shared" si="17"/>
        <v>0.40740740740740738</v>
      </c>
    </row>
    <row r="551" spans="1:7" x14ac:dyDescent="0.25">
      <c r="A551" s="8">
        <v>550</v>
      </c>
      <c r="B551" s="10">
        <v>124</v>
      </c>
      <c r="C551" s="4">
        <v>124</v>
      </c>
      <c r="D551" s="4">
        <v>74</v>
      </c>
      <c r="E551" s="10">
        <f t="shared" si="16"/>
        <v>50</v>
      </c>
      <c r="G551" s="11">
        <f t="shared" si="17"/>
        <v>0.40322580645161288</v>
      </c>
    </row>
    <row r="552" spans="1:7" x14ac:dyDescent="0.25">
      <c r="A552" s="8">
        <v>551</v>
      </c>
      <c r="B552" s="10">
        <v>171</v>
      </c>
      <c r="C552" s="4">
        <v>171</v>
      </c>
      <c r="D552" s="4">
        <v>103</v>
      </c>
      <c r="E552" s="10">
        <f t="shared" si="16"/>
        <v>68</v>
      </c>
      <c r="G552" s="11">
        <f t="shared" si="17"/>
        <v>0.39766081871345027</v>
      </c>
    </row>
    <row r="553" spans="1:7" x14ac:dyDescent="0.25">
      <c r="A553" s="8">
        <v>552</v>
      </c>
      <c r="B553" s="10">
        <v>243</v>
      </c>
      <c r="C553" s="4">
        <v>243</v>
      </c>
      <c r="D553" s="4">
        <v>150</v>
      </c>
      <c r="E553" s="10">
        <f t="shared" si="16"/>
        <v>93</v>
      </c>
      <c r="G553" s="11">
        <f t="shared" si="17"/>
        <v>0.38271604938271603</v>
      </c>
    </row>
    <row r="554" spans="1:7" x14ac:dyDescent="0.25">
      <c r="A554" s="8">
        <v>553</v>
      </c>
      <c r="B554" s="10">
        <v>203</v>
      </c>
      <c r="C554" s="4">
        <v>203</v>
      </c>
      <c r="D554" s="4">
        <v>121</v>
      </c>
      <c r="E554" s="10">
        <f t="shared" si="16"/>
        <v>82</v>
      </c>
      <c r="G554" s="11">
        <f t="shared" si="17"/>
        <v>0.4039408866995074</v>
      </c>
    </row>
    <row r="555" spans="1:7" x14ac:dyDescent="0.25">
      <c r="A555" s="8">
        <v>554</v>
      </c>
      <c r="B555" s="10">
        <v>166</v>
      </c>
      <c r="C555" s="4">
        <v>166</v>
      </c>
      <c r="D555" s="4">
        <v>103</v>
      </c>
      <c r="E555" s="10">
        <f t="shared" si="16"/>
        <v>63</v>
      </c>
      <c r="G555" s="11">
        <f t="shared" si="17"/>
        <v>0.37951807228915663</v>
      </c>
    </row>
    <row r="556" spans="1:7" x14ac:dyDescent="0.25">
      <c r="A556" s="8">
        <v>555</v>
      </c>
      <c r="B556" s="10">
        <v>30</v>
      </c>
      <c r="C556" s="4">
        <v>30</v>
      </c>
      <c r="D556" s="4">
        <v>18</v>
      </c>
      <c r="E556" s="10">
        <f t="shared" si="16"/>
        <v>12</v>
      </c>
      <c r="G556" s="11">
        <f t="shared" si="17"/>
        <v>0.4</v>
      </c>
    </row>
    <row r="557" spans="1:7" x14ac:dyDescent="0.25">
      <c r="A557" s="8">
        <v>556</v>
      </c>
      <c r="B557" s="10">
        <v>76</v>
      </c>
      <c r="C557" s="4">
        <v>76</v>
      </c>
      <c r="D557" s="4">
        <v>43</v>
      </c>
      <c r="E557" s="10">
        <f t="shared" si="16"/>
        <v>33</v>
      </c>
      <c r="G557" s="11">
        <f t="shared" si="17"/>
        <v>0.43421052631578949</v>
      </c>
    </row>
    <row r="558" spans="1:7" x14ac:dyDescent="0.25">
      <c r="A558" s="8">
        <v>557</v>
      </c>
      <c r="B558" s="10">
        <v>177</v>
      </c>
      <c r="C558" s="4">
        <v>177</v>
      </c>
      <c r="D558" s="4">
        <v>107</v>
      </c>
      <c r="E558" s="10">
        <f t="shared" si="16"/>
        <v>70</v>
      </c>
      <c r="G558" s="11">
        <f t="shared" si="17"/>
        <v>0.39548022598870058</v>
      </c>
    </row>
    <row r="559" spans="1:7" x14ac:dyDescent="0.25">
      <c r="A559" s="8">
        <v>558</v>
      </c>
      <c r="B559" s="10">
        <v>179</v>
      </c>
      <c r="C559" s="4">
        <v>179</v>
      </c>
      <c r="D559" s="4">
        <v>107</v>
      </c>
      <c r="E559" s="10">
        <f t="shared" si="16"/>
        <v>72</v>
      </c>
      <c r="G559" s="11">
        <f t="shared" si="17"/>
        <v>0.4022346368715084</v>
      </c>
    </row>
    <row r="560" spans="1:7" x14ac:dyDescent="0.25">
      <c r="A560" s="8">
        <v>559</v>
      </c>
      <c r="B560" s="10">
        <v>99</v>
      </c>
      <c r="C560" s="4">
        <v>99</v>
      </c>
      <c r="D560" s="4">
        <v>60</v>
      </c>
      <c r="E560" s="10">
        <f t="shared" si="16"/>
        <v>39</v>
      </c>
      <c r="G560" s="11">
        <f t="shared" si="17"/>
        <v>0.39393939393939392</v>
      </c>
    </row>
    <row r="561" spans="1:7" x14ac:dyDescent="0.25">
      <c r="A561" s="8">
        <v>560</v>
      </c>
      <c r="B561" s="10">
        <v>111</v>
      </c>
      <c r="C561" s="4">
        <v>111</v>
      </c>
      <c r="D561" s="4">
        <v>65</v>
      </c>
      <c r="E561" s="10">
        <f t="shared" si="16"/>
        <v>46</v>
      </c>
      <c r="G561" s="11">
        <f t="shared" si="17"/>
        <v>0.4144144144144144</v>
      </c>
    </row>
    <row r="562" spans="1:7" x14ac:dyDescent="0.25">
      <c r="A562" s="8">
        <v>561</v>
      </c>
      <c r="B562" s="10">
        <v>64</v>
      </c>
      <c r="C562" s="4">
        <v>64</v>
      </c>
      <c r="D562" s="4">
        <v>38</v>
      </c>
      <c r="E562" s="10">
        <f t="shared" si="16"/>
        <v>26</v>
      </c>
      <c r="G562" s="11">
        <f t="shared" si="17"/>
        <v>0.40625</v>
      </c>
    </row>
    <row r="563" spans="1:7" x14ac:dyDescent="0.25">
      <c r="A563" s="8">
        <v>562</v>
      </c>
      <c r="B563" s="10">
        <v>288</v>
      </c>
      <c r="C563" s="4">
        <v>288</v>
      </c>
      <c r="D563" s="4">
        <v>175</v>
      </c>
      <c r="E563" s="10">
        <f t="shared" si="16"/>
        <v>113</v>
      </c>
      <c r="G563" s="11">
        <f t="shared" si="17"/>
        <v>0.3923611111111111</v>
      </c>
    </row>
    <row r="564" spans="1:7" x14ac:dyDescent="0.25">
      <c r="A564" s="8">
        <v>563</v>
      </c>
      <c r="B564" s="10">
        <v>54</v>
      </c>
      <c r="C564" s="4">
        <v>54</v>
      </c>
      <c r="D564" s="4">
        <v>32</v>
      </c>
      <c r="E564" s="10">
        <f t="shared" si="16"/>
        <v>22</v>
      </c>
      <c r="G564" s="11">
        <f t="shared" si="17"/>
        <v>0.40740740740740738</v>
      </c>
    </row>
    <row r="565" spans="1:7" x14ac:dyDescent="0.25">
      <c r="A565" s="8">
        <v>564</v>
      </c>
      <c r="B565" s="10">
        <v>156</v>
      </c>
      <c r="C565" s="4">
        <v>156</v>
      </c>
      <c r="D565" s="4">
        <v>96</v>
      </c>
      <c r="E565" s="10">
        <f t="shared" si="16"/>
        <v>60</v>
      </c>
      <c r="G565" s="11">
        <f t="shared" si="17"/>
        <v>0.38461538461538464</v>
      </c>
    </row>
    <row r="566" spans="1:7" x14ac:dyDescent="0.25">
      <c r="A566" s="8">
        <v>565</v>
      </c>
      <c r="B566" s="10">
        <v>251</v>
      </c>
      <c r="C566" s="4">
        <v>251</v>
      </c>
      <c r="D566" s="4">
        <v>148</v>
      </c>
      <c r="E566" s="10">
        <f t="shared" si="16"/>
        <v>103</v>
      </c>
      <c r="G566" s="11">
        <f t="shared" si="17"/>
        <v>0.41035856573705182</v>
      </c>
    </row>
    <row r="567" spans="1:7" x14ac:dyDescent="0.25">
      <c r="A567" s="8">
        <v>566</v>
      </c>
      <c r="B567" s="10">
        <v>78</v>
      </c>
      <c r="C567" s="4">
        <v>78</v>
      </c>
      <c r="D567" s="4">
        <v>45</v>
      </c>
      <c r="E567" s="10">
        <f t="shared" si="16"/>
        <v>33</v>
      </c>
      <c r="G567" s="11">
        <f t="shared" si="17"/>
        <v>0.42307692307692307</v>
      </c>
    </row>
    <row r="568" spans="1:7" x14ac:dyDescent="0.25">
      <c r="A568" s="8">
        <v>567</v>
      </c>
      <c r="B568" s="10">
        <v>253</v>
      </c>
      <c r="C568" s="4">
        <v>253</v>
      </c>
      <c r="D568" s="4">
        <v>151</v>
      </c>
      <c r="E568" s="10">
        <f t="shared" si="16"/>
        <v>102</v>
      </c>
      <c r="G568" s="11">
        <f t="shared" si="17"/>
        <v>0.40316205533596838</v>
      </c>
    </row>
    <row r="569" spans="1:7" x14ac:dyDescent="0.25">
      <c r="A569" s="8">
        <v>568</v>
      </c>
      <c r="B569" s="10">
        <v>182</v>
      </c>
      <c r="C569" s="4">
        <v>182</v>
      </c>
      <c r="D569" s="4">
        <v>110</v>
      </c>
      <c r="E569" s="10">
        <f t="shared" si="16"/>
        <v>72</v>
      </c>
      <c r="G569" s="11">
        <f t="shared" si="17"/>
        <v>0.39560439560439559</v>
      </c>
    </row>
    <row r="570" spans="1:7" x14ac:dyDescent="0.25">
      <c r="A570" s="8">
        <v>569</v>
      </c>
      <c r="B570" s="10">
        <v>131</v>
      </c>
      <c r="C570" s="4">
        <v>131</v>
      </c>
      <c r="D570" s="4">
        <v>79</v>
      </c>
      <c r="E570" s="10">
        <f t="shared" si="16"/>
        <v>52</v>
      </c>
      <c r="G570" s="11">
        <f t="shared" si="17"/>
        <v>0.39694656488549618</v>
      </c>
    </row>
    <row r="571" spans="1:7" x14ac:dyDescent="0.25">
      <c r="A571" s="8">
        <v>570</v>
      </c>
      <c r="B571" s="10">
        <v>85</v>
      </c>
      <c r="C571" s="4">
        <v>85</v>
      </c>
      <c r="D571" s="4">
        <v>50</v>
      </c>
      <c r="E571" s="10">
        <f t="shared" si="16"/>
        <v>35</v>
      </c>
      <c r="G571" s="11">
        <f t="shared" si="17"/>
        <v>0.41176470588235292</v>
      </c>
    </row>
    <row r="572" spans="1:7" x14ac:dyDescent="0.25">
      <c r="A572" s="8">
        <v>571</v>
      </c>
      <c r="B572" s="10">
        <v>54</v>
      </c>
      <c r="C572" s="4">
        <v>54</v>
      </c>
      <c r="D572" s="4">
        <v>32</v>
      </c>
      <c r="E572" s="10">
        <f t="shared" si="16"/>
        <v>22</v>
      </c>
      <c r="G572" s="11">
        <f t="shared" si="17"/>
        <v>0.40740740740740738</v>
      </c>
    </row>
    <row r="573" spans="1:7" x14ac:dyDescent="0.25">
      <c r="A573" s="8">
        <v>572</v>
      </c>
      <c r="B573" s="10">
        <v>74</v>
      </c>
      <c r="C573" s="4">
        <v>74</v>
      </c>
      <c r="D573" s="4">
        <v>44</v>
      </c>
      <c r="E573" s="10">
        <f t="shared" si="16"/>
        <v>30</v>
      </c>
      <c r="G573" s="11">
        <f t="shared" si="17"/>
        <v>0.40540540540540543</v>
      </c>
    </row>
    <row r="574" spans="1:7" x14ac:dyDescent="0.25">
      <c r="A574" s="8">
        <v>573</v>
      </c>
      <c r="B574" s="10">
        <v>165</v>
      </c>
      <c r="C574" s="4">
        <v>165</v>
      </c>
      <c r="D574" s="4">
        <v>99</v>
      </c>
      <c r="E574" s="10">
        <f t="shared" si="16"/>
        <v>66</v>
      </c>
      <c r="G574" s="11">
        <f t="shared" si="17"/>
        <v>0.4</v>
      </c>
    </row>
    <row r="575" spans="1:7" x14ac:dyDescent="0.25">
      <c r="A575" s="8">
        <v>574</v>
      </c>
      <c r="B575" s="10">
        <v>207</v>
      </c>
      <c r="C575" s="4">
        <v>207</v>
      </c>
      <c r="D575" s="4">
        <v>122</v>
      </c>
      <c r="E575" s="10">
        <f t="shared" si="16"/>
        <v>85</v>
      </c>
      <c r="G575" s="11">
        <f t="shared" si="17"/>
        <v>0.41062801932367149</v>
      </c>
    </row>
    <row r="576" spans="1:7" x14ac:dyDescent="0.25">
      <c r="A576" s="8">
        <v>575</v>
      </c>
      <c r="B576" s="10">
        <v>18</v>
      </c>
      <c r="C576" s="4">
        <v>18</v>
      </c>
      <c r="D576" s="4">
        <v>10</v>
      </c>
      <c r="E576" s="10">
        <f t="shared" si="16"/>
        <v>8</v>
      </c>
      <c r="G576" s="11">
        <f t="shared" si="17"/>
        <v>0.44444444444444442</v>
      </c>
    </row>
    <row r="577" spans="1:7" x14ac:dyDescent="0.25">
      <c r="A577" s="8">
        <v>576</v>
      </c>
      <c r="B577" s="10">
        <v>234</v>
      </c>
      <c r="C577" s="4">
        <v>234</v>
      </c>
      <c r="D577" s="4">
        <v>143</v>
      </c>
      <c r="E577" s="10">
        <f t="shared" si="16"/>
        <v>91</v>
      </c>
      <c r="G577" s="11">
        <f t="shared" si="17"/>
        <v>0.3888888888888889</v>
      </c>
    </row>
    <row r="578" spans="1:7" x14ac:dyDescent="0.25">
      <c r="A578" s="8">
        <v>577</v>
      </c>
      <c r="B578" s="10">
        <v>40</v>
      </c>
      <c r="C578" s="4">
        <v>40</v>
      </c>
      <c r="D578" s="4">
        <v>23</v>
      </c>
      <c r="E578" s="10">
        <f t="shared" si="16"/>
        <v>17</v>
      </c>
      <c r="G578" s="11">
        <f t="shared" si="17"/>
        <v>0.42499999999999999</v>
      </c>
    </row>
    <row r="579" spans="1:7" x14ac:dyDescent="0.25">
      <c r="A579" s="8">
        <v>578</v>
      </c>
      <c r="B579" s="10">
        <v>90</v>
      </c>
      <c r="C579" s="4">
        <v>90</v>
      </c>
      <c r="D579" s="4">
        <v>54</v>
      </c>
      <c r="E579" s="10">
        <f t="shared" ref="E579:E642" si="18">C579-D579</f>
        <v>36</v>
      </c>
      <c r="G579" s="11">
        <f t="shared" ref="G579:G642" si="19">E579/C579</f>
        <v>0.4</v>
      </c>
    </row>
    <row r="580" spans="1:7" x14ac:dyDescent="0.25">
      <c r="A580" s="8">
        <v>579</v>
      </c>
      <c r="B580" s="10">
        <v>50</v>
      </c>
      <c r="C580" s="4">
        <v>50</v>
      </c>
      <c r="D580" s="4">
        <v>30</v>
      </c>
      <c r="E580" s="10">
        <f t="shared" si="18"/>
        <v>20</v>
      </c>
      <c r="G580" s="11">
        <f t="shared" si="19"/>
        <v>0.4</v>
      </c>
    </row>
    <row r="581" spans="1:7" x14ac:dyDescent="0.25">
      <c r="A581" s="8">
        <v>580</v>
      </c>
      <c r="B581" s="10">
        <v>33</v>
      </c>
      <c r="C581" s="4">
        <v>33</v>
      </c>
      <c r="D581" s="4">
        <v>20</v>
      </c>
      <c r="E581" s="10">
        <f t="shared" si="18"/>
        <v>13</v>
      </c>
      <c r="G581" s="11">
        <f t="shared" si="19"/>
        <v>0.39393939393939392</v>
      </c>
    </row>
    <row r="582" spans="1:7" x14ac:dyDescent="0.25">
      <c r="A582" s="8">
        <v>581</v>
      </c>
      <c r="B582" s="10">
        <v>123</v>
      </c>
      <c r="C582" s="4">
        <v>123</v>
      </c>
      <c r="D582" s="4">
        <v>74</v>
      </c>
      <c r="E582" s="10">
        <f t="shared" si="18"/>
        <v>49</v>
      </c>
      <c r="G582" s="11">
        <f t="shared" si="19"/>
        <v>0.3983739837398374</v>
      </c>
    </row>
    <row r="583" spans="1:7" x14ac:dyDescent="0.25">
      <c r="A583" s="8">
        <v>582</v>
      </c>
      <c r="B583" s="10">
        <v>54</v>
      </c>
      <c r="C583" s="4">
        <v>54</v>
      </c>
      <c r="D583" s="4">
        <v>32</v>
      </c>
      <c r="E583" s="10">
        <f t="shared" si="18"/>
        <v>22</v>
      </c>
      <c r="G583" s="11">
        <f t="shared" si="19"/>
        <v>0.40740740740740738</v>
      </c>
    </row>
    <row r="584" spans="1:7" x14ac:dyDescent="0.25">
      <c r="A584" s="8">
        <v>583</v>
      </c>
      <c r="B584" s="10">
        <v>243</v>
      </c>
      <c r="C584" s="4">
        <v>243</v>
      </c>
      <c r="D584" s="4">
        <v>146</v>
      </c>
      <c r="E584" s="10">
        <f t="shared" si="18"/>
        <v>97</v>
      </c>
      <c r="G584" s="11">
        <f t="shared" si="19"/>
        <v>0.3991769547325103</v>
      </c>
    </row>
    <row r="585" spans="1:7" x14ac:dyDescent="0.25">
      <c r="A585" s="8">
        <v>584</v>
      </c>
      <c r="B585" s="10">
        <v>139</v>
      </c>
      <c r="C585" s="4">
        <v>139</v>
      </c>
      <c r="D585" s="4">
        <v>83</v>
      </c>
      <c r="E585" s="10">
        <f t="shared" si="18"/>
        <v>56</v>
      </c>
      <c r="G585" s="11">
        <f t="shared" si="19"/>
        <v>0.40287769784172661</v>
      </c>
    </row>
    <row r="586" spans="1:7" x14ac:dyDescent="0.25">
      <c r="A586" s="8">
        <v>585</v>
      </c>
      <c r="B586" s="10">
        <v>128</v>
      </c>
      <c r="C586" s="4">
        <v>128</v>
      </c>
      <c r="D586" s="4">
        <v>75</v>
      </c>
      <c r="E586" s="10">
        <f t="shared" si="18"/>
        <v>53</v>
      </c>
      <c r="G586" s="11">
        <f t="shared" si="19"/>
        <v>0.4140625</v>
      </c>
    </row>
    <row r="587" spans="1:7" x14ac:dyDescent="0.25">
      <c r="A587" s="8">
        <v>586</v>
      </c>
      <c r="B587" s="10">
        <v>171</v>
      </c>
      <c r="C587" s="4">
        <v>171</v>
      </c>
      <c r="D587" s="4">
        <v>102</v>
      </c>
      <c r="E587" s="10">
        <f t="shared" si="18"/>
        <v>69</v>
      </c>
      <c r="G587" s="11">
        <f t="shared" si="19"/>
        <v>0.40350877192982454</v>
      </c>
    </row>
    <row r="588" spans="1:7" x14ac:dyDescent="0.25">
      <c r="A588" s="8">
        <v>587</v>
      </c>
      <c r="B588" s="10">
        <v>48</v>
      </c>
      <c r="C588" s="4">
        <v>48</v>
      </c>
      <c r="D588" s="4">
        <v>28</v>
      </c>
      <c r="E588" s="10">
        <f t="shared" si="18"/>
        <v>20</v>
      </c>
      <c r="G588" s="11">
        <f t="shared" si="19"/>
        <v>0.41666666666666669</v>
      </c>
    </row>
    <row r="589" spans="1:7" x14ac:dyDescent="0.25">
      <c r="A589" s="8">
        <v>588</v>
      </c>
      <c r="B589" s="10">
        <v>101</v>
      </c>
      <c r="C589" s="4">
        <v>101</v>
      </c>
      <c r="D589" s="4">
        <v>60</v>
      </c>
      <c r="E589" s="10">
        <f t="shared" si="18"/>
        <v>41</v>
      </c>
      <c r="G589" s="11">
        <f t="shared" si="19"/>
        <v>0.40594059405940597</v>
      </c>
    </row>
    <row r="590" spans="1:7" x14ac:dyDescent="0.25">
      <c r="A590" s="8">
        <v>589</v>
      </c>
      <c r="B590" s="10">
        <v>284</v>
      </c>
      <c r="C590" s="4">
        <v>284</v>
      </c>
      <c r="D590" s="4">
        <v>170</v>
      </c>
      <c r="E590" s="10">
        <f t="shared" si="18"/>
        <v>114</v>
      </c>
      <c r="G590" s="11">
        <f t="shared" si="19"/>
        <v>0.40140845070422537</v>
      </c>
    </row>
    <row r="591" spans="1:7" x14ac:dyDescent="0.25">
      <c r="A591" s="8">
        <v>590</v>
      </c>
      <c r="B591" s="10">
        <v>122</v>
      </c>
      <c r="C591" s="4">
        <v>122</v>
      </c>
      <c r="D591" s="4">
        <v>72</v>
      </c>
      <c r="E591" s="10">
        <f t="shared" si="18"/>
        <v>50</v>
      </c>
      <c r="G591" s="11">
        <f t="shared" si="19"/>
        <v>0.4098360655737705</v>
      </c>
    </row>
    <row r="592" spans="1:7" x14ac:dyDescent="0.25">
      <c r="A592" s="8">
        <v>591</v>
      </c>
      <c r="B592" s="10">
        <v>120</v>
      </c>
      <c r="C592" s="4">
        <v>120</v>
      </c>
      <c r="D592" s="4">
        <v>75</v>
      </c>
      <c r="E592" s="10">
        <f t="shared" si="18"/>
        <v>45</v>
      </c>
      <c r="G592" s="11">
        <f t="shared" si="19"/>
        <v>0.375</v>
      </c>
    </row>
    <row r="593" spans="1:7" x14ac:dyDescent="0.25">
      <c r="A593" s="8">
        <v>592</v>
      </c>
      <c r="B593" s="10">
        <v>94</v>
      </c>
      <c r="C593" s="4">
        <v>94</v>
      </c>
      <c r="D593" s="4">
        <v>56</v>
      </c>
      <c r="E593" s="10">
        <f t="shared" si="18"/>
        <v>38</v>
      </c>
      <c r="G593" s="11">
        <f t="shared" si="19"/>
        <v>0.40425531914893614</v>
      </c>
    </row>
    <row r="594" spans="1:7" x14ac:dyDescent="0.25">
      <c r="A594" s="8">
        <v>593</v>
      </c>
      <c r="B594" s="10">
        <v>209</v>
      </c>
      <c r="C594" s="4">
        <v>209</v>
      </c>
      <c r="D594" s="4">
        <v>128</v>
      </c>
      <c r="E594" s="10">
        <f t="shared" si="18"/>
        <v>81</v>
      </c>
      <c r="G594" s="11">
        <f t="shared" si="19"/>
        <v>0.38755980861244022</v>
      </c>
    </row>
    <row r="595" spans="1:7" x14ac:dyDescent="0.25">
      <c r="A595" s="8">
        <v>594</v>
      </c>
      <c r="B595" s="10">
        <v>139</v>
      </c>
      <c r="C595" s="4">
        <v>139</v>
      </c>
      <c r="D595" s="4">
        <v>83</v>
      </c>
      <c r="E595" s="10">
        <f t="shared" si="18"/>
        <v>56</v>
      </c>
      <c r="G595" s="11">
        <f t="shared" si="19"/>
        <v>0.40287769784172661</v>
      </c>
    </row>
    <row r="596" spans="1:7" x14ac:dyDescent="0.25">
      <c r="A596" s="8">
        <v>595</v>
      </c>
      <c r="B596" s="10">
        <v>72</v>
      </c>
      <c r="C596" s="4">
        <v>72</v>
      </c>
      <c r="D596" s="4">
        <v>44</v>
      </c>
      <c r="E596" s="10">
        <f t="shared" si="18"/>
        <v>28</v>
      </c>
      <c r="G596" s="11">
        <f t="shared" si="19"/>
        <v>0.3888888888888889</v>
      </c>
    </row>
    <row r="597" spans="1:7" x14ac:dyDescent="0.25">
      <c r="A597" s="8">
        <v>596</v>
      </c>
      <c r="B597" s="10">
        <v>240</v>
      </c>
      <c r="C597" s="4">
        <v>240</v>
      </c>
      <c r="D597" s="4">
        <v>143</v>
      </c>
      <c r="E597" s="10">
        <f t="shared" si="18"/>
        <v>97</v>
      </c>
      <c r="G597" s="11">
        <f t="shared" si="19"/>
        <v>0.40416666666666667</v>
      </c>
    </row>
    <row r="598" spans="1:7" x14ac:dyDescent="0.25">
      <c r="A598" s="8">
        <v>597</v>
      </c>
      <c r="B598" s="10">
        <v>150</v>
      </c>
      <c r="C598" s="4">
        <v>150</v>
      </c>
      <c r="D598" s="4">
        <v>90</v>
      </c>
      <c r="E598" s="10">
        <f t="shared" si="18"/>
        <v>60</v>
      </c>
      <c r="G598" s="11">
        <f t="shared" si="19"/>
        <v>0.4</v>
      </c>
    </row>
    <row r="599" spans="1:7" x14ac:dyDescent="0.25">
      <c r="A599" s="8">
        <v>598</v>
      </c>
      <c r="B599" s="10">
        <v>209</v>
      </c>
      <c r="C599" s="4">
        <v>209</v>
      </c>
      <c r="D599" s="4">
        <v>125</v>
      </c>
      <c r="E599" s="10">
        <f t="shared" si="18"/>
        <v>84</v>
      </c>
      <c r="G599" s="11">
        <f t="shared" si="19"/>
        <v>0.40191387559808611</v>
      </c>
    </row>
    <row r="600" spans="1:7" x14ac:dyDescent="0.25">
      <c r="A600" s="8">
        <v>599</v>
      </c>
      <c r="B600" s="10">
        <v>169</v>
      </c>
      <c r="C600" s="4">
        <v>169</v>
      </c>
      <c r="D600" s="4">
        <v>101</v>
      </c>
      <c r="E600" s="10">
        <f t="shared" si="18"/>
        <v>68</v>
      </c>
      <c r="G600" s="11">
        <f t="shared" si="19"/>
        <v>0.40236686390532544</v>
      </c>
    </row>
    <row r="601" spans="1:7" x14ac:dyDescent="0.25">
      <c r="A601" s="8">
        <v>600</v>
      </c>
      <c r="B601" s="10">
        <v>144</v>
      </c>
      <c r="C601" s="4">
        <v>144</v>
      </c>
      <c r="D601" s="4">
        <v>84</v>
      </c>
      <c r="E601" s="10">
        <f t="shared" si="18"/>
        <v>60</v>
      </c>
      <c r="G601" s="11">
        <f t="shared" si="19"/>
        <v>0.41666666666666669</v>
      </c>
    </row>
    <row r="602" spans="1:7" x14ac:dyDescent="0.25">
      <c r="A602" s="8">
        <v>601</v>
      </c>
      <c r="B602" s="10">
        <v>292</v>
      </c>
      <c r="C602" s="4">
        <v>292</v>
      </c>
      <c r="D602" s="4">
        <v>175</v>
      </c>
      <c r="E602" s="10">
        <f t="shared" si="18"/>
        <v>117</v>
      </c>
      <c r="G602" s="11">
        <f t="shared" si="19"/>
        <v>0.40068493150684931</v>
      </c>
    </row>
    <row r="603" spans="1:7" x14ac:dyDescent="0.25">
      <c r="A603" s="8">
        <v>602</v>
      </c>
      <c r="B603" s="10">
        <v>266</v>
      </c>
      <c r="C603" s="4">
        <v>266</v>
      </c>
      <c r="D603" s="4">
        <v>160</v>
      </c>
      <c r="E603" s="10">
        <f t="shared" si="18"/>
        <v>106</v>
      </c>
      <c r="G603" s="11">
        <f t="shared" si="19"/>
        <v>0.39849624060150374</v>
      </c>
    </row>
    <row r="604" spans="1:7" x14ac:dyDescent="0.25">
      <c r="A604" s="8">
        <v>603</v>
      </c>
      <c r="B604" s="10">
        <v>62</v>
      </c>
      <c r="C604" s="4">
        <v>62</v>
      </c>
      <c r="D604" s="4">
        <v>38</v>
      </c>
      <c r="E604" s="10">
        <f t="shared" si="18"/>
        <v>24</v>
      </c>
      <c r="G604" s="11">
        <f t="shared" si="19"/>
        <v>0.38709677419354838</v>
      </c>
    </row>
    <row r="605" spans="1:7" x14ac:dyDescent="0.25">
      <c r="A605" s="8">
        <v>604</v>
      </c>
      <c r="B605" s="10">
        <v>105</v>
      </c>
      <c r="C605" s="4">
        <v>105</v>
      </c>
      <c r="D605" s="4">
        <v>63</v>
      </c>
      <c r="E605" s="10">
        <f t="shared" si="18"/>
        <v>42</v>
      </c>
      <c r="G605" s="11">
        <f t="shared" si="19"/>
        <v>0.4</v>
      </c>
    </row>
    <row r="606" spans="1:7" x14ac:dyDescent="0.25">
      <c r="A606" s="8">
        <v>605</v>
      </c>
      <c r="B606" s="10">
        <v>220</v>
      </c>
      <c r="C606" s="4">
        <v>220</v>
      </c>
      <c r="D606" s="4">
        <v>133</v>
      </c>
      <c r="E606" s="10">
        <f t="shared" si="18"/>
        <v>87</v>
      </c>
      <c r="G606" s="11">
        <f t="shared" si="19"/>
        <v>0.39545454545454545</v>
      </c>
    </row>
    <row r="607" spans="1:7" x14ac:dyDescent="0.25">
      <c r="A607" s="8">
        <v>606</v>
      </c>
      <c r="B607" s="10">
        <v>183</v>
      </c>
      <c r="C607" s="4">
        <v>183</v>
      </c>
      <c r="D607" s="4">
        <v>108</v>
      </c>
      <c r="E607" s="10">
        <f t="shared" si="18"/>
        <v>75</v>
      </c>
      <c r="G607" s="11">
        <f t="shared" si="19"/>
        <v>0.4098360655737705</v>
      </c>
    </row>
    <row r="608" spans="1:7" x14ac:dyDescent="0.25">
      <c r="A608" s="8">
        <v>607</v>
      </c>
      <c r="B608" s="10">
        <v>68</v>
      </c>
      <c r="C608" s="4">
        <v>68</v>
      </c>
      <c r="D608" s="4">
        <v>41</v>
      </c>
      <c r="E608" s="10">
        <f t="shared" si="18"/>
        <v>27</v>
      </c>
      <c r="G608" s="11">
        <f t="shared" si="19"/>
        <v>0.39705882352941174</v>
      </c>
    </row>
    <row r="609" spans="1:7" x14ac:dyDescent="0.25">
      <c r="A609" s="8">
        <v>608</v>
      </c>
      <c r="B609" s="10">
        <v>29</v>
      </c>
      <c r="C609" s="4">
        <v>29</v>
      </c>
      <c r="D609" s="4">
        <v>17</v>
      </c>
      <c r="E609" s="10">
        <f t="shared" si="18"/>
        <v>12</v>
      </c>
      <c r="G609" s="11">
        <f t="shared" si="19"/>
        <v>0.41379310344827586</v>
      </c>
    </row>
    <row r="610" spans="1:7" x14ac:dyDescent="0.25">
      <c r="A610" s="8">
        <v>609</v>
      </c>
      <c r="B610" s="10">
        <v>32</v>
      </c>
      <c r="C610" s="4">
        <v>32</v>
      </c>
      <c r="D610" s="4">
        <v>19</v>
      </c>
      <c r="E610" s="10">
        <f t="shared" si="18"/>
        <v>13</v>
      </c>
      <c r="G610" s="11">
        <f t="shared" si="19"/>
        <v>0.40625</v>
      </c>
    </row>
    <row r="611" spans="1:7" x14ac:dyDescent="0.25">
      <c r="A611" s="8">
        <v>610</v>
      </c>
      <c r="B611" s="10">
        <v>44</v>
      </c>
      <c r="C611" s="4">
        <v>44</v>
      </c>
      <c r="D611" s="4">
        <v>25</v>
      </c>
      <c r="E611" s="10">
        <f t="shared" si="18"/>
        <v>19</v>
      </c>
      <c r="G611" s="11">
        <f t="shared" si="19"/>
        <v>0.43181818181818182</v>
      </c>
    </row>
    <row r="612" spans="1:7" x14ac:dyDescent="0.25">
      <c r="A612" s="8">
        <v>611</v>
      </c>
      <c r="B612" s="10">
        <v>78</v>
      </c>
      <c r="C612" s="4">
        <v>78</v>
      </c>
      <c r="D612" s="4">
        <v>48</v>
      </c>
      <c r="E612" s="10">
        <f t="shared" si="18"/>
        <v>30</v>
      </c>
      <c r="G612" s="11">
        <f t="shared" si="19"/>
        <v>0.38461538461538464</v>
      </c>
    </row>
    <row r="613" spans="1:7" x14ac:dyDescent="0.25">
      <c r="A613" s="8">
        <v>612</v>
      </c>
      <c r="B613" s="10">
        <v>231</v>
      </c>
      <c r="C613" s="4">
        <v>231</v>
      </c>
      <c r="D613" s="4">
        <v>138</v>
      </c>
      <c r="E613" s="10">
        <f t="shared" si="18"/>
        <v>93</v>
      </c>
      <c r="G613" s="11">
        <f t="shared" si="19"/>
        <v>0.40259740259740262</v>
      </c>
    </row>
    <row r="614" spans="1:7" x14ac:dyDescent="0.25">
      <c r="A614" s="8">
        <v>613</v>
      </c>
      <c r="B614" s="10">
        <v>285</v>
      </c>
      <c r="C614" s="4">
        <v>285</v>
      </c>
      <c r="D614" s="4">
        <v>168</v>
      </c>
      <c r="E614" s="10">
        <f t="shared" si="18"/>
        <v>117</v>
      </c>
      <c r="G614" s="11">
        <f t="shared" si="19"/>
        <v>0.41052631578947368</v>
      </c>
    </row>
    <row r="615" spans="1:7" x14ac:dyDescent="0.25">
      <c r="A615" s="8">
        <v>614</v>
      </c>
      <c r="B615" s="10">
        <v>72</v>
      </c>
      <c r="C615" s="4">
        <v>72</v>
      </c>
      <c r="D615" s="4">
        <v>42</v>
      </c>
      <c r="E615" s="10">
        <f t="shared" si="18"/>
        <v>30</v>
      </c>
      <c r="G615" s="11">
        <f t="shared" si="19"/>
        <v>0.41666666666666669</v>
      </c>
    </row>
    <row r="616" spans="1:7" x14ac:dyDescent="0.25">
      <c r="A616" s="8">
        <v>615</v>
      </c>
      <c r="B616" s="10">
        <v>333</v>
      </c>
      <c r="C616" s="4">
        <v>333</v>
      </c>
      <c r="D616" s="4">
        <v>201</v>
      </c>
      <c r="E616" s="10">
        <f t="shared" si="18"/>
        <v>132</v>
      </c>
      <c r="G616" s="11">
        <f t="shared" si="19"/>
        <v>0.3963963963963964</v>
      </c>
    </row>
    <row r="617" spans="1:7" x14ac:dyDescent="0.25">
      <c r="A617" s="8">
        <v>616</v>
      </c>
      <c r="B617" s="10">
        <v>132</v>
      </c>
      <c r="C617" s="4">
        <v>132</v>
      </c>
      <c r="D617" s="4">
        <v>78</v>
      </c>
      <c r="E617" s="10">
        <f t="shared" si="18"/>
        <v>54</v>
      </c>
      <c r="G617" s="11">
        <f t="shared" si="19"/>
        <v>0.40909090909090912</v>
      </c>
    </row>
    <row r="618" spans="1:7" x14ac:dyDescent="0.25">
      <c r="A618" s="8">
        <v>617</v>
      </c>
      <c r="B618" s="10">
        <v>142</v>
      </c>
      <c r="C618" s="4">
        <v>142</v>
      </c>
      <c r="D618" s="4">
        <v>84</v>
      </c>
      <c r="E618" s="10">
        <f t="shared" si="18"/>
        <v>58</v>
      </c>
      <c r="G618" s="11">
        <f t="shared" si="19"/>
        <v>0.40845070422535212</v>
      </c>
    </row>
    <row r="619" spans="1:7" x14ac:dyDescent="0.25">
      <c r="A619" s="8">
        <v>618</v>
      </c>
      <c r="B619" s="10">
        <v>319</v>
      </c>
      <c r="C619" s="4">
        <v>319</v>
      </c>
      <c r="D619" s="4">
        <v>191</v>
      </c>
      <c r="E619" s="10">
        <f t="shared" si="18"/>
        <v>128</v>
      </c>
      <c r="G619" s="11">
        <f t="shared" si="19"/>
        <v>0.40125391849529779</v>
      </c>
    </row>
    <row r="620" spans="1:7" x14ac:dyDescent="0.25">
      <c r="A620" s="8">
        <v>619</v>
      </c>
      <c r="B620" s="10">
        <v>132</v>
      </c>
      <c r="C620" s="4">
        <v>132</v>
      </c>
      <c r="D620" s="4">
        <v>77</v>
      </c>
      <c r="E620" s="10">
        <f t="shared" si="18"/>
        <v>55</v>
      </c>
      <c r="G620" s="11">
        <f t="shared" si="19"/>
        <v>0.41666666666666669</v>
      </c>
    </row>
    <row r="621" spans="1:7" x14ac:dyDescent="0.25">
      <c r="A621" s="8">
        <v>620</v>
      </c>
      <c r="B621" s="10">
        <v>57</v>
      </c>
      <c r="C621" s="4">
        <v>57</v>
      </c>
      <c r="D621" s="4">
        <v>33</v>
      </c>
      <c r="E621" s="10">
        <f t="shared" si="18"/>
        <v>24</v>
      </c>
      <c r="G621" s="11">
        <f t="shared" si="19"/>
        <v>0.42105263157894735</v>
      </c>
    </row>
    <row r="622" spans="1:7" x14ac:dyDescent="0.25">
      <c r="A622" s="8">
        <v>621</v>
      </c>
      <c r="B622" s="10">
        <v>105</v>
      </c>
      <c r="C622" s="4">
        <v>105</v>
      </c>
      <c r="D622" s="4">
        <v>63</v>
      </c>
      <c r="E622" s="10">
        <f t="shared" si="18"/>
        <v>42</v>
      </c>
      <c r="G622" s="11">
        <f t="shared" si="19"/>
        <v>0.4</v>
      </c>
    </row>
    <row r="623" spans="1:7" x14ac:dyDescent="0.25">
      <c r="A623" s="8">
        <v>622</v>
      </c>
      <c r="B623" s="10">
        <v>121</v>
      </c>
      <c r="C623" s="4">
        <v>121</v>
      </c>
      <c r="D623" s="4">
        <v>73</v>
      </c>
      <c r="E623" s="10">
        <f t="shared" si="18"/>
        <v>48</v>
      </c>
      <c r="G623" s="11">
        <f t="shared" si="19"/>
        <v>0.39669421487603307</v>
      </c>
    </row>
    <row r="624" spans="1:7" x14ac:dyDescent="0.25">
      <c r="A624" s="8">
        <v>623</v>
      </c>
      <c r="B624" s="10">
        <v>235</v>
      </c>
      <c r="C624" s="4">
        <v>235</v>
      </c>
      <c r="D624" s="4">
        <v>140</v>
      </c>
      <c r="E624" s="10">
        <f t="shared" si="18"/>
        <v>95</v>
      </c>
      <c r="G624" s="11">
        <f t="shared" si="19"/>
        <v>0.40425531914893614</v>
      </c>
    </row>
    <row r="625" spans="1:7" x14ac:dyDescent="0.25">
      <c r="A625" s="8">
        <v>624</v>
      </c>
      <c r="B625" s="10">
        <v>102</v>
      </c>
      <c r="C625" s="4">
        <v>102</v>
      </c>
      <c r="D625" s="4">
        <v>62</v>
      </c>
      <c r="E625" s="10">
        <f t="shared" si="18"/>
        <v>40</v>
      </c>
      <c r="G625" s="11">
        <f t="shared" si="19"/>
        <v>0.39215686274509803</v>
      </c>
    </row>
    <row r="626" spans="1:7" x14ac:dyDescent="0.25">
      <c r="A626" s="8">
        <v>625</v>
      </c>
      <c r="B626" s="10">
        <v>139</v>
      </c>
      <c r="C626" s="4">
        <v>139</v>
      </c>
      <c r="D626" s="4">
        <v>84</v>
      </c>
      <c r="E626" s="10">
        <f t="shared" si="18"/>
        <v>55</v>
      </c>
      <c r="G626" s="11">
        <f t="shared" si="19"/>
        <v>0.39568345323741005</v>
      </c>
    </row>
    <row r="627" spans="1:7" x14ac:dyDescent="0.25">
      <c r="A627" s="8">
        <v>626</v>
      </c>
      <c r="B627" s="10">
        <v>137</v>
      </c>
      <c r="C627" s="4">
        <v>137</v>
      </c>
      <c r="D627" s="4">
        <v>81</v>
      </c>
      <c r="E627" s="10">
        <f t="shared" si="18"/>
        <v>56</v>
      </c>
      <c r="G627" s="11">
        <f t="shared" si="19"/>
        <v>0.40875912408759124</v>
      </c>
    </row>
    <row r="628" spans="1:7" x14ac:dyDescent="0.25">
      <c r="A628" s="8">
        <v>627</v>
      </c>
      <c r="B628" s="10">
        <v>21</v>
      </c>
      <c r="C628" s="4">
        <v>21</v>
      </c>
      <c r="D628" s="4">
        <v>13</v>
      </c>
      <c r="E628" s="10">
        <f t="shared" si="18"/>
        <v>8</v>
      </c>
      <c r="G628" s="11">
        <f t="shared" si="19"/>
        <v>0.38095238095238093</v>
      </c>
    </row>
    <row r="629" spans="1:7" x14ac:dyDescent="0.25">
      <c r="A629" s="8">
        <v>628</v>
      </c>
      <c r="B629" s="10">
        <v>168</v>
      </c>
      <c r="C629" s="4">
        <v>168</v>
      </c>
      <c r="D629" s="4">
        <v>103</v>
      </c>
      <c r="E629" s="10">
        <f t="shared" si="18"/>
        <v>65</v>
      </c>
      <c r="G629" s="11">
        <f t="shared" si="19"/>
        <v>0.38690476190476192</v>
      </c>
    </row>
    <row r="630" spans="1:7" x14ac:dyDescent="0.25">
      <c r="A630" s="8">
        <v>629</v>
      </c>
      <c r="B630" s="10">
        <v>130</v>
      </c>
      <c r="C630" s="4">
        <v>130</v>
      </c>
      <c r="D630" s="4">
        <v>76</v>
      </c>
      <c r="E630" s="10">
        <f t="shared" si="18"/>
        <v>54</v>
      </c>
      <c r="G630" s="11">
        <f t="shared" si="19"/>
        <v>0.41538461538461541</v>
      </c>
    </row>
    <row r="631" spans="1:7" x14ac:dyDescent="0.25">
      <c r="A631" s="8">
        <v>630</v>
      </c>
      <c r="B631" s="10">
        <v>182</v>
      </c>
      <c r="C631" s="4">
        <v>182</v>
      </c>
      <c r="D631" s="4">
        <v>113</v>
      </c>
      <c r="E631" s="10">
        <f t="shared" si="18"/>
        <v>69</v>
      </c>
      <c r="G631" s="11">
        <f t="shared" si="19"/>
        <v>0.37912087912087911</v>
      </c>
    </row>
    <row r="632" spans="1:7" x14ac:dyDescent="0.25">
      <c r="A632" s="8">
        <v>631</v>
      </c>
      <c r="B632" s="10">
        <v>66</v>
      </c>
      <c r="C632" s="4">
        <v>66</v>
      </c>
      <c r="D632" s="4">
        <v>39</v>
      </c>
      <c r="E632" s="10">
        <f t="shared" si="18"/>
        <v>27</v>
      </c>
      <c r="G632" s="11">
        <f t="shared" si="19"/>
        <v>0.40909090909090912</v>
      </c>
    </row>
    <row r="633" spans="1:7" x14ac:dyDescent="0.25">
      <c r="A633" s="8">
        <v>632</v>
      </c>
      <c r="B633" s="10">
        <v>129</v>
      </c>
      <c r="C633" s="4">
        <v>129</v>
      </c>
      <c r="D633" s="4">
        <v>77</v>
      </c>
      <c r="E633" s="10">
        <f t="shared" si="18"/>
        <v>52</v>
      </c>
      <c r="G633" s="11">
        <f t="shared" si="19"/>
        <v>0.40310077519379844</v>
      </c>
    </row>
    <row r="634" spans="1:7" x14ac:dyDescent="0.25">
      <c r="A634" s="8">
        <v>633</v>
      </c>
      <c r="B634" s="10">
        <v>236</v>
      </c>
      <c r="C634" s="4">
        <v>236</v>
      </c>
      <c r="D634" s="4">
        <v>138</v>
      </c>
      <c r="E634" s="10">
        <f t="shared" si="18"/>
        <v>98</v>
      </c>
      <c r="G634" s="11">
        <f t="shared" si="19"/>
        <v>0.4152542372881356</v>
      </c>
    </row>
    <row r="635" spans="1:7" x14ac:dyDescent="0.25">
      <c r="A635" s="8">
        <v>634</v>
      </c>
      <c r="B635" s="10">
        <v>344</v>
      </c>
      <c r="C635" s="4">
        <v>344</v>
      </c>
      <c r="D635" s="4">
        <v>209</v>
      </c>
      <c r="E635" s="10">
        <f t="shared" si="18"/>
        <v>135</v>
      </c>
      <c r="G635" s="11">
        <f t="shared" si="19"/>
        <v>0.39244186046511625</v>
      </c>
    </row>
    <row r="636" spans="1:7" x14ac:dyDescent="0.25">
      <c r="A636" s="8">
        <v>635</v>
      </c>
      <c r="B636" s="10">
        <v>58</v>
      </c>
      <c r="C636" s="4">
        <v>58</v>
      </c>
      <c r="D636" s="4">
        <v>34</v>
      </c>
      <c r="E636" s="10">
        <f t="shared" si="18"/>
        <v>24</v>
      </c>
      <c r="G636" s="11">
        <f t="shared" si="19"/>
        <v>0.41379310344827586</v>
      </c>
    </row>
    <row r="637" spans="1:7" x14ac:dyDescent="0.25">
      <c r="A637" s="8">
        <v>636</v>
      </c>
      <c r="B637" s="10">
        <v>126</v>
      </c>
      <c r="C637" s="4">
        <v>126</v>
      </c>
      <c r="D637" s="4">
        <v>74</v>
      </c>
      <c r="E637" s="10">
        <f t="shared" si="18"/>
        <v>52</v>
      </c>
      <c r="G637" s="11">
        <f t="shared" si="19"/>
        <v>0.41269841269841268</v>
      </c>
    </row>
    <row r="638" spans="1:7" x14ac:dyDescent="0.25">
      <c r="A638" s="8">
        <v>637</v>
      </c>
      <c r="B638" s="10">
        <v>117</v>
      </c>
      <c r="C638" s="4">
        <v>117</v>
      </c>
      <c r="D638" s="4">
        <v>70</v>
      </c>
      <c r="E638" s="10">
        <f t="shared" si="18"/>
        <v>47</v>
      </c>
      <c r="G638" s="11">
        <f t="shared" si="19"/>
        <v>0.40170940170940173</v>
      </c>
    </row>
    <row r="639" spans="1:7" x14ac:dyDescent="0.25">
      <c r="A639" s="8">
        <v>638</v>
      </c>
      <c r="B639" s="10">
        <v>90</v>
      </c>
      <c r="C639" s="4">
        <v>90</v>
      </c>
      <c r="D639" s="4">
        <v>54</v>
      </c>
      <c r="E639" s="10">
        <f t="shared" si="18"/>
        <v>36</v>
      </c>
      <c r="G639" s="11">
        <f t="shared" si="19"/>
        <v>0.4</v>
      </c>
    </row>
    <row r="640" spans="1:7" x14ac:dyDescent="0.25">
      <c r="A640" s="8">
        <v>639</v>
      </c>
      <c r="B640" s="10">
        <v>152</v>
      </c>
      <c r="C640" s="4">
        <v>152</v>
      </c>
      <c r="D640" s="4">
        <v>90</v>
      </c>
      <c r="E640" s="10">
        <f t="shared" si="18"/>
        <v>62</v>
      </c>
      <c r="G640" s="11">
        <f t="shared" si="19"/>
        <v>0.40789473684210525</v>
      </c>
    </row>
    <row r="641" spans="1:7" x14ac:dyDescent="0.25">
      <c r="A641" s="8">
        <v>640</v>
      </c>
      <c r="B641" s="10">
        <v>219</v>
      </c>
      <c r="C641" s="4">
        <v>219</v>
      </c>
      <c r="D641" s="4">
        <v>131</v>
      </c>
      <c r="E641" s="10">
        <f t="shared" si="18"/>
        <v>88</v>
      </c>
      <c r="G641" s="11">
        <f t="shared" si="19"/>
        <v>0.40182648401826482</v>
      </c>
    </row>
    <row r="642" spans="1:7" x14ac:dyDescent="0.25">
      <c r="A642" s="8">
        <v>641</v>
      </c>
      <c r="B642" s="10">
        <v>208</v>
      </c>
      <c r="C642" s="4">
        <v>208</v>
      </c>
      <c r="D642" s="4">
        <v>124</v>
      </c>
      <c r="E642" s="10">
        <f t="shared" si="18"/>
        <v>84</v>
      </c>
      <c r="G642" s="11">
        <f t="shared" si="19"/>
        <v>0.40384615384615385</v>
      </c>
    </row>
    <row r="643" spans="1:7" x14ac:dyDescent="0.25">
      <c r="A643" s="8">
        <v>642</v>
      </c>
      <c r="B643" s="10">
        <v>176</v>
      </c>
      <c r="C643" s="4">
        <v>176</v>
      </c>
      <c r="D643" s="4">
        <v>105</v>
      </c>
      <c r="E643" s="10">
        <f t="shared" ref="E643:E706" si="20">C643-D643</f>
        <v>71</v>
      </c>
      <c r="G643" s="11">
        <f t="shared" ref="G643:G706" si="21">E643/C643</f>
        <v>0.40340909090909088</v>
      </c>
    </row>
    <row r="644" spans="1:7" x14ac:dyDescent="0.25">
      <c r="A644" s="8">
        <v>643</v>
      </c>
      <c r="B644" s="10">
        <v>33</v>
      </c>
      <c r="C644" s="4">
        <v>33</v>
      </c>
      <c r="D644" s="4">
        <v>20</v>
      </c>
      <c r="E644" s="10">
        <f t="shared" si="20"/>
        <v>13</v>
      </c>
      <c r="G644" s="11">
        <f t="shared" si="21"/>
        <v>0.39393939393939392</v>
      </c>
    </row>
    <row r="645" spans="1:7" x14ac:dyDescent="0.25">
      <c r="A645" s="8">
        <v>644</v>
      </c>
      <c r="B645" s="10">
        <v>93</v>
      </c>
      <c r="C645" s="4">
        <v>93</v>
      </c>
      <c r="D645" s="4">
        <v>57</v>
      </c>
      <c r="E645" s="10">
        <f t="shared" si="20"/>
        <v>36</v>
      </c>
      <c r="G645" s="11">
        <f t="shared" si="21"/>
        <v>0.38709677419354838</v>
      </c>
    </row>
    <row r="646" spans="1:7" x14ac:dyDescent="0.25">
      <c r="A646" s="8">
        <v>645</v>
      </c>
      <c r="B646" s="10">
        <v>180</v>
      </c>
      <c r="C646" s="4">
        <v>180</v>
      </c>
      <c r="D646" s="4">
        <v>108</v>
      </c>
      <c r="E646" s="10">
        <f t="shared" si="20"/>
        <v>72</v>
      </c>
      <c r="G646" s="11">
        <f t="shared" si="21"/>
        <v>0.4</v>
      </c>
    </row>
    <row r="647" spans="1:7" x14ac:dyDescent="0.25">
      <c r="A647" s="8">
        <v>646</v>
      </c>
      <c r="B647" s="10">
        <v>70</v>
      </c>
      <c r="C647" s="4">
        <v>70</v>
      </c>
      <c r="D647" s="4">
        <v>42</v>
      </c>
      <c r="E647" s="10">
        <f t="shared" si="20"/>
        <v>28</v>
      </c>
      <c r="G647" s="11">
        <f t="shared" si="21"/>
        <v>0.4</v>
      </c>
    </row>
    <row r="648" spans="1:7" x14ac:dyDescent="0.25">
      <c r="A648" s="8">
        <v>647</v>
      </c>
      <c r="B648" s="10">
        <v>98</v>
      </c>
      <c r="C648" s="4">
        <v>98</v>
      </c>
      <c r="D648" s="4">
        <v>58</v>
      </c>
      <c r="E648" s="10">
        <f t="shared" si="20"/>
        <v>40</v>
      </c>
      <c r="G648" s="11">
        <f t="shared" si="21"/>
        <v>0.40816326530612246</v>
      </c>
    </row>
    <row r="649" spans="1:7" x14ac:dyDescent="0.25">
      <c r="A649" s="8">
        <v>648</v>
      </c>
      <c r="B649" s="10">
        <v>56</v>
      </c>
      <c r="C649" s="4">
        <v>56</v>
      </c>
      <c r="D649" s="4">
        <v>32</v>
      </c>
      <c r="E649" s="10">
        <f t="shared" si="20"/>
        <v>24</v>
      </c>
      <c r="G649" s="11">
        <f t="shared" si="21"/>
        <v>0.42857142857142855</v>
      </c>
    </row>
    <row r="650" spans="1:7" x14ac:dyDescent="0.25">
      <c r="A650" s="8">
        <v>649</v>
      </c>
      <c r="B650" s="10">
        <v>256</v>
      </c>
      <c r="C650" s="4">
        <v>256</v>
      </c>
      <c r="D650" s="4">
        <v>150</v>
      </c>
      <c r="E650" s="10">
        <f t="shared" si="20"/>
        <v>106</v>
      </c>
      <c r="G650" s="11">
        <f t="shared" si="21"/>
        <v>0.4140625</v>
      </c>
    </row>
    <row r="651" spans="1:7" x14ac:dyDescent="0.25">
      <c r="A651" s="8">
        <v>650</v>
      </c>
      <c r="B651" s="10">
        <v>237</v>
      </c>
      <c r="C651" s="4">
        <v>237</v>
      </c>
      <c r="D651" s="4">
        <v>142</v>
      </c>
      <c r="E651" s="10">
        <f t="shared" si="20"/>
        <v>95</v>
      </c>
      <c r="G651" s="11">
        <f t="shared" si="21"/>
        <v>0.40084388185654007</v>
      </c>
    </row>
    <row r="652" spans="1:7" x14ac:dyDescent="0.25">
      <c r="A652" s="8">
        <v>651</v>
      </c>
      <c r="B652" s="10">
        <v>209</v>
      </c>
      <c r="C652" s="4">
        <v>209</v>
      </c>
      <c r="D652" s="4">
        <v>129</v>
      </c>
      <c r="E652" s="10">
        <f t="shared" si="20"/>
        <v>80</v>
      </c>
      <c r="G652" s="11">
        <f t="shared" si="21"/>
        <v>0.38277511961722488</v>
      </c>
    </row>
    <row r="653" spans="1:7" x14ac:dyDescent="0.25">
      <c r="A653" s="8">
        <v>652</v>
      </c>
      <c r="B653" s="10">
        <v>170</v>
      </c>
      <c r="C653" s="4">
        <v>170</v>
      </c>
      <c r="D653" s="4">
        <v>104</v>
      </c>
      <c r="E653" s="10">
        <f t="shared" si="20"/>
        <v>66</v>
      </c>
      <c r="G653" s="11">
        <f t="shared" si="21"/>
        <v>0.38823529411764707</v>
      </c>
    </row>
    <row r="654" spans="1:7" x14ac:dyDescent="0.25">
      <c r="A654" s="8">
        <v>653</v>
      </c>
      <c r="B654" s="10">
        <v>244</v>
      </c>
      <c r="C654" s="4">
        <v>244</v>
      </c>
      <c r="D654" s="4">
        <v>144</v>
      </c>
      <c r="E654" s="10">
        <f t="shared" si="20"/>
        <v>100</v>
      </c>
      <c r="G654" s="11">
        <f t="shared" si="21"/>
        <v>0.4098360655737705</v>
      </c>
    </row>
    <row r="655" spans="1:7" x14ac:dyDescent="0.25">
      <c r="A655" s="8">
        <v>654</v>
      </c>
      <c r="B655" s="10">
        <v>42</v>
      </c>
      <c r="C655" s="4">
        <v>42</v>
      </c>
      <c r="D655" s="4">
        <v>25</v>
      </c>
      <c r="E655" s="10">
        <f t="shared" si="20"/>
        <v>17</v>
      </c>
      <c r="G655" s="11">
        <f t="shared" si="21"/>
        <v>0.40476190476190477</v>
      </c>
    </row>
    <row r="656" spans="1:7" x14ac:dyDescent="0.25">
      <c r="A656" s="8">
        <v>655</v>
      </c>
      <c r="B656" s="10">
        <v>93</v>
      </c>
      <c r="C656" s="4">
        <v>93</v>
      </c>
      <c r="D656" s="4">
        <v>57</v>
      </c>
      <c r="E656" s="10">
        <f t="shared" si="20"/>
        <v>36</v>
      </c>
      <c r="G656" s="11">
        <f t="shared" si="21"/>
        <v>0.38709677419354838</v>
      </c>
    </row>
    <row r="657" spans="1:7" x14ac:dyDescent="0.25">
      <c r="A657" s="8">
        <v>656</v>
      </c>
      <c r="B657" s="10">
        <v>157</v>
      </c>
      <c r="C657" s="4">
        <v>157</v>
      </c>
      <c r="D657" s="4">
        <v>94</v>
      </c>
      <c r="E657" s="10">
        <f t="shared" si="20"/>
        <v>63</v>
      </c>
      <c r="G657" s="11">
        <f t="shared" si="21"/>
        <v>0.40127388535031849</v>
      </c>
    </row>
    <row r="658" spans="1:7" x14ac:dyDescent="0.25">
      <c r="A658" s="8">
        <v>657</v>
      </c>
      <c r="B658" s="10">
        <v>196</v>
      </c>
      <c r="C658" s="4">
        <v>196</v>
      </c>
      <c r="D658" s="4">
        <v>120</v>
      </c>
      <c r="E658" s="10">
        <f t="shared" si="20"/>
        <v>76</v>
      </c>
      <c r="G658" s="11">
        <f t="shared" si="21"/>
        <v>0.38775510204081631</v>
      </c>
    </row>
    <row r="659" spans="1:7" x14ac:dyDescent="0.25">
      <c r="A659" s="8">
        <v>658</v>
      </c>
      <c r="B659" s="10">
        <v>86</v>
      </c>
      <c r="C659" s="4">
        <v>86</v>
      </c>
      <c r="D659" s="4">
        <v>51</v>
      </c>
      <c r="E659" s="10">
        <f t="shared" si="20"/>
        <v>35</v>
      </c>
      <c r="G659" s="11">
        <f t="shared" si="21"/>
        <v>0.40697674418604651</v>
      </c>
    </row>
    <row r="660" spans="1:7" x14ac:dyDescent="0.25">
      <c r="A660" s="8">
        <v>659</v>
      </c>
      <c r="B660" s="10">
        <v>87</v>
      </c>
      <c r="C660" s="4">
        <v>87</v>
      </c>
      <c r="D660" s="4">
        <v>51</v>
      </c>
      <c r="E660" s="10">
        <f t="shared" si="20"/>
        <v>36</v>
      </c>
      <c r="G660" s="11">
        <f t="shared" si="21"/>
        <v>0.41379310344827586</v>
      </c>
    </row>
    <row r="661" spans="1:7" x14ac:dyDescent="0.25">
      <c r="A661" s="8">
        <v>660</v>
      </c>
      <c r="B661" s="10">
        <v>208</v>
      </c>
      <c r="C661" s="4">
        <v>208</v>
      </c>
      <c r="D661" s="4">
        <v>126</v>
      </c>
      <c r="E661" s="10">
        <f t="shared" si="20"/>
        <v>82</v>
      </c>
      <c r="G661" s="11">
        <f t="shared" si="21"/>
        <v>0.39423076923076922</v>
      </c>
    </row>
    <row r="662" spans="1:7" x14ac:dyDescent="0.25">
      <c r="A662" s="8">
        <v>661</v>
      </c>
      <c r="B662" s="10">
        <v>206</v>
      </c>
      <c r="C662" s="4">
        <v>206</v>
      </c>
      <c r="D662" s="4">
        <v>123</v>
      </c>
      <c r="E662" s="10">
        <f t="shared" si="20"/>
        <v>83</v>
      </c>
      <c r="G662" s="11">
        <f t="shared" si="21"/>
        <v>0.40291262135922329</v>
      </c>
    </row>
    <row r="663" spans="1:7" x14ac:dyDescent="0.25">
      <c r="A663" s="8">
        <v>662</v>
      </c>
      <c r="B663" s="10">
        <v>133</v>
      </c>
      <c r="C663" s="4">
        <v>133</v>
      </c>
      <c r="D663" s="4">
        <v>79</v>
      </c>
      <c r="E663" s="10">
        <f t="shared" si="20"/>
        <v>54</v>
      </c>
      <c r="G663" s="11">
        <f t="shared" si="21"/>
        <v>0.40601503759398494</v>
      </c>
    </row>
    <row r="664" spans="1:7" x14ac:dyDescent="0.25">
      <c r="A664" s="8">
        <v>663</v>
      </c>
      <c r="B664" s="10">
        <v>114</v>
      </c>
      <c r="C664" s="4">
        <v>114</v>
      </c>
      <c r="D664" s="4">
        <v>66</v>
      </c>
      <c r="E664" s="10">
        <f t="shared" si="20"/>
        <v>48</v>
      </c>
      <c r="G664" s="11">
        <f t="shared" si="21"/>
        <v>0.42105263157894735</v>
      </c>
    </row>
    <row r="665" spans="1:7" x14ac:dyDescent="0.25">
      <c r="A665" s="8">
        <v>664</v>
      </c>
      <c r="B665" s="10">
        <v>122</v>
      </c>
      <c r="C665" s="4">
        <v>122</v>
      </c>
      <c r="D665" s="4">
        <v>71</v>
      </c>
      <c r="E665" s="10">
        <f t="shared" si="20"/>
        <v>51</v>
      </c>
      <c r="G665" s="11">
        <f t="shared" si="21"/>
        <v>0.41803278688524592</v>
      </c>
    </row>
    <row r="666" spans="1:7" x14ac:dyDescent="0.25">
      <c r="A666" s="8">
        <v>665</v>
      </c>
      <c r="B666" s="10">
        <v>129</v>
      </c>
      <c r="C666" s="4">
        <v>129</v>
      </c>
      <c r="D666" s="4">
        <v>77</v>
      </c>
      <c r="E666" s="10">
        <f t="shared" si="20"/>
        <v>52</v>
      </c>
      <c r="G666" s="11">
        <f t="shared" si="21"/>
        <v>0.40310077519379844</v>
      </c>
    </row>
    <row r="667" spans="1:7" x14ac:dyDescent="0.25">
      <c r="A667" s="8">
        <v>666</v>
      </c>
      <c r="B667" s="10">
        <v>40</v>
      </c>
      <c r="C667" s="4">
        <v>40</v>
      </c>
      <c r="D667" s="4">
        <v>24</v>
      </c>
      <c r="E667" s="10">
        <f t="shared" si="20"/>
        <v>16</v>
      </c>
      <c r="G667" s="11">
        <f t="shared" si="21"/>
        <v>0.4</v>
      </c>
    </row>
    <row r="668" spans="1:7" x14ac:dyDescent="0.25">
      <c r="A668" s="8">
        <v>667</v>
      </c>
      <c r="B668" s="10">
        <v>36</v>
      </c>
      <c r="C668" s="4">
        <v>36</v>
      </c>
      <c r="D668" s="4">
        <v>22</v>
      </c>
      <c r="E668" s="10">
        <f t="shared" si="20"/>
        <v>14</v>
      </c>
      <c r="G668" s="11">
        <f t="shared" si="21"/>
        <v>0.3888888888888889</v>
      </c>
    </row>
    <row r="669" spans="1:7" x14ac:dyDescent="0.25">
      <c r="A669" s="8">
        <v>668</v>
      </c>
      <c r="B669" s="10">
        <v>201</v>
      </c>
      <c r="C669" s="4">
        <v>201</v>
      </c>
      <c r="D669" s="4">
        <v>118</v>
      </c>
      <c r="E669" s="10">
        <f t="shared" si="20"/>
        <v>83</v>
      </c>
      <c r="G669" s="11">
        <f t="shared" si="21"/>
        <v>0.41293532338308458</v>
      </c>
    </row>
    <row r="670" spans="1:7" x14ac:dyDescent="0.25">
      <c r="A670" s="8">
        <v>669</v>
      </c>
      <c r="B670" s="10">
        <v>181</v>
      </c>
      <c r="C670" s="4">
        <v>181</v>
      </c>
      <c r="D670" s="4">
        <v>108</v>
      </c>
      <c r="E670" s="10">
        <f t="shared" si="20"/>
        <v>73</v>
      </c>
      <c r="G670" s="11">
        <f t="shared" si="21"/>
        <v>0.40331491712707185</v>
      </c>
    </row>
    <row r="671" spans="1:7" x14ac:dyDescent="0.25">
      <c r="A671" s="8">
        <v>670</v>
      </c>
      <c r="B671" s="10">
        <v>94</v>
      </c>
      <c r="C671" s="4">
        <v>94</v>
      </c>
      <c r="D671" s="4">
        <v>57</v>
      </c>
      <c r="E671" s="10">
        <f t="shared" si="20"/>
        <v>37</v>
      </c>
      <c r="G671" s="11">
        <f t="shared" si="21"/>
        <v>0.39361702127659576</v>
      </c>
    </row>
    <row r="672" spans="1:7" x14ac:dyDescent="0.25">
      <c r="A672" s="8">
        <v>671</v>
      </c>
      <c r="B672" s="10">
        <v>184</v>
      </c>
      <c r="C672" s="4">
        <v>184</v>
      </c>
      <c r="D672" s="4">
        <v>110</v>
      </c>
      <c r="E672" s="10">
        <f t="shared" si="20"/>
        <v>74</v>
      </c>
      <c r="G672" s="11">
        <f t="shared" si="21"/>
        <v>0.40217391304347827</v>
      </c>
    </row>
    <row r="673" spans="1:7" x14ac:dyDescent="0.25">
      <c r="A673" s="8">
        <v>672</v>
      </c>
      <c r="B673" s="10">
        <v>157</v>
      </c>
      <c r="C673" s="4">
        <v>157</v>
      </c>
      <c r="D673" s="4">
        <v>94</v>
      </c>
      <c r="E673" s="10">
        <f t="shared" si="20"/>
        <v>63</v>
      </c>
      <c r="G673" s="11">
        <f t="shared" si="21"/>
        <v>0.40127388535031849</v>
      </c>
    </row>
    <row r="674" spans="1:7" x14ac:dyDescent="0.25">
      <c r="A674" s="8">
        <v>673</v>
      </c>
      <c r="B674" s="10">
        <v>265</v>
      </c>
      <c r="C674" s="4">
        <v>265</v>
      </c>
      <c r="D674" s="4">
        <v>161</v>
      </c>
      <c r="E674" s="10">
        <f t="shared" si="20"/>
        <v>104</v>
      </c>
      <c r="G674" s="11">
        <f t="shared" si="21"/>
        <v>0.39245283018867927</v>
      </c>
    </row>
    <row r="675" spans="1:7" x14ac:dyDescent="0.25">
      <c r="A675" s="8">
        <v>674</v>
      </c>
      <c r="B675" s="10">
        <v>207</v>
      </c>
      <c r="C675" s="4">
        <v>207</v>
      </c>
      <c r="D675" s="4">
        <v>123</v>
      </c>
      <c r="E675" s="10">
        <f t="shared" si="20"/>
        <v>84</v>
      </c>
      <c r="G675" s="11">
        <f t="shared" si="21"/>
        <v>0.40579710144927539</v>
      </c>
    </row>
    <row r="676" spans="1:7" x14ac:dyDescent="0.25">
      <c r="A676" s="8">
        <v>675</v>
      </c>
      <c r="B676" s="10">
        <v>193</v>
      </c>
      <c r="C676" s="4">
        <v>193</v>
      </c>
      <c r="D676" s="4">
        <v>117</v>
      </c>
      <c r="E676" s="10">
        <f t="shared" si="20"/>
        <v>76</v>
      </c>
      <c r="G676" s="11">
        <f t="shared" si="21"/>
        <v>0.39378238341968913</v>
      </c>
    </row>
    <row r="677" spans="1:7" x14ac:dyDescent="0.25">
      <c r="A677" s="8">
        <v>676</v>
      </c>
      <c r="B677" s="10">
        <v>124</v>
      </c>
      <c r="C677" s="4">
        <v>124</v>
      </c>
      <c r="D677" s="4">
        <v>75</v>
      </c>
      <c r="E677" s="10">
        <f t="shared" si="20"/>
        <v>49</v>
      </c>
      <c r="G677" s="11">
        <f t="shared" si="21"/>
        <v>0.39516129032258063</v>
      </c>
    </row>
    <row r="678" spans="1:7" x14ac:dyDescent="0.25">
      <c r="A678" s="8">
        <v>677</v>
      </c>
      <c r="B678" s="10">
        <v>144</v>
      </c>
      <c r="C678" s="4">
        <v>144</v>
      </c>
      <c r="D678" s="4">
        <v>86</v>
      </c>
      <c r="E678" s="10">
        <f t="shared" si="20"/>
        <v>58</v>
      </c>
      <c r="G678" s="11">
        <f t="shared" si="21"/>
        <v>0.40277777777777779</v>
      </c>
    </row>
    <row r="679" spans="1:7" x14ac:dyDescent="0.25">
      <c r="A679" s="8">
        <v>678</v>
      </c>
      <c r="B679" s="10">
        <v>204</v>
      </c>
      <c r="C679" s="4">
        <v>204</v>
      </c>
      <c r="D679" s="4">
        <v>120</v>
      </c>
      <c r="E679" s="10">
        <f t="shared" si="20"/>
        <v>84</v>
      </c>
      <c r="G679" s="11">
        <f t="shared" si="21"/>
        <v>0.41176470588235292</v>
      </c>
    </row>
    <row r="680" spans="1:7" x14ac:dyDescent="0.25">
      <c r="A680" s="8">
        <v>679</v>
      </c>
      <c r="B680" s="10">
        <v>199</v>
      </c>
      <c r="C680" s="4">
        <v>199</v>
      </c>
      <c r="D680" s="4">
        <v>118</v>
      </c>
      <c r="E680" s="10">
        <f t="shared" si="20"/>
        <v>81</v>
      </c>
      <c r="G680" s="11">
        <f t="shared" si="21"/>
        <v>0.40703517587939697</v>
      </c>
    </row>
    <row r="681" spans="1:7" x14ac:dyDescent="0.25">
      <c r="A681" s="8">
        <v>680</v>
      </c>
      <c r="B681" s="10">
        <v>162</v>
      </c>
      <c r="C681" s="4">
        <v>162</v>
      </c>
      <c r="D681" s="4">
        <v>96</v>
      </c>
      <c r="E681" s="10">
        <f t="shared" si="20"/>
        <v>66</v>
      </c>
      <c r="G681" s="11">
        <f t="shared" si="21"/>
        <v>0.40740740740740738</v>
      </c>
    </row>
    <row r="682" spans="1:7" x14ac:dyDescent="0.25">
      <c r="A682" s="8">
        <v>681</v>
      </c>
      <c r="B682" s="10">
        <v>75</v>
      </c>
      <c r="C682" s="4">
        <v>75</v>
      </c>
      <c r="D682" s="4">
        <v>46</v>
      </c>
      <c r="E682" s="10">
        <f t="shared" si="20"/>
        <v>29</v>
      </c>
      <c r="G682" s="11">
        <f t="shared" si="21"/>
        <v>0.38666666666666666</v>
      </c>
    </row>
    <row r="683" spans="1:7" x14ac:dyDescent="0.25">
      <c r="A683" s="8">
        <v>682</v>
      </c>
      <c r="B683" s="10">
        <v>23</v>
      </c>
      <c r="C683" s="4">
        <v>23</v>
      </c>
      <c r="D683" s="4">
        <v>14</v>
      </c>
      <c r="E683" s="10">
        <f t="shared" si="20"/>
        <v>9</v>
      </c>
      <c r="G683" s="11">
        <f t="shared" si="21"/>
        <v>0.39130434782608697</v>
      </c>
    </row>
    <row r="684" spans="1:7" x14ac:dyDescent="0.25">
      <c r="A684" s="8">
        <v>683</v>
      </c>
      <c r="B684" s="10">
        <v>164</v>
      </c>
      <c r="C684" s="4">
        <v>164</v>
      </c>
      <c r="D684" s="4">
        <v>100</v>
      </c>
      <c r="E684" s="10">
        <f t="shared" si="20"/>
        <v>64</v>
      </c>
      <c r="G684" s="11">
        <f t="shared" si="21"/>
        <v>0.3902439024390244</v>
      </c>
    </row>
    <row r="685" spans="1:7" x14ac:dyDescent="0.25">
      <c r="A685" s="8">
        <v>684</v>
      </c>
      <c r="B685" s="10">
        <v>180</v>
      </c>
      <c r="C685" s="4">
        <v>180</v>
      </c>
      <c r="D685" s="4">
        <v>107</v>
      </c>
      <c r="E685" s="10">
        <f t="shared" si="20"/>
        <v>73</v>
      </c>
      <c r="G685" s="11">
        <f t="shared" si="21"/>
        <v>0.40555555555555556</v>
      </c>
    </row>
    <row r="686" spans="1:7" x14ac:dyDescent="0.25">
      <c r="A686" s="8">
        <v>685</v>
      </c>
      <c r="B686" s="10">
        <v>54</v>
      </c>
      <c r="C686" s="4">
        <v>54</v>
      </c>
      <c r="D686" s="4">
        <v>32</v>
      </c>
      <c r="E686" s="10">
        <f t="shared" si="20"/>
        <v>22</v>
      </c>
      <c r="G686" s="11">
        <f t="shared" si="21"/>
        <v>0.40740740740740738</v>
      </c>
    </row>
    <row r="687" spans="1:7" x14ac:dyDescent="0.25">
      <c r="A687" s="8">
        <v>686</v>
      </c>
      <c r="B687" s="10">
        <v>102</v>
      </c>
      <c r="C687" s="4">
        <v>102</v>
      </c>
      <c r="D687" s="4">
        <v>62</v>
      </c>
      <c r="E687" s="10">
        <f t="shared" si="20"/>
        <v>40</v>
      </c>
      <c r="G687" s="11">
        <f t="shared" si="21"/>
        <v>0.39215686274509803</v>
      </c>
    </row>
    <row r="688" spans="1:7" x14ac:dyDescent="0.25">
      <c r="A688" s="8">
        <v>687</v>
      </c>
      <c r="B688" s="10">
        <v>72</v>
      </c>
      <c r="C688" s="4">
        <v>72</v>
      </c>
      <c r="D688" s="4">
        <v>44</v>
      </c>
      <c r="E688" s="10">
        <f t="shared" si="20"/>
        <v>28</v>
      </c>
      <c r="G688" s="11">
        <f t="shared" si="21"/>
        <v>0.3888888888888889</v>
      </c>
    </row>
    <row r="689" spans="1:7" x14ac:dyDescent="0.25">
      <c r="A689" s="8">
        <v>688</v>
      </c>
      <c r="B689" s="10">
        <v>29</v>
      </c>
      <c r="C689" s="4">
        <v>29</v>
      </c>
      <c r="D689" s="4">
        <v>17</v>
      </c>
      <c r="E689" s="10">
        <f t="shared" si="20"/>
        <v>12</v>
      </c>
      <c r="G689" s="11">
        <f t="shared" si="21"/>
        <v>0.41379310344827586</v>
      </c>
    </row>
    <row r="690" spans="1:7" x14ac:dyDescent="0.25">
      <c r="A690" s="8">
        <v>689</v>
      </c>
      <c r="B690" s="10">
        <v>165</v>
      </c>
      <c r="C690" s="4">
        <v>165</v>
      </c>
      <c r="D690" s="4">
        <v>100</v>
      </c>
      <c r="E690" s="10">
        <f t="shared" si="20"/>
        <v>65</v>
      </c>
      <c r="G690" s="11">
        <f t="shared" si="21"/>
        <v>0.39393939393939392</v>
      </c>
    </row>
    <row r="691" spans="1:7" x14ac:dyDescent="0.25">
      <c r="A691" s="8">
        <v>690</v>
      </c>
      <c r="B691" s="10">
        <v>191</v>
      </c>
      <c r="C691" s="4">
        <v>191</v>
      </c>
      <c r="D691" s="4">
        <v>115</v>
      </c>
      <c r="E691" s="10">
        <f t="shared" si="20"/>
        <v>76</v>
      </c>
      <c r="G691" s="11">
        <f t="shared" si="21"/>
        <v>0.39790575916230364</v>
      </c>
    </row>
    <row r="692" spans="1:7" x14ac:dyDescent="0.25">
      <c r="A692" s="8">
        <v>691</v>
      </c>
      <c r="B692" s="10">
        <v>66</v>
      </c>
      <c r="C692" s="4">
        <v>66</v>
      </c>
      <c r="D692" s="4">
        <v>39</v>
      </c>
      <c r="E692" s="10">
        <f t="shared" si="20"/>
        <v>27</v>
      </c>
      <c r="G692" s="11">
        <f t="shared" si="21"/>
        <v>0.40909090909090912</v>
      </c>
    </row>
    <row r="693" spans="1:7" x14ac:dyDescent="0.25">
      <c r="A693" s="8">
        <v>692</v>
      </c>
      <c r="B693" s="10">
        <v>173</v>
      </c>
      <c r="C693" s="4">
        <v>173</v>
      </c>
      <c r="D693" s="4">
        <v>103</v>
      </c>
      <c r="E693" s="10">
        <f t="shared" si="20"/>
        <v>70</v>
      </c>
      <c r="G693" s="11">
        <f t="shared" si="21"/>
        <v>0.40462427745664742</v>
      </c>
    </row>
    <row r="694" spans="1:7" x14ac:dyDescent="0.25">
      <c r="A694" s="8">
        <v>693</v>
      </c>
      <c r="B694" s="10">
        <v>78</v>
      </c>
      <c r="C694" s="4">
        <v>78</v>
      </c>
      <c r="D694" s="4">
        <v>48</v>
      </c>
      <c r="E694" s="10">
        <f t="shared" si="20"/>
        <v>30</v>
      </c>
      <c r="G694" s="11">
        <f t="shared" si="21"/>
        <v>0.38461538461538464</v>
      </c>
    </row>
    <row r="695" spans="1:7" x14ac:dyDescent="0.25">
      <c r="A695" s="8">
        <v>694</v>
      </c>
      <c r="B695" s="10">
        <v>157</v>
      </c>
      <c r="C695" s="4">
        <v>157</v>
      </c>
      <c r="D695" s="4">
        <v>94</v>
      </c>
      <c r="E695" s="10">
        <f t="shared" si="20"/>
        <v>63</v>
      </c>
      <c r="G695" s="11">
        <f t="shared" si="21"/>
        <v>0.40127388535031849</v>
      </c>
    </row>
    <row r="696" spans="1:7" x14ac:dyDescent="0.25">
      <c r="A696" s="8">
        <v>695</v>
      </c>
      <c r="B696" s="10">
        <v>116</v>
      </c>
      <c r="C696" s="4">
        <v>116</v>
      </c>
      <c r="D696" s="4">
        <v>68</v>
      </c>
      <c r="E696" s="10">
        <f t="shared" si="20"/>
        <v>48</v>
      </c>
      <c r="G696" s="11">
        <f t="shared" si="21"/>
        <v>0.41379310344827586</v>
      </c>
    </row>
    <row r="697" spans="1:7" x14ac:dyDescent="0.25">
      <c r="A697" s="8">
        <v>696</v>
      </c>
      <c r="B697" s="10">
        <v>46</v>
      </c>
      <c r="C697" s="4">
        <v>46</v>
      </c>
      <c r="D697" s="4">
        <v>28</v>
      </c>
      <c r="E697" s="10">
        <f t="shared" si="20"/>
        <v>18</v>
      </c>
      <c r="G697" s="11">
        <f t="shared" si="21"/>
        <v>0.39130434782608697</v>
      </c>
    </row>
    <row r="698" spans="1:7" x14ac:dyDescent="0.25">
      <c r="A698" s="8">
        <v>697</v>
      </c>
      <c r="B698" s="10">
        <v>199</v>
      </c>
      <c r="C698" s="4">
        <v>199</v>
      </c>
      <c r="D698" s="4">
        <v>120</v>
      </c>
      <c r="E698" s="10">
        <f t="shared" si="20"/>
        <v>79</v>
      </c>
      <c r="G698" s="11">
        <f t="shared" si="21"/>
        <v>0.39698492462311558</v>
      </c>
    </row>
    <row r="699" spans="1:7" x14ac:dyDescent="0.25">
      <c r="A699" s="8">
        <v>698</v>
      </c>
      <c r="B699" s="10">
        <v>185</v>
      </c>
      <c r="C699" s="4">
        <v>185</v>
      </c>
      <c r="D699" s="4">
        <v>112</v>
      </c>
      <c r="E699" s="10">
        <f t="shared" si="20"/>
        <v>73</v>
      </c>
      <c r="G699" s="11">
        <f t="shared" si="21"/>
        <v>0.39459459459459462</v>
      </c>
    </row>
    <row r="700" spans="1:7" x14ac:dyDescent="0.25">
      <c r="A700" s="8">
        <v>699</v>
      </c>
      <c r="B700" s="10">
        <v>58</v>
      </c>
      <c r="C700" s="4">
        <v>58</v>
      </c>
      <c r="D700" s="4">
        <v>34</v>
      </c>
      <c r="E700" s="10">
        <f t="shared" si="20"/>
        <v>24</v>
      </c>
      <c r="G700" s="11">
        <f t="shared" si="21"/>
        <v>0.41379310344827586</v>
      </c>
    </row>
    <row r="701" spans="1:7" x14ac:dyDescent="0.25">
      <c r="A701" s="8">
        <v>700</v>
      </c>
      <c r="B701" s="10">
        <v>234</v>
      </c>
      <c r="C701" s="4">
        <v>234</v>
      </c>
      <c r="D701" s="4">
        <v>137</v>
      </c>
      <c r="E701" s="10">
        <f t="shared" si="20"/>
        <v>97</v>
      </c>
      <c r="G701" s="11">
        <f t="shared" si="21"/>
        <v>0.41452991452991456</v>
      </c>
    </row>
    <row r="702" spans="1:7" x14ac:dyDescent="0.25">
      <c r="A702" s="8">
        <v>701</v>
      </c>
      <c r="B702" s="10">
        <v>102</v>
      </c>
      <c r="C702" s="4">
        <v>102</v>
      </c>
      <c r="D702" s="4">
        <v>60</v>
      </c>
      <c r="E702" s="10">
        <f t="shared" si="20"/>
        <v>42</v>
      </c>
      <c r="G702" s="11">
        <f t="shared" si="21"/>
        <v>0.41176470588235292</v>
      </c>
    </row>
    <row r="703" spans="1:7" x14ac:dyDescent="0.25">
      <c r="A703" s="8">
        <v>702</v>
      </c>
      <c r="B703" s="10">
        <v>195</v>
      </c>
      <c r="C703" s="4">
        <v>195</v>
      </c>
      <c r="D703" s="4">
        <v>113</v>
      </c>
      <c r="E703" s="10">
        <f t="shared" si="20"/>
        <v>82</v>
      </c>
      <c r="G703" s="11">
        <f t="shared" si="21"/>
        <v>0.42051282051282052</v>
      </c>
    </row>
    <row r="704" spans="1:7" x14ac:dyDescent="0.25">
      <c r="A704" s="8">
        <v>703</v>
      </c>
      <c r="B704" s="10">
        <v>63</v>
      </c>
      <c r="C704" s="4">
        <v>63</v>
      </c>
      <c r="D704" s="4">
        <v>39</v>
      </c>
      <c r="E704" s="10">
        <f t="shared" si="20"/>
        <v>24</v>
      </c>
      <c r="G704" s="11">
        <f t="shared" si="21"/>
        <v>0.38095238095238093</v>
      </c>
    </row>
    <row r="705" spans="1:7" x14ac:dyDescent="0.25">
      <c r="A705" s="8">
        <v>704</v>
      </c>
      <c r="B705" s="10">
        <v>18</v>
      </c>
      <c r="C705" s="4">
        <v>18</v>
      </c>
      <c r="D705" s="4">
        <v>10</v>
      </c>
      <c r="E705" s="10">
        <f t="shared" si="20"/>
        <v>8</v>
      </c>
      <c r="G705" s="11">
        <f t="shared" si="21"/>
        <v>0.44444444444444442</v>
      </c>
    </row>
    <row r="706" spans="1:7" x14ac:dyDescent="0.25">
      <c r="A706" s="8">
        <v>705</v>
      </c>
      <c r="B706" s="10">
        <v>112</v>
      </c>
      <c r="C706" s="4">
        <v>112</v>
      </c>
      <c r="D706" s="4">
        <v>66</v>
      </c>
      <c r="E706" s="10">
        <f t="shared" si="20"/>
        <v>46</v>
      </c>
      <c r="G706" s="11">
        <f t="shared" si="21"/>
        <v>0.4107142857142857</v>
      </c>
    </row>
    <row r="707" spans="1:7" x14ac:dyDescent="0.25">
      <c r="A707" s="8">
        <v>706</v>
      </c>
      <c r="B707" s="10">
        <v>54</v>
      </c>
      <c r="C707" s="4">
        <v>54</v>
      </c>
      <c r="D707" s="4">
        <v>30</v>
      </c>
      <c r="E707" s="10">
        <f t="shared" ref="E707:E768" si="22">C707-D707</f>
        <v>24</v>
      </c>
      <c r="G707" s="11">
        <f t="shared" ref="G707:G769" si="23">E707/C707</f>
        <v>0.44444444444444442</v>
      </c>
    </row>
    <row r="708" spans="1:7" x14ac:dyDescent="0.25">
      <c r="A708" s="8">
        <v>707</v>
      </c>
      <c r="B708" s="10">
        <v>185</v>
      </c>
      <c r="C708" s="4">
        <v>185</v>
      </c>
      <c r="D708" s="4">
        <v>112</v>
      </c>
      <c r="E708" s="10">
        <f t="shared" si="22"/>
        <v>73</v>
      </c>
      <c r="G708" s="11">
        <f t="shared" si="23"/>
        <v>0.39459459459459462</v>
      </c>
    </row>
    <row r="709" spans="1:7" x14ac:dyDescent="0.25">
      <c r="A709" s="8">
        <v>708</v>
      </c>
      <c r="B709" s="10">
        <v>54</v>
      </c>
      <c r="C709" s="4">
        <v>54</v>
      </c>
      <c r="D709" s="4">
        <v>32</v>
      </c>
      <c r="E709" s="10">
        <f t="shared" si="22"/>
        <v>22</v>
      </c>
      <c r="G709" s="11">
        <f t="shared" si="23"/>
        <v>0.40740740740740738</v>
      </c>
    </row>
    <row r="710" spans="1:7" x14ac:dyDescent="0.25">
      <c r="A710" s="8">
        <v>709</v>
      </c>
      <c r="B710" s="10">
        <v>193</v>
      </c>
      <c r="C710" s="4">
        <v>193</v>
      </c>
      <c r="D710" s="4">
        <v>117</v>
      </c>
      <c r="E710" s="10">
        <f t="shared" si="22"/>
        <v>76</v>
      </c>
      <c r="G710" s="11">
        <f t="shared" si="23"/>
        <v>0.39378238341968913</v>
      </c>
    </row>
    <row r="711" spans="1:7" x14ac:dyDescent="0.25">
      <c r="A711" s="8">
        <v>710</v>
      </c>
      <c r="B711" s="10">
        <v>138</v>
      </c>
      <c r="C711" s="4">
        <v>138</v>
      </c>
      <c r="D711" s="4">
        <v>81</v>
      </c>
      <c r="E711" s="10">
        <f t="shared" si="22"/>
        <v>57</v>
      </c>
      <c r="G711" s="11">
        <f t="shared" si="23"/>
        <v>0.41304347826086957</v>
      </c>
    </row>
    <row r="712" spans="1:7" x14ac:dyDescent="0.25">
      <c r="A712" s="8">
        <v>711</v>
      </c>
      <c r="B712" s="10">
        <v>166</v>
      </c>
      <c r="C712" s="4">
        <v>166</v>
      </c>
      <c r="D712" s="4">
        <v>98</v>
      </c>
      <c r="E712" s="10">
        <f t="shared" si="22"/>
        <v>68</v>
      </c>
      <c r="G712" s="11">
        <f t="shared" si="23"/>
        <v>0.40963855421686746</v>
      </c>
    </row>
    <row r="713" spans="1:7" x14ac:dyDescent="0.25">
      <c r="A713" s="8">
        <v>712</v>
      </c>
      <c r="B713" s="10">
        <v>48</v>
      </c>
      <c r="C713" s="4">
        <v>48</v>
      </c>
      <c r="D713" s="4">
        <v>28</v>
      </c>
      <c r="E713" s="10">
        <f t="shared" si="22"/>
        <v>20</v>
      </c>
      <c r="G713" s="11">
        <f t="shared" si="23"/>
        <v>0.41666666666666669</v>
      </c>
    </row>
    <row r="714" spans="1:7" x14ac:dyDescent="0.25">
      <c r="A714" s="8">
        <v>713</v>
      </c>
      <c r="B714" s="10">
        <v>360</v>
      </c>
      <c r="C714" s="4">
        <v>360</v>
      </c>
      <c r="D714" s="4">
        <v>213</v>
      </c>
      <c r="E714" s="10">
        <f t="shared" si="22"/>
        <v>147</v>
      </c>
      <c r="G714" s="11">
        <f t="shared" si="23"/>
        <v>0.40833333333333333</v>
      </c>
    </row>
    <row r="715" spans="1:7" x14ac:dyDescent="0.25">
      <c r="A715" s="8">
        <v>714</v>
      </c>
      <c r="B715" s="10">
        <v>225</v>
      </c>
      <c r="C715" s="4">
        <v>225</v>
      </c>
      <c r="D715" s="4">
        <v>134</v>
      </c>
      <c r="E715" s="10">
        <f t="shared" si="22"/>
        <v>91</v>
      </c>
      <c r="G715" s="11">
        <f t="shared" si="23"/>
        <v>0.40444444444444444</v>
      </c>
    </row>
    <row r="716" spans="1:7" x14ac:dyDescent="0.25">
      <c r="A716" s="8">
        <v>715</v>
      </c>
      <c r="B716" s="10">
        <v>246</v>
      </c>
      <c r="C716" s="4">
        <v>246</v>
      </c>
      <c r="D716" s="4">
        <v>145</v>
      </c>
      <c r="E716" s="10">
        <f t="shared" si="22"/>
        <v>101</v>
      </c>
      <c r="G716" s="11">
        <f t="shared" si="23"/>
        <v>0.41056910569105692</v>
      </c>
    </row>
    <row r="717" spans="1:7" x14ac:dyDescent="0.25">
      <c r="A717" s="8">
        <v>716</v>
      </c>
      <c r="B717" s="10">
        <v>231</v>
      </c>
      <c r="C717" s="4">
        <v>231</v>
      </c>
      <c r="D717" s="4">
        <v>141</v>
      </c>
      <c r="E717" s="10">
        <f t="shared" si="22"/>
        <v>90</v>
      </c>
      <c r="G717" s="11">
        <f t="shared" si="23"/>
        <v>0.38961038961038963</v>
      </c>
    </row>
    <row r="718" spans="1:7" x14ac:dyDescent="0.25">
      <c r="A718" s="8">
        <v>717</v>
      </c>
      <c r="B718" s="10">
        <v>155</v>
      </c>
      <c r="C718" s="4">
        <v>155</v>
      </c>
      <c r="D718" s="4">
        <v>92</v>
      </c>
      <c r="E718" s="10">
        <f t="shared" si="22"/>
        <v>63</v>
      </c>
      <c r="G718" s="11">
        <f t="shared" si="23"/>
        <v>0.40645161290322579</v>
      </c>
    </row>
    <row r="719" spans="1:7" x14ac:dyDescent="0.25">
      <c r="A719" s="8">
        <v>718</v>
      </c>
      <c r="B719" s="10">
        <v>20</v>
      </c>
      <c r="C719" s="4">
        <v>20</v>
      </c>
      <c r="D719" s="4">
        <v>12</v>
      </c>
      <c r="E719" s="10">
        <f t="shared" si="22"/>
        <v>8</v>
      </c>
      <c r="G719" s="11">
        <f t="shared" si="23"/>
        <v>0.4</v>
      </c>
    </row>
    <row r="720" spans="1:7" x14ac:dyDescent="0.25">
      <c r="A720" s="8">
        <v>719</v>
      </c>
      <c r="B720" s="10">
        <v>107</v>
      </c>
      <c r="C720" s="4">
        <v>107</v>
      </c>
      <c r="D720" s="4">
        <v>64</v>
      </c>
      <c r="E720" s="10">
        <f t="shared" si="22"/>
        <v>43</v>
      </c>
      <c r="G720" s="11">
        <f t="shared" si="23"/>
        <v>0.40186915887850466</v>
      </c>
    </row>
    <row r="721" spans="1:7" x14ac:dyDescent="0.25">
      <c r="A721" s="8">
        <v>720</v>
      </c>
      <c r="B721" s="10">
        <v>168</v>
      </c>
      <c r="C721" s="4">
        <v>168</v>
      </c>
      <c r="D721" s="4">
        <v>99</v>
      </c>
      <c r="E721" s="10">
        <f t="shared" si="22"/>
        <v>69</v>
      </c>
      <c r="G721" s="11">
        <f t="shared" si="23"/>
        <v>0.4107142857142857</v>
      </c>
    </row>
    <row r="722" spans="1:7" x14ac:dyDescent="0.25">
      <c r="A722" s="8">
        <v>721</v>
      </c>
      <c r="B722" s="10">
        <v>218</v>
      </c>
      <c r="C722" s="4">
        <v>218</v>
      </c>
      <c r="D722" s="4">
        <v>129</v>
      </c>
      <c r="E722" s="10">
        <f t="shared" si="22"/>
        <v>89</v>
      </c>
      <c r="G722" s="11">
        <f t="shared" si="23"/>
        <v>0.40825688073394495</v>
      </c>
    </row>
    <row r="723" spans="1:7" x14ac:dyDescent="0.25">
      <c r="A723" s="8">
        <v>722</v>
      </c>
      <c r="B723" s="10">
        <v>85</v>
      </c>
      <c r="C723" s="4">
        <v>85</v>
      </c>
      <c r="D723" s="4">
        <v>52</v>
      </c>
      <c r="E723" s="10">
        <f t="shared" si="22"/>
        <v>33</v>
      </c>
      <c r="G723" s="11">
        <f t="shared" si="23"/>
        <v>0.38823529411764707</v>
      </c>
    </row>
    <row r="724" spans="1:7" x14ac:dyDescent="0.25">
      <c r="A724" s="8">
        <v>723</v>
      </c>
      <c r="B724" s="10">
        <v>126</v>
      </c>
      <c r="C724" s="4">
        <v>126</v>
      </c>
      <c r="D724" s="4">
        <v>74</v>
      </c>
      <c r="E724" s="10">
        <f t="shared" si="22"/>
        <v>52</v>
      </c>
      <c r="G724" s="11">
        <f t="shared" si="23"/>
        <v>0.41269841269841268</v>
      </c>
    </row>
    <row r="725" spans="1:7" x14ac:dyDescent="0.25">
      <c r="A725" s="8">
        <v>724</v>
      </c>
      <c r="B725" s="10">
        <v>66</v>
      </c>
      <c r="C725" s="4">
        <v>66</v>
      </c>
      <c r="D725" s="4">
        <v>39</v>
      </c>
      <c r="E725" s="10">
        <f t="shared" si="22"/>
        <v>27</v>
      </c>
      <c r="G725" s="11">
        <f t="shared" si="23"/>
        <v>0.40909090909090912</v>
      </c>
    </row>
    <row r="726" spans="1:7" x14ac:dyDescent="0.25">
      <c r="A726" s="8">
        <v>725</v>
      </c>
      <c r="B726" s="10">
        <v>168</v>
      </c>
      <c r="C726" s="4">
        <v>168</v>
      </c>
      <c r="D726" s="4">
        <v>99</v>
      </c>
      <c r="E726" s="10">
        <f t="shared" si="22"/>
        <v>69</v>
      </c>
      <c r="G726" s="11">
        <f t="shared" si="23"/>
        <v>0.4107142857142857</v>
      </c>
    </row>
    <row r="727" spans="1:7" x14ac:dyDescent="0.25">
      <c r="A727" s="8">
        <v>726</v>
      </c>
      <c r="B727" s="10">
        <v>126</v>
      </c>
      <c r="C727" s="4">
        <v>126</v>
      </c>
      <c r="D727" s="4">
        <v>76</v>
      </c>
      <c r="E727" s="10">
        <f t="shared" si="22"/>
        <v>50</v>
      </c>
      <c r="G727" s="11">
        <f t="shared" si="23"/>
        <v>0.3968253968253968</v>
      </c>
    </row>
    <row r="728" spans="1:7" x14ac:dyDescent="0.25">
      <c r="A728" s="8">
        <v>727</v>
      </c>
      <c r="B728" s="10">
        <v>40</v>
      </c>
      <c r="C728" s="4">
        <v>40</v>
      </c>
      <c r="D728" s="4">
        <v>24</v>
      </c>
      <c r="E728" s="10">
        <f t="shared" si="22"/>
        <v>16</v>
      </c>
      <c r="G728" s="11">
        <f t="shared" si="23"/>
        <v>0.4</v>
      </c>
    </row>
    <row r="729" spans="1:7" x14ac:dyDescent="0.25">
      <c r="A729" s="8">
        <v>728</v>
      </c>
      <c r="B729" s="10">
        <v>195</v>
      </c>
      <c r="C729" s="4">
        <v>195</v>
      </c>
      <c r="D729" s="4">
        <v>115</v>
      </c>
      <c r="E729" s="10">
        <f t="shared" si="22"/>
        <v>80</v>
      </c>
      <c r="G729" s="11">
        <f t="shared" si="23"/>
        <v>0.41025641025641024</v>
      </c>
    </row>
    <row r="730" spans="1:7" x14ac:dyDescent="0.25">
      <c r="A730" s="8">
        <v>729</v>
      </c>
      <c r="B730" s="10">
        <v>128</v>
      </c>
      <c r="C730" s="4">
        <v>128</v>
      </c>
      <c r="D730" s="4">
        <v>76</v>
      </c>
      <c r="E730" s="10">
        <f t="shared" si="22"/>
        <v>52</v>
      </c>
      <c r="G730" s="11">
        <f t="shared" si="23"/>
        <v>0.40625</v>
      </c>
    </row>
    <row r="731" spans="1:7" x14ac:dyDescent="0.25">
      <c r="A731" s="8">
        <v>730</v>
      </c>
      <c r="B731" s="10">
        <v>114</v>
      </c>
      <c r="C731" s="4">
        <v>114</v>
      </c>
      <c r="D731" s="4">
        <v>68</v>
      </c>
      <c r="E731" s="10">
        <f t="shared" si="22"/>
        <v>46</v>
      </c>
      <c r="G731" s="11">
        <f t="shared" si="23"/>
        <v>0.40350877192982454</v>
      </c>
    </row>
    <row r="732" spans="1:7" x14ac:dyDescent="0.25">
      <c r="A732" s="8">
        <v>731</v>
      </c>
      <c r="B732" s="10">
        <v>64</v>
      </c>
      <c r="C732" s="4">
        <v>64</v>
      </c>
      <c r="D732" s="4">
        <v>38</v>
      </c>
      <c r="E732" s="10">
        <f t="shared" si="22"/>
        <v>26</v>
      </c>
      <c r="G732" s="11">
        <f t="shared" si="23"/>
        <v>0.40625</v>
      </c>
    </row>
    <row r="733" spans="1:7" x14ac:dyDescent="0.25">
      <c r="A733" s="8">
        <v>732</v>
      </c>
      <c r="B733" s="10">
        <v>306</v>
      </c>
      <c r="C733" s="4">
        <v>306</v>
      </c>
      <c r="D733" s="4">
        <v>186</v>
      </c>
      <c r="E733" s="10">
        <f t="shared" si="22"/>
        <v>120</v>
      </c>
      <c r="G733" s="11">
        <f t="shared" si="23"/>
        <v>0.39215686274509803</v>
      </c>
    </row>
    <row r="734" spans="1:7" x14ac:dyDescent="0.25">
      <c r="A734" s="8">
        <v>733</v>
      </c>
      <c r="B734" s="10">
        <v>186</v>
      </c>
      <c r="C734" s="4">
        <v>186</v>
      </c>
      <c r="D734" s="4">
        <v>112</v>
      </c>
      <c r="E734" s="10">
        <f t="shared" si="22"/>
        <v>74</v>
      </c>
      <c r="G734" s="11">
        <f t="shared" si="23"/>
        <v>0.39784946236559138</v>
      </c>
    </row>
    <row r="735" spans="1:7" x14ac:dyDescent="0.25">
      <c r="A735" s="8">
        <v>734</v>
      </c>
      <c r="B735" s="10">
        <v>139</v>
      </c>
      <c r="C735" s="4">
        <v>139</v>
      </c>
      <c r="D735" s="4">
        <v>82</v>
      </c>
      <c r="E735" s="10">
        <f t="shared" si="22"/>
        <v>57</v>
      </c>
      <c r="G735" s="11">
        <f t="shared" si="23"/>
        <v>0.41007194244604317</v>
      </c>
    </row>
    <row r="736" spans="1:7" x14ac:dyDescent="0.25">
      <c r="A736" s="8">
        <v>735</v>
      </c>
      <c r="B736" s="10">
        <v>142</v>
      </c>
      <c r="C736" s="4">
        <v>142</v>
      </c>
      <c r="D736" s="4">
        <v>85</v>
      </c>
      <c r="E736" s="10">
        <f t="shared" si="22"/>
        <v>57</v>
      </c>
      <c r="G736" s="11">
        <f t="shared" si="23"/>
        <v>0.40140845070422537</v>
      </c>
    </row>
    <row r="737" spans="1:7" x14ac:dyDescent="0.25">
      <c r="A737" s="8">
        <v>736</v>
      </c>
      <c r="B737" s="10">
        <v>215</v>
      </c>
      <c r="C737" s="4">
        <v>215</v>
      </c>
      <c r="D737" s="4">
        <v>128</v>
      </c>
      <c r="E737" s="10">
        <f t="shared" si="22"/>
        <v>87</v>
      </c>
      <c r="G737" s="11">
        <f t="shared" si="23"/>
        <v>0.40465116279069768</v>
      </c>
    </row>
    <row r="738" spans="1:7" x14ac:dyDescent="0.25">
      <c r="A738" s="8">
        <v>737</v>
      </c>
      <c r="B738" s="10">
        <v>118</v>
      </c>
      <c r="C738" s="4">
        <v>118</v>
      </c>
      <c r="D738" s="4">
        <v>70</v>
      </c>
      <c r="E738" s="10">
        <f t="shared" si="22"/>
        <v>48</v>
      </c>
      <c r="G738" s="11">
        <f t="shared" si="23"/>
        <v>0.40677966101694918</v>
      </c>
    </row>
    <row r="739" spans="1:7" x14ac:dyDescent="0.25">
      <c r="A739" s="8">
        <v>738</v>
      </c>
      <c r="B739" s="10">
        <v>134</v>
      </c>
      <c r="C739" s="4">
        <v>134</v>
      </c>
      <c r="D739" s="4">
        <v>76</v>
      </c>
      <c r="E739" s="10">
        <f t="shared" si="22"/>
        <v>58</v>
      </c>
      <c r="G739" s="11">
        <f t="shared" si="23"/>
        <v>0.43283582089552236</v>
      </c>
    </row>
    <row r="740" spans="1:7" x14ac:dyDescent="0.25">
      <c r="A740" s="8">
        <v>739</v>
      </c>
      <c r="B740" s="10">
        <v>46</v>
      </c>
      <c r="C740" s="4">
        <v>46</v>
      </c>
      <c r="D740" s="4">
        <v>28</v>
      </c>
      <c r="E740" s="10">
        <f t="shared" si="22"/>
        <v>18</v>
      </c>
      <c r="G740" s="11">
        <f t="shared" si="23"/>
        <v>0.39130434782608697</v>
      </c>
    </row>
    <row r="741" spans="1:7" x14ac:dyDescent="0.25">
      <c r="A741" s="8">
        <v>740</v>
      </c>
      <c r="B741" s="10">
        <v>293</v>
      </c>
      <c r="C741" s="4">
        <v>293</v>
      </c>
      <c r="D741" s="4">
        <v>175</v>
      </c>
      <c r="E741" s="10">
        <f t="shared" si="22"/>
        <v>118</v>
      </c>
      <c r="G741" s="11">
        <f t="shared" si="23"/>
        <v>0.40273037542662116</v>
      </c>
    </row>
    <row r="742" spans="1:7" x14ac:dyDescent="0.25">
      <c r="A742" s="8">
        <v>741</v>
      </c>
      <c r="B742" s="10">
        <v>285</v>
      </c>
      <c r="C742" s="4">
        <v>285</v>
      </c>
      <c r="D742" s="4">
        <v>168</v>
      </c>
      <c r="E742" s="10">
        <f t="shared" si="22"/>
        <v>117</v>
      </c>
      <c r="G742" s="11">
        <f t="shared" si="23"/>
        <v>0.41052631578947368</v>
      </c>
    </row>
    <row r="743" spans="1:7" x14ac:dyDescent="0.25">
      <c r="A743" s="8">
        <v>742</v>
      </c>
      <c r="B743" s="10">
        <v>166</v>
      </c>
      <c r="C743" s="4">
        <v>166</v>
      </c>
      <c r="D743" s="4">
        <v>99</v>
      </c>
      <c r="E743" s="10">
        <f t="shared" si="22"/>
        <v>67</v>
      </c>
      <c r="G743" s="11">
        <f t="shared" si="23"/>
        <v>0.40361445783132532</v>
      </c>
    </row>
    <row r="744" spans="1:7" x14ac:dyDescent="0.25">
      <c r="A744" s="8">
        <v>743</v>
      </c>
      <c r="B744" s="10">
        <v>134</v>
      </c>
      <c r="C744" s="4">
        <v>134</v>
      </c>
      <c r="D744" s="4">
        <v>78</v>
      </c>
      <c r="E744" s="10">
        <f t="shared" si="22"/>
        <v>56</v>
      </c>
      <c r="G744" s="11">
        <f t="shared" si="23"/>
        <v>0.41791044776119401</v>
      </c>
    </row>
    <row r="745" spans="1:7" x14ac:dyDescent="0.25">
      <c r="A745" s="8">
        <v>744</v>
      </c>
      <c r="B745" s="10">
        <v>76</v>
      </c>
      <c r="C745" s="4">
        <v>76</v>
      </c>
      <c r="D745" s="4">
        <v>44</v>
      </c>
      <c r="E745" s="10">
        <f t="shared" si="22"/>
        <v>32</v>
      </c>
      <c r="G745" s="11">
        <f t="shared" si="23"/>
        <v>0.42105263157894735</v>
      </c>
    </row>
    <row r="746" spans="1:7" x14ac:dyDescent="0.25">
      <c r="A746" s="8">
        <v>745</v>
      </c>
      <c r="B746" s="10">
        <v>284</v>
      </c>
      <c r="C746" s="4">
        <v>284</v>
      </c>
      <c r="D746" s="4">
        <v>169</v>
      </c>
      <c r="E746" s="10">
        <f t="shared" si="22"/>
        <v>115</v>
      </c>
      <c r="G746" s="11">
        <f t="shared" si="23"/>
        <v>0.40492957746478875</v>
      </c>
    </row>
    <row r="747" spans="1:7" x14ac:dyDescent="0.25">
      <c r="A747" s="8">
        <v>746</v>
      </c>
      <c r="B747" s="10">
        <v>201</v>
      </c>
      <c r="C747" s="4">
        <v>201</v>
      </c>
      <c r="D747" s="4">
        <v>120</v>
      </c>
      <c r="E747" s="10">
        <f t="shared" si="22"/>
        <v>81</v>
      </c>
      <c r="G747" s="11">
        <f t="shared" si="23"/>
        <v>0.40298507462686567</v>
      </c>
    </row>
    <row r="748" spans="1:7" x14ac:dyDescent="0.25">
      <c r="A748" s="8">
        <v>747</v>
      </c>
      <c r="B748" s="10">
        <v>25</v>
      </c>
      <c r="C748" s="4">
        <v>25</v>
      </c>
      <c r="D748" s="4">
        <v>15</v>
      </c>
      <c r="E748" s="10">
        <f t="shared" si="22"/>
        <v>10</v>
      </c>
      <c r="G748" s="11">
        <f t="shared" si="23"/>
        <v>0.4</v>
      </c>
    </row>
    <row r="749" spans="1:7" x14ac:dyDescent="0.25">
      <c r="A749" s="8">
        <v>748</v>
      </c>
      <c r="B749" s="10">
        <v>110</v>
      </c>
      <c r="C749" s="4">
        <v>110</v>
      </c>
      <c r="D749" s="4">
        <v>64</v>
      </c>
      <c r="E749" s="10">
        <f t="shared" si="22"/>
        <v>46</v>
      </c>
      <c r="G749" s="11">
        <f t="shared" si="23"/>
        <v>0.41818181818181815</v>
      </c>
    </row>
    <row r="750" spans="1:7" x14ac:dyDescent="0.25">
      <c r="A750" s="8">
        <v>749</v>
      </c>
      <c r="B750" s="10">
        <v>70</v>
      </c>
      <c r="C750" s="4">
        <v>70</v>
      </c>
      <c r="D750" s="4">
        <v>42</v>
      </c>
      <c r="E750" s="10">
        <f t="shared" si="22"/>
        <v>28</v>
      </c>
      <c r="G750" s="11">
        <f t="shared" si="23"/>
        <v>0.4</v>
      </c>
    </row>
    <row r="751" spans="1:7" x14ac:dyDescent="0.25">
      <c r="A751" s="8">
        <v>750</v>
      </c>
      <c r="B751" s="10">
        <v>119</v>
      </c>
      <c r="C751" s="4">
        <v>119</v>
      </c>
      <c r="D751" s="4">
        <v>72</v>
      </c>
      <c r="E751" s="10">
        <f t="shared" si="22"/>
        <v>47</v>
      </c>
      <c r="G751" s="11">
        <f t="shared" si="23"/>
        <v>0.3949579831932773</v>
      </c>
    </row>
    <row r="752" spans="1:7" x14ac:dyDescent="0.25">
      <c r="A752" s="8">
        <v>751</v>
      </c>
      <c r="B752" s="10">
        <v>170</v>
      </c>
      <c r="C752" s="4">
        <v>170</v>
      </c>
      <c r="D752" s="4">
        <v>101</v>
      </c>
      <c r="E752" s="10">
        <f t="shared" si="22"/>
        <v>69</v>
      </c>
      <c r="G752" s="11">
        <f t="shared" si="23"/>
        <v>0.40588235294117647</v>
      </c>
    </row>
    <row r="753" spans="1:7" x14ac:dyDescent="0.25">
      <c r="A753" s="8">
        <v>752</v>
      </c>
      <c r="B753" s="10">
        <v>60</v>
      </c>
      <c r="C753" s="4">
        <v>60</v>
      </c>
      <c r="D753" s="4">
        <v>36</v>
      </c>
      <c r="E753" s="10">
        <f t="shared" si="22"/>
        <v>24</v>
      </c>
      <c r="G753" s="11">
        <f t="shared" si="23"/>
        <v>0.4</v>
      </c>
    </row>
    <row r="754" spans="1:7" x14ac:dyDescent="0.25">
      <c r="A754" s="8">
        <v>753</v>
      </c>
      <c r="B754" s="10">
        <v>163</v>
      </c>
      <c r="C754" s="4">
        <v>163</v>
      </c>
      <c r="D754" s="4">
        <v>97</v>
      </c>
      <c r="E754" s="10">
        <f t="shared" si="22"/>
        <v>66</v>
      </c>
      <c r="G754" s="11">
        <f t="shared" si="23"/>
        <v>0.40490797546012269</v>
      </c>
    </row>
    <row r="755" spans="1:7" x14ac:dyDescent="0.25">
      <c r="A755" s="8">
        <v>754</v>
      </c>
      <c r="B755" s="10">
        <v>237</v>
      </c>
      <c r="C755" s="4">
        <v>237</v>
      </c>
      <c r="D755" s="4">
        <v>138</v>
      </c>
      <c r="E755" s="10">
        <f t="shared" si="22"/>
        <v>99</v>
      </c>
      <c r="G755" s="11">
        <f t="shared" si="23"/>
        <v>0.41772151898734178</v>
      </c>
    </row>
    <row r="756" spans="1:7" x14ac:dyDescent="0.25">
      <c r="A756" s="8">
        <v>755</v>
      </c>
      <c r="B756" s="10">
        <v>211</v>
      </c>
      <c r="C756" s="4">
        <v>211</v>
      </c>
      <c r="D756" s="4">
        <v>125</v>
      </c>
      <c r="E756" s="10">
        <f t="shared" si="22"/>
        <v>86</v>
      </c>
      <c r="G756" s="11">
        <f t="shared" si="23"/>
        <v>0.40758293838862558</v>
      </c>
    </row>
    <row r="757" spans="1:7" x14ac:dyDescent="0.25">
      <c r="A757" s="8">
        <v>756</v>
      </c>
      <c r="B757" s="10">
        <v>50</v>
      </c>
      <c r="C757" s="4">
        <v>50</v>
      </c>
      <c r="D757" s="4">
        <v>30</v>
      </c>
      <c r="E757" s="10">
        <f t="shared" si="22"/>
        <v>20</v>
      </c>
      <c r="G757" s="11">
        <f t="shared" si="23"/>
        <v>0.4</v>
      </c>
    </row>
    <row r="758" spans="1:7" x14ac:dyDescent="0.25">
      <c r="A758" s="8">
        <v>757</v>
      </c>
      <c r="B758" s="10">
        <v>60</v>
      </c>
      <c r="C758" s="4">
        <v>60</v>
      </c>
      <c r="D758" s="4">
        <v>36</v>
      </c>
      <c r="E758" s="10">
        <f t="shared" si="22"/>
        <v>24</v>
      </c>
      <c r="G758" s="11">
        <f t="shared" si="23"/>
        <v>0.4</v>
      </c>
    </row>
    <row r="759" spans="1:7" x14ac:dyDescent="0.25">
      <c r="A759" s="8">
        <v>758</v>
      </c>
      <c r="B759" s="10">
        <v>52</v>
      </c>
      <c r="C759" s="4">
        <v>52</v>
      </c>
      <c r="D759" s="4">
        <v>31</v>
      </c>
      <c r="E759" s="10">
        <f t="shared" si="22"/>
        <v>21</v>
      </c>
      <c r="G759" s="11">
        <f t="shared" si="23"/>
        <v>0.40384615384615385</v>
      </c>
    </row>
    <row r="760" spans="1:7" x14ac:dyDescent="0.25">
      <c r="A760" s="8">
        <v>759</v>
      </c>
      <c r="B760" s="10">
        <v>342</v>
      </c>
      <c r="C760" s="4">
        <v>342</v>
      </c>
      <c r="D760" s="4">
        <v>204</v>
      </c>
      <c r="E760" s="10">
        <f t="shared" si="22"/>
        <v>138</v>
      </c>
      <c r="G760" s="11">
        <f t="shared" si="23"/>
        <v>0.40350877192982454</v>
      </c>
    </row>
    <row r="761" spans="1:7" x14ac:dyDescent="0.25">
      <c r="A761" s="8">
        <v>760</v>
      </c>
      <c r="B761" s="10">
        <v>105</v>
      </c>
      <c r="C761" s="4">
        <v>105</v>
      </c>
      <c r="D761" s="4">
        <v>63</v>
      </c>
      <c r="E761" s="10">
        <f t="shared" si="22"/>
        <v>42</v>
      </c>
      <c r="G761" s="11">
        <f t="shared" si="23"/>
        <v>0.4</v>
      </c>
    </row>
    <row r="762" spans="1:7" x14ac:dyDescent="0.25">
      <c r="A762" s="8">
        <v>761</v>
      </c>
      <c r="B762" s="10">
        <v>174</v>
      </c>
      <c r="C762" s="4">
        <v>174</v>
      </c>
      <c r="D762" s="4">
        <v>102</v>
      </c>
      <c r="E762" s="10">
        <f t="shared" si="22"/>
        <v>72</v>
      </c>
      <c r="G762" s="11">
        <f t="shared" si="23"/>
        <v>0.41379310344827586</v>
      </c>
    </row>
    <row r="763" spans="1:7" x14ac:dyDescent="0.25">
      <c r="A763" s="8">
        <v>762</v>
      </c>
      <c r="B763" s="10">
        <v>99</v>
      </c>
      <c r="C763" s="4">
        <v>99</v>
      </c>
      <c r="D763" s="4">
        <v>58</v>
      </c>
      <c r="E763" s="10">
        <f t="shared" si="22"/>
        <v>41</v>
      </c>
      <c r="G763" s="11">
        <f t="shared" si="23"/>
        <v>0.41414141414141414</v>
      </c>
    </row>
    <row r="764" spans="1:7" x14ac:dyDescent="0.25">
      <c r="A764" s="8">
        <v>763</v>
      </c>
      <c r="B764" s="10">
        <v>104</v>
      </c>
      <c r="C764" s="4">
        <v>104</v>
      </c>
      <c r="D764" s="4">
        <v>62</v>
      </c>
      <c r="E764" s="10">
        <f t="shared" si="22"/>
        <v>42</v>
      </c>
      <c r="G764" s="11">
        <f t="shared" si="23"/>
        <v>0.40384615384615385</v>
      </c>
    </row>
    <row r="765" spans="1:7" x14ac:dyDescent="0.25">
      <c r="A765" s="8">
        <v>764</v>
      </c>
      <c r="B765" s="10">
        <v>85</v>
      </c>
      <c r="C765" s="4">
        <v>85</v>
      </c>
      <c r="D765" s="4">
        <v>50</v>
      </c>
      <c r="E765" s="10">
        <f t="shared" si="22"/>
        <v>35</v>
      </c>
      <c r="G765" s="11">
        <f t="shared" si="23"/>
        <v>0.41176470588235292</v>
      </c>
    </row>
    <row r="766" spans="1:7" x14ac:dyDescent="0.25">
      <c r="A766" s="8">
        <v>765</v>
      </c>
      <c r="B766" s="10">
        <v>233</v>
      </c>
      <c r="C766" s="4">
        <v>233</v>
      </c>
      <c r="D766" s="4">
        <v>138</v>
      </c>
      <c r="E766" s="10">
        <f t="shared" si="22"/>
        <v>95</v>
      </c>
      <c r="G766" s="11">
        <f t="shared" si="23"/>
        <v>0.40772532188841204</v>
      </c>
    </row>
    <row r="767" spans="1:7" x14ac:dyDescent="0.25">
      <c r="A767" s="8">
        <v>766</v>
      </c>
      <c r="B767" s="10">
        <v>185</v>
      </c>
      <c r="C767" s="4">
        <v>185</v>
      </c>
      <c r="D767" s="4">
        <v>111</v>
      </c>
      <c r="E767" s="10">
        <f t="shared" si="22"/>
        <v>74</v>
      </c>
      <c r="G767" s="11">
        <f t="shared" si="23"/>
        <v>0.4</v>
      </c>
    </row>
    <row r="768" spans="1:7" x14ac:dyDescent="0.25">
      <c r="A768" s="8">
        <v>767</v>
      </c>
      <c r="B768" s="10">
        <v>169</v>
      </c>
      <c r="C768" s="4">
        <v>169</v>
      </c>
      <c r="D768" s="4">
        <v>101</v>
      </c>
      <c r="E768" s="10">
        <f t="shared" si="22"/>
        <v>68</v>
      </c>
      <c r="G768" s="11">
        <f t="shared" si="23"/>
        <v>0.40236686390532544</v>
      </c>
    </row>
    <row r="769" spans="1:7" x14ac:dyDescent="0.25">
      <c r="A769" s="8" t="s">
        <v>1146</v>
      </c>
      <c r="C769" s="4">
        <f>SUM(C1:C768,C1)</f>
        <v>106327</v>
      </c>
      <c r="D769" s="4">
        <f>SUM(D1:D768)</f>
        <v>63446</v>
      </c>
      <c r="E769" s="10">
        <f>C769-D769</f>
        <v>42881</v>
      </c>
      <c r="G769" s="11">
        <f t="shared" si="23"/>
        <v>0.4032936130992128</v>
      </c>
    </row>
    <row r="770" spans="1:7" x14ac:dyDescent="0.25">
      <c r="A770" s="8" t="s">
        <v>1147</v>
      </c>
      <c r="B770">
        <v>106327</v>
      </c>
      <c r="E770" s="10"/>
    </row>
    <row r="772" spans="1:7" x14ac:dyDescent="0.25">
      <c r="C772" s="4">
        <f>C769</f>
        <v>106327</v>
      </c>
      <c r="D772" s="4">
        <f>D769</f>
        <v>63446</v>
      </c>
      <c r="E772" s="10">
        <f>E769</f>
        <v>42881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0AA4-099B-4D22-A452-B0A58B42DE83}">
  <dimension ref="A1:E1518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30.140625" bestFit="1" customWidth="1"/>
  </cols>
  <sheetData>
    <row r="1" spans="1:4" x14ac:dyDescent="0.25">
      <c r="D1" s="9"/>
    </row>
    <row r="2" spans="1:4" x14ac:dyDescent="0.25">
      <c r="D2" s="9"/>
    </row>
    <row r="3" spans="1:4" x14ac:dyDescent="0.25">
      <c r="A3" s="7" t="s">
        <v>1145</v>
      </c>
      <c r="B3" t="s">
        <v>1148</v>
      </c>
      <c r="D3" s="9"/>
    </row>
    <row r="4" spans="1:4" x14ac:dyDescent="0.25">
      <c r="A4" s="8">
        <v>1</v>
      </c>
      <c r="B4" s="9">
        <v>3.9583333333333331E-2</v>
      </c>
      <c r="D4" s="9"/>
    </row>
    <row r="5" spans="1:4" x14ac:dyDescent="0.25">
      <c r="A5" s="8">
        <v>2</v>
      </c>
      <c r="B5" s="9">
        <v>5.9027777777777776E-2</v>
      </c>
      <c r="D5" s="9"/>
    </row>
    <row r="6" spans="1:4" x14ac:dyDescent="0.25">
      <c r="A6" s="8">
        <v>3</v>
      </c>
      <c r="B6" s="9">
        <v>8.7499999999999994E-2</v>
      </c>
      <c r="D6" s="9"/>
    </row>
    <row r="7" spans="1:4" x14ac:dyDescent="0.25">
      <c r="A7" s="8">
        <v>4</v>
      </c>
      <c r="B7" s="9">
        <v>2.7777777777777776E-2</v>
      </c>
      <c r="D7" s="9"/>
    </row>
    <row r="8" spans="1:4" x14ac:dyDescent="0.25">
      <c r="A8" s="8">
        <v>5</v>
      </c>
      <c r="B8" s="9">
        <v>1.1805555555555555E-2</v>
      </c>
      <c r="D8" s="9"/>
    </row>
    <row r="9" spans="1:4" x14ac:dyDescent="0.25">
      <c r="A9" s="8">
        <v>6</v>
      </c>
      <c r="B9" s="9">
        <v>7.6388888888888886E-3</v>
      </c>
      <c r="D9" s="9"/>
    </row>
    <row r="10" spans="1:4" x14ac:dyDescent="0.25">
      <c r="A10" s="8">
        <v>7</v>
      </c>
      <c r="B10" s="9">
        <v>2.8472222222222218E-2</v>
      </c>
      <c r="D10" s="9"/>
    </row>
    <row r="11" spans="1:4" x14ac:dyDescent="0.25">
      <c r="A11" s="8">
        <v>8</v>
      </c>
      <c r="B11" s="9">
        <v>3.8194444444444448E-2</v>
      </c>
      <c r="D11" s="9"/>
    </row>
    <row r="12" spans="1:4" x14ac:dyDescent="0.25">
      <c r="A12" s="8">
        <v>9</v>
      </c>
      <c r="B12" s="9">
        <v>0.10138888888888889</v>
      </c>
      <c r="D12" s="9"/>
    </row>
    <row r="13" spans="1:4" x14ac:dyDescent="0.25">
      <c r="A13" s="8">
        <v>10</v>
      </c>
      <c r="B13" s="9">
        <v>2.0138888888888887E-2</v>
      </c>
      <c r="D13" s="9"/>
    </row>
    <row r="14" spans="1:4" x14ac:dyDescent="0.25">
      <c r="A14" s="8">
        <v>11</v>
      </c>
      <c r="B14" s="9">
        <v>3.888888888888889E-2</v>
      </c>
      <c r="D14" s="9"/>
    </row>
    <row r="15" spans="1:4" x14ac:dyDescent="0.25">
      <c r="A15" s="8">
        <v>12</v>
      </c>
      <c r="B15" s="9">
        <v>6.597222222222221E-2</v>
      </c>
      <c r="D15" s="9"/>
    </row>
    <row r="16" spans="1:4" x14ac:dyDescent="0.25">
      <c r="A16" s="8">
        <v>13</v>
      </c>
      <c r="B16" s="9">
        <v>4.0972222222222222E-2</v>
      </c>
      <c r="D16" s="9"/>
    </row>
    <row r="17" spans="1:4" x14ac:dyDescent="0.25">
      <c r="A17" s="8">
        <v>14</v>
      </c>
      <c r="B17" s="9">
        <v>0.10694444444444445</v>
      </c>
      <c r="D17" s="9"/>
    </row>
    <row r="18" spans="1:4" x14ac:dyDescent="0.25">
      <c r="A18" s="8">
        <v>15</v>
      </c>
      <c r="B18" s="9">
        <v>7.1527777777777773E-2</v>
      </c>
      <c r="D18" s="9"/>
    </row>
    <row r="19" spans="1:4" x14ac:dyDescent="0.25">
      <c r="A19" s="8">
        <v>16</v>
      </c>
      <c r="B19" s="9">
        <v>2.6388888888888889E-2</v>
      </c>
      <c r="D19" s="9"/>
    </row>
    <row r="20" spans="1:4" x14ac:dyDescent="0.25">
      <c r="A20" s="8">
        <v>17</v>
      </c>
      <c r="B20" s="9">
        <v>0.10972222222222222</v>
      </c>
      <c r="D20" s="9"/>
    </row>
    <row r="21" spans="1:4" x14ac:dyDescent="0.25">
      <c r="A21" s="8">
        <v>18</v>
      </c>
      <c r="B21" s="9">
        <v>9.3055555555555558E-2</v>
      </c>
      <c r="D21" s="9"/>
    </row>
    <row r="22" spans="1:4" x14ac:dyDescent="0.25">
      <c r="A22" s="8">
        <v>19</v>
      </c>
      <c r="B22" s="9">
        <v>3.0555555555555555E-2</v>
      </c>
      <c r="D22" s="9"/>
    </row>
    <row r="23" spans="1:4" x14ac:dyDescent="0.25">
      <c r="A23" s="8">
        <v>20</v>
      </c>
      <c r="B23" s="9">
        <v>4.8611111111111112E-2</v>
      </c>
      <c r="D23" s="9"/>
    </row>
    <row r="24" spans="1:4" x14ac:dyDescent="0.25">
      <c r="A24" s="8">
        <v>21</v>
      </c>
      <c r="B24" s="9">
        <v>0.10555555555555556</v>
      </c>
      <c r="D24" s="9"/>
    </row>
    <row r="25" spans="1:4" x14ac:dyDescent="0.25">
      <c r="A25" s="8">
        <v>22</v>
      </c>
      <c r="B25" s="9">
        <v>8.5416666666666669E-2</v>
      </c>
      <c r="D25" s="9"/>
    </row>
    <row r="26" spans="1:4" x14ac:dyDescent="0.25">
      <c r="A26" s="8">
        <v>23</v>
      </c>
      <c r="B26" s="9">
        <v>4.3749999999999997E-2</v>
      </c>
      <c r="D26" s="9"/>
    </row>
    <row r="27" spans="1:4" x14ac:dyDescent="0.25">
      <c r="A27" s="8">
        <v>24</v>
      </c>
      <c r="B27" s="9">
        <v>0.125</v>
      </c>
      <c r="D27" s="9"/>
    </row>
    <row r="28" spans="1:4" x14ac:dyDescent="0.25">
      <c r="A28" s="8">
        <v>25</v>
      </c>
      <c r="B28" s="9">
        <v>2.4305555555555556E-2</v>
      </c>
      <c r="D28" s="9"/>
    </row>
    <row r="29" spans="1:4" x14ac:dyDescent="0.25">
      <c r="A29" s="8">
        <v>26</v>
      </c>
      <c r="B29" s="9">
        <v>7.5694444444444453E-2</v>
      </c>
      <c r="D29" s="9"/>
    </row>
    <row r="30" spans="1:4" x14ac:dyDescent="0.25">
      <c r="A30" s="8">
        <v>27</v>
      </c>
      <c r="B30" s="9">
        <v>3.8194444444444448E-2</v>
      </c>
      <c r="D30" s="9"/>
    </row>
    <row r="31" spans="1:4" x14ac:dyDescent="0.25">
      <c r="A31" s="8">
        <v>28</v>
      </c>
      <c r="B31" s="9">
        <v>3.888888888888889E-2</v>
      </c>
      <c r="D31" s="9"/>
    </row>
    <row r="32" spans="1:4" x14ac:dyDescent="0.25">
      <c r="A32" s="8">
        <v>29</v>
      </c>
      <c r="B32" s="9">
        <v>4.9305555555555554E-2</v>
      </c>
      <c r="D32" s="9"/>
    </row>
    <row r="33" spans="1:4" x14ac:dyDescent="0.25">
      <c r="A33" s="8">
        <v>30</v>
      </c>
      <c r="B33" s="9">
        <v>4.791666666666667E-2</v>
      </c>
      <c r="D33" s="9"/>
    </row>
    <row r="34" spans="1:4" x14ac:dyDescent="0.25">
      <c r="A34" s="8">
        <v>31</v>
      </c>
      <c r="B34" s="9">
        <v>7.2916666666666657E-2</v>
      </c>
      <c r="D34" s="9"/>
    </row>
    <row r="35" spans="1:4" x14ac:dyDescent="0.25">
      <c r="A35" s="8">
        <v>32</v>
      </c>
      <c r="B35" s="9">
        <v>8.8888888888888892E-2</v>
      </c>
      <c r="D35" s="9"/>
    </row>
    <row r="36" spans="1:4" x14ac:dyDescent="0.25">
      <c r="A36" s="8">
        <v>33</v>
      </c>
      <c r="B36" s="9">
        <v>9.027777777777779E-2</v>
      </c>
      <c r="D36" s="9"/>
    </row>
    <row r="37" spans="1:4" x14ac:dyDescent="0.25">
      <c r="A37" s="8">
        <v>34</v>
      </c>
      <c r="B37" s="9">
        <v>4.5138888888888888E-2</v>
      </c>
      <c r="D37" s="9"/>
    </row>
    <row r="38" spans="1:4" x14ac:dyDescent="0.25">
      <c r="A38" s="8">
        <v>35</v>
      </c>
      <c r="B38" s="9">
        <v>4.5138888888888888E-2</v>
      </c>
      <c r="D38" s="9"/>
    </row>
    <row r="39" spans="1:4" x14ac:dyDescent="0.25">
      <c r="A39" s="8">
        <v>36</v>
      </c>
      <c r="B39" s="9">
        <v>2.6388888888888889E-2</v>
      </c>
      <c r="D39" s="9"/>
    </row>
    <row r="40" spans="1:4" x14ac:dyDescent="0.25">
      <c r="A40" s="8">
        <v>37</v>
      </c>
      <c r="B40" s="9">
        <v>3.2638888888888891E-2</v>
      </c>
      <c r="D40" s="9"/>
    </row>
    <row r="41" spans="1:4" x14ac:dyDescent="0.25">
      <c r="A41" s="8">
        <v>38</v>
      </c>
      <c r="B41" s="9">
        <v>6.8055555555555564E-2</v>
      </c>
      <c r="D41" s="9"/>
    </row>
    <row r="42" spans="1:4" x14ac:dyDescent="0.25">
      <c r="A42" s="8">
        <v>39</v>
      </c>
      <c r="B42" s="9">
        <v>3.9583333333333331E-2</v>
      </c>
      <c r="D42" s="9"/>
    </row>
    <row r="43" spans="1:4" x14ac:dyDescent="0.25">
      <c r="A43" s="8">
        <v>40</v>
      </c>
      <c r="B43" s="9">
        <v>5.4166666666666669E-2</v>
      </c>
      <c r="D43" s="9"/>
    </row>
    <row r="44" spans="1:4" x14ac:dyDescent="0.25">
      <c r="A44" s="8">
        <v>41</v>
      </c>
      <c r="B44" s="9">
        <v>6.1805555555555558E-2</v>
      </c>
      <c r="D44" s="9"/>
    </row>
    <row r="45" spans="1:4" x14ac:dyDescent="0.25">
      <c r="A45" s="8">
        <v>42</v>
      </c>
      <c r="B45" s="9">
        <v>4.7916666666666663E-2</v>
      </c>
      <c r="D45" s="9"/>
    </row>
    <row r="46" spans="1:4" x14ac:dyDescent="0.25">
      <c r="A46" s="8">
        <v>43</v>
      </c>
      <c r="B46" s="9">
        <v>0.10138888888888889</v>
      </c>
      <c r="D46" s="9"/>
    </row>
    <row r="47" spans="1:4" x14ac:dyDescent="0.25">
      <c r="A47" s="8">
        <v>44</v>
      </c>
      <c r="B47" s="9">
        <v>5.9027777777777776E-2</v>
      </c>
      <c r="D47" s="9"/>
    </row>
    <row r="48" spans="1:4" x14ac:dyDescent="0.25">
      <c r="A48" s="8">
        <v>45</v>
      </c>
      <c r="B48" s="9">
        <v>3.2638888888888891E-2</v>
      </c>
      <c r="D48" s="9"/>
    </row>
    <row r="49" spans="1:4" x14ac:dyDescent="0.25">
      <c r="A49" s="8">
        <v>46</v>
      </c>
      <c r="B49" s="9">
        <v>5.9722222222222218E-2</v>
      </c>
      <c r="D49" s="9"/>
    </row>
    <row r="50" spans="1:4" x14ac:dyDescent="0.25">
      <c r="A50" s="8">
        <v>47</v>
      </c>
      <c r="B50" s="9">
        <v>6.0416666666666667E-2</v>
      </c>
      <c r="D50" s="9"/>
    </row>
    <row r="51" spans="1:4" x14ac:dyDescent="0.25">
      <c r="A51" s="8">
        <v>48</v>
      </c>
      <c r="B51" s="9">
        <v>8.611111111111111E-2</v>
      </c>
      <c r="D51" s="9"/>
    </row>
    <row r="52" spans="1:4" x14ac:dyDescent="0.25">
      <c r="A52" s="8">
        <v>49</v>
      </c>
      <c r="B52" s="9">
        <v>5.6250000000000001E-2</v>
      </c>
      <c r="D52" s="9"/>
    </row>
    <row r="53" spans="1:4" x14ac:dyDescent="0.25">
      <c r="A53" s="8">
        <v>50</v>
      </c>
      <c r="B53" s="9">
        <v>1.4583333333333334E-2</v>
      </c>
      <c r="D53" s="9"/>
    </row>
    <row r="54" spans="1:4" x14ac:dyDescent="0.25">
      <c r="A54" s="8">
        <v>51</v>
      </c>
      <c r="B54" s="9">
        <v>0.1138888888888889</v>
      </c>
      <c r="D54" s="9"/>
    </row>
    <row r="55" spans="1:4" x14ac:dyDescent="0.25">
      <c r="A55" s="8">
        <v>52</v>
      </c>
      <c r="B55" s="9">
        <v>4.3055555555555555E-2</v>
      </c>
      <c r="D55" s="9"/>
    </row>
    <row r="56" spans="1:4" x14ac:dyDescent="0.25">
      <c r="A56" s="8">
        <v>53</v>
      </c>
      <c r="B56" s="9">
        <v>7.7777777777777779E-2</v>
      </c>
      <c r="D56" s="9"/>
    </row>
    <row r="57" spans="1:4" x14ac:dyDescent="0.25">
      <c r="A57" s="8">
        <v>54</v>
      </c>
      <c r="B57" s="9">
        <v>0.14097222222222222</v>
      </c>
      <c r="D57" s="9"/>
    </row>
    <row r="58" spans="1:4" x14ac:dyDescent="0.25">
      <c r="A58" s="8">
        <v>55</v>
      </c>
      <c r="B58" s="9">
        <v>6.6666666666666666E-2</v>
      </c>
      <c r="D58" s="9"/>
    </row>
    <row r="59" spans="1:4" x14ac:dyDescent="0.25">
      <c r="A59" s="8">
        <v>56</v>
      </c>
      <c r="B59" s="9">
        <v>5.4166666666666669E-2</v>
      </c>
      <c r="D59" s="9"/>
    </row>
    <row r="60" spans="1:4" x14ac:dyDescent="0.25">
      <c r="A60" s="8">
        <v>57</v>
      </c>
      <c r="B60" s="9">
        <v>4.7222222222222221E-2</v>
      </c>
      <c r="D60" s="9"/>
    </row>
    <row r="61" spans="1:4" x14ac:dyDescent="0.25">
      <c r="A61" s="8">
        <v>58</v>
      </c>
      <c r="B61" s="9">
        <v>5.0694444444444445E-2</v>
      </c>
      <c r="D61" s="9"/>
    </row>
    <row r="62" spans="1:4" x14ac:dyDescent="0.25">
      <c r="A62" s="8">
        <v>59</v>
      </c>
      <c r="B62" s="9">
        <v>3.3333333333333326E-2</v>
      </c>
      <c r="D62" s="9"/>
    </row>
    <row r="63" spans="1:4" x14ac:dyDescent="0.25">
      <c r="A63" s="8">
        <v>60</v>
      </c>
      <c r="B63" s="9">
        <v>2.9861111111111109E-2</v>
      </c>
      <c r="D63" s="9"/>
    </row>
    <row r="64" spans="1:4" x14ac:dyDescent="0.25">
      <c r="A64" s="8">
        <v>61</v>
      </c>
      <c r="B64" s="9">
        <v>0.11041666666666666</v>
      </c>
      <c r="D64" s="9"/>
    </row>
    <row r="65" spans="1:4" x14ac:dyDescent="0.25">
      <c r="A65" s="8">
        <v>62</v>
      </c>
      <c r="B65" s="9">
        <v>0.10763888888888888</v>
      </c>
      <c r="D65" s="9"/>
    </row>
    <row r="66" spans="1:4" x14ac:dyDescent="0.25">
      <c r="A66" s="8">
        <v>63</v>
      </c>
      <c r="B66" s="9">
        <v>2.0833333333333332E-2</v>
      </c>
      <c r="D66" s="9"/>
    </row>
    <row r="67" spans="1:4" x14ac:dyDescent="0.25">
      <c r="A67" s="8">
        <v>64</v>
      </c>
      <c r="B67" s="9">
        <v>5.694444444444445E-2</v>
      </c>
      <c r="D67" s="9"/>
    </row>
    <row r="68" spans="1:4" x14ac:dyDescent="0.25">
      <c r="A68" s="8">
        <v>65</v>
      </c>
      <c r="B68" s="9">
        <v>0.1076388888888889</v>
      </c>
      <c r="D68" s="9"/>
    </row>
    <row r="69" spans="1:4" x14ac:dyDescent="0.25">
      <c r="A69" s="8">
        <v>66</v>
      </c>
      <c r="B69" s="9">
        <v>7.9166666666666663E-2</v>
      </c>
      <c r="D69" s="9"/>
    </row>
    <row r="70" spans="1:4" x14ac:dyDescent="0.25">
      <c r="A70" s="8">
        <v>67</v>
      </c>
      <c r="B70" s="9">
        <v>9.0972222222222218E-2</v>
      </c>
      <c r="D70" s="9"/>
    </row>
    <row r="71" spans="1:4" x14ac:dyDescent="0.25">
      <c r="A71" s="8">
        <v>68</v>
      </c>
      <c r="B71" s="9">
        <v>0.10069444444444445</v>
      </c>
      <c r="D71" s="9"/>
    </row>
    <row r="72" spans="1:4" x14ac:dyDescent="0.25">
      <c r="A72" s="8">
        <v>69</v>
      </c>
      <c r="B72" s="9">
        <v>6.3888888888888884E-2</v>
      </c>
      <c r="D72" s="9"/>
    </row>
    <row r="73" spans="1:4" x14ac:dyDescent="0.25">
      <c r="A73" s="8">
        <v>70</v>
      </c>
      <c r="B73" s="9">
        <v>2.7777777777777776E-2</v>
      </c>
      <c r="D73" s="9"/>
    </row>
    <row r="74" spans="1:4" x14ac:dyDescent="0.25">
      <c r="A74" s="8">
        <v>71</v>
      </c>
      <c r="B74" s="9">
        <v>3.4027777777777782E-2</v>
      </c>
      <c r="D74" s="9"/>
    </row>
    <row r="75" spans="1:4" x14ac:dyDescent="0.25">
      <c r="A75" s="8">
        <v>72</v>
      </c>
      <c r="B75" s="9">
        <v>3.7499999999999999E-2</v>
      </c>
      <c r="D75" s="9"/>
    </row>
    <row r="76" spans="1:4" x14ac:dyDescent="0.25">
      <c r="A76" s="8">
        <v>73</v>
      </c>
      <c r="B76" s="9">
        <v>1.3888888888888888E-2</v>
      </c>
      <c r="D76" s="9"/>
    </row>
    <row r="77" spans="1:4" x14ac:dyDescent="0.25">
      <c r="A77" s="8">
        <v>74</v>
      </c>
      <c r="B77" s="9">
        <v>6.9444444444444448E-2</v>
      </c>
      <c r="D77" s="9"/>
    </row>
    <row r="78" spans="1:4" x14ac:dyDescent="0.25">
      <c r="A78" s="8">
        <v>75</v>
      </c>
      <c r="B78" s="9">
        <v>3.5416666666666666E-2</v>
      </c>
      <c r="D78" s="9"/>
    </row>
    <row r="79" spans="1:4" x14ac:dyDescent="0.25">
      <c r="A79" s="8">
        <v>76</v>
      </c>
      <c r="B79" s="9">
        <v>6.7361111111111108E-2</v>
      </c>
      <c r="D79" s="9"/>
    </row>
    <row r="80" spans="1:4" x14ac:dyDescent="0.25">
      <c r="A80" s="8">
        <v>77</v>
      </c>
      <c r="B80" s="9">
        <v>6.7361111111111108E-2</v>
      </c>
      <c r="D80" s="9"/>
    </row>
    <row r="81" spans="1:4" x14ac:dyDescent="0.25">
      <c r="A81" s="8">
        <v>78</v>
      </c>
      <c r="B81" s="9">
        <v>3.7499999999999999E-2</v>
      </c>
      <c r="D81" s="9"/>
    </row>
    <row r="82" spans="1:4" x14ac:dyDescent="0.25">
      <c r="A82" s="8">
        <v>79</v>
      </c>
      <c r="B82" s="9">
        <v>6.6666666666666666E-2</v>
      </c>
      <c r="D82" s="9"/>
    </row>
    <row r="83" spans="1:4" x14ac:dyDescent="0.25">
      <c r="A83" s="8">
        <v>80</v>
      </c>
      <c r="B83" s="9">
        <v>4.6527777777777779E-2</v>
      </c>
      <c r="D83" s="9"/>
    </row>
    <row r="84" spans="1:4" x14ac:dyDescent="0.25">
      <c r="A84" s="8">
        <v>81</v>
      </c>
      <c r="B84" s="9">
        <v>4.0972222222222222E-2</v>
      </c>
      <c r="D84" s="9"/>
    </row>
    <row r="85" spans="1:4" x14ac:dyDescent="0.25">
      <c r="A85" s="8">
        <v>82</v>
      </c>
      <c r="B85" s="9">
        <v>1.3194444444444444E-2</v>
      </c>
      <c r="D85" s="9"/>
    </row>
    <row r="86" spans="1:4" x14ac:dyDescent="0.25">
      <c r="A86" s="8">
        <v>83</v>
      </c>
      <c r="B86" s="9">
        <v>6.5277777777777782E-2</v>
      </c>
      <c r="D86" s="9"/>
    </row>
    <row r="87" spans="1:4" x14ac:dyDescent="0.25">
      <c r="A87" s="8">
        <v>84</v>
      </c>
      <c r="B87" s="9">
        <v>6.9444444444444441E-3</v>
      </c>
      <c r="D87" s="9"/>
    </row>
    <row r="88" spans="1:4" x14ac:dyDescent="0.25">
      <c r="A88" s="8">
        <v>85</v>
      </c>
      <c r="B88" s="9">
        <v>9.8611111111111108E-2</v>
      </c>
      <c r="D88" s="9"/>
    </row>
    <row r="89" spans="1:4" x14ac:dyDescent="0.25">
      <c r="A89" s="8">
        <v>86</v>
      </c>
      <c r="B89" s="9">
        <v>5.5555555555555558E-3</v>
      </c>
      <c r="D89" s="9"/>
    </row>
    <row r="90" spans="1:4" x14ac:dyDescent="0.25">
      <c r="A90" s="8">
        <v>87</v>
      </c>
      <c r="B90" s="9">
        <v>4.9305555555555561E-2</v>
      </c>
      <c r="D90" s="9"/>
    </row>
    <row r="91" spans="1:4" x14ac:dyDescent="0.25">
      <c r="A91" s="8">
        <v>88</v>
      </c>
      <c r="B91" s="9">
        <v>8.1249999999999989E-2</v>
      </c>
      <c r="D91" s="9"/>
    </row>
    <row r="92" spans="1:4" x14ac:dyDescent="0.25">
      <c r="A92" s="8">
        <v>89</v>
      </c>
      <c r="B92" s="9">
        <v>9.8611111111111108E-2</v>
      </c>
      <c r="D92" s="9"/>
    </row>
    <row r="93" spans="1:4" x14ac:dyDescent="0.25">
      <c r="A93" s="8">
        <v>90</v>
      </c>
      <c r="B93" s="9">
        <v>3.3333333333333333E-2</v>
      </c>
      <c r="D93" s="9"/>
    </row>
    <row r="94" spans="1:4" x14ac:dyDescent="0.25">
      <c r="A94" s="8">
        <v>91</v>
      </c>
      <c r="B94" s="9">
        <v>9.1666666666666674E-2</v>
      </c>
      <c r="D94" s="9"/>
    </row>
    <row r="95" spans="1:4" x14ac:dyDescent="0.25">
      <c r="A95" s="8">
        <v>92</v>
      </c>
      <c r="B95" s="9">
        <v>2.9166666666666667E-2</v>
      </c>
      <c r="D95" s="9"/>
    </row>
    <row r="96" spans="1:4" x14ac:dyDescent="0.25">
      <c r="A96" s="8">
        <v>93</v>
      </c>
      <c r="B96" s="9">
        <v>1.2500000000000001E-2</v>
      </c>
      <c r="D96" s="9"/>
    </row>
    <row r="97" spans="1:4" x14ac:dyDescent="0.25">
      <c r="A97" s="8">
        <v>94</v>
      </c>
      <c r="B97" s="9">
        <v>8.9583333333333334E-2</v>
      </c>
      <c r="D97" s="9"/>
    </row>
    <row r="98" spans="1:4" x14ac:dyDescent="0.25">
      <c r="A98" s="8">
        <v>95</v>
      </c>
      <c r="B98" s="9">
        <v>2.8472222222222222E-2</v>
      </c>
      <c r="D98" s="9"/>
    </row>
    <row r="99" spans="1:4" x14ac:dyDescent="0.25">
      <c r="A99" s="8">
        <v>96</v>
      </c>
      <c r="B99" s="9">
        <v>5.2777777777777778E-2</v>
      </c>
      <c r="D99" s="9"/>
    </row>
    <row r="100" spans="1:4" x14ac:dyDescent="0.25">
      <c r="A100" s="8">
        <v>97</v>
      </c>
      <c r="B100" s="9">
        <v>5.486111111111111E-2</v>
      </c>
      <c r="D100" s="9"/>
    </row>
    <row r="101" spans="1:4" x14ac:dyDescent="0.25">
      <c r="A101" s="8">
        <v>98</v>
      </c>
      <c r="B101" s="9">
        <v>9.7222222222222224E-2</v>
      </c>
      <c r="D101" s="9"/>
    </row>
    <row r="102" spans="1:4" x14ac:dyDescent="0.25">
      <c r="A102" s="8">
        <v>99</v>
      </c>
      <c r="B102" s="9">
        <v>5.9722222222222218E-2</v>
      </c>
      <c r="D102" s="9"/>
    </row>
    <row r="103" spans="1:4" x14ac:dyDescent="0.25">
      <c r="A103" s="8">
        <v>100</v>
      </c>
      <c r="B103" s="9">
        <v>7.1527777777777773E-2</v>
      </c>
      <c r="D103" s="9"/>
    </row>
    <row r="104" spans="1:4" x14ac:dyDescent="0.25">
      <c r="A104" s="8">
        <v>101</v>
      </c>
      <c r="B104" s="9">
        <v>9.3055555555555558E-2</v>
      </c>
      <c r="D104" s="9"/>
    </row>
    <row r="105" spans="1:4" x14ac:dyDescent="0.25">
      <c r="A105" s="8">
        <v>102</v>
      </c>
      <c r="B105" s="9">
        <v>3.1944444444444442E-2</v>
      </c>
      <c r="D105" s="9"/>
    </row>
    <row r="106" spans="1:4" x14ac:dyDescent="0.25">
      <c r="A106" s="8">
        <v>103</v>
      </c>
      <c r="B106" s="9">
        <v>6.8749999999999992E-2</v>
      </c>
      <c r="D106" s="9"/>
    </row>
    <row r="107" spans="1:4" x14ac:dyDescent="0.25">
      <c r="A107" s="8">
        <v>104</v>
      </c>
      <c r="B107" s="9">
        <v>3.8194444444444448E-2</v>
      </c>
      <c r="D107" s="9"/>
    </row>
    <row r="108" spans="1:4" x14ac:dyDescent="0.25">
      <c r="A108" s="8">
        <v>105</v>
      </c>
      <c r="B108" s="9">
        <v>2.9861111111111109E-2</v>
      </c>
      <c r="D108" s="9"/>
    </row>
    <row r="109" spans="1:4" x14ac:dyDescent="0.25">
      <c r="A109" s="8">
        <v>106</v>
      </c>
      <c r="B109" s="9">
        <v>2.013888888888889E-2</v>
      </c>
      <c r="D109" s="9"/>
    </row>
    <row r="110" spans="1:4" x14ac:dyDescent="0.25">
      <c r="A110" s="8">
        <v>107</v>
      </c>
      <c r="B110" s="9">
        <v>9.791666666666668E-2</v>
      </c>
      <c r="D110" s="9"/>
    </row>
    <row r="111" spans="1:4" x14ac:dyDescent="0.25">
      <c r="A111" s="8">
        <v>108</v>
      </c>
      <c r="B111" s="9">
        <v>7.9861111111111105E-2</v>
      </c>
      <c r="D111" s="9"/>
    </row>
    <row r="112" spans="1:4" x14ac:dyDescent="0.25">
      <c r="A112" s="8">
        <v>109</v>
      </c>
      <c r="B112" s="9">
        <v>8.1944444444444445E-2</v>
      </c>
      <c r="D112" s="9"/>
    </row>
    <row r="113" spans="1:4" x14ac:dyDescent="0.25">
      <c r="A113" s="8">
        <v>110</v>
      </c>
      <c r="B113" s="9">
        <v>8.4027777777777785E-2</v>
      </c>
      <c r="D113" s="9"/>
    </row>
    <row r="114" spans="1:4" x14ac:dyDescent="0.25">
      <c r="A114" s="8">
        <v>111</v>
      </c>
      <c r="B114" s="9">
        <v>9.5138888888888884E-2</v>
      </c>
      <c r="D114" s="9"/>
    </row>
    <row r="115" spans="1:4" x14ac:dyDescent="0.25">
      <c r="A115" s="8">
        <v>112</v>
      </c>
      <c r="B115" s="9">
        <v>1.1111111111111112E-2</v>
      </c>
      <c r="D115" s="9"/>
    </row>
    <row r="116" spans="1:4" x14ac:dyDescent="0.25">
      <c r="A116" s="8">
        <v>113</v>
      </c>
      <c r="B116" s="9">
        <v>3.5416666666666666E-2</v>
      </c>
      <c r="D116" s="9"/>
    </row>
    <row r="117" spans="1:4" x14ac:dyDescent="0.25">
      <c r="A117" s="8">
        <v>114</v>
      </c>
      <c r="B117" s="9">
        <v>9.0972222222222232E-2</v>
      </c>
      <c r="D117" s="9"/>
    </row>
    <row r="118" spans="1:4" x14ac:dyDescent="0.25">
      <c r="A118" s="8">
        <v>115</v>
      </c>
      <c r="B118" s="9">
        <v>6.8055555555555564E-2</v>
      </c>
      <c r="D118" s="9"/>
    </row>
    <row r="119" spans="1:4" x14ac:dyDescent="0.25">
      <c r="A119" s="8">
        <v>116</v>
      </c>
      <c r="B119" s="9">
        <v>8.9583333333333334E-2</v>
      </c>
      <c r="D119" s="9"/>
    </row>
    <row r="120" spans="1:4" x14ac:dyDescent="0.25">
      <c r="A120" s="8">
        <v>117</v>
      </c>
      <c r="B120" s="9">
        <v>5.5555555555555558E-3</v>
      </c>
      <c r="D120" s="9"/>
    </row>
    <row r="121" spans="1:4" x14ac:dyDescent="0.25">
      <c r="A121" s="8">
        <v>118</v>
      </c>
      <c r="B121" s="9">
        <v>9.4444444444444442E-2</v>
      </c>
      <c r="D121" s="9"/>
    </row>
    <row r="122" spans="1:4" x14ac:dyDescent="0.25">
      <c r="A122" s="8">
        <v>119</v>
      </c>
      <c r="B122" s="9">
        <v>3.7499999999999999E-2</v>
      </c>
      <c r="D122" s="9"/>
    </row>
    <row r="123" spans="1:4" x14ac:dyDescent="0.25">
      <c r="A123" s="8">
        <v>120</v>
      </c>
      <c r="B123" s="9">
        <v>6.7361111111111108E-2</v>
      </c>
      <c r="D123" s="9"/>
    </row>
    <row r="124" spans="1:4" x14ac:dyDescent="0.25">
      <c r="A124" s="8">
        <v>121</v>
      </c>
      <c r="B124" s="9">
        <v>2.6388888888888889E-2</v>
      </c>
      <c r="D124" s="9"/>
    </row>
    <row r="125" spans="1:4" x14ac:dyDescent="0.25">
      <c r="A125" s="8">
        <v>122</v>
      </c>
      <c r="B125" s="9">
        <v>2.2222222222222223E-2</v>
      </c>
      <c r="D125" s="9"/>
    </row>
    <row r="126" spans="1:4" x14ac:dyDescent="0.25">
      <c r="A126" s="8">
        <v>123</v>
      </c>
      <c r="B126" s="9">
        <v>2.2916666666666665E-2</v>
      </c>
      <c r="D126" s="9"/>
    </row>
    <row r="127" spans="1:4" x14ac:dyDescent="0.25">
      <c r="A127" s="8">
        <v>124</v>
      </c>
      <c r="B127" s="9">
        <v>9.5833333333333326E-2</v>
      </c>
      <c r="D127" s="9"/>
    </row>
    <row r="128" spans="1:4" x14ac:dyDescent="0.25">
      <c r="A128" s="8">
        <v>125</v>
      </c>
      <c r="B128" s="9">
        <v>5.8333333333333334E-2</v>
      </c>
      <c r="D128" s="9"/>
    </row>
    <row r="129" spans="1:4" x14ac:dyDescent="0.25">
      <c r="A129" s="8">
        <v>126</v>
      </c>
      <c r="B129" s="9">
        <v>9.6527777777777768E-2</v>
      </c>
      <c r="D129" s="9"/>
    </row>
    <row r="130" spans="1:4" x14ac:dyDescent="0.25">
      <c r="A130" s="8">
        <v>127</v>
      </c>
      <c r="B130" s="9">
        <v>2.0833333333333332E-2</v>
      </c>
      <c r="D130" s="9"/>
    </row>
    <row r="131" spans="1:4" x14ac:dyDescent="0.25">
      <c r="A131" s="8">
        <v>128</v>
      </c>
      <c r="B131" s="9">
        <v>0.11944444444444444</v>
      </c>
      <c r="D131" s="9"/>
    </row>
    <row r="132" spans="1:4" x14ac:dyDescent="0.25">
      <c r="A132" s="8">
        <v>129</v>
      </c>
      <c r="B132" s="9">
        <v>5.5555555555555552E-2</v>
      </c>
      <c r="D132" s="9"/>
    </row>
    <row r="133" spans="1:4" x14ac:dyDescent="0.25">
      <c r="A133" s="8">
        <v>130</v>
      </c>
      <c r="B133" s="9">
        <v>1.7361111111111112E-2</v>
      </c>
      <c r="D133" s="9"/>
    </row>
    <row r="134" spans="1:4" x14ac:dyDescent="0.25">
      <c r="A134" s="8">
        <v>131</v>
      </c>
      <c r="B134" s="9">
        <v>8.3333333333333329E-2</v>
      </c>
      <c r="D134" s="9"/>
    </row>
    <row r="135" spans="1:4" x14ac:dyDescent="0.25">
      <c r="A135" s="8">
        <v>132</v>
      </c>
      <c r="B135" s="9">
        <v>7.0833333333333331E-2</v>
      </c>
      <c r="D135" s="9"/>
    </row>
    <row r="136" spans="1:4" x14ac:dyDescent="0.25">
      <c r="A136" s="8">
        <v>133</v>
      </c>
      <c r="B136" s="9">
        <v>7.4305555555555555E-2</v>
      </c>
      <c r="D136" s="9"/>
    </row>
    <row r="137" spans="1:4" x14ac:dyDescent="0.25">
      <c r="A137" s="8">
        <v>134</v>
      </c>
      <c r="B137" s="9">
        <v>3.3333333333333333E-2</v>
      </c>
      <c r="D137" s="9"/>
    </row>
    <row r="138" spans="1:4" x14ac:dyDescent="0.25">
      <c r="A138" s="8">
        <v>135</v>
      </c>
      <c r="B138" s="9">
        <v>6.1111111111111116E-2</v>
      </c>
      <c r="D138" s="9"/>
    </row>
    <row r="139" spans="1:4" x14ac:dyDescent="0.25">
      <c r="A139" s="8">
        <v>136</v>
      </c>
      <c r="B139" s="9">
        <v>9.0277777777777769E-3</v>
      </c>
      <c r="D139" s="9"/>
    </row>
    <row r="140" spans="1:4" x14ac:dyDescent="0.25">
      <c r="A140" s="8">
        <v>137</v>
      </c>
      <c r="B140" s="9">
        <v>2.8472222222222222E-2</v>
      </c>
      <c r="D140" s="9"/>
    </row>
    <row r="141" spans="1:4" x14ac:dyDescent="0.25">
      <c r="A141" s="8">
        <v>138</v>
      </c>
      <c r="B141" s="9">
        <v>6.7361111111111108E-2</v>
      </c>
      <c r="D141" s="9"/>
    </row>
    <row r="142" spans="1:4" x14ac:dyDescent="0.25">
      <c r="A142" s="8">
        <v>139</v>
      </c>
      <c r="B142" s="9">
        <v>1.8055555555555554E-2</v>
      </c>
      <c r="D142" s="9"/>
    </row>
    <row r="143" spans="1:4" x14ac:dyDescent="0.25">
      <c r="A143" s="8">
        <v>140</v>
      </c>
      <c r="B143" s="9">
        <v>8.1944444444444445E-2</v>
      </c>
      <c r="D143" s="9"/>
    </row>
    <row r="144" spans="1:4" x14ac:dyDescent="0.25">
      <c r="A144" s="8">
        <v>141</v>
      </c>
      <c r="B144" s="9">
        <v>1.9444444444444445E-2</v>
      </c>
      <c r="D144" s="9"/>
    </row>
    <row r="145" spans="1:4" x14ac:dyDescent="0.25">
      <c r="A145" s="8">
        <v>142</v>
      </c>
      <c r="B145" s="9">
        <v>4.8611111111111112E-2</v>
      </c>
      <c r="D145" s="9"/>
    </row>
    <row r="146" spans="1:4" x14ac:dyDescent="0.25">
      <c r="A146" s="8">
        <v>143</v>
      </c>
      <c r="B146" s="9">
        <v>1.1111111111111112E-2</v>
      </c>
      <c r="D146" s="9"/>
    </row>
    <row r="147" spans="1:4" x14ac:dyDescent="0.25">
      <c r="A147" s="8">
        <v>144</v>
      </c>
      <c r="B147" s="9">
        <v>0.10416666666666667</v>
      </c>
      <c r="D147" s="9"/>
    </row>
    <row r="148" spans="1:4" x14ac:dyDescent="0.25">
      <c r="A148" s="8">
        <v>145</v>
      </c>
      <c r="B148" s="9">
        <v>7.3611111111111113E-2</v>
      </c>
      <c r="D148" s="9"/>
    </row>
    <row r="149" spans="1:4" x14ac:dyDescent="0.25">
      <c r="A149" s="8">
        <v>146</v>
      </c>
      <c r="B149" s="9">
        <v>3.2638888888888891E-2</v>
      </c>
      <c r="D149" s="9"/>
    </row>
    <row r="150" spans="1:4" x14ac:dyDescent="0.25">
      <c r="A150" s="8">
        <v>147</v>
      </c>
      <c r="B150" s="9">
        <v>2.2916666666666665E-2</v>
      </c>
      <c r="D150" s="9"/>
    </row>
    <row r="151" spans="1:4" x14ac:dyDescent="0.25">
      <c r="A151" s="8">
        <v>148</v>
      </c>
      <c r="B151" s="9">
        <v>0.11041666666666666</v>
      </c>
      <c r="D151" s="9"/>
    </row>
    <row r="152" spans="1:4" x14ac:dyDescent="0.25">
      <c r="A152" s="8">
        <v>149</v>
      </c>
      <c r="B152" s="9">
        <v>9.6527777777777768E-2</v>
      </c>
      <c r="D152" s="9"/>
    </row>
    <row r="153" spans="1:4" x14ac:dyDescent="0.25">
      <c r="A153" s="8">
        <v>150</v>
      </c>
      <c r="B153" s="9">
        <v>7.3611111111111113E-2</v>
      </c>
      <c r="D153" s="9"/>
    </row>
    <row r="154" spans="1:4" x14ac:dyDescent="0.25">
      <c r="A154" s="8">
        <v>151</v>
      </c>
      <c r="B154" s="9">
        <v>1.3194444444444443E-2</v>
      </c>
      <c r="D154" s="9"/>
    </row>
    <row r="155" spans="1:4" x14ac:dyDescent="0.25">
      <c r="A155" s="8">
        <v>152</v>
      </c>
      <c r="B155" s="9">
        <v>8.3333333333333332E-3</v>
      </c>
      <c r="D155" s="9"/>
    </row>
    <row r="156" spans="1:4" x14ac:dyDescent="0.25">
      <c r="A156" s="8">
        <v>153</v>
      </c>
      <c r="B156" s="9">
        <v>6.1805555555555551E-2</v>
      </c>
      <c r="D156" s="9"/>
    </row>
    <row r="157" spans="1:4" x14ac:dyDescent="0.25">
      <c r="A157" s="8">
        <v>154</v>
      </c>
      <c r="B157" s="9">
        <v>5.6944444444444436E-2</v>
      </c>
      <c r="D157" s="9"/>
    </row>
    <row r="158" spans="1:4" x14ac:dyDescent="0.25">
      <c r="A158" s="8">
        <v>155</v>
      </c>
      <c r="B158" s="9">
        <v>6.9444444444444448E-2</v>
      </c>
      <c r="D158" s="9"/>
    </row>
    <row r="159" spans="1:4" x14ac:dyDescent="0.25">
      <c r="A159" s="8">
        <v>156</v>
      </c>
      <c r="B159" s="9">
        <v>4.1666666666666666E-3</v>
      </c>
      <c r="D159" s="9"/>
    </row>
    <row r="160" spans="1:4" x14ac:dyDescent="0.25">
      <c r="A160" s="8">
        <v>157</v>
      </c>
      <c r="B160" s="9">
        <v>0.10416666666666667</v>
      </c>
      <c r="D160" s="9"/>
    </row>
    <row r="161" spans="1:4" x14ac:dyDescent="0.25">
      <c r="A161" s="8">
        <v>158</v>
      </c>
      <c r="B161" s="9">
        <v>9.375E-2</v>
      </c>
      <c r="D161" s="9"/>
    </row>
    <row r="162" spans="1:4" x14ac:dyDescent="0.25">
      <c r="A162" s="8">
        <v>159</v>
      </c>
      <c r="B162" s="9">
        <v>5.1388888888888887E-2</v>
      </c>
      <c r="D162" s="9"/>
    </row>
    <row r="163" spans="1:4" x14ac:dyDescent="0.25">
      <c r="A163" s="8">
        <v>160</v>
      </c>
      <c r="B163" s="9">
        <v>4.6527777777777779E-2</v>
      </c>
      <c r="D163" s="9"/>
    </row>
    <row r="164" spans="1:4" x14ac:dyDescent="0.25">
      <c r="A164" s="8">
        <v>161</v>
      </c>
      <c r="B164" s="9">
        <v>3.9583333333333331E-2</v>
      </c>
      <c r="D164" s="9"/>
    </row>
    <row r="165" spans="1:4" x14ac:dyDescent="0.25">
      <c r="A165" s="8">
        <v>162</v>
      </c>
      <c r="B165" s="9">
        <v>1.7361111111111112E-2</v>
      </c>
      <c r="D165" s="9"/>
    </row>
    <row r="166" spans="1:4" x14ac:dyDescent="0.25">
      <c r="A166" s="8">
        <v>163</v>
      </c>
      <c r="B166" s="9">
        <v>4.9305555555555547E-2</v>
      </c>
      <c r="D166" s="9"/>
    </row>
    <row r="167" spans="1:4" x14ac:dyDescent="0.25">
      <c r="A167" s="8">
        <v>164</v>
      </c>
      <c r="B167" s="9">
        <v>7.2916666666666671E-2</v>
      </c>
      <c r="D167" s="9"/>
    </row>
    <row r="168" spans="1:4" x14ac:dyDescent="0.25">
      <c r="A168" s="8">
        <v>165</v>
      </c>
      <c r="B168" s="9">
        <v>3.888888888888889E-2</v>
      </c>
      <c r="D168" s="9"/>
    </row>
    <row r="169" spans="1:4" x14ac:dyDescent="0.25">
      <c r="A169" s="8">
        <v>166</v>
      </c>
      <c r="B169" s="9">
        <v>1.5277777777777777E-2</v>
      </c>
      <c r="D169" s="9"/>
    </row>
    <row r="170" spans="1:4" x14ac:dyDescent="0.25">
      <c r="A170" s="8">
        <v>167</v>
      </c>
      <c r="B170" s="9">
        <v>5.2777777777777785E-2</v>
      </c>
      <c r="D170" s="9"/>
    </row>
    <row r="171" spans="1:4" x14ac:dyDescent="0.25">
      <c r="A171" s="8">
        <v>168</v>
      </c>
      <c r="B171" s="9">
        <v>4.8611111111111112E-3</v>
      </c>
      <c r="D171" s="9"/>
    </row>
    <row r="172" spans="1:4" x14ac:dyDescent="0.25">
      <c r="A172" s="8">
        <v>169</v>
      </c>
      <c r="B172" s="9">
        <v>7.6388888888888881E-2</v>
      </c>
      <c r="D172" s="9"/>
    </row>
    <row r="173" spans="1:4" x14ac:dyDescent="0.25">
      <c r="A173" s="8">
        <v>170</v>
      </c>
      <c r="B173" s="9">
        <v>5.0694444444444445E-2</v>
      </c>
      <c r="D173" s="9"/>
    </row>
    <row r="174" spans="1:4" x14ac:dyDescent="0.25">
      <c r="A174" s="8">
        <v>171</v>
      </c>
      <c r="B174" s="9">
        <v>3.5416666666666666E-2</v>
      </c>
      <c r="D174" s="9"/>
    </row>
    <row r="175" spans="1:4" x14ac:dyDescent="0.25">
      <c r="A175" s="8">
        <v>172</v>
      </c>
      <c r="B175" s="9">
        <v>1.8749999999999999E-2</v>
      </c>
      <c r="D175" s="9"/>
    </row>
    <row r="176" spans="1:4" x14ac:dyDescent="0.25">
      <c r="A176" s="8">
        <v>173</v>
      </c>
      <c r="B176" s="9">
        <v>4.6527777777777772E-2</v>
      </c>
      <c r="D176" s="9"/>
    </row>
    <row r="177" spans="1:4" x14ac:dyDescent="0.25">
      <c r="A177" s="8">
        <v>174</v>
      </c>
      <c r="B177" s="9">
        <v>8.3333333333333332E-3</v>
      </c>
      <c r="D177" s="9"/>
    </row>
    <row r="178" spans="1:4" x14ac:dyDescent="0.25">
      <c r="A178" s="8">
        <v>175</v>
      </c>
      <c r="B178" s="9">
        <v>3.2638888888888891E-2</v>
      </c>
      <c r="D178" s="9"/>
    </row>
    <row r="179" spans="1:4" x14ac:dyDescent="0.25">
      <c r="A179" s="8">
        <v>176</v>
      </c>
      <c r="B179" s="9">
        <v>3.3333333333333333E-2</v>
      </c>
      <c r="D179" s="9"/>
    </row>
    <row r="180" spans="1:4" x14ac:dyDescent="0.25">
      <c r="A180" s="8">
        <v>177</v>
      </c>
      <c r="B180" s="9">
        <v>9.8611111111111122E-2</v>
      </c>
      <c r="D180" s="9"/>
    </row>
    <row r="181" spans="1:4" x14ac:dyDescent="0.25">
      <c r="A181" s="8">
        <v>178</v>
      </c>
      <c r="B181" s="9">
        <v>0.10138888888888889</v>
      </c>
      <c r="D181" s="9"/>
    </row>
    <row r="182" spans="1:4" x14ac:dyDescent="0.25">
      <c r="A182" s="8">
        <v>179</v>
      </c>
      <c r="B182" s="9">
        <v>1.8055555555555554E-2</v>
      </c>
      <c r="D182" s="9"/>
    </row>
    <row r="183" spans="1:4" x14ac:dyDescent="0.25">
      <c r="A183" s="8">
        <v>180</v>
      </c>
      <c r="B183" s="9">
        <v>0.11180555555555556</v>
      </c>
      <c r="D183" s="9"/>
    </row>
    <row r="184" spans="1:4" x14ac:dyDescent="0.25">
      <c r="A184" s="8">
        <v>181</v>
      </c>
      <c r="B184" s="9">
        <v>3.8194444444444448E-2</v>
      </c>
      <c r="D184" s="9"/>
    </row>
    <row r="185" spans="1:4" x14ac:dyDescent="0.25">
      <c r="A185" s="8">
        <v>182</v>
      </c>
      <c r="B185" s="9">
        <v>7.6388888888888886E-3</v>
      </c>
      <c r="D185" s="9"/>
    </row>
    <row r="186" spans="1:4" x14ac:dyDescent="0.25">
      <c r="A186" s="8">
        <v>183</v>
      </c>
      <c r="B186" s="9">
        <v>0.11527777777777778</v>
      </c>
      <c r="D186" s="9"/>
    </row>
    <row r="187" spans="1:4" x14ac:dyDescent="0.25">
      <c r="A187" s="8">
        <v>184</v>
      </c>
      <c r="B187" s="9">
        <v>2.0138888888888887E-2</v>
      </c>
      <c r="D187" s="9"/>
    </row>
    <row r="188" spans="1:4" x14ac:dyDescent="0.25">
      <c r="A188" s="8">
        <v>185</v>
      </c>
      <c r="B188" s="9">
        <v>2.7777777777777776E-2</v>
      </c>
      <c r="D188" s="9"/>
    </row>
    <row r="189" spans="1:4" x14ac:dyDescent="0.25">
      <c r="A189" s="8">
        <v>186</v>
      </c>
      <c r="B189" s="9">
        <v>6.4583333333333326E-2</v>
      </c>
      <c r="D189" s="9"/>
    </row>
    <row r="190" spans="1:4" x14ac:dyDescent="0.25">
      <c r="A190" s="8">
        <v>187</v>
      </c>
      <c r="B190" s="9">
        <v>8.7499999999999994E-2</v>
      </c>
      <c r="D190" s="9"/>
    </row>
    <row r="191" spans="1:4" x14ac:dyDescent="0.25">
      <c r="A191" s="8">
        <v>188</v>
      </c>
      <c r="B191" s="9">
        <v>7.2916666666666671E-2</v>
      </c>
      <c r="D191" s="9"/>
    </row>
    <row r="192" spans="1:4" x14ac:dyDescent="0.25">
      <c r="A192" s="8">
        <v>189</v>
      </c>
      <c r="B192" s="9">
        <v>8.1250000000000003E-2</v>
      </c>
      <c r="D192" s="9"/>
    </row>
    <row r="193" spans="1:4" x14ac:dyDescent="0.25">
      <c r="A193" s="8">
        <v>190</v>
      </c>
      <c r="B193" s="9">
        <v>7.0833333333333331E-2</v>
      </c>
      <c r="D193" s="9"/>
    </row>
    <row r="194" spans="1:4" x14ac:dyDescent="0.25">
      <c r="A194" s="8">
        <v>191</v>
      </c>
      <c r="B194" s="9">
        <v>6.0416666666666674E-2</v>
      </c>
      <c r="D194" s="9"/>
    </row>
    <row r="195" spans="1:4" x14ac:dyDescent="0.25">
      <c r="A195" s="8">
        <v>192</v>
      </c>
      <c r="B195" s="9">
        <v>1.8055555555555554E-2</v>
      </c>
      <c r="D195" s="9"/>
    </row>
    <row r="196" spans="1:4" x14ac:dyDescent="0.25">
      <c r="A196" s="8">
        <v>193</v>
      </c>
      <c r="B196" s="9">
        <v>0.11874999999999999</v>
      </c>
      <c r="D196" s="9"/>
    </row>
    <row r="197" spans="1:4" x14ac:dyDescent="0.25">
      <c r="A197" s="8">
        <v>194</v>
      </c>
      <c r="B197" s="9">
        <v>4.7222222222222221E-2</v>
      </c>
      <c r="D197" s="9"/>
    </row>
    <row r="198" spans="1:4" x14ac:dyDescent="0.25">
      <c r="A198" s="8">
        <v>195</v>
      </c>
      <c r="B198" s="9">
        <v>3.5416666666666666E-2</v>
      </c>
      <c r="D198" s="9"/>
    </row>
    <row r="199" spans="1:4" x14ac:dyDescent="0.25">
      <c r="A199" s="8">
        <v>196</v>
      </c>
      <c r="B199" s="9">
        <v>0.12222222222222223</v>
      </c>
      <c r="D199" s="9"/>
    </row>
    <row r="200" spans="1:4" x14ac:dyDescent="0.25">
      <c r="A200" s="8">
        <v>197</v>
      </c>
      <c r="B200" s="9">
        <v>0.05</v>
      </c>
      <c r="D200" s="9"/>
    </row>
    <row r="201" spans="1:4" x14ac:dyDescent="0.25">
      <c r="A201" s="8">
        <v>198</v>
      </c>
      <c r="B201" s="9">
        <v>2.2916666666666665E-2</v>
      </c>
      <c r="D201" s="9"/>
    </row>
    <row r="202" spans="1:4" x14ac:dyDescent="0.25">
      <c r="A202" s="8">
        <v>199</v>
      </c>
      <c r="B202" s="9">
        <v>9.8611111111111108E-2</v>
      </c>
      <c r="D202" s="9"/>
    </row>
    <row r="203" spans="1:4" x14ac:dyDescent="0.25">
      <c r="A203" s="8">
        <v>200</v>
      </c>
      <c r="B203" s="9">
        <v>4.6527777777777779E-2</v>
      </c>
      <c r="D203" s="9"/>
    </row>
    <row r="204" spans="1:4" x14ac:dyDescent="0.25">
      <c r="A204" s="8">
        <v>201</v>
      </c>
      <c r="B204" s="9">
        <v>4.027777777777778E-2</v>
      </c>
      <c r="D204" s="9"/>
    </row>
    <row r="205" spans="1:4" x14ac:dyDescent="0.25">
      <c r="A205" s="8">
        <v>202</v>
      </c>
      <c r="B205" s="9">
        <v>0.10833333333333334</v>
      </c>
      <c r="D205" s="9"/>
    </row>
    <row r="206" spans="1:4" x14ac:dyDescent="0.25">
      <c r="A206" s="8">
        <v>203</v>
      </c>
      <c r="B206" s="9">
        <v>5.9027777777777776E-2</v>
      </c>
      <c r="D206" s="9"/>
    </row>
    <row r="207" spans="1:4" x14ac:dyDescent="0.25">
      <c r="A207" s="8">
        <v>204</v>
      </c>
      <c r="B207" s="9">
        <v>1.4583333333333334E-2</v>
      </c>
      <c r="D207" s="9"/>
    </row>
    <row r="208" spans="1:4" x14ac:dyDescent="0.25">
      <c r="A208" s="8">
        <v>205</v>
      </c>
      <c r="B208" s="9">
        <v>5.9722222222222218E-2</v>
      </c>
      <c r="D208" s="9"/>
    </row>
    <row r="209" spans="1:4" x14ac:dyDescent="0.25">
      <c r="A209" s="8">
        <v>206</v>
      </c>
      <c r="B209" s="9">
        <v>4.027777777777778E-2</v>
      </c>
      <c r="D209" s="9"/>
    </row>
    <row r="210" spans="1:4" x14ac:dyDescent="0.25">
      <c r="A210" s="8">
        <v>207</v>
      </c>
      <c r="B210" s="9">
        <v>7.7083333333333323E-2</v>
      </c>
      <c r="D210" s="9"/>
    </row>
    <row r="211" spans="1:4" x14ac:dyDescent="0.25">
      <c r="A211" s="8">
        <v>208</v>
      </c>
      <c r="B211" s="9">
        <v>6.9444444444444448E-2</v>
      </c>
      <c r="D211" s="9"/>
    </row>
    <row r="212" spans="1:4" x14ac:dyDescent="0.25">
      <c r="A212" s="8">
        <v>209</v>
      </c>
      <c r="B212" s="9">
        <v>0.11874999999999999</v>
      </c>
      <c r="D212" s="9"/>
    </row>
    <row r="213" spans="1:4" x14ac:dyDescent="0.25">
      <c r="A213" s="8">
        <v>210</v>
      </c>
      <c r="B213" s="9">
        <v>0.10972222222222222</v>
      </c>
      <c r="D213" s="9"/>
    </row>
    <row r="214" spans="1:4" x14ac:dyDescent="0.25">
      <c r="A214" s="8">
        <v>211</v>
      </c>
      <c r="B214" s="9">
        <v>9.3750000000000014E-2</v>
      </c>
      <c r="D214" s="9"/>
    </row>
    <row r="215" spans="1:4" x14ac:dyDescent="0.25">
      <c r="A215" s="8">
        <v>212</v>
      </c>
      <c r="B215" s="9">
        <v>0.1138888888888889</v>
      </c>
      <c r="D215" s="9"/>
    </row>
    <row r="216" spans="1:4" x14ac:dyDescent="0.25">
      <c r="A216" s="8">
        <v>213</v>
      </c>
      <c r="B216" s="9">
        <v>6.9444444444444448E-2</v>
      </c>
      <c r="D216" s="9"/>
    </row>
    <row r="217" spans="1:4" x14ac:dyDescent="0.25">
      <c r="A217" s="8">
        <v>214</v>
      </c>
      <c r="B217" s="9">
        <v>2.6388888888888885E-2</v>
      </c>
      <c r="D217" s="9"/>
    </row>
    <row r="218" spans="1:4" x14ac:dyDescent="0.25">
      <c r="A218" s="8">
        <v>215</v>
      </c>
      <c r="B218" s="9">
        <v>3.1944444444444442E-2</v>
      </c>
      <c r="D218" s="9"/>
    </row>
    <row r="219" spans="1:4" x14ac:dyDescent="0.25">
      <c r="A219" s="8">
        <v>216</v>
      </c>
      <c r="B219" s="9">
        <v>8.3333333333333343E-2</v>
      </c>
      <c r="D219" s="9"/>
    </row>
    <row r="220" spans="1:4" x14ac:dyDescent="0.25">
      <c r="A220" s="8">
        <v>217</v>
      </c>
      <c r="B220" s="9">
        <v>9.0277777777777769E-3</v>
      </c>
      <c r="D220" s="9"/>
    </row>
    <row r="221" spans="1:4" x14ac:dyDescent="0.25">
      <c r="A221" s="8">
        <v>218</v>
      </c>
      <c r="B221" s="9">
        <v>3.1944444444444442E-2</v>
      </c>
      <c r="D221" s="9"/>
    </row>
    <row r="222" spans="1:4" x14ac:dyDescent="0.25">
      <c r="A222" s="8">
        <v>219</v>
      </c>
      <c r="B222" s="9">
        <v>1.5972222222222221E-2</v>
      </c>
      <c r="D222" s="9"/>
    </row>
    <row r="223" spans="1:4" x14ac:dyDescent="0.25">
      <c r="A223" s="8">
        <v>220</v>
      </c>
      <c r="B223" s="9">
        <v>9.0277777777777769E-3</v>
      </c>
      <c r="D223" s="9"/>
    </row>
    <row r="224" spans="1:4" x14ac:dyDescent="0.25">
      <c r="A224" s="8">
        <v>221</v>
      </c>
      <c r="B224" s="9">
        <v>7.5000000000000011E-2</v>
      </c>
      <c r="D224" s="9"/>
    </row>
    <row r="225" spans="1:4" x14ac:dyDescent="0.25">
      <c r="A225" s="8">
        <v>222</v>
      </c>
      <c r="B225" s="9">
        <v>5.9027777777777776E-2</v>
      </c>
      <c r="D225" s="9"/>
    </row>
    <row r="226" spans="1:4" x14ac:dyDescent="0.25">
      <c r="A226" s="8">
        <v>223</v>
      </c>
      <c r="B226" s="9">
        <v>3.6805555555555557E-2</v>
      </c>
      <c r="D226" s="9"/>
    </row>
    <row r="227" spans="1:4" x14ac:dyDescent="0.25">
      <c r="A227" s="8">
        <v>224</v>
      </c>
      <c r="B227" s="9">
        <v>1.3888888888888888E-2</v>
      </c>
      <c r="D227" s="9"/>
    </row>
    <row r="228" spans="1:4" x14ac:dyDescent="0.25">
      <c r="A228" s="8">
        <v>225</v>
      </c>
      <c r="B228" s="9">
        <v>6.5277777777777782E-2</v>
      </c>
      <c r="D228" s="9"/>
    </row>
    <row r="229" spans="1:4" x14ac:dyDescent="0.25">
      <c r="A229" s="8">
        <v>226</v>
      </c>
      <c r="B229" s="9">
        <v>0.10138888888888889</v>
      </c>
      <c r="D229" s="9"/>
    </row>
    <row r="230" spans="1:4" x14ac:dyDescent="0.25">
      <c r="A230" s="8">
        <v>227</v>
      </c>
      <c r="B230" s="9">
        <v>8.2638888888888887E-2</v>
      </c>
      <c r="D230" s="9"/>
    </row>
    <row r="231" spans="1:4" x14ac:dyDescent="0.25">
      <c r="A231" s="8">
        <v>228</v>
      </c>
      <c r="B231" s="9">
        <v>2.4305555555555556E-2</v>
      </c>
      <c r="D231" s="9"/>
    </row>
    <row r="232" spans="1:4" x14ac:dyDescent="0.25">
      <c r="A232" s="8">
        <v>229</v>
      </c>
      <c r="B232" s="9">
        <v>8.1250000000000003E-2</v>
      </c>
      <c r="D232" s="9"/>
    </row>
    <row r="233" spans="1:4" x14ac:dyDescent="0.25">
      <c r="A233" s="8">
        <v>230</v>
      </c>
      <c r="B233" s="9">
        <v>6.3194444444444442E-2</v>
      </c>
      <c r="D233" s="9"/>
    </row>
    <row r="234" spans="1:4" x14ac:dyDescent="0.25">
      <c r="A234" s="8">
        <v>231</v>
      </c>
      <c r="B234" s="9">
        <v>0.10416666666666667</v>
      </c>
      <c r="D234" s="9"/>
    </row>
    <row r="235" spans="1:4" x14ac:dyDescent="0.25">
      <c r="A235" s="8">
        <v>232</v>
      </c>
      <c r="B235" s="9">
        <v>9.6527777777777768E-2</v>
      </c>
      <c r="D235" s="9"/>
    </row>
    <row r="236" spans="1:4" x14ac:dyDescent="0.25">
      <c r="A236" s="8">
        <v>233</v>
      </c>
      <c r="B236" s="9">
        <v>2.1527777777777778E-2</v>
      </c>
      <c r="D236" s="9"/>
    </row>
    <row r="237" spans="1:4" x14ac:dyDescent="0.25">
      <c r="A237" s="8">
        <v>234</v>
      </c>
      <c r="B237" s="9">
        <v>6.8750000000000006E-2</v>
      </c>
      <c r="D237" s="9"/>
    </row>
    <row r="238" spans="1:4" x14ac:dyDescent="0.25">
      <c r="A238" s="8">
        <v>235</v>
      </c>
      <c r="B238" s="9">
        <v>1.7361111111111112E-2</v>
      </c>
      <c r="D238" s="9"/>
    </row>
    <row r="239" spans="1:4" x14ac:dyDescent="0.25">
      <c r="A239" s="8">
        <v>236</v>
      </c>
      <c r="B239" s="9">
        <v>7.013888888888889E-2</v>
      </c>
      <c r="D239" s="9"/>
    </row>
    <row r="240" spans="1:4" x14ac:dyDescent="0.25">
      <c r="A240" s="8">
        <v>237</v>
      </c>
      <c r="B240" s="9">
        <v>2.5694444444444443E-2</v>
      </c>
      <c r="D240" s="9"/>
    </row>
    <row r="241" spans="1:4" x14ac:dyDescent="0.25">
      <c r="A241" s="8">
        <v>238</v>
      </c>
      <c r="B241" s="9">
        <v>3.125E-2</v>
      </c>
      <c r="D241" s="9"/>
    </row>
    <row r="242" spans="1:4" x14ac:dyDescent="0.25">
      <c r="A242" s="8">
        <v>239</v>
      </c>
      <c r="B242" s="9">
        <v>5.0694444444444445E-2</v>
      </c>
      <c r="D242" s="9"/>
    </row>
    <row r="243" spans="1:4" x14ac:dyDescent="0.25">
      <c r="A243" s="8">
        <v>240</v>
      </c>
      <c r="B243" s="9">
        <v>8.9583333333333334E-2</v>
      </c>
      <c r="D243" s="9"/>
    </row>
    <row r="244" spans="1:4" x14ac:dyDescent="0.25">
      <c r="A244" s="8">
        <v>241</v>
      </c>
      <c r="B244" s="9">
        <v>7.6388888888888886E-3</v>
      </c>
      <c r="D244" s="9"/>
    </row>
    <row r="245" spans="1:4" x14ac:dyDescent="0.25">
      <c r="A245" s="8">
        <v>242</v>
      </c>
      <c r="B245" s="9">
        <v>6.8749999999999992E-2</v>
      </c>
      <c r="D245" s="9"/>
    </row>
    <row r="246" spans="1:4" x14ac:dyDescent="0.25">
      <c r="A246" s="8">
        <v>243</v>
      </c>
      <c r="B246" s="9">
        <v>1.5277777777777777E-2</v>
      </c>
      <c r="D246" s="9"/>
    </row>
    <row r="247" spans="1:4" x14ac:dyDescent="0.25">
      <c r="A247" s="8">
        <v>244</v>
      </c>
      <c r="B247" s="9">
        <v>6.1805555555555558E-2</v>
      </c>
      <c r="D247" s="9"/>
    </row>
    <row r="248" spans="1:4" x14ac:dyDescent="0.25">
      <c r="A248" s="8">
        <v>245</v>
      </c>
      <c r="B248" s="9">
        <v>8.0555555555555547E-2</v>
      </c>
      <c r="D248" s="9"/>
    </row>
    <row r="249" spans="1:4" x14ac:dyDescent="0.25">
      <c r="A249" s="8">
        <v>246</v>
      </c>
      <c r="B249" s="9">
        <v>0.10138888888888888</v>
      </c>
      <c r="D249" s="9"/>
    </row>
    <row r="250" spans="1:4" x14ac:dyDescent="0.25">
      <c r="A250" s="8">
        <v>247</v>
      </c>
      <c r="B250" s="9">
        <v>4.0972222222222222E-2</v>
      </c>
      <c r="D250" s="9"/>
    </row>
    <row r="251" spans="1:4" x14ac:dyDescent="0.25">
      <c r="A251" s="8">
        <v>248</v>
      </c>
      <c r="B251" s="9">
        <v>8.3333333333333343E-2</v>
      </c>
      <c r="D251" s="9"/>
    </row>
    <row r="252" spans="1:4" x14ac:dyDescent="0.25">
      <c r="A252" s="8">
        <v>249</v>
      </c>
      <c r="B252" s="9">
        <v>7.5694444444444453E-2</v>
      </c>
      <c r="D252" s="9"/>
    </row>
    <row r="253" spans="1:4" x14ac:dyDescent="0.25">
      <c r="A253" s="8">
        <v>250</v>
      </c>
      <c r="B253" s="9">
        <v>2.013888888888889E-2</v>
      </c>
      <c r="D253" s="9"/>
    </row>
    <row r="254" spans="1:4" x14ac:dyDescent="0.25">
      <c r="A254" s="8">
        <v>251</v>
      </c>
      <c r="B254" s="9">
        <v>8.4722222222222227E-2</v>
      </c>
      <c r="D254" s="9"/>
    </row>
    <row r="255" spans="1:4" x14ac:dyDescent="0.25">
      <c r="A255" s="8">
        <v>252</v>
      </c>
      <c r="B255" s="9">
        <v>5.8333333333333334E-2</v>
      </c>
      <c r="D255" s="9"/>
    </row>
    <row r="256" spans="1:4" x14ac:dyDescent="0.25">
      <c r="A256" s="8">
        <v>253</v>
      </c>
      <c r="B256" s="9">
        <v>3.8194444444444448E-2</v>
      </c>
      <c r="D256" s="9"/>
    </row>
    <row r="257" spans="1:4" x14ac:dyDescent="0.25">
      <c r="A257" s="8">
        <v>254</v>
      </c>
      <c r="B257" s="9">
        <v>9.791666666666668E-2</v>
      </c>
      <c r="D257" s="9"/>
    </row>
    <row r="258" spans="1:4" x14ac:dyDescent="0.25">
      <c r="A258" s="8">
        <v>255</v>
      </c>
      <c r="B258" s="9">
        <v>2.5694444444444443E-2</v>
      </c>
      <c r="D258" s="9"/>
    </row>
    <row r="259" spans="1:4" x14ac:dyDescent="0.25">
      <c r="A259" s="8">
        <v>256</v>
      </c>
      <c r="B259" s="9">
        <v>1.1111111111111112E-2</v>
      </c>
      <c r="D259" s="9"/>
    </row>
    <row r="260" spans="1:4" x14ac:dyDescent="0.25">
      <c r="A260" s="8">
        <v>257</v>
      </c>
      <c r="B260" s="9">
        <v>1.9444444444444445E-2</v>
      </c>
      <c r="D260" s="9"/>
    </row>
    <row r="261" spans="1:4" x14ac:dyDescent="0.25">
      <c r="A261" s="8">
        <v>258</v>
      </c>
      <c r="B261" s="9">
        <v>7.2916666666666671E-2</v>
      </c>
      <c r="D261" s="9"/>
    </row>
    <row r="262" spans="1:4" x14ac:dyDescent="0.25">
      <c r="A262" s="8">
        <v>259</v>
      </c>
      <c r="B262" s="9">
        <v>7.6388888888888886E-3</v>
      </c>
      <c r="D262" s="9"/>
    </row>
    <row r="263" spans="1:4" x14ac:dyDescent="0.25">
      <c r="A263" s="8">
        <v>260</v>
      </c>
      <c r="B263" s="9">
        <v>3.4027777777777775E-2</v>
      </c>
      <c r="D263" s="9"/>
    </row>
    <row r="264" spans="1:4" x14ac:dyDescent="0.25">
      <c r="A264" s="8">
        <v>261</v>
      </c>
      <c r="B264" s="9">
        <v>3.8194444444444448E-2</v>
      </c>
      <c r="D264" s="9"/>
    </row>
    <row r="265" spans="1:4" x14ac:dyDescent="0.25">
      <c r="A265" s="8">
        <v>262</v>
      </c>
      <c r="B265" s="9">
        <v>3.3333333333333333E-2</v>
      </c>
      <c r="D265" s="9"/>
    </row>
    <row r="266" spans="1:4" x14ac:dyDescent="0.25">
      <c r="A266" s="8">
        <v>263</v>
      </c>
      <c r="B266" s="9">
        <v>0.10347222222222223</v>
      </c>
      <c r="D266" s="9"/>
    </row>
    <row r="267" spans="1:4" x14ac:dyDescent="0.25">
      <c r="A267" s="8">
        <v>264</v>
      </c>
      <c r="B267" s="9">
        <v>8.1249999999999989E-2</v>
      </c>
      <c r="D267" s="9"/>
    </row>
    <row r="268" spans="1:4" x14ac:dyDescent="0.25">
      <c r="A268" s="8">
        <v>265</v>
      </c>
      <c r="B268" s="9">
        <v>9.375E-2</v>
      </c>
      <c r="D268" s="9"/>
    </row>
    <row r="269" spans="1:4" x14ac:dyDescent="0.25">
      <c r="A269" s="8">
        <v>266</v>
      </c>
      <c r="B269" s="9">
        <v>7.3611111111111113E-2</v>
      </c>
      <c r="D269" s="9"/>
    </row>
    <row r="270" spans="1:4" x14ac:dyDescent="0.25">
      <c r="A270" s="8">
        <v>267</v>
      </c>
      <c r="B270" s="9">
        <v>6.6666666666666666E-2</v>
      </c>
      <c r="D270" s="9"/>
    </row>
    <row r="271" spans="1:4" x14ac:dyDescent="0.25">
      <c r="A271" s="8">
        <v>268</v>
      </c>
      <c r="B271" s="9">
        <v>5.7638888888888892E-2</v>
      </c>
      <c r="D271" s="9"/>
    </row>
    <row r="272" spans="1:4" x14ac:dyDescent="0.25">
      <c r="A272" s="8">
        <v>269</v>
      </c>
      <c r="B272" s="9">
        <v>7.013888888888889E-2</v>
      </c>
      <c r="D272" s="9"/>
    </row>
    <row r="273" spans="1:4" x14ac:dyDescent="0.25">
      <c r="A273" s="8">
        <v>270</v>
      </c>
      <c r="B273" s="9">
        <v>1.8055555555555554E-2</v>
      </c>
      <c r="D273" s="9"/>
    </row>
    <row r="274" spans="1:4" x14ac:dyDescent="0.25">
      <c r="A274" s="8">
        <v>271</v>
      </c>
      <c r="B274" s="9">
        <v>3.8194444444444448E-2</v>
      </c>
      <c r="D274" s="9"/>
    </row>
    <row r="275" spans="1:4" x14ac:dyDescent="0.25">
      <c r="A275" s="8">
        <v>272</v>
      </c>
      <c r="B275" s="9">
        <v>5.7638888888888892E-2</v>
      </c>
      <c r="D275" s="9"/>
    </row>
    <row r="276" spans="1:4" x14ac:dyDescent="0.25">
      <c r="A276" s="8">
        <v>273</v>
      </c>
      <c r="B276" s="9">
        <v>4.6527777777777779E-2</v>
      </c>
      <c r="D276" s="9"/>
    </row>
    <row r="277" spans="1:4" x14ac:dyDescent="0.25">
      <c r="A277" s="8">
        <v>274</v>
      </c>
      <c r="B277" s="9">
        <v>5.2083333333333329E-2</v>
      </c>
      <c r="D277" s="9"/>
    </row>
    <row r="278" spans="1:4" x14ac:dyDescent="0.25">
      <c r="A278" s="8">
        <v>275</v>
      </c>
      <c r="B278" s="9">
        <v>8.4722222222222227E-2</v>
      </c>
      <c r="D278" s="9"/>
    </row>
    <row r="279" spans="1:4" x14ac:dyDescent="0.25">
      <c r="A279" s="8">
        <v>276</v>
      </c>
      <c r="B279" s="9">
        <v>5.9027777777777776E-2</v>
      </c>
      <c r="D279" s="9"/>
    </row>
    <row r="280" spans="1:4" x14ac:dyDescent="0.25">
      <c r="A280" s="8">
        <v>277</v>
      </c>
      <c r="B280" s="9">
        <v>2.013888888888889E-2</v>
      </c>
      <c r="D280" s="9"/>
    </row>
    <row r="281" spans="1:4" x14ac:dyDescent="0.25">
      <c r="A281" s="8">
        <v>278</v>
      </c>
      <c r="B281" s="9">
        <v>4.2361111111111113E-2</v>
      </c>
      <c r="D281" s="9"/>
    </row>
    <row r="282" spans="1:4" x14ac:dyDescent="0.25">
      <c r="A282" s="8">
        <v>279</v>
      </c>
      <c r="B282" s="9">
        <v>9.8611111111111108E-2</v>
      </c>
      <c r="D282" s="9"/>
    </row>
    <row r="283" spans="1:4" x14ac:dyDescent="0.25">
      <c r="A283" s="8">
        <v>280</v>
      </c>
      <c r="B283" s="9">
        <v>5.9722222222222218E-2</v>
      </c>
      <c r="D283" s="9"/>
    </row>
    <row r="284" spans="1:4" x14ac:dyDescent="0.25">
      <c r="A284" s="8">
        <v>281</v>
      </c>
      <c r="B284" s="9">
        <v>6.2500000000000003E-3</v>
      </c>
      <c r="D284" s="9"/>
    </row>
    <row r="285" spans="1:4" x14ac:dyDescent="0.25">
      <c r="A285" s="8">
        <v>282</v>
      </c>
      <c r="B285" s="9">
        <v>7.9166666666666663E-2</v>
      </c>
      <c r="D285" s="9"/>
    </row>
    <row r="286" spans="1:4" x14ac:dyDescent="0.25">
      <c r="A286" s="8">
        <v>283</v>
      </c>
      <c r="B286" s="9">
        <v>4.1666666666666666E-3</v>
      </c>
      <c r="D286" s="9"/>
    </row>
    <row r="287" spans="1:4" x14ac:dyDescent="0.25">
      <c r="A287" s="8">
        <v>284</v>
      </c>
      <c r="B287" s="9">
        <v>0.13541666666666666</v>
      </c>
      <c r="D287" s="9"/>
    </row>
    <row r="288" spans="1:4" x14ac:dyDescent="0.25">
      <c r="A288" s="8">
        <v>285</v>
      </c>
      <c r="B288" s="9">
        <v>8.3333333333333332E-3</v>
      </c>
      <c r="D288" s="9"/>
    </row>
    <row r="289" spans="1:4" x14ac:dyDescent="0.25">
      <c r="A289" s="8">
        <v>286</v>
      </c>
      <c r="B289" s="9">
        <v>1.7361111111111112E-2</v>
      </c>
      <c r="D289" s="9"/>
    </row>
    <row r="290" spans="1:4" x14ac:dyDescent="0.25">
      <c r="A290" s="8">
        <v>287</v>
      </c>
      <c r="B290" s="9">
        <v>8.4027777777777771E-2</v>
      </c>
      <c r="D290" s="9"/>
    </row>
    <row r="291" spans="1:4" x14ac:dyDescent="0.25">
      <c r="A291" s="8">
        <v>288</v>
      </c>
      <c r="B291" s="9">
        <v>2.6388888888888889E-2</v>
      </c>
      <c r="D291" s="9"/>
    </row>
    <row r="292" spans="1:4" x14ac:dyDescent="0.25">
      <c r="A292" s="8">
        <v>289</v>
      </c>
      <c r="B292" s="9">
        <v>4.7222222222222221E-2</v>
      </c>
      <c r="D292" s="9"/>
    </row>
    <row r="293" spans="1:4" x14ac:dyDescent="0.25">
      <c r="A293" s="8">
        <v>290</v>
      </c>
      <c r="B293" s="9">
        <v>3.9583333333333331E-2</v>
      </c>
      <c r="D293" s="9"/>
    </row>
    <row r="294" spans="1:4" x14ac:dyDescent="0.25">
      <c r="A294" s="8">
        <v>291</v>
      </c>
      <c r="B294" s="9">
        <v>6.597222222222221E-2</v>
      </c>
      <c r="D294" s="9"/>
    </row>
    <row r="295" spans="1:4" x14ac:dyDescent="0.25">
      <c r="A295" s="8">
        <v>292</v>
      </c>
      <c r="B295" s="9">
        <v>1.5972222222222221E-2</v>
      </c>
      <c r="D295" s="9"/>
    </row>
    <row r="296" spans="1:4" x14ac:dyDescent="0.25">
      <c r="A296" s="8">
        <v>293</v>
      </c>
      <c r="B296" s="9">
        <v>8.3333333333333343E-2</v>
      </c>
      <c r="D296" s="9"/>
    </row>
    <row r="297" spans="1:4" x14ac:dyDescent="0.25">
      <c r="A297" s="8">
        <v>294</v>
      </c>
      <c r="B297" s="9">
        <v>5.9722222222222218E-2</v>
      </c>
      <c r="D297" s="9"/>
    </row>
    <row r="298" spans="1:4" x14ac:dyDescent="0.25">
      <c r="A298" s="8">
        <v>295</v>
      </c>
      <c r="B298" s="9">
        <v>0.12291666666666667</v>
      </c>
      <c r="D298" s="9"/>
    </row>
    <row r="299" spans="1:4" x14ac:dyDescent="0.25">
      <c r="A299" s="8">
        <v>296</v>
      </c>
      <c r="B299" s="9">
        <v>3.1944444444444442E-2</v>
      </c>
      <c r="D299" s="9"/>
    </row>
    <row r="300" spans="1:4" x14ac:dyDescent="0.25">
      <c r="A300" s="8">
        <v>297</v>
      </c>
      <c r="B300" s="9">
        <v>7.7777777777777779E-2</v>
      </c>
      <c r="D300" s="9"/>
    </row>
    <row r="301" spans="1:4" x14ac:dyDescent="0.25">
      <c r="A301" s="8">
        <v>298</v>
      </c>
      <c r="B301" s="9">
        <v>9.7916666666666652E-2</v>
      </c>
      <c r="D301" s="9"/>
    </row>
    <row r="302" spans="1:4" x14ac:dyDescent="0.25">
      <c r="A302" s="8">
        <v>299</v>
      </c>
      <c r="B302" s="9">
        <v>7.8472222222222221E-2</v>
      </c>
      <c r="D302" s="9"/>
    </row>
    <row r="303" spans="1:4" x14ac:dyDescent="0.25">
      <c r="A303" s="8">
        <v>300</v>
      </c>
      <c r="B303" s="9">
        <v>8.1944444444444445E-2</v>
      </c>
      <c r="D303" s="9"/>
    </row>
    <row r="304" spans="1:4" x14ac:dyDescent="0.25">
      <c r="A304" s="8">
        <v>301</v>
      </c>
      <c r="B304" s="9">
        <v>0.12708333333333333</v>
      </c>
      <c r="D304" s="9"/>
    </row>
    <row r="305" spans="1:4" x14ac:dyDescent="0.25">
      <c r="A305" s="8">
        <v>302</v>
      </c>
      <c r="B305" s="9">
        <v>1.0416666666666666E-2</v>
      </c>
      <c r="D305" s="9"/>
    </row>
    <row r="306" spans="1:4" x14ac:dyDescent="0.25">
      <c r="A306" s="8">
        <v>303</v>
      </c>
      <c r="B306" s="9">
        <v>6.3888888888888884E-2</v>
      </c>
      <c r="D306" s="9"/>
    </row>
    <row r="307" spans="1:4" x14ac:dyDescent="0.25">
      <c r="A307" s="8">
        <v>304</v>
      </c>
      <c r="B307" s="9">
        <v>5.9027777777777776E-2</v>
      </c>
      <c r="D307" s="9"/>
    </row>
    <row r="308" spans="1:4" x14ac:dyDescent="0.25">
      <c r="A308" s="8">
        <v>305</v>
      </c>
      <c r="B308" s="9">
        <v>4.5138888888888888E-2</v>
      </c>
      <c r="D308" s="9"/>
    </row>
    <row r="309" spans="1:4" x14ac:dyDescent="0.25">
      <c r="A309" s="8">
        <v>306</v>
      </c>
      <c r="B309" s="9">
        <v>1.4583333333333334E-2</v>
      </c>
      <c r="D309" s="9"/>
    </row>
    <row r="310" spans="1:4" x14ac:dyDescent="0.25">
      <c r="A310" s="8">
        <v>307</v>
      </c>
      <c r="B310" s="9">
        <v>2.7083333333333334E-2</v>
      </c>
      <c r="D310" s="9"/>
    </row>
    <row r="311" spans="1:4" x14ac:dyDescent="0.25">
      <c r="A311" s="8">
        <v>308</v>
      </c>
      <c r="B311" s="9">
        <v>0.12916666666666665</v>
      </c>
      <c r="D311" s="9"/>
    </row>
    <row r="312" spans="1:4" x14ac:dyDescent="0.25">
      <c r="A312" s="8">
        <v>309</v>
      </c>
      <c r="B312" s="9">
        <v>8.5416666666666669E-2</v>
      </c>
      <c r="D312" s="9"/>
    </row>
    <row r="313" spans="1:4" x14ac:dyDescent="0.25">
      <c r="A313" s="8">
        <v>310</v>
      </c>
      <c r="B313" s="9">
        <v>6.7361111111111108E-2</v>
      </c>
      <c r="D313" s="9"/>
    </row>
    <row r="314" spans="1:4" x14ac:dyDescent="0.25">
      <c r="A314" s="8">
        <v>311</v>
      </c>
      <c r="B314" s="9">
        <v>5.1388888888888887E-2</v>
      </c>
      <c r="D314" s="9"/>
    </row>
    <row r="315" spans="1:4" x14ac:dyDescent="0.25">
      <c r="A315" s="8">
        <v>312</v>
      </c>
      <c r="B315" s="9">
        <v>3.8194444444444448E-2</v>
      </c>
      <c r="D315" s="9"/>
    </row>
    <row r="316" spans="1:4" x14ac:dyDescent="0.25">
      <c r="A316" s="8">
        <v>313</v>
      </c>
      <c r="B316" s="9">
        <v>7.3611111111111113E-2</v>
      </c>
      <c r="D316" s="9"/>
    </row>
    <row r="317" spans="1:4" x14ac:dyDescent="0.25">
      <c r="A317" s="8">
        <v>314</v>
      </c>
      <c r="B317" s="9">
        <v>3.472222222222222E-3</v>
      </c>
      <c r="D317" s="9"/>
    </row>
    <row r="318" spans="1:4" x14ac:dyDescent="0.25">
      <c r="A318" s="8">
        <v>315</v>
      </c>
      <c r="B318" s="9">
        <v>8.7499999999999994E-2</v>
      </c>
      <c r="D318" s="9"/>
    </row>
    <row r="319" spans="1:4" x14ac:dyDescent="0.25">
      <c r="A319" s="8">
        <v>316</v>
      </c>
      <c r="B319" s="9">
        <v>0.10972222222222221</v>
      </c>
      <c r="D319" s="9"/>
    </row>
    <row r="320" spans="1:4" x14ac:dyDescent="0.25">
      <c r="A320" s="8">
        <v>317</v>
      </c>
      <c r="B320" s="9">
        <v>6.1111111111111109E-2</v>
      </c>
      <c r="D320" s="9"/>
    </row>
    <row r="321" spans="1:4" x14ac:dyDescent="0.25">
      <c r="A321" s="8">
        <v>318</v>
      </c>
      <c r="B321" s="9">
        <v>2.7083333333333334E-2</v>
      </c>
      <c r="D321" s="9"/>
    </row>
    <row r="322" spans="1:4" x14ac:dyDescent="0.25">
      <c r="A322" s="8">
        <v>319</v>
      </c>
      <c r="B322" s="9">
        <v>8.7500000000000008E-2</v>
      </c>
      <c r="D322" s="9"/>
    </row>
    <row r="323" spans="1:4" x14ac:dyDescent="0.25">
      <c r="A323" s="8">
        <v>320</v>
      </c>
      <c r="B323" s="9">
        <v>9.0277777777777776E-2</v>
      </c>
      <c r="D323" s="9"/>
    </row>
    <row r="324" spans="1:4" x14ac:dyDescent="0.25">
      <c r="A324" s="8">
        <v>321</v>
      </c>
      <c r="B324" s="9">
        <v>6.5972222222222224E-2</v>
      </c>
      <c r="D324" s="9"/>
    </row>
    <row r="325" spans="1:4" x14ac:dyDescent="0.25">
      <c r="A325" s="8">
        <v>322</v>
      </c>
      <c r="B325" s="9">
        <v>4.1666666666666664E-2</v>
      </c>
      <c r="D325" s="9"/>
    </row>
    <row r="326" spans="1:4" x14ac:dyDescent="0.25">
      <c r="A326" s="8">
        <v>323</v>
      </c>
      <c r="B326" s="9">
        <v>8.4722222222222213E-2</v>
      </c>
      <c r="D326" s="9"/>
    </row>
    <row r="327" spans="1:4" x14ac:dyDescent="0.25">
      <c r="A327" s="8">
        <v>324</v>
      </c>
      <c r="B327" s="9">
        <v>6.25E-2</v>
      </c>
      <c r="D327" s="9"/>
    </row>
    <row r="328" spans="1:4" x14ac:dyDescent="0.25">
      <c r="A328" s="8">
        <v>325</v>
      </c>
      <c r="B328" s="9">
        <v>4.9305555555555554E-2</v>
      </c>
      <c r="D328" s="9"/>
    </row>
    <row r="329" spans="1:4" x14ac:dyDescent="0.25">
      <c r="A329" s="8">
        <v>326</v>
      </c>
      <c r="B329" s="9">
        <v>6.3194444444444442E-2</v>
      </c>
      <c r="D329" s="9"/>
    </row>
    <row r="330" spans="1:4" x14ac:dyDescent="0.25">
      <c r="A330" s="8">
        <v>327</v>
      </c>
      <c r="B330" s="9">
        <v>5.1388888888888887E-2</v>
      </c>
      <c r="D330" s="9"/>
    </row>
    <row r="331" spans="1:4" x14ac:dyDescent="0.25">
      <c r="A331" s="8">
        <v>328</v>
      </c>
      <c r="B331" s="9">
        <v>1.4583333333333334E-2</v>
      </c>
      <c r="D331" s="9"/>
    </row>
    <row r="332" spans="1:4" x14ac:dyDescent="0.25">
      <c r="A332" s="8">
        <v>329</v>
      </c>
      <c r="B332" s="9">
        <v>9.6527777777777782E-2</v>
      </c>
      <c r="D332" s="9"/>
    </row>
    <row r="333" spans="1:4" x14ac:dyDescent="0.25">
      <c r="A333" s="8">
        <v>330</v>
      </c>
      <c r="B333" s="9">
        <v>9.7222222222222224E-2</v>
      </c>
      <c r="D333" s="9"/>
    </row>
    <row r="334" spans="1:4" x14ac:dyDescent="0.25">
      <c r="A334" s="8">
        <v>331</v>
      </c>
      <c r="B334" s="9">
        <v>8.4027777777777785E-2</v>
      </c>
      <c r="D334" s="9"/>
    </row>
    <row r="335" spans="1:4" x14ac:dyDescent="0.25">
      <c r="A335" s="8">
        <v>332</v>
      </c>
      <c r="B335" s="9">
        <v>1.1805555555555555E-2</v>
      </c>
      <c r="D335" s="9"/>
    </row>
    <row r="336" spans="1:4" x14ac:dyDescent="0.25">
      <c r="A336" s="8">
        <v>333</v>
      </c>
      <c r="B336" s="9">
        <v>4.2361111111111113E-2</v>
      </c>
      <c r="D336" s="9"/>
    </row>
    <row r="337" spans="1:4" x14ac:dyDescent="0.25">
      <c r="A337" s="8">
        <v>334</v>
      </c>
      <c r="B337" s="9">
        <v>0.10833333333333334</v>
      </c>
      <c r="D337" s="9"/>
    </row>
    <row r="338" spans="1:4" x14ac:dyDescent="0.25">
      <c r="A338" s="8">
        <v>335</v>
      </c>
      <c r="B338" s="9">
        <v>4.7916666666666663E-2</v>
      </c>
      <c r="D338" s="9"/>
    </row>
    <row r="339" spans="1:4" x14ac:dyDescent="0.25">
      <c r="A339" s="8">
        <v>336</v>
      </c>
      <c r="B339" s="9">
        <v>4.5138888888888888E-2</v>
      </c>
      <c r="D339" s="9"/>
    </row>
    <row r="340" spans="1:4" x14ac:dyDescent="0.25">
      <c r="A340" s="8">
        <v>337</v>
      </c>
      <c r="B340" s="9">
        <v>4.027777777777778E-2</v>
      </c>
      <c r="D340" s="9"/>
    </row>
    <row r="341" spans="1:4" x14ac:dyDescent="0.25">
      <c r="A341" s="8">
        <v>338</v>
      </c>
      <c r="B341" s="9">
        <v>9.9305555555555564E-2</v>
      </c>
      <c r="D341" s="9"/>
    </row>
    <row r="342" spans="1:4" x14ac:dyDescent="0.25">
      <c r="A342" s="8">
        <v>339</v>
      </c>
      <c r="B342" s="9">
        <v>3.1944444444444442E-2</v>
      </c>
      <c r="D342" s="9"/>
    </row>
    <row r="343" spans="1:4" x14ac:dyDescent="0.25">
      <c r="A343" s="8">
        <v>340</v>
      </c>
      <c r="B343" s="9">
        <v>6.3194444444444442E-2</v>
      </c>
      <c r="D343" s="9"/>
    </row>
    <row r="344" spans="1:4" x14ac:dyDescent="0.25">
      <c r="A344" s="8">
        <v>341</v>
      </c>
      <c r="B344" s="9">
        <v>6.1111111111111109E-2</v>
      </c>
      <c r="D344" s="9"/>
    </row>
    <row r="345" spans="1:4" x14ac:dyDescent="0.25">
      <c r="A345" s="8">
        <v>342</v>
      </c>
      <c r="B345" s="9">
        <v>3.7499999999999999E-2</v>
      </c>
      <c r="D345" s="9"/>
    </row>
    <row r="346" spans="1:4" x14ac:dyDescent="0.25">
      <c r="A346" s="8">
        <v>343</v>
      </c>
      <c r="B346" s="9">
        <v>7.013888888888889E-2</v>
      </c>
      <c r="D346" s="9"/>
    </row>
    <row r="347" spans="1:4" x14ac:dyDescent="0.25">
      <c r="A347" s="8">
        <v>344</v>
      </c>
      <c r="B347" s="9">
        <v>5.9722222222222225E-2</v>
      </c>
      <c r="D347" s="9"/>
    </row>
    <row r="348" spans="1:4" x14ac:dyDescent="0.25">
      <c r="A348" s="8">
        <v>345</v>
      </c>
      <c r="B348" s="9">
        <v>1.2500000000000001E-2</v>
      </c>
      <c r="D348" s="9"/>
    </row>
    <row r="349" spans="1:4" x14ac:dyDescent="0.25">
      <c r="A349" s="8">
        <v>346</v>
      </c>
      <c r="B349" s="9">
        <v>1.5277777777777777E-2</v>
      </c>
      <c r="D349" s="9"/>
    </row>
    <row r="350" spans="1:4" x14ac:dyDescent="0.25">
      <c r="A350" s="8">
        <v>347</v>
      </c>
      <c r="B350" s="9">
        <v>3.0555555555555555E-2</v>
      </c>
      <c r="D350" s="9"/>
    </row>
    <row r="351" spans="1:4" x14ac:dyDescent="0.25">
      <c r="A351" s="8">
        <v>348</v>
      </c>
      <c r="B351" s="9">
        <v>6.1111111111111109E-2</v>
      </c>
      <c r="D351" s="9"/>
    </row>
    <row r="352" spans="1:4" x14ac:dyDescent="0.25">
      <c r="A352" s="8">
        <v>349</v>
      </c>
      <c r="B352" s="9">
        <v>5.9027777777777776E-2</v>
      </c>
      <c r="D352" s="9"/>
    </row>
    <row r="353" spans="1:4" x14ac:dyDescent="0.25">
      <c r="A353" s="8">
        <v>350</v>
      </c>
      <c r="B353" s="9">
        <v>7.5694444444444439E-2</v>
      </c>
      <c r="D353" s="9"/>
    </row>
    <row r="354" spans="1:4" x14ac:dyDescent="0.25">
      <c r="A354" s="8">
        <v>351</v>
      </c>
      <c r="B354" s="9">
        <v>1.7361111111111112E-2</v>
      </c>
      <c r="D354" s="9"/>
    </row>
    <row r="355" spans="1:4" x14ac:dyDescent="0.25">
      <c r="A355" s="8">
        <v>352</v>
      </c>
      <c r="B355" s="9">
        <v>4.8611111111111112E-3</v>
      </c>
      <c r="D355" s="9"/>
    </row>
    <row r="356" spans="1:4" x14ac:dyDescent="0.25">
      <c r="A356" s="8">
        <v>353</v>
      </c>
      <c r="B356" s="9">
        <v>8.8888888888888878E-2</v>
      </c>
      <c r="D356" s="9"/>
    </row>
    <row r="357" spans="1:4" x14ac:dyDescent="0.25">
      <c r="A357" s="8">
        <v>354</v>
      </c>
      <c r="B357" s="9">
        <v>9.5138888888888884E-2</v>
      </c>
      <c r="D357" s="9"/>
    </row>
    <row r="358" spans="1:4" x14ac:dyDescent="0.25">
      <c r="A358" s="8">
        <v>355</v>
      </c>
      <c r="B358" s="9">
        <v>4.8611111111111112E-3</v>
      </c>
      <c r="D358" s="9"/>
    </row>
    <row r="359" spans="1:4" x14ac:dyDescent="0.25">
      <c r="A359" s="8">
        <v>356</v>
      </c>
      <c r="B359" s="9">
        <v>4.8611111111111112E-3</v>
      </c>
      <c r="D359" s="9"/>
    </row>
    <row r="360" spans="1:4" x14ac:dyDescent="0.25">
      <c r="A360" s="8">
        <v>357</v>
      </c>
      <c r="B360" s="9">
        <v>6.6666666666666666E-2</v>
      </c>
      <c r="D360" s="9"/>
    </row>
    <row r="361" spans="1:4" x14ac:dyDescent="0.25">
      <c r="A361" s="8">
        <v>358</v>
      </c>
      <c r="B361" s="9">
        <v>0.10555555555555556</v>
      </c>
      <c r="D361" s="9"/>
    </row>
    <row r="362" spans="1:4" x14ac:dyDescent="0.25">
      <c r="A362" s="8">
        <v>359</v>
      </c>
      <c r="B362" s="9">
        <v>0.10069444444444445</v>
      </c>
      <c r="D362" s="9"/>
    </row>
    <row r="363" spans="1:4" x14ac:dyDescent="0.25">
      <c r="A363" s="8">
        <v>360</v>
      </c>
      <c r="B363" s="9">
        <v>0.11041666666666666</v>
      </c>
      <c r="D363" s="9"/>
    </row>
    <row r="364" spans="1:4" x14ac:dyDescent="0.25">
      <c r="A364" s="8">
        <v>361</v>
      </c>
      <c r="B364" s="9">
        <v>7.7777777777777779E-2</v>
      </c>
      <c r="D364" s="9"/>
    </row>
    <row r="365" spans="1:4" x14ac:dyDescent="0.25">
      <c r="A365" s="8">
        <v>362</v>
      </c>
      <c r="B365" s="9">
        <v>8.5416666666666669E-2</v>
      </c>
      <c r="D365" s="9"/>
    </row>
    <row r="366" spans="1:4" x14ac:dyDescent="0.25">
      <c r="A366" s="8">
        <v>363</v>
      </c>
      <c r="B366" s="9">
        <v>0.10347222222222223</v>
      </c>
      <c r="D366" s="9"/>
    </row>
    <row r="367" spans="1:4" x14ac:dyDescent="0.25">
      <c r="A367" s="8">
        <v>364</v>
      </c>
      <c r="B367" s="9">
        <v>7.7777777777777779E-2</v>
      </c>
      <c r="D367" s="9"/>
    </row>
    <row r="368" spans="1:4" x14ac:dyDescent="0.25">
      <c r="A368" s="8">
        <v>365</v>
      </c>
      <c r="B368" s="9">
        <v>1.7361111111111112E-2</v>
      </c>
      <c r="D368" s="9"/>
    </row>
    <row r="369" spans="1:4" x14ac:dyDescent="0.25">
      <c r="A369" s="8">
        <v>366</v>
      </c>
      <c r="B369" s="9">
        <v>6.2499999999999993E-2</v>
      </c>
      <c r="D369" s="9"/>
    </row>
    <row r="370" spans="1:4" x14ac:dyDescent="0.25">
      <c r="A370" s="8">
        <v>367</v>
      </c>
      <c r="B370" s="9">
        <v>5.0694444444444445E-2</v>
      </c>
      <c r="D370" s="9"/>
    </row>
    <row r="371" spans="1:4" x14ac:dyDescent="0.25">
      <c r="A371" s="8">
        <v>368</v>
      </c>
      <c r="B371" s="9">
        <v>5.9027777777777776E-2</v>
      </c>
      <c r="D371" s="9"/>
    </row>
    <row r="372" spans="1:4" x14ac:dyDescent="0.25">
      <c r="A372" s="8">
        <v>369</v>
      </c>
      <c r="B372" s="9">
        <v>2.9166666666666667E-2</v>
      </c>
      <c r="D372" s="9"/>
    </row>
    <row r="373" spans="1:4" x14ac:dyDescent="0.25">
      <c r="A373" s="8">
        <v>370</v>
      </c>
      <c r="B373" s="9">
        <v>2.2916666666666665E-2</v>
      </c>
      <c r="D373" s="9"/>
    </row>
    <row r="374" spans="1:4" x14ac:dyDescent="0.25">
      <c r="A374" s="8">
        <v>371</v>
      </c>
      <c r="B374" s="9">
        <v>3.4027777777777782E-2</v>
      </c>
      <c r="D374" s="9"/>
    </row>
    <row r="375" spans="1:4" x14ac:dyDescent="0.25">
      <c r="A375" s="8">
        <v>372</v>
      </c>
      <c r="B375" s="9">
        <v>1.5277777777777777E-2</v>
      </c>
      <c r="D375" s="9"/>
    </row>
    <row r="376" spans="1:4" x14ac:dyDescent="0.25">
      <c r="A376" s="8">
        <v>373</v>
      </c>
      <c r="B376" s="9">
        <v>8.0555555555555561E-2</v>
      </c>
      <c r="D376" s="9"/>
    </row>
    <row r="377" spans="1:4" x14ac:dyDescent="0.25">
      <c r="A377" s="8">
        <v>374</v>
      </c>
      <c r="B377" s="9">
        <v>6.2500000000000003E-3</v>
      </c>
      <c r="D377" s="9"/>
    </row>
    <row r="378" spans="1:4" x14ac:dyDescent="0.25">
      <c r="A378" s="8">
        <v>375</v>
      </c>
      <c r="B378" s="9">
        <v>1.8749999999999999E-2</v>
      </c>
      <c r="D378" s="9"/>
    </row>
    <row r="379" spans="1:4" x14ac:dyDescent="0.25">
      <c r="A379" s="8">
        <v>376</v>
      </c>
      <c r="B379" s="9">
        <v>3.472222222222222E-3</v>
      </c>
      <c r="D379" s="9"/>
    </row>
    <row r="380" spans="1:4" x14ac:dyDescent="0.25">
      <c r="A380" s="8">
        <v>377</v>
      </c>
      <c r="B380" s="9">
        <v>3.1944444444444442E-2</v>
      </c>
      <c r="D380" s="9"/>
    </row>
    <row r="381" spans="1:4" x14ac:dyDescent="0.25">
      <c r="A381" s="8">
        <v>378</v>
      </c>
      <c r="B381" s="9">
        <v>1.4583333333333334E-2</v>
      </c>
      <c r="D381" s="9"/>
    </row>
    <row r="382" spans="1:4" x14ac:dyDescent="0.25">
      <c r="A382" s="8">
        <v>379</v>
      </c>
      <c r="B382" s="9">
        <v>4.1666666666666666E-3</v>
      </c>
      <c r="D382" s="9"/>
    </row>
    <row r="383" spans="1:4" x14ac:dyDescent="0.25">
      <c r="A383" s="8">
        <v>380</v>
      </c>
      <c r="B383" s="9">
        <v>6.458333333333334E-2</v>
      </c>
      <c r="D383" s="9"/>
    </row>
    <row r="384" spans="1:4" x14ac:dyDescent="0.25">
      <c r="A384" s="8">
        <v>381</v>
      </c>
      <c r="B384" s="9">
        <v>3.2638888888888891E-2</v>
      </c>
      <c r="D384" s="9"/>
    </row>
    <row r="385" spans="1:4" x14ac:dyDescent="0.25">
      <c r="A385" s="8">
        <v>382</v>
      </c>
      <c r="B385" s="9">
        <v>3.7499999999999999E-2</v>
      </c>
      <c r="D385" s="9"/>
    </row>
    <row r="386" spans="1:4" x14ac:dyDescent="0.25">
      <c r="A386" s="8">
        <v>383</v>
      </c>
      <c r="B386" s="9">
        <v>6.2500000000000003E-3</v>
      </c>
      <c r="D386" s="9"/>
    </row>
    <row r="387" spans="1:4" x14ac:dyDescent="0.25">
      <c r="A387" s="8">
        <v>384</v>
      </c>
      <c r="B387" s="9">
        <v>7.6388888888888895E-2</v>
      </c>
      <c r="D387" s="9"/>
    </row>
    <row r="388" spans="1:4" x14ac:dyDescent="0.25">
      <c r="A388" s="8">
        <v>385</v>
      </c>
      <c r="B388" s="9">
        <v>1.5277777777777777E-2</v>
      </c>
      <c r="D388" s="9"/>
    </row>
    <row r="389" spans="1:4" x14ac:dyDescent="0.25">
      <c r="A389" s="8">
        <v>386</v>
      </c>
      <c r="B389" s="9">
        <v>2.7777777777777776E-2</v>
      </c>
      <c r="D389" s="9"/>
    </row>
    <row r="390" spans="1:4" x14ac:dyDescent="0.25">
      <c r="A390" s="8">
        <v>387</v>
      </c>
      <c r="B390" s="9">
        <v>1.2500000000000001E-2</v>
      </c>
      <c r="D390" s="9"/>
    </row>
    <row r="391" spans="1:4" x14ac:dyDescent="0.25">
      <c r="A391" s="8">
        <v>388</v>
      </c>
      <c r="B391" s="9">
        <v>0.11874999999999999</v>
      </c>
      <c r="D391" s="9"/>
    </row>
    <row r="392" spans="1:4" x14ac:dyDescent="0.25">
      <c r="A392" s="8">
        <v>389</v>
      </c>
      <c r="B392" s="9">
        <v>1.6666666666666666E-2</v>
      </c>
      <c r="D392" s="9"/>
    </row>
    <row r="393" spans="1:4" x14ac:dyDescent="0.25">
      <c r="A393" s="8">
        <v>390</v>
      </c>
      <c r="B393" s="9">
        <v>6.4583333333333326E-2</v>
      </c>
      <c r="D393" s="9"/>
    </row>
    <row r="394" spans="1:4" x14ac:dyDescent="0.25">
      <c r="A394" s="8">
        <v>391</v>
      </c>
      <c r="B394" s="9">
        <v>2.4305555555555556E-2</v>
      </c>
      <c r="D394" s="9"/>
    </row>
    <row r="395" spans="1:4" x14ac:dyDescent="0.25">
      <c r="A395" s="8">
        <v>392</v>
      </c>
      <c r="B395" s="9">
        <v>3.7499999999999999E-2</v>
      </c>
      <c r="D395" s="9"/>
    </row>
    <row r="396" spans="1:4" x14ac:dyDescent="0.25">
      <c r="A396" s="8">
        <v>393</v>
      </c>
      <c r="B396" s="9">
        <v>7.5694444444444439E-2</v>
      </c>
      <c r="D396" s="9"/>
    </row>
    <row r="397" spans="1:4" x14ac:dyDescent="0.25">
      <c r="A397" s="8">
        <v>394</v>
      </c>
      <c r="B397" s="9">
        <v>3.2638888888888891E-2</v>
      </c>
      <c r="D397" s="9"/>
    </row>
    <row r="398" spans="1:4" x14ac:dyDescent="0.25">
      <c r="A398" s="8">
        <v>395</v>
      </c>
      <c r="B398" s="9">
        <v>5.5555555555555558E-3</v>
      </c>
      <c r="D398" s="9"/>
    </row>
    <row r="399" spans="1:4" x14ac:dyDescent="0.25">
      <c r="A399" s="8">
        <v>396</v>
      </c>
      <c r="B399" s="9">
        <v>3.9583333333333331E-2</v>
      </c>
      <c r="D399" s="9"/>
    </row>
    <row r="400" spans="1:4" x14ac:dyDescent="0.25">
      <c r="A400" s="8">
        <v>397</v>
      </c>
      <c r="B400" s="9">
        <v>4.7916666666666663E-2</v>
      </c>
      <c r="D400" s="9"/>
    </row>
    <row r="401" spans="1:4" x14ac:dyDescent="0.25">
      <c r="A401" s="8">
        <v>398</v>
      </c>
      <c r="B401" s="9">
        <v>4.9305555555555561E-2</v>
      </c>
      <c r="D401" s="9"/>
    </row>
    <row r="402" spans="1:4" x14ac:dyDescent="0.25">
      <c r="A402" s="8">
        <v>399</v>
      </c>
      <c r="B402" s="9">
        <v>6.3194444444444442E-2</v>
      </c>
      <c r="D402" s="9"/>
    </row>
    <row r="403" spans="1:4" x14ac:dyDescent="0.25">
      <c r="A403" s="8">
        <v>400</v>
      </c>
      <c r="B403" s="9">
        <v>5.486111111111111E-2</v>
      </c>
      <c r="D403" s="9"/>
    </row>
    <row r="404" spans="1:4" x14ac:dyDescent="0.25">
      <c r="A404" s="8">
        <v>401</v>
      </c>
      <c r="B404" s="9">
        <v>1.3888888888888888E-2</v>
      </c>
      <c r="D404" s="9"/>
    </row>
    <row r="405" spans="1:4" x14ac:dyDescent="0.25">
      <c r="A405" s="8">
        <v>402</v>
      </c>
      <c r="B405" s="9">
        <v>4.5833333333333337E-2</v>
      </c>
      <c r="D405" s="9"/>
    </row>
    <row r="406" spans="1:4" x14ac:dyDescent="0.25">
      <c r="A406" s="8">
        <v>403</v>
      </c>
      <c r="B406" s="9">
        <v>5.9027777777777776E-2</v>
      </c>
      <c r="D406" s="9"/>
    </row>
    <row r="407" spans="1:4" x14ac:dyDescent="0.25">
      <c r="A407" s="8">
        <v>404</v>
      </c>
      <c r="B407" s="9">
        <v>7.0833333333333331E-2</v>
      </c>
      <c r="D407" s="9"/>
    </row>
    <row r="408" spans="1:4" x14ac:dyDescent="0.25">
      <c r="A408" s="8">
        <v>405</v>
      </c>
      <c r="B408" s="9">
        <v>6.805555555555555E-2</v>
      </c>
      <c r="D408" s="9"/>
    </row>
    <row r="409" spans="1:4" x14ac:dyDescent="0.25">
      <c r="A409" s="8">
        <v>406</v>
      </c>
      <c r="B409" s="9">
        <v>8.1250000000000003E-2</v>
      </c>
      <c r="D409" s="9"/>
    </row>
    <row r="410" spans="1:4" x14ac:dyDescent="0.25">
      <c r="A410" s="8">
        <v>407</v>
      </c>
      <c r="B410" s="9">
        <v>3.4722222222222224E-2</v>
      </c>
      <c r="D410" s="9"/>
    </row>
    <row r="411" spans="1:4" x14ac:dyDescent="0.25">
      <c r="A411" s="8">
        <v>408</v>
      </c>
      <c r="B411" s="9">
        <v>7.3611111111111113E-2</v>
      </c>
      <c r="D411" s="9"/>
    </row>
    <row r="412" spans="1:4" x14ac:dyDescent="0.25">
      <c r="A412" s="8">
        <v>409</v>
      </c>
      <c r="B412" s="9">
        <v>0.11319444444444444</v>
      </c>
      <c r="D412" s="9"/>
    </row>
    <row r="413" spans="1:4" x14ac:dyDescent="0.25">
      <c r="A413" s="8">
        <v>410</v>
      </c>
      <c r="B413" s="9">
        <v>6.3194444444444442E-2</v>
      </c>
      <c r="D413" s="9"/>
    </row>
    <row r="414" spans="1:4" x14ac:dyDescent="0.25">
      <c r="A414" s="8">
        <v>411</v>
      </c>
      <c r="B414" s="9">
        <v>5.4166666666666662E-2</v>
      </c>
      <c r="D414" s="9"/>
    </row>
    <row r="415" spans="1:4" x14ac:dyDescent="0.25">
      <c r="A415" s="8">
        <v>412</v>
      </c>
      <c r="B415" s="9">
        <v>3.9583333333333331E-2</v>
      </c>
      <c r="D415" s="9"/>
    </row>
    <row r="416" spans="1:4" x14ac:dyDescent="0.25">
      <c r="A416" s="8">
        <v>413</v>
      </c>
      <c r="B416" s="9">
        <v>8.3333333333333332E-3</v>
      </c>
      <c r="D416" s="9"/>
    </row>
    <row r="417" spans="1:4" x14ac:dyDescent="0.25">
      <c r="A417" s="8">
        <v>414</v>
      </c>
      <c r="B417" s="9">
        <v>2.6388888888888889E-2</v>
      </c>
      <c r="D417" s="9"/>
    </row>
    <row r="418" spans="1:4" x14ac:dyDescent="0.25">
      <c r="A418" s="8">
        <v>415</v>
      </c>
      <c r="B418" s="9">
        <v>6.0416666666666667E-2</v>
      </c>
      <c r="D418" s="9"/>
    </row>
    <row r="419" spans="1:4" x14ac:dyDescent="0.25">
      <c r="A419" s="8">
        <v>416</v>
      </c>
      <c r="B419" s="9">
        <v>6.2500000000000003E-3</v>
      </c>
      <c r="D419" s="9"/>
    </row>
    <row r="420" spans="1:4" x14ac:dyDescent="0.25">
      <c r="A420" s="8">
        <v>417</v>
      </c>
      <c r="B420" s="9">
        <v>6.25E-2</v>
      </c>
      <c r="D420" s="9"/>
    </row>
    <row r="421" spans="1:4" x14ac:dyDescent="0.25">
      <c r="A421" s="8">
        <v>418</v>
      </c>
      <c r="B421" s="9">
        <v>6.9444444444444448E-2</v>
      </c>
      <c r="D421" s="9"/>
    </row>
    <row r="422" spans="1:4" x14ac:dyDescent="0.25">
      <c r="A422" s="8">
        <v>419</v>
      </c>
      <c r="B422" s="9">
        <v>4.4444444444444439E-2</v>
      </c>
      <c r="D422" s="9"/>
    </row>
    <row r="423" spans="1:4" x14ac:dyDescent="0.25">
      <c r="A423" s="8">
        <v>420</v>
      </c>
      <c r="B423" s="9">
        <v>7.2916666666666657E-2</v>
      </c>
      <c r="D423" s="9"/>
    </row>
    <row r="424" spans="1:4" x14ac:dyDescent="0.25">
      <c r="A424" s="8">
        <v>421</v>
      </c>
      <c r="B424" s="9">
        <v>4.9305555555555561E-2</v>
      </c>
      <c r="D424" s="9"/>
    </row>
    <row r="425" spans="1:4" x14ac:dyDescent="0.25">
      <c r="A425" s="8">
        <v>422</v>
      </c>
      <c r="B425" s="9">
        <v>2.361111111111111E-2</v>
      </c>
      <c r="D425" s="9"/>
    </row>
    <row r="426" spans="1:4" x14ac:dyDescent="0.25">
      <c r="A426" s="8">
        <v>423</v>
      </c>
      <c r="B426" s="9">
        <v>2.1527777777777778E-2</v>
      </c>
      <c r="D426" s="9"/>
    </row>
    <row r="427" spans="1:4" x14ac:dyDescent="0.25">
      <c r="A427" s="8">
        <v>424</v>
      </c>
      <c r="B427" s="9">
        <v>6.1111111111111116E-2</v>
      </c>
      <c r="D427" s="9"/>
    </row>
    <row r="428" spans="1:4" x14ac:dyDescent="0.25">
      <c r="A428" s="8">
        <v>425</v>
      </c>
      <c r="B428" s="9">
        <v>1.9444444444444445E-2</v>
      </c>
      <c r="D428" s="9"/>
    </row>
    <row r="429" spans="1:4" x14ac:dyDescent="0.25">
      <c r="A429" s="8">
        <v>426</v>
      </c>
      <c r="B429" s="9">
        <v>8.0555555555555547E-2</v>
      </c>
      <c r="D429" s="9"/>
    </row>
    <row r="430" spans="1:4" x14ac:dyDescent="0.25">
      <c r="A430" s="8">
        <v>427</v>
      </c>
      <c r="B430" s="9">
        <v>0.11527777777777777</v>
      </c>
      <c r="D430" s="9"/>
    </row>
    <row r="431" spans="1:4" x14ac:dyDescent="0.25">
      <c r="A431" s="8">
        <v>428</v>
      </c>
      <c r="B431" s="9">
        <v>0.12430555555555556</v>
      </c>
      <c r="D431" s="9"/>
    </row>
    <row r="432" spans="1:4" x14ac:dyDescent="0.25">
      <c r="A432" s="8">
        <v>429</v>
      </c>
      <c r="B432" s="9">
        <v>1.8749999999999999E-2</v>
      </c>
      <c r="D432" s="9"/>
    </row>
    <row r="433" spans="1:4" x14ac:dyDescent="0.25">
      <c r="A433" s="8">
        <v>430</v>
      </c>
      <c r="B433" s="9">
        <v>3.4027777777777775E-2</v>
      </c>
      <c r="D433" s="9"/>
    </row>
    <row r="434" spans="1:4" x14ac:dyDescent="0.25">
      <c r="A434" s="8">
        <v>431</v>
      </c>
      <c r="B434" s="9">
        <v>1.3888888888888888E-2</v>
      </c>
      <c r="D434" s="9"/>
    </row>
    <row r="435" spans="1:4" x14ac:dyDescent="0.25">
      <c r="A435" s="8">
        <v>432</v>
      </c>
      <c r="B435" s="9">
        <v>5.1388888888888887E-2</v>
      </c>
      <c r="D435" s="9"/>
    </row>
    <row r="436" spans="1:4" x14ac:dyDescent="0.25">
      <c r="A436" s="8">
        <v>433</v>
      </c>
      <c r="B436" s="9">
        <v>5.1388888888888887E-2</v>
      </c>
      <c r="D436" s="9"/>
    </row>
    <row r="437" spans="1:4" x14ac:dyDescent="0.25">
      <c r="A437" s="8">
        <v>434</v>
      </c>
      <c r="B437" s="9">
        <v>4.0277777777777773E-2</v>
      </c>
      <c r="D437" s="9"/>
    </row>
    <row r="438" spans="1:4" x14ac:dyDescent="0.25">
      <c r="A438" s="8">
        <v>435</v>
      </c>
      <c r="B438" s="9">
        <v>7.7083333333333337E-2</v>
      </c>
      <c r="D438" s="9"/>
    </row>
    <row r="439" spans="1:4" x14ac:dyDescent="0.25">
      <c r="A439" s="8">
        <v>436</v>
      </c>
      <c r="B439" s="9">
        <v>3.125E-2</v>
      </c>
      <c r="D439" s="9"/>
    </row>
    <row r="440" spans="1:4" x14ac:dyDescent="0.25">
      <c r="A440" s="8">
        <v>437</v>
      </c>
      <c r="B440" s="9">
        <v>3.5416666666666666E-2</v>
      </c>
      <c r="D440" s="9"/>
    </row>
    <row r="441" spans="1:4" x14ac:dyDescent="0.25">
      <c r="A441" s="8">
        <v>438</v>
      </c>
      <c r="B441" s="9">
        <v>3.5416666666666666E-2</v>
      </c>
      <c r="D441" s="9"/>
    </row>
    <row r="442" spans="1:4" x14ac:dyDescent="0.25">
      <c r="A442" s="8">
        <v>439</v>
      </c>
      <c r="B442" s="9">
        <v>4.4444444444444446E-2</v>
      </c>
      <c r="D442" s="9"/>
    </row>
    <row r="443" spans="1:4" x14ac:dyDescent="0.25">
      <c r="A443" s="8">
        <v>440</v>
      </c>
      <c r="B443" s="9">
        <v>3.125E-2</v>
      </c>
      <c r="D443" s="9"/>
    </row>
    <row r="444" spans="1:4" x14ac:dyDescent="0.25">
      <c r="A444" s="8">
        <v>441</v>
      </c>
      <c r="B444" s="9">
        <v>6.25E-2</v>
      </c>
      <c r="D444" s="9"/>
    </row>
    <row r="445" spans="1:4" x14ac:dyDescent="0.25">
      <c r="A445" s="8">
        <v>442</v>
      </c>
      <c r="B445" s="9">
        <v>9.0972222222222218E-2</v>
      </c>
      <c r="D445" s="9"/>
    </row>
    <row r="446" spans="1:4" x14ac:dyDescent="0.25">
      <c r="A446" s="8">
        <v>443</v>
      </c>
      <c r="B446" s="9">
        <v>0.10763888888888888</v>
      </c>
      <c r="D446" s="9"/>
    </row>
    <row r="447" spans="1:4" x14ac:dyDescent="0.25">
      <c r="A447" s="8">
        <v>444</v>
      </c>
      <c r="B447" s="9">
        <v>5.6249999999999994E-2</v>
      </c>
      <c r="D447" s="9"/>
    </row>
    <row r="448" spans="1:4" x14ac:dyDescent="0.25">
      <c r="A448" s="8">
        <v>445</v>
      </c>
      <c r="B448" s="9">
        <v>1.8055555555555554E-2</v>
      </c>
      <c r="D448" s="9"/>
    </row>
    <row r="449" spans="1:4" x14ac:dyDescent="0.25">
      <c r="A449" s="8">
        <v>446</v>
      </c>
      <c r="B449" s="9">
        <v>5.5555555555555558E-3</v>
      </c>
      <c r="D449" s="9"/>
    </row>
    <row r="450" spans="1:4" x14ac:dyDescent="0.25">
      <c r="A450" s="8">
        <v>447</v>
      </c>
      <c r="B450" s="9">
        <v>5.9722222222222218E-2</v>
      </c>
      <c r="D450" s="9"/>
    </row>
    <row r="451" spans="1:4" x14ac:dyDescent="0.25">
      <c r="A451" s="8">
        <v>448</v>
      </c>
      <c r="B451" s="9">
        <v>4.583333333333333E-2</v>
      </c>
      <c r="D451" s="9"/>
    </row>
    <row r="452" spans="1:4" x14ac:dyDescent="0.25">
      <c r="A452" s="8">
        <v>449</v>
      </c>
      <c r="B452" s="9">
        <v>2.2916666666666665E-2</v>
      </c>
      <c r="D452" s="9"/>
    </row>
    <row r="453" spans="1:4" x14ac:dyDescent="0.25">
      <c r="A453" s="8">
        <v>450</v>
      </c>
      <c r="B453" s="9">
        <v>2.361111111111111E-2</v>
      </c>
      <c r="D453" s="9"/>
    </row>
    <row r="454" spans="1:4" x14ac:dyDescent="0.25">
      <c r="A454" s="8">
        <v>451</v>
      </c>
      <c r="B454" s="9">
        <v>7.1527777777777773E-2</v>
      </c>
      <c r="D454" s="9"/>
    </row>
    <row r="455" spans="1:4" x14ac:dyDescent="0.25">
      <c r="A455" s="8">
        <v>452</v>
      </c>
      <c r="B455" s="9">
        <v>8.5416666666666669E-2</v>
      </c>
      <c r="D455" s="9"/>
    </row>
    <row r="456" spans="1:4" x14ac:dyDescent="0.25">
      <c r="A456" s="8">
        <v>453</v>
      </c>
      <c r="B456" s="9">
        <v>6.9444444444444448E-2</v>
      </c>
      <c r="D456" s="9"/>
    </row>
    <row r="457" spans="1:4" x14ac:dyDescent="0.25">
      <c r="A457" s="8">
        <v>454</v>
      </c>
      <c r="B457" s="9">
        <v>0.10625000000000001</v>
      </c>
      <c r="D457" s="9"/>
    </row>
    <row r="458" spans="1:4" x14ac:dyDescent="0.25">
      <c r="A458" s="8">
        <v>455</v>
      </c>
      <c r="B458" s="9">
        <v>7.6388888888888886E-3</v>
      </c>
      <c r="D458" s="9"/>
    </row>
    <row r="459" spans="1:4" x14ac:dyDescent="0.25">
      <c r="A459" s="8">
        <v>456</v>
      </c>
      <c r="B459" s="9">
        <v>4.9305555555555561E-2</v>
      </c>
      <c r="D459" s="9"/>
    </row>
    <row r="460" spans="1:4" x14ac:dyDescent="0.25">
      <c r="A460" s="8">
        <v>457</v>
      </c>
      <c r="B460" s="9">
        <v>4.027777777777778E-2</v>
      </c>
      <c r="D460" s="9"/>
    </row>
    <row r="461" spans="1:4" x14ac:dyDescent="0.25">
      <c r="A461" s="8">
        <v>458</v>
      </c>
      <c r="B461" s="9">
        <v>6.1805555555555558E-2</v>
      </c>
      <c r="D461" s="9"/>
    </row>
    <row r="462" spans="1:4" x14ac:dyDescent="0.25">
      <c r="A462" s="8">
        <v>459</v>
      </c>
      <c r="B462" s="9">
        <v>2.0833333333333332E-2</v>
      </c>
      <c r="D462" s="9"/>
    </row>
    <row r="463" spans="1:4" x14ac:dyDescent="0.25">
      <c r="A463" s="8">
        <v>460</v>
      </c>
      <c r="B463" s="9">
        <v>8.611111111111111E-2</v>
      </c>
      <c r="D463" s="9"/>
    </row>
    <row r="464" spans="1:4" x14ac:dyDescent="0.25">
      <c r="A464" s="8">
        <v>461</v>
      </c>
      <c r="B464" s="9">
        <v>4.5833333333333337E-2</v>
      </c>
      <c r="D464" s="9"/>
    </row>
    <row r="465" spans="1:4" x14ac:dyDescent="0.25">
      <c r="A465" s="8">
        <v>462</v>
      </c>
      <c r="B465" s="9">
        <v>7.6388888888888886E-3</v>
      </c>
      <c r="D465" s="9"/>
    </row>
    <row r="466" spans="1:4" x14ac:dyDescent="0.25">
      <c r="A466" s="8">
        <v>463</v>
      </c>
      <c r="B466" s="9">
        <v>9.7222222222222224E-3</v>
      </c>
      <c r="D466" s="9"/>
    </row>
    <row r="467" spans="1:4" x14ac:dyDescent="0.25">
      <c r="A467" s="8">
        <v>464</v>
      </c>
      <c r="B467" s="9">
        <v>5.8333333333333334E-2</v>
      </c>
      <c r="D467" s="9"/>
    </row>
    <row r="468" spans="1:4" x14ac:dyDescent="0.25">
      <c r="A468" s="8">
        <v>465</v>
      </c>
      <c r="B468" s="9">
        <v>4.1666666666666664E-2</v>
      </c>
      <c r="D468" s="9"/>
    </row>
    <row r="469" spans="1:4" x14ac:dyDescent="0.25">
      <c r="A469" s="8">
        <v>466</v>
      </c>
      <c r="B469" s="9">
        <v>0.10069444444444445</v>
      </c>
      <c r="D469" s="9"/>
    </row>
    <row r="470" spans="1:4" x14ac:dyDescent="0.25">
      <c r="A470" s="8">
        <v>467</v>
      </c>
      <c r="B470" s="9">
        <v>0.05</v>
      </c>
      <c r="D470" s="9"/>
    </row>
    <row r="471" spans="1:4" x14ac:dyDescent="0.25">
      <c r="A471" s="8">
        <v>468</v>
      </c>
      <c r="B471" s="9">
        <v>4.3749999999999997E-2</v>
      </c>
      <c r="D471" s="9"/>
    </row>
    <row r="472" spans="1:4" x14ac:dyDescent="0.25">
      <c r="A472" s="8">
        <v>469</v>
      </c>
      <c r="B472" s="9">
        <v>4.583333333333333E-2</v>
      </c>
      <c r="D472" s="9"/>
    </row>
    <row r="473" spans="1:4" x14ac:dyDescent="0.25">
      <c r="A473" s="8">
        <v>470</v>
      </c>
      <c r="B473" s="9">
        <v>0.05</v>
      </c>
      <c r="D473" s="9"/>
    </row>
    <row r="474" spans="1:4" x14ac:dyDescent="0.25">
      <c r="A474" s="8">
        <v>471</v>
      </c>
      <c r="B474" s="9">
        <v>3.9583333333333331E-2</v>
      </c>
      <c r="D474" s="9"/>
    </row>
    <row r="475" spans="1:4" x14ac:dyDescent="0.25">
      <c r="A475" s="8">
        <v>472</v>
      </c>
      <c r="B475" s="9">
        <v>5.0694444444444445E-2</v>
      </c>
      <c r="D475" s="9"/>
    </row>
    <row r="476" spans="1:4" x14ac:dyDescent="0.25">
      <c r="A476" s="8">
        <v>473</v>
      </c>
      <c r="B476" s="9">
        <v>4.2361111111111113E-2</v>
      </c>
      <c r="D476" s="9"/>
    </row>
    <row r="477" spans="1:4" x14ac:dyDescent="0.25">
      <c r="A477" s="8">
        <v>474</v>
      </c>
      <c r="B477" s="9">
        <v>0.11180555555555555</v>
      </c>
      <c r="D477" s="9"/>
    </row>
    <row r="478" spans="1:4" x14ac:dyDescent="0.25">
      <c r="A478" s="8">
        <v>475</v>
      </c>
      <c r="B478" s="9">
        <v>2.4305555555555556E-2</v>
      </c>
      <c r="D478" s="9"/>
    </row>
    <row r="479" spans="1:4" x14ac:dyDescent="0.25">
      <c r="A479" s="8">
        <v>476</v>
      </c>
      <c r="B479" s="9">
        <v>7.9861111111111119E-2</v>
      </c>
      <c r="D479" s="9"/>
    </row>
    <row r="480" spans="1:4" x14ac:dyDescent="0.25">
      <c r="A480" s="8">
        <v>477</v>
      </c>
      <c r="B480" s="9">
        <v>7.9861111111111105E-2</v>
      </c>
      <c r="D480" s="9"/>
    </row>
    <row r="481" spans="1:4" x14ac:dyDescent="0.25">
      <c r="A481" s="8">
        <v>478</v>
      </c>
      <c r="B481" s="9">
        <v>6.25E-2</v>
      </c>
      <c r="D481" s="9"/>
    </row>
    <row r="482" spans="1:4" x14ac:dyDescent="0.25">
      <c r="A482" s="8">
        <v>479</v>
      </c>
      <c r="B482" s="9">
        <v>5.7638888888888892E-2</v>
      </c>
      <c r="D482" s="9"/>
    </row>
    <row r="483" spans="1:4" x14ac:dyDescent="0.25">
      <c r="A483" s="8">
        <v>480</v>
      </c>
      <c r="B483" s="9">
        <v>4.5138888888888888E-2</v>
      </c>
      <c r="D483" s="9"/>
    </row>
    <row r="484" spans="1:4" x14ac:dyDescent="0.25">
      <c r="A484" s="8">
        <v>481</v>
      </c>
      <c r="B484" s="9">
        <v>4.027777777777778E-2</v>
      </c>
      <c r="D484" s="9"/>
    </row>
    <row r="485" spans="1:4" x14ac:dyDescent="0.25">
      <c r="A485" s="8">
        <v>482</v>
      </c>
      <c r="B485" s="9">
        <v>1.4583333333333334E-2</v>
      </c>
      <c r="D485" s="9"/>
    </row>
    <row r="486" spans="1:4" x14ac:dyDescent="0.25">
      <c r="A486" s="8">
        <v>483</v>
      </c>
      <c r="B486" s="9">
        <v>3.6805555555555557E-2</v>
      </c>
      <c r="D486" s="9"/>
    </row>
    <row r="487" spans="1:4" x14ac:dyDescent="0.25">
      <c r="A487" s="8">
        <v>484</v>
      </c>
      <c r="B487" s="9">
        <v>2.361111111111111E-2</v>
      </c>
      <c r="D487" s="9"/>
    </row>
    <row r="488" spans="1:4" x14ac:dyDescent="0.25">
      <c r="A488" s="8">
        <v>485</v>
      </c>
      <c r="B488" s="9">
        <v>5.486111111111111E-2</v>
      </c>
      <c r="D488" s="9"/>
    </row>
    <row r="489" spans="1:4" x14ac:dyDescent="0.25">
      <c r="A489" s="8">
        <v>486</v>
      </c>
      <c r="B489" s="9">
        <v>4.0972222222222215E-2</v>
      </c>
      <c r="D489" s="9"/>
    </row>
    <row r="490" spans="1:4" x14ac:dyDescent="0.25">
      <c r="A490" s="8">
        <v>487</v>
      </c>
      <c r="B490" s="9">
        <v>6.3888888888888898E-2</v>
      </c>
      <c r="D490" s="9"/>
    </row>
    <row r="491" spans="1:4" x14ac:dyDescent="0.25">
      <c r="A491" s="8">
        <v>488</v>
      </c>
      <c r="B491" s="9">
        <v>8.6111111111111097E-2</v>
      </c>
      <c r="D491" s="9"/>
    </row>
    <row r="492" spans="1:4" x14ac:dyDescent="0.25">
      <c r="A492" s="8">
        <v>489</v>
      </c>
      <c r="B492" s="9">
        <v>2.361111111111111E-2</v>
      </c>
      <c r="D492" s="9"/>
    </row>
    <row r="493" spans="1:4" x14ac:dyDescent="0.25">
      <c r="A493" s="8">
        <v>490</v>
      </c>
      <c r="B493" s="9">
        <v>9.0972222222222232E-2</v>
      </c>
      <c r="D493" s="9"/>
    </row>
    <row r="494" spans="1:4" x14ac:dyDescent="0.25">
      <c r="A494" s="8">
        <v>491</v>
      </c>
      <c r="B494" s="9">
        <v>2.8472222222222222E-2</v>
      </c>
      <c r="D494" s="9"/>
    </row>
    <row r="495" spans="1:4" x14ac:dyDescent="0.25">
      <c r="A495" s="8">
        <v>492</v>
      </c>
      <c r="B495" s="9">
        <v>3.4027777777777775E-2</v>
      </c>
      <c r="D495" s="9"/>
    </row>
    <row r="496" spans="1:4" x14ac:dyDescent="0.25">
      <c r="A496" s="8">
        <v>493</v>
      </c>
      <c r="B496" s="9">
        <v>5.5555555555555558E-3</v>
      </c>
      <c r="D496" s="9"/>
    </row>
    <row r="497" spans="1:4" x14ac:dyDescent="0.25">
      <c r="A497" s="8">
        <v>494</v>
      </c>
      <c r="B497" s="9">
        <v>2.1527777777777778E-2</v>
      </c>
      <c r="D497" s="9"/>
    </row>
    <row r="498" spans="1:4" x14ac:dyDescent="0.25">
      <c r="A498" s="8">
        <v>495</v>
      </c>
      <c r="B498" s="9">
        <v>7.0833333333333331E-2</v>
      </c>
      <c r="D498" s="9"/>
    </row>
    <row r="499" spans="1:4" x14ac:dyDescent="0.25">
      <c r="A499" s="8">
        <v>496</v>
      </c>
      <c r="B499" s="9">
        <v>9.2361111111111102E-2</v>
      </c>
      <c r="D499" s="9"/>
    </row>
    <row r="500" spans="1:4" x14ac:dyDescent="0.25">
      <c r="A500" s="8">
        <v>497</v>
      </c>
      <c r="B500" s="9">
        <v>2.6388888888888889E-2</v>
      </c>
      <c r="D500" s="9"/>
    </row>
    <row r="501" spans="1:4" x14ac:dyDescent="0.25">
      <c r="A501" s="8">
        <v>498</v>
      </c>
      <c r="B501" s="9">
        <v>2.2222222222222223E-2</v>
      </c>
      <c r="D501" s="9"/>
    </row>
    <row r="502" spans="1:4" x14ac:dyDescent="0.25">
      <c r="A502" s="8">
        <v>499</v>
      </c>
      <c r="B502" s="9">
        <v>9.0277777777777776E-2</v>
      </c>
      <c r="D502" s="9"/>
    </row>
    <row r="503" spans="1:4" x14ac:dyDescent="0.25">
      <c r="A503" s="8">
        <v>500</v>
      </c>
      <c r="B503" s="9">
        <v>2.9166666666666667E-2</v>
      </c>
      <c r="D503" s="9"/>
    </row>
    <row r="504" spans="1:4" x14ac:dyDescent="0.25">
      <c r="A504" s="8">
        <v>501</v>
      </c>
      <c r="B504" s="9">
        <v>2.7083333333333334E-2</v>
      </c>
      <c r="D504" s="9"/>
    </row>
    <row r="505" spans="1:4" x14ac:dyDescent="0.25">
      <c r="A505" s="8">
        <v>502</v>
      </c>
      <c r="B505" s="9">
        <v>5.0694444444444445E-2</v>
      </c>
      <c r="D505" s="9"/>
    </row>
    <row r="506" spans="1:4" x14ac:dyDescent="0.25">
      <c r="A506" s="8">
        <v>503</v>
      </c>
      <c r="B506" s="9">
        <v>5.9027777777777776E-2</v>
      </c>
      <c r="D506" s="9"/>
    </row>
    <row r="507" spans="1:4" x14ac:dyDescent="0.25">
      <c r="A507" s="8">
        <v>504</v>
      </c>
      <c r="B507" s="9">
        <v>1.3194444444444444E-2</v>
      </c>
      <c r="D507" s="9"/>
    </row>
    <row r="508" spans="1:4" x14ac:dyDescent="0.25">
      <c r="A508" s="8">
        <v>505</v>
      </c>
      <c r="B508" s="9">
        <v>7.9861111111111105E-2</v>
      </c>
      <c r="D508" s="9"/>
    </row>
    <row r="509" spans="1:4" x14ac:dyDescent="0.25">
      <c r="A509" s="8">
        <v>506</v>
      </c>
      <c r="B509" s="9">
        <v>3.472222222222222E-3</v>
      </c>
      <c r="D509" s="9"/>
    </row>
    <row r="510" spans="1:4" x14ac:dyDescent="0.25">
      <c r="A510" s="8">
        <v>507</v>
      </c>
      <c r="B510" s="9">
        <v>4.791666666666667E-2</v>
      </c>
      <c r="D510" s="9"/>
    </row>
    <row r="511" spans="1:4" x14ac:dyDescent="0.25">
      <c r="A511" s="8">
        <v>508</v>
      </c>
      <c r="B511" s="9">
        <v>2.361111111111111E-2</v>
      </c>
      <c r="D511" s="9"/>
    </row>
    <row r="512" spans="1:4" x14ac:dyDescent="0.25">
      <c r="A512" s="8">
        <v>509</v>
      </c>
      <c r="B512" s="9">
        <v>3.2638888888888891E-2</v>
      </c>
      <c r="D512" s="9"/>
    </row>
    <row r="513" spans="1:4" x14ac:dyDescent="0.25">
      <c r="A513" s="8">
        <v>510</v>
      </c>
      <c r="B513" s="9">
        <v>3.3333333333333333E-2</v>
      </c>
      <c r="D513" s="9"/>
    </row>
    <row r="514" spans="1:4" x14ac:dyDescent="0.25">
      <c r="A514" s="8">
        <v>511</v>
      </c>
      <c r="B514" s="9">
        <v>2.6388888888888889E-2</v>
      </c>
      <c r="D514" s="9"/>
    </row>
    <row r="515" spans="1:4" x14ac:dyDescent="0.25">
      <c r="A515" s="8">
        <v>512</v>
      </c>
      <c r="B515" s="9">
        <v>4.0972222222222222E-2</v>
      </c>
      <c r="D515" s="9"/>
    </row>
    <row r="516" spans="1:4" x14ac:dyDescent="0.25">
      <c r="A516" s="8">
        <v>513</v>
      </c>
      <c r="B516" s="9">
        <v>3.888888888888889E-2</v>
      </c>
      <c r="D516" s="9"/>
    </row>
    <row r="517" spans="1:4" x14ac:dyDescent="0.25">
      <c r="A517" s="8">
        <v>514</v>
      </c>
      <c r="B517" s="9">
        <v>7.7777777777777779E-2</v>
      </c>
      <c r="D517" s="9"/>
    </row>
    <row r="518" spans="1:4" x14ac:dyDescent="0.25">
      <c r="A518" s="8">
        <v>515</v>
      </c>
      <c r="B518" s="9">
        <v>9.0277777777777769E-3</v>
      </c>
      <c r="D518" s="9"/>
    </row>
    <row r="519" spans="1:4" x14ac:dyDescent="0.25">
      <c r="A519" s="8">
        <v>516</v>
      </c>
      <c r="B519" s="9">
        <v>6.7361111111111122E-2</v>
      </c>
      <c r="D519" s="9"/>
    </row>
    <row r="520" spans="1:4" x14ac:dyDescent="0.25">
      <c r="A520" s="8">
        <v>517</v>
      </c>
      <c r="B520" s="9">
        <v>4.5138888888888888E-2</v>
      </c>
      <c r="D520" s="9"/>
    </row>
    <row r="521" spans="1:4" x14ac:dyDescent="0.25">
      <c r="A521" s="8">
        <v>518</v>
      </c>
      <c r="B521" s="9">
        <v>3.6805555555555557E-2</v>
      </c>
      <c r="D521" s="9"/>
    </row>
    <row r="522" spans="1:4" x14ac:dyDescent="0.25">
      <c r="A522" s="8">
        <v>519</v>
      </c>
      <c r="B522" s="9">
        <v>0.10833333333333334</v>
      </c>
      <c r="D522" s="9"/>
    </row>
    <row r="523" spans="1:4" x14ac:dyDescent="0.25">
      <c r="A523" s="8">
        <v>520</v>
      </c>
      <c r="B523" s="9">
        <v>8.4027777777777785E-2</v>
      </c>
      <c r="D523" s="9"/>
    </row>
    <row r="524" spans="1:4" x14ac:dyDescent="0.25">
      <c r="A524" s="8">
        <v>521</v>
      </c>
      <c r="B524" s="9">
        <v>6.3194444444444442E-2</v>
      </c>
      <c r="D524" s="9"/>
    </row>
    <row r="525" spans="1:4" x14ac:dyDescent="0.25">
      <c r="A525" s="8">
        <v>522</v>
      </c>
      <c r="B525" s="9">
        <v>3.2638888888888891E-2</v>
      </c>
      <c r="D525" s="9"/>
    </row>
    <row r="526" spans="1:4" x14ac:dyDescent="0.25">
      <c r="A526" s="8">
        <v>523</v>
      </c>
      <c r="B526" s="9">
        <v>3.5416666666666666E-2</v>
      </c>
      <c r="D526" s="9"/>
    </row>
    <row r="527" spans="1:4" x14ac:dyDescent="0.25">
      <c r="A527" s="8">
        <v>524</v>
      </c>
      <c r="B527" s="9">
        <v>4.2361111111111106E-2</v>
      </c>
      <c r="D527" s="9"/>
    </row>
    <row r="528" spans="1:4" x14ac:dyDescent="0.25">
      <c r="A528" s="8">
        <v>525</v>
      </c>
      <c r="B528" s="9">
        <v>5.347222222222222E-2</v>
      </c>
      <c r="D528" s="9"/>
    </row>
    <row r="529" spans="1:4" x14ac:dyDescent="0.25">
      <c r="A529" s="8">
        <v>526</v>
      </c>
      <c r="B529" s="9">
        <v>1.5277777777777777E-2</v>
      </c>
      <c r="D529" s="9"/>
    </row>
    <row r="530" spans="1:4" x14ac:dyDescent="0.25">
      <c r="A530" s="8">
        <v>527</v>
      </c>
      <c r="B530" s="9">
        <v>2.1527777777777778E-2</v>
      </c>
      <c r="D530" s="9"/>
    </row>
    <row r="531" spans="1:4" x14ac:dyDescent="0.25">
      <c r="A531" s="8">
        <v>528</v>
      </c>
      <c r="B531" s="9">
        <v>8.4027777777777785E-2</v>
      </c>
      <c r="D531" s="9"/>
    </row>
    <row r="532" spans="1:4" x14ac:dyDescent="0.25">
      <c r="A532" s="8">
        <v>529</v>
      </c>
      <c r="B532" s="9">
        <v>0.10902777777777778</v>
      </c>
      <c r="D532" s="9"/>
    </row>
    <row r="533" spans="1:4" x14ac:dyDescent="0.25">
      <c r="A533" s="8">
        <v>530</v>
      </c>
      <c r="B533" s="9">
        <v>7.3611111111111113E-2</v>
      </c>
      <c r="D533" s="9"/>
    </row>
    <row r="534" spans="1:4" x14ac:dyDescent="0.25">
      <c r="A534" s="8">
        <v>531</v>
      </c>
      <c r="B534" s="9">
        <v>0.13819444444444445</v>
      </c>
      <c r="D534" s="9"/>
    </row>
    <row r="535" spans="1:4" x14ac:dyDescent="0.25">
      <c r="A535" s="8">
        <v>532</v>
      </c>
      <c r="B535" s="9">
        <v>4.0972222222222215E-2</v>
      </c>
      <c r="D535" s="9"/>
    </row>
    <row r="536" spans="1:4" x14ac:dyDescent="0.25">
      <c r="A536" s="8">
        <v>533</v>
      </c>
      <c r="B536" s="9">
        <v>3.3333333333333333E-2</v>
      </c>
      <c r="D536" s="9"/>
    </row>
    <row r="537" spans="1:4" x14ac:dyDescent="0.25">
      <c r="A537" s="8">
        <v>534</v>
      </c>
      <c r="B537" s="9">
        <v>5.2777777777777785E-2</v>
      </c>
      <c r="D537" s="9"/>
    </row>
    <row r="538" spans="1:4" x14ac:dyDescent="0.25">
      <c r="A538" s="8">
        <v>535</v>
      </c>
      <c r="B538" s="9">
        <v>7.8472222222222221E-2</v>
      </c>
      <c r="D538" s="9"/>
    </row>
    <row r="539" spans="1:4" x14ac:dyDescent="0.25">
      <c r="A539" s="8">
        <v>536</v>
      </c>
      <c r="B539" s="9">
        <v>0.10555555555555556</v>
      </c>
      <c r="D539" s="9"/>
    </row>
    <row r="540" spans="1:4" x14ac:dyDescent="0.25">
      <c r="A540" s="8">
        <v>537</v>
      </c>
      <c r="B540" s="9">
        <v>1.4583333333333334E-2</v>
      </c>
      <c r="D540" s="9"/>
    </row>
    <row r="541" spans="1:4" x14ac:dyDescent="0.25">
      <c r="A541" s="8">
        <v>538</v>
      </c>
      <c r="B541" s="9">
        <v>0.13750000000000001</v>
      </c>
      <c r="D541" s="9"/>
    </row>
    <row r="542" spans="1:4" x14ac:dyDescent="0.25">
      <c r="A542" s="8">
        <v>539</v>
      </c>
      <c r="B542" s="9">
        <v>8.9583333333333334E-2</v>
      </c>
      <c r="D542" s="9"/>
    </row>
    <row r="543" spans="1:4" x14ac:dyDescent="0.25">
      <c r="A543" s="8">
        <v>540</v>
      </c>
      <c r="B543" s="9">
        <v>5.694444444444445E-2</v>
      </c>
      <c r="D543" s="9"/>
    </row>
    <row r="544" spans="1:4" x14ac:dyDescent="0.25">
      <c r="A544" s="8">
        <v>541</v>
      </c>
      <c r="B544" s="9">
        <v>8.611111111111111E-2</v>
      </c>
      <c r="D544" s="9"/>
    </row>
    <row r="545" spans="1:4" x14ac:dyDescent="0.25">
      <c r="A545" s="8">
        <v>542</v>
      </c>
      <c r="B545" s="9">
        <v>7.9861111111111105E-2</v>
      </c>
      <c r="D545" s="9"/>
    </row>
    <row r="546" spans="1:4" x14ac:dyDescent="0.25">
      <c r="A546" s="8">
        <v>543</v>
      </c>
      <c r="B546" s="9">
        <v>5.1388888888888887E-2</v>
      </c>
      <c r="D546" s="9"/>
    </row>
    <row r="547" spans="1:4" x14ac:dyDescent="0.25">
      <c r="A547" s="8">
        <v>544</v>
      </c>
      <c r="B547" s="9">
        <v>3.3333333333333333E-2</v>
      </c>
      <c r="D547" s="9"/>
    </row>
    <row r="548" spans="1:4" x14ac:dyDescent="0.25">
      <c r="A548" s="8">
        <v>545</v>
      </c>
      <c r="B548" s="9">
        <v>6.8750000000000006E-2</v>
      </c>
      <c r="D548" s="9"/>
    </row>
    <row r="549" spans="1:4" x14ac:dyDescent="0.25">
      <c r="A549" s="8">
        <v>546</v>
      </c>
      <c r="B549" s="9">
        <v>6.3194444444444442E-2</v>
      </c>
      <c r="D549" s="9"/>
    </row>
    <row r="550" spans="1:4" x14ac:dyDescent="0.25">
      <c r="A550" s="8">
        <v>547</v>
      </c>
      <c r="B550" s="9">
        <v>6.7361111111111108E-2</v>
      </c>
      <c r="D550" s="9"/>
    </row>
    <row r="551" spans="1:4" x14ac:dyDescent="0.25">
      <c r="A551" s="8">
        <v>548</v>
      </c>
      <c r="B551" s="9">
        <v>7.3611111111111113E-2</v>
      </c>
      <c r="D551" s="9"/>
    </row>
    <row r="552" spans="1:4" x14ac:dyDescent="0.25">
      <c r="A552" s="8">
        <v>549</v>
      </c>
      <c r="B552" s="9">
        <v>6.8055555555555564E-2</v>
      </c>
      <c r="D552" s="9"/>
    </row>
    <row r="553" spans="1:4" x14ac:dyDescent="0.25">
      <c r="A553" s="8">
        <v>550</v>
      </c>
      <c r="B553" s="9">
        <v>3.9583333333333331E-2</v>
      </c>
      <c r="D553" s="9"/>
    </row>
    <row r="554" spans="1:4" x14ac:dyDescent="0.25">
      <c r="A554" s="8">
        <v>551</v>
      </c>
      <c r="B554" s="9">
        <v>8.5416666666666669E-2</v>
      </c>
      <c r="D554" s="9"/>
    </row>
    <row r="555" spans="1:4" x14ac:dyDescent="0.25">
      <c r="A555" s="8">
        <v>552</v>
      </c>
      <c r="B555" s="9">
        <v>7.9861111111111105E-2</v>
      </c>
      <c r="D555" s="9"/>
    </row>
    <row r="556" spans="1:4" x14ac:dyDescent="0.25">
      <c r="A556" s="8">
        <v>553</v>
      </c>
      <c r="B556" s="9">
        <v>0.12361111111111112</v>
      </c>
      <c r="D556" s="9"/>
    </row>
    <row r="557" spans="1:4" x14ac:dyDescent="0.25">
      <c r="A557" s="8">
        <v>554</v>
      </c>
      <c r="B557" s="9">
        <v>4.9305555555555561E-2</v>
      </c>
      <c r="D557" s="9"/>
    </row>
    <row r="558" spans="1:4" x14ac:dyDescent="0.25">
      <c r="A558" s="8">
        <v>555</v>
      </c>
      <c r="B558" s="9">
        <v>3.1944444444444442E-2</v>
      </c>
      <c r="D558" s="9"/>
    </row>
    <row r="559" spans="1:4" x14ac:dyDescent="0.25">
      <c r="A559" s="8">
        <v>556</v>
      </c>
      <c r="B559" s="9">
        <v>4.5833333333333337E-2</v>
      </c>
      <c r="D559" s="9"/>
    </row>
    <row r="560" spans="1:4" x14ac:dyDescent="0.25">
      <c r="A560" s="8">
        <v>557</v>
      </c>
      <c r="B560" s="9">
        <v>7.4305555555555555E-2</v>
      </c>
      <c r="D560" s="9"/>
    </row>
    <row r="561" spans="1:4" x14ac:dyDescent="0.25">
      <c r="A561" s="8">
        <v>558</v>
      </c>
      <c r="B561" s="9">
        <v>0.11597222222222223</v>
      </c>
      <c r="D561" s="9"/>
    </row>
    <row r="562" spans="1:4" x14ac:dyDescent="0.25">
      <c r="A562" s="8">
        <v>559</v>
      </c>
      <c r="B562" s="9">
        <v>2.8472222222222222E-2</v>
      </c>
      <c r="D562" s="9"/>
    </row>
    <row r="563" spans="1:4" x14ac:dyDescent="0.25">
      <c r="A563" s="8">
        <v>560</v>
      </c>
      <c r="B563" s="9">
        <v>3.3333333333333333E-2</v>
      </c>
      <c r="D563" s="9"/>
    </row>
    <row r="564" spans="1:4" x14ac:dyDescent="0.25">
      <c r="A564" s="8">
        <v>561</v>
      </c>
      <c r="B564" s="9">
        <v>4.4444444444444446E-2</v>
      </c>
      <c r="D564" s="9"/>
    </row>
    <row r="565" spans="1:4" x14ac:dyDescent="0.25">
      <c r="A565" s="8">
        <v>562</v>
      </c>
      <c r="B565" s="9">
        <v>7.7777777777777779E-2</v>
      </c>
      <c r="D565" s="9"/>
    </row>
    <row r="566" spans="1:4" x14ac:dyDescent="0.25">
      <c r="A566" s="8">
        <v>563</v>
      </c>
      <c r="B566" s="9">
        <v>2.5694444444444443E-2</v>
      </c>
      <c r="D566" s="9"/>
    </row>
    <row r="567" spans="1:4" x14ac:dyDescent="0.25">
      <c r="A567" s="8">
        <v>564</v>
      </c>
      <c r="B567" s="9">
        <v>3.7499999999999999E-2</v>
      </c>
      <c r="D567" s="9"/>
    </row>
    <row r="568" spans="1:4" x14ac:dyDescent="0.25">
      <c r="A568" s="8">
        <v>565</v>
      </c>
      <c r="B568" s="9">
        <v>6.8055555555555564E-2</v>
      </c>
      <c r="D568" s="9"/>
    </row>
    <row r="569" spans="1:4" x14ac:dyDescent="0.25">
      <c r="A569" s="8">
        <v>566</v>
      </c>
      <c r="B569" s="9">
        <v>3.888888888888889E-2</v>
      </c>
      <c r="D569" s="9"/>
    </row>
    <row r="570" spans="1:4" x14ac:dyDescent="0.25">
      <c r="A570" s="8">
        <v>567</v>
      </c>
      <c r="B570" s="9">
        <v>7.0833333333333331E-2</v>
      </c>
      <c r="D570" s="9"/>
    </row>
    <row r="571" spans="1:4" x14ac:dyDescent="0.25">
      <c r="A571" s="8">
        <v>568</v>
      </c>
      <c r="B571" s="9">
        <v>5.8333333333333334E-2</v>
      </c>
      <c r="D571" s="9"/>
    </row>
    <row r="572" spans="1:4" x14ac:dyDescent="0.25">
      <c r="A572" s="8">
        <v>569</v>
      </c>
      <c r="B572" s="9">
        <v>4.0277777777777773E-2</v>
      </c>
      <c r="D572" s="9"/>
    </row>
    <row r="573" spans="1:4" x14ac:dyDescent="0.25">
      <c r="A573" s="8">
        <v>570</v>
      </c>
      <c r="B573" s="9">
        <v>3.1944444444444442E-2</v>
      </c>
      <c r="D573" s="9"/>
    </row>
    <row r="574" spans="1:4" x14ac:dyDescent="0.25">
      <c r="A574" s="8">
        <v>571</v>
      </c>
      <c r="B574" s="9">
        <v>1.8055555555555554E-2</v>
      </c>
      <c r="D574" s="9"/>
    </row>
    <row r="575" spans="1:4" x14ac:dyDescent="0.25">
      <c r="A575" s="8">
        <v>572</v>
      </c>
      <c r="B575" s="9">
        <v>3.0555555555555555E-2</v>
      </c>
      <c r="D575" s="9"/>
    </row>
    <row r="576" spans="1:4" x14ac:dyDescent="0.25">
      <c r="A576" s="8">
        <v>573</v>
      </c>
      <c r="B576" s="9">
        <v>4.7916666666666663E-2</v>
      </c>
      <c r="D576" s="9"/>
    </row>
    <row r="577" spans="1:4" x14ac:dyDescent="0.25">
      <c r="A577" s="8">
        <v>574</v>
      </c>
      <c r="B577" s="9">
        <v>0.11666666666666665</v>
      </c>
      <c r="D577" s="9"/>
    </row>
    <row r="578" spans="1:4" x14ac:dyDescent="0.25">
      <c r="A578" s="8">
        <v>575</v>
      </c>
      <c r="B578" s="9">
        <v>3.0555555555555555E-2</v>
      </c>
      <c r="D578" s="9"/>
    </row>
    <row r="579" spans="1:4" x14ac:dyDescent="0.25">
      <c r="A579" s="8">
        <v>576</v>
      </c>
      <c r="B579" s="9">
        <v>7.9861111111111105E-2</v>
      </c>
      <c r="D579" s="9"/>
    </row>
    <row r="580" spans="1:4" x14ac:dyDescent="0.25">
      <c r="A580" s="8">
        <v>577</v>
      </c>
      <c r="B580" s="9">
        <v>1.7361111111111112E-2</v>
      </c>
      <c r="D580" s="9"/>
    </row>
    <row r="581" spans="1:4" x14ac:dyDescent="0.25">
      <c r="A581" s="8">
        <v>578</v>
      </c>
      <c r="B581" s="9">
        <v>3.0555555555555555E-2</v>
      </c>
      <c r="D581" s="9"/>
    </row>
    <row r="582" spans="1:4" x14ac:dyDescent="0.25">
      <c r="A582" s="8">
        <v>579</v>
      </c>
      <c r="B582" s="9">
        <v>3.3333333333333333E-2</v>
      </c>
      <c r="D582" s="9"/>
    </row>
    <row r="583" spans="1:4" x14ac:dyDescent="0.25">
      <c r="A583" s="8">
        <v>580</v>
      </c>
      <c r="B583" s="9">
        <v>2.0833333333333332E-2</v>
      </c>
      <c r="D583" s="9"/>
    </row>
    <row r="584" spans="1:4" x14ac:dyDescent="0.25">
      <c r="A584" s="8">
        <v>581</v>
      </c>
      <c r="B584" s="9">
        <v>3.8194444444444441E-2</v>
      </c>
      <c r="D584" s="9"/>
    </row>
    <row r="585" spans="1:4" x14ac:dyDescent="0.25">
      <c r="A585" s="8">
        <v>582</v>
      </c>
      <c r="B585" s="9">
        <v>2.9166666666666667E-2</v>
      </c>
      <c r="D585" s="9"/>
    </row>
    <row r="586" spans="1:4" x14ac:dyDescent="0.25">
      <c r="A586" s="8">
        <v>583</v>
      </c>
      <c r="B586" s="9">
        <v>7.2916666666666671E-2</v>
      </c>
      <c r="D586" s="9"/>
    </row>
    <row r="587" spans="1:4" x14ac:dyDescent="0.25">
      <c r="A587" s="8">
        <v>584</v>
      </c>
      <c r="B587" s="9">
        <v>7.9166666666666663E-2</v>
      </c>
      <c r="D587" s="9"/>
    </row>
    <row r="588" spans="1:4" x14ac:dyDescent="0.25">
      <c r="A588" s="8">
        <v>585</v>
      </c>
      <c r="B588" s="9">
        <v>6.5972222222222224E-2</v>
      </c>
      <c r="D588" s="9"/>
    </row>
    <row r="589" spans="1:4" x14ac:dyDescent="0.25">
      <c r="A589" s="8">
        <v>586</v>
      </c>
      <c r="B589" s="9">
        <v>6.3888888888888884E-2</v>
      </c>
      <c r="D589" s="9"/>
    </row>
    <row r="590" spans="1:4" x14ac:dyDescent="0.25">
      <c r="A590" s="8">
        <v>587</v>
      </c>
      <c r="B590" s="9">
        <v>2.9861111111111113E-2</v>
      </c>
      <c r="D590" s="9"/>
    </row>
    <row r="591" spans="1:4" x14ac:dyDescent="0.25">
      <c r="A591" s="8">
        <v>588</v>
      </c>
      <c r="B591" s="9">
        <v>2.5694444444444443E-2</v>
      </c>
      <c r="D591" s="9"/>
    </row>
    <row r="592" spans="1:4" x14ac:dyDescent="0.25">
      <c r="A592" s="8">
        <v>589</v>
      </c>
      <c r="B592" s="9">
        <v>8.3333333333333329E-2</v>
      </c>
      <c r="D592" s="9"/>
    </row>
    <row r="593" spans="1:4" x14ac:dyDescent="0.25">
      <c r="A593" s="8">
        <v>590</v>
      </c>
      <c r="B593" s="9">
        <v>4.4444444444444446E-2</v>
      </c>
      <c r="D593" s="9"/>
    </row>
    <row r="594" spans="1:4" x14ac:dyDescent="0.25">
      <c r="A594" s="8">
        <v>591</v>
      </c>
      <c r="B594" s="9">
        <v>3.5416666666666666E-2</v>
      </c>
      <c r="D594" s="9"/>
    </row>
    <row r="595" spans="1:4" x14ac:dyDescent="0.25">
      <c r="A595" s="8">
        <v>592</v>
      </c>
      <c r="B595" s="9">
        <v>7.013888888888889E-2</v>
      </c>
      <c r="D595" s="9"/>
    </row>
    <row r="596" spans="1:4" x14ac:dyDescent="0.25">
      <c r="A596" s="8">
        <v>593</v>
      </c>
      <c r="B596" s="9">
        <v>3.3333333333333333E-2</v>
      </c>
      <c r="D596" s="9"/>
    </row>
    <row r="597" spans="1:4" x14ac:dyDescent="0.25">
      <c r="A597" s="8">
        <v>594</v>
      </c>
      <c r="B597" s="9">
        <v>6.805555555555555E-2</v>
      </c>
      <c r="D597" s="9"/>
    </row>
    <row r="598" spans="1:4" x14ac:dyDescent="0.25">
      <c r="A598" s="8">
        <v>595</v>
      </c>
      <c r="B598" s="9">
        <v>3.4027777777777775E-2</v>
      </c>
      <c r="D598" s="9"/>
    </row>
    <row r="599" spans="1:4" x14ac:dyDescent="0.25">
      <c r="A599" s="8">
        <v>596</v>
      </c>
      <c r="B599" s="9">
        <v>0.10972222222222223</v>
      </c>
      <c r="D599" s="9"/>
    </row>
    <row r="600" spans="1:4" x14ac:dyDescent="0.25">
      <c r="A600" s="8">
        <v>597</v>
      </c>
      <c r="B600" s="9">
        <v>9.7916666666666666E-2</v>
      </c>
      <c r="D600" s="9"/>
    </row>
    <row r="601" spans="1:4" x14ac:dyDescent="0.25">
      <c r="A601" s="8">
        <v>598</v>
      </c>
      <c r="B601" s="9">
        <v>5.6249999999999994E-2</v>
      </c>
      <c r="D601" s="9"/>
    </row>
    <row r="602" spans="1:4" x14ac:dyDescent="0.25">
      <c r="A602" s="8">
        <v>599</v>
      </c>
      <c r="B602" s="9">
        <v>7.4999999999999997E-2</v>
      </c>
      <c r="D602" s="9"/>
    </row>
    <row r="603" spans="1:4" x14ac:dyDescent="0.25">
      <c r="A603" s="8">
        <v>600</v>
      </c>
      <c r="B603" s="9">
        <v>4.5138888888888888E-2</v>
      </c>
      <c r="D603" s="9"/>
    </row>
    <row r="604" spans="1:4" x14ac:dyDescent="0.25">
      <c r="A604" s="8">
        <v>601</v>
      </c>
      <c r="B604" s="9">
        <v>7.9861111111111119E-2</v>
      </c>
      <c r="D604" s="9"/>
    </row>
    <row r="605" spans="1:4" x14ac:dyDescent="0.25">
      <c r="A605" s="8">
        <v>602</v>
      </c>
      <c r="B605" s="9">
        <v>0.11249999999999999</v>
      </c>
      <c r="D605" s="9"/>
    </row>
    <row r="606" spans="1:4" x14ac:dyDescent="0.25">
      <c r="A606" s="8">
        <v>603</v>
      </c>
      <c r="B606" s="9">
        <v>1.1805555555555555E-2</v>
      </c>
      <c r="D606" s="9"/>
    </row>
    <row r="607" spans="1:4" x14ac:dyDescent="0.25">
      <c r="A607" s="8">
        <v>604</v>
      </c>
      <c r="B607" s="9">
        <v>2.9166666666666667E-2</v>
      </c>
      <c r="D607" s="9"/>
    </row>
    <row r="608" spans="1:4" x14ac:dyDescent="0.25">
      <c r="A608" s="8">
        <v>605</v>
      </c>
      <c r="B608" s="9">
        <v>0.12222222222222223</v>
      </c>
      <c r="D608" s="9"/>
    </row>
    <row r="609" spans="1:4" x14ac:dyDescent="0.25">
      <c r="A609" s="8">
        <v>606</v>
      </c>
      <c r="B609" s="9">
        <v>0.10069444444444445</v>
      </c>
      <c r="D609" s="9"/>
    </row>
    <row r="610" spans="1:4" x14ac:dyDescent="0.25">
      <c r="A610" s="8">
        <v>607</v>
      </c>
      <c r="B610" s="9">
        <v>4.7916666666666663E-2</v>
      </c>
      <c r="D610" s="9"/>
    </row>
    <row r="611" spans="1:4" x14ac:dyDescent="0.25">
      <c r="A611" s="8">
        <v>608</v>
      </c>
      <c r="B611" s="9">
        <v>3.125E-2</v>
      </c>
      <c r="D611" s="9"/>
    </row>
    <row r="612" spans="1:4" x14ac:dyDescent="0.25">
      <c r="A612" s="8">
        <v>609</v>
      </c>
      <c r="B612" s="9">
        <v>1.8749999999999999E-2</v>
      </c>
      <c r="D612" s="9"/>
    </row>
    <row r="613" spans="1:4" x14ac:dyDescent="0.25">
      <c r="A613" s="8">
        <v>610</v>
      </c>
      <c r="B613" s="9">
        <v>3.2638888888888891E-2</v>
      </c>
      <c r="D613" s="9"/>
    </row>
    <row r="614" spans="1:4" x14ac:dyDescent="0.25">
      <c r="A614" s="8">
        <v>611</v>
      </c>
      <c r="B614" s="9">
        <v>5.7638888888888892E-2</v>
      </c>
      <c r="D614" s="9"/>
    </row>
    <row r="615" spans="1:4" x14ac:dyDescent="0.25">
      <c r="A615" s="8">
        <v>612</v>
      </c>
      <c r="B615" s="9">
        <v>8.958333333333332E-2</v>
      </c>
      <c r="D615" s="9"/>
    </row>
    <row r="616" spans="1:4" x14ac:dyDescent="0.25">
      <c r="A616" s="8">
        <v>613</v>
      </c>
      <c r="B616" s="9">
        <v>0.10555555555555554</v>
      </c>
      <c r="D616" s="9"/>
    </row>
    <row r="617" spans="1:4" x14ac:dyDescent="0.25">
      <c r="A617" s="8">
        <v>614</v>
      </c>
      <c r="B617" s="9">
        <v>3.4722222222222224E-2</v>
      </c>
      <c r="D617" s="9"/>
    </row>
    <row r="618" spans="1:4" x14ac:dyDescent="0.25">
      <c r="A618" s="8">
        <v>615</v>
      </c>
      <c r="B618" s="9">
        <v>0.10833333333333334</v>
      </c>
      <c r="D618" s="9"/>
    </row>
    <row r="619" spans="1:4" x14ac:dyDescent="0.25">
      <c r="A619" s="8">
        <v>616</v>
      </c>
      <c r="B619" s="9">
        <v>3.2638888888888884E-2</v>
      </c>
      <c r="D619" s="9"/>
    </row>
    <row r="620" spans="1:4" x14ac:dyDescent="0.25">
      <c r="A620" s="8">
        <v>617</v>
      </c>
      <c r="B620" s="9">
        <v>3.5416666666666666E-2</v>
      </c>
      <c r="D620" s="9"/>
    </row>
    <row r="621" spans="1:4" x14ac:dyDescent="0.25">
      <c r="A621" s="8">
        <v>618</v>
      </c>
      <c r="B621" s="9">
        <v>8.1944444444444445E-2</v>
      </c>
      <c r="D621" s="9"/>
    </row>
    <row r="622" spans="1:4" x14ac:dyDescent="0.25">
      <c r="A622" s="8">
        <v>619</v>
      </c>
      <c r="B622" s="9">
        <v>6.6666666666666666E-2</v>
      </c>
      <c r="D622" s="9"/>
    </row>
    <row r="623" spans="1:4" x14ac:dyDescent="0.25">
      <c r="A623" s="8">
        <v>620</v>
      </c>
      <c r="B623" s="9">
        <v>2.7777777777777776E-2</v>
      </c>
      <c r="D623" s="9"/>
    </row>
    <row r="624" spans="1:4" x14ac:dyDescent="0.25">
      <c r="A624" s="8">
        <v>621</v>
      </c>
      <c r="B624" s="9">
        <v>5.5555555555555558E-3</v>
      </c>
      <c r="D624" s="9"/>
    </row>
    <row r="625" spans="1:4" x14ac:dyDescent="0.25">
      <c r="A625" s="8">
        <v>622</v>
      </c>
      <c r="B625" s="9">
        <v>5.4166666666666669E-2</v>
      </c>
      <c r="D625" s="9"/>
    </row>
    <row r="626" spans="1:4" x14ac:dyDescent="0.25">
      <c r="A626" s="8">
        <v>623</v>
      </c>
      <c r="B626" s="9">
        <v>0.10069444444444445</v>
      </c>
      <c r="D626" s="9"/>
    </row>
    <row r="627" spans="1:4" x14ac:dyDescent="0.25">
      <c r="A627" s="8">
        <v>624</v>
      </c>
      <c r="B627" s="9">
        <v>5.486111111111111E-2</v>
      </c>
      <c r="D627" s="9"/>
    </row>
    <row r="628" spans="1:4" x14ac:dyDescent="0.25">
      <c r="A628" s="8">
        <v>625</v>
      </c>
      <c r="B628" s="9">
        <v>6.7361111111111108E-2</v>
      </c>
      <c r="D628" s="9"/>
    </row>
    <row r="629" spans="1:4" x14ac:dyDescent="0.25">
      <c r="A629" s="8">
        <v>626</v>
      </c>
      <c r="B629" s="9">
        <v>4.027777777777778E-2</v>
      </c>
      <c r="D629" s="9"/>
    </row>
    <row r="630" spans="1:4" x14ac:dyDescent="0.25">
      <c r="A630" s="8">
        <v>627</v>
      </c>
      <c r="B630" s="9">
        <v>2.5694444444444443E-2</v>
      </c>
      <c r="D630" s="9"/>
    </row>
    <row r="631" spans="1:4" x14ac:dyDescent="0.25">
      <c r="A631" s="8">
        <v>628</v>
      </c>
      <c r="B631" s="9">
        <v>2.9861111111111109E-2</v>
      </c>
      <c r="D631" s="9"/>
    </row>
    <row r="632" spans="1:4" x14ac:dyDescent="0.25">
      <c r="A632" s="8">
        <v>629</v>
      </c>
      <c r="B632" s="9">
        <v>5.8333333333333334E-2</v>
      </c>
      <c r="D632" s="9"/>
    </row>
    <row r="633" spans="1:4" x14ac:dyDescent="0.25">
      <c r="A633" s="8">
        <v>630</v>
      </c>
      <c r="B633" s="9">
        <v>5.2083333333333336E-2</v>
      </c>
      <c r="D633" s="9"/>
    </row>
    <row r="634" spans="1:4" x14ac:dyDescent="0.25">
      <c r="A634" s="8">
        <v>631</v>
      </c>
      <c r="B634" s="9">
        <v>3.1944444444444442E-2</v>
      </c>
      <c r="D634" s="9"/>
    </row>
    <row r="635" spans="1:4" x14ac:dyDescent="0.25">
      <c r="A635" s="8">
        <v>632</v>
      </c>
      <c r="B635" s="9">
        <v>6.1111111111111116E-2</v>
      </c>
      <c r="D635" s="9"/>
    </row>
    <row r="636" spans="1:4" x14ac:dyDescent="0.25">
      <c r="A636" s="8">
        <v>633</v>
      </c>
      <c r="B636" s="9">
        <v>0.10347222222222222</v>
      </c>
      <c r="D636" s="9"/>
    </row>
    <row r="637" spans="1:4" x14ac:dyDescent="0.25">
      <c r="A637" s="8">
        <v>634</v>
      </c>
      <c r="B637" s="9">
        <v>0.10902777777777778</v>
      </c>
      <c r="D637" s="9"/>
    </row>
    <row r="638" spans="1:4" x14ac:dyDescent="0.25">
      <c r="A638" s="8">
        <v>635</v>
      </c>
      <c r="B638" s="9">
        <v>1.7361111111111112E-2</v>
      </c>
      <c r="D638" s="9"/>
    </row>
    <row r="639" spans="1:4" x14ac:dyDescent="0.25">
      <c r="A639" s="8">
        <v>636</v>
      </c>
      <c r="B639" s="9">
        <v>0.10486111111111111</v>
      </c>
      <c r="D639" s="9"/>
    </row>
    <row r="640" spans="1:4" x14ac:dyDescent="0.25">
      <c r="A640" s="8">
        <v>637</v>
      </c>
      <c r="B640" s="9">
        <v>4.2361111111111113E-2</v>
      </c>
      <c r="D640" s="9"/>
    </row>
    <row r="641" spans="1:4" x14ac:dyDescent="0.25">
      <c r="A641" s="8">
        <v>638</v>
      </c>
      <c r="B641" s="9">
        <v>3.0555555555555555E-2</v>
      </c>
      <c r="D641" s="9"/>
    </row>
    <row r="642" spans="1:4" x14ac:dyDescent="0.25">
      <c r="A642" s="8">
        <v>639</v>
      </c>
      <c r="B642" s="9">
        <v>9.4444444444444442E-2</v>
      </c>
      <c r="D642" s="9"/>
    </row>
    <row r="643" spans="1:4" x14ac:dyDescent="0.25">
      <c r="A643" s="8">
        <v>640</v>
      </c>
      <c r="B643" s="9">
        <v>5.2083333333333336E-2</v>
      </c>
      <c r="D643" s="9"/>
    </row>
    <row r="644" spans="1:4" x14ac:dyDescent="0.25">
      <c r="A644" s="8">
        <v>641</v>
      </c>
      <c r="B644" s="9">
        <v>5.1388888888888887E-2</v>
      </c>
      <c r="D644" s="9"/>
    </row>
    <row r="645" spans="1:4" x14ac:dyDescent="0.25">
      <c r="A645" s="8">
        <v>642</v>
      </c>
      <c r="B645" s="9">
        <v>5.6249999999999994E-2</v>
      </c>
      <c r="D645" s="9"/>
    </row>
    <row r="646" spans="1:4" x14ac:dyDescent="0.25">
      <c r="A646" s="8">
        <v>643</v>
      </c>
      <c r="B646" s="9">
        <v>1.2500000000000001E-2</v>
      </c>
      <c r="D646" s="9"/>
    </row>
    <row r="647" spans="1:4" x14ac:dyDescent="0.25">
      <c r="A647" s="8">
        <v>644</v>
      </c>
      <c r="B647" s="9">
        <v>3.5416666666666666E-2</v>
      </c>
      <c r="D647" s="9"/>
    </row>
    <row r="648" spans="1:4" x14ac:dyDescent="0.25">
      <c r="A648" s="8">
        <v>645</v>
      </c>
      <c r="B648" s="9">
        <v>6.7361111111111108E-2</v>
      </c>
      <c r="D648" s="9"/>
    </row>
    <row r="649" spans="1:4" x14ac:dyDescent="0.25">
      <c r="A649" s="8">
        <v>646</v>
      </c>
      <c r="B649" s="9">
        <v>2.5000000000000001E-2</v>
      </c>
      <c r="D649" s="9"/>
    </row>
    <row r="650" spans="1:4" x14ac:dyDescent="0.25">
      <c r="A650" s="8">
        <v>647</v>
      </c>
      <c r="B650" s="9">
        <v>2.7083333333333331E-2</v>
      </c>
      <c r="D650" s="9"/>
    </row>
    <row r="651" spans="1:4" x14ac:dyDescent="0.25">
      <c r="A651" s="8">
        <v>648</v>
      </c>
      <c r="B651" s="9">
        <v>3.2638888888888891E-2</v>
      </c>
      <c r="D651" s="9"/>
    </row>
    <row r="652" spans="1:4" x14ac:dyDescent="0.25">
      <c r="A652" s="8">
        <v>649</v>
      </c>
      <c r="B652" s="9">
        <v>7.5694444444444453E-2</v>
      </c>
      <c r="D652" s="9"/>
    </row>
    <row r="653" spans="1:4" x14ac:dyDescent="0.25">
      <c r="A653" s="8">
        <v>650</v>
      </c>
      <c r="B653" s="9">
        <v>5.2777777777777778E-2</v>
      </c>
      <c r="D653" s="9"/>
    </row>
    <row r="654" spans="1:4" x14ac:dyDescent="0.25">
      <c r="A654" s="8">
        <v>651</v>
      </c>
      <c r="B654" s="9">
        <v>6.1111111111111116E-2</v>
      </c>
      <c r="D654" s="9"/>
    </row>
    <row r="655" spans="1:4" x14ac:dyDescent="0.25">
      <c r="A655" s="8">
        <v>652</v>
      </c>
      <c r="B655" s="9">
        <v>3.4722222222222224E-2</v>
      </c>
      <c r="D655" s="9"/>
    </row>
    <row r="656" spans="1:4" x14ac:dyDescent="0.25">
      <c r="A656" s="8">
        <v>653</v>
      </c>
      <c r="B656" s="9">
        <v>0.10416666666666666</v>
      </c>
      <c r="D656" s="9"/>
    </row>
    <row r="657" spans="1:4" x14ac:dyDescent="0.25">
      <c r="A657" s="8">
        <v>654</v>
      </c>
      <c r="B657" s="9">
        <v>3.0555555555555555E-2</v>
      </c>
      <c r="D657" s="9"/>
    </row>
    <row r="658" spans="1:4" x14ac:dyDescent="0.25">
      <c r="A658" s="8">
        <v>655</v>
      </c>
      <c r="B658" s="9">
        <v>2.5000000000000001E-2</v>
      </c>
      <c r="D658" s="9"/>
    </row>
    <row r="659" spans="1:4" x14ac:dyDescent="0.25">
      <c r="A659" s="8">
        <v>656</v>
      </c>
      <c r="B659" s="9">
        <v>7.6388888888888895E-2</v>
      </c>
      <c r="D659" s="9"/>
    </row>
    <row r="660" spans="1:4" x14ac:dyDescent="0.25">
      <c r="A660" s="8">
        <v>657</v>
      </c>
      <c r="B660" s="9">
        <v>9.3055555555555558E-2</v>
      </c>
      <c r="D660" s="9"/>
    </row>
    <row r="661" spans="1:4" x14ac:dyDescent="0.25">
      <c r="A661" s="8">
        <v>658</v>
      </c>
      <c r="B661" s="9">
        <v>3.3333333333333333E-2</v>
      </c>
      <c r="D661" s="9"/>
    </row>
    <row r="662" spans="1:4" x14ac:dyDescent="0.25">
      <c r="A662" s="8">
        <v>659</v>
      </c>
      <c r="B662" s="9">
        <v>2.1527777777777778E-2</v>
      </c>
      <c r="D662" s="9"/>
    </row>
    <row r="663" spans="1:4" x14ac:dyDescent="0.25">
      <c r="A663" s="8">
        <v>660</v>
      </c>
      <c r="B663" s="9">
        <v>3.125E-2</v>
      </c>
      <c r="D663" s="9"/>
    </row>
    <row r="664" spans="1:4" x14ac:dyDescent="0.25">
      <c r="A664" s="8">
        <v>661</v>
      </c>
      <c r="B664" s="9">
        <v>9.375E-2</v>
      </c>
      <c r="D664" s="9"/>
    </row>
    <row r="665" spans="1:4" x14ac:dyDescent="0.25">
      <c r="A665" s="8">
        <v>662</v>
      </c>
      <c r="B665" s="9">
        <v>5.9027777777777776E-2</v>
      </c>
      <c r="D665" s="9"/>
    </row>
    <row r="666" spans="1:4" x14ac:dyDescent="0.25">
      <c r="A666" s="8">
        <v>663</v>
      </c>
      <c r="B666" s="9">
        <v>6.0416666666666667E-2</v>
      </c>
      <c r="D666" s="9"/>
    </row>
    <row r="667" spans="1:4" x14ac:dyDescent="0.25">
      <c r="A667" s="8">
        <v>664</v>
      </c>
      <c r="B667" s="9">
        <v>6.8750000000000006E-2</v>
      </c>
      <c r="D667" s="9"/>
    </row>
    <row r="668" spans="1:4" x14ac:dyDescent="0.25">
      <c r="A668" s="8">
        <v>665</v>
      </c>
      <c r="B668" s="9">
        <v>2.7777777777777776E-2</v>
      </c>
      <c r="D668" s="9"/>
    </row>
    <row r="669" spans="1:4" x14ac:dyDescent="0.25">
      <c r="A669" s="8">
        <v>666</v>
      </c>
      <c r="B669" s="9">
        <v>1.8749999999999999E-2</v>
      </c>
      <c r="D669" s="9"/>
    </row>
    <row r="670" spans="1:4" x14ac:dyDescent="0.25">
      <c r="A670" s="8">
        <v>667</v>
      </c>
      <c r="B670" s="9">
        <v>8.3333333333333332E-3</v>
      </c>
      <c r="D670" s="9"/>
    </row>
    <row r="671" spans="1:4" x14ac:dyDescent="0.25">
      <c r="A671" s="8">
        <v>668</v>
      </c>
      <c r="B671" s="9">
        <v>7.9861111111111105E-2</v>
      </c>
      <c r="D671" s="9"/>
    </row>
    <row r="672" spans="1:4" x14ac:dyDescent="0.25">
      <c r="A672" s="8">
        <v>669</v>
      </c>
      <c r="B672" s="9">
        <v>4.7916666666666663E-2</v>
      </c>
      <c r="D672" s="9"/>
    </row>
    <row r="673" spans="1:4" x14ac:dyDescent="0.25">
      <c r="A673" s="8">
        <v>670</v>
      </c>
      <c r="B673" s="9">
        <v>5.2083333333333329E-2</v>
      </c>
      <c r="D673" s="9"/>
    </row>
    <row r="674" spans="1:4" x14ac:dyDescent="0.25">
      <c r="A674" s="8">
        <v>671</v>
      </c>
      <c r="B674" s="9">
        <v>6.5972222222222224E-2</v>
      </c>
      <c r="D674" s="9"/>
    </row>
    <row r="675" spans="1:4" x14ac:dyDescent="0.25">
      <c r="A675" s="8">
        <v>672</v>
      </c>
      <c r="B675" s="9">
        <v>5.4166666666666669E-2</v>
      </c>
      <c r="D675" s="9"/>
    </row>
    <row r="676" spans="1:4" x14ac:dyDescent="0.25">
      <c r="A676" s="8">
        <v>673</v>
      </c>
      <c r="B676" s="9">
        <v>6.4583333333333326E-2</v>
      </c>
      <c r="D676" s="9"/>
    </row>
    <row r="677" spans="1:4" x14ac:dyDescent="0.25">
      <c r="A677" s="8">
        <v>674</v>
      </c>
      <c r="B677" s="9">
        <v>4.5138888888888888E-2</v>
      </c>
      <c r="D677" s="9"/>
    </row>
    <row r="678" spans="1:4" x14ac:dyDescent="0.25">
      <c r="A678" s="8">
        <v>675</v>
      </c>
      <c r="B678" s="9">
        <v>8.4027777777777785E-2</v>
      </c>
      <c r="D678" s="9"/>
    </row>
    <row r="679" spans="1:4" x14ac:dyDescent="0.25">
      <c r="A679" s="8">
        <v>676</v>
      </c>
      <c r="B679" s="9">
        <v>8.4027777777777771E-2</v>
      </c>
      <c r="D679" s="9"/>
    </row>
    <row r="680" spans="1:4" x14ac:dyDescent="0.25">
      <c r="A680" s="8">
        <v>677</v>
      </c>
      <c r="B680" s="9">
        <v>0.10277777777777777</v>
      </c>
      <c r="D680" s="9"/>
    </row>
    <row r="681" spans="1:4" x14ac:dyDescent="0.25">
      <c r="A681" s="8">
        <v>678</v>
      </c>
      <c r="B681" s="9">
        <v>8.4027777777777785E-2</v>
      </c>
      <c r="D681" s="9"/>
    </row>
    <row r="682" spans="1:4" x14ac:dyDescent="0.25">
      <c r="A682" s="8">
        <v>679</v>
      </c>
      <c r="B682" s="9">
        <v>7.3611111111111099E-2</v>
      </c>
      <c r="D682" s="9"/>
    </row>
    <row r="683" spans="1:4" x14ac:dyDescent="0.25">
      <c r="A683" s="8">
        <v>680</v>
      </c>
      <c r="B683" s="9">
        <v>7.7083333333333337E-2</v>
      </c>
      <c r="D683" s="9"/>
    </row>
    <row r="684" spans="1:4" x14ac:dyDescent="0.25">
      <c r="A684" s="8">
        <v>681</v>
      </c>
      <c r="B684" s="9">
        <v>4.5138888888888888E-2</v>
      </c>
      <c r="D684" s="9"/>
    </row>
    <row r="685" spans="1:4" x14ac:dyDescent="0.25">
      <c r="A685" s="8">
        <v>682</v>
      </c>
      <c r="B685" s="9">
        <v>2.9861111111111113E-2</v>
      </c>
      <c r="D685" s="9"/>
    </row>
    <row r="686" spans="1:4" x14ac:dyDescent="0.25">
      <c r="A686" s="8">
        <v>683</v>
      </c>
      <c r="B686" s="9">
        <v>5.694444444444445E-2</v>
      </c>
      <c r="D686" s="9"/>
    </row>
    <row r="687" spans="1:4" x14ac:dyDescent="0.25">
      <c r="A687" s="8">
        <v>684</v>
      </c>
      <c r="B687" s="9">
        <v>7.6388888888888895E-2</v>
      </c>
      <c r="D687" s="9"/>
    </row>
    <row r="688" spans="1:4" x14ac:dyDescent="0.25">
      <c r="A688" s="8">
        <v>685</v>
      </c>
      <c r="B688" s="9">
        <v>1.1805555555555555E-2</v>
      </c>
      <c r="D688" s="9"/>
    </row>
    <row r="689" spans="1:4" x14ac:dyDescent="0.25">
      <c r="A689" s="8">
        <v>686</v>
      </c>
      <c r="B689" s="9">
        <v>4.0277777777777773E-2</v>
      </c>
      <c r="D689" s="9"/>
    </row>
    <row r="690" spans="1:4" x14ac:dyDescent="0.25">
      <c r="A690" s="8">
        <v>687</v>
      </c>
      <c r="B690" s="9">
        <v>2.013888888888889E-2</v>
      </c>
      <c r="D690" s="9"/>
    </row>
    <row r="691" spans="1:4" x14ac:dyDescent="0.25">
      <c r="A691" s="8">
        <v>688</v>
      </c>
      <c r="B691" s="9">
        <v>9.7222222222222224E-3</v>
      </c>
      <c r="D691" s="9"/>
    </row>
    <row r="692" spans="1:4" x14ac:dyDescent="0.25">
      <c r="A692" s="8">
        <v>689</v>
      </c>
      <c r="B692" s="9">
        <v>2.0138888888888887E-2</v>
      </c>
      <c r="D692" s="9"/>
    </row>
    <row r="693" spans="1:4" x14ac:dyDescent="0.25">
      <c r="A693" s="8">
        <v>690</v>
      </c>
      <c r="B693" s="9">
        <v>9.930555555555555E-2</v>
      </c>
      <c r="D693" s="9"/>
    </row>
    <row r="694" spans="1:4" x14ac:dyDescent="0.25">
      <c r="A694" s="8">
        <v>691</v>
      </c>
      <c r="B694" s="9">
        <v>2.361111111111111E-2</v>
      </c>
      <c r="D694" s="9"/>
    </row>
    <row r="695" spans="1:4" x14ac:dyDescent="0.25">
      <c r="A695" s="8">
        <v>692</v>
      </c>
      <c r="B695" s="9">
        <v>6.9444444444444434E-2</v>
      </c>
      <c r="D695" s="9"/>
    </row>
    <row r="696" spans="1:4" x14ac:dyDescent="0.25">
      <c r="A696" s="8">
        <v>693</v>
      </c>
      <c r="B696" s="9">
        <v>3.0555555555555555E-2</v>
      </c>
      <c r="D696" s="9"/>
    </row>
    <row r="697" spans="1:4" x14ac:dyDescent="0.25">
      <c r="A697" s="8">
        <v>694</v>
      </c>
      <c r="B697" s="9">
        <v>8.8888888888888878E-2</v>
      </c>
      <c r="D697" s="9"/>
    </row>
    <row r="698" spans="1:4" x14ac:dyDescent="0.25">
      <c r="A698" s="8">
        <v>695</v>
      </c>
      <c r="B698" s="9">
        <v>2.5694444444444443E-2</v>
      </c>
      <c r="D698" s="9"/>
    </row>
    <row r="699" spans="1:4" x14ac:dyDescent="0.25">
      <c r="A699" s="8">
        <v>696</v>
      </c>
      <c r="B699" s="9">
        <v>1.5972222222222221E-2</v>
      </c>
      <c r="D699" s="9"/>
    </row>
    <row r="700" spans="1:4" x14ac:dyDescent="0.25">
      <c r="A700" s="8">
        <v>697</v>
      </c>
      <c r="B700" s="9">
        <v>7.4305555555555555E-2</v>
      </c>
      <c r="D700" s="9"/>
    </row>
    <row r="701" spans="1:4" x14ac:dyDescent="0.25">
      <c r="A701" s="8">
        <v>698</v>
      </c>
      <c r="B701" s="9">
        <v>7.013888888888889E-2</v>
      </c>
      <c r="D701" s="9"/>
    </row>
    <row r="702" spans="1:4" x14ac:dyDescent="0.25">
      <c r="A702" s="8">
        <v>699</v>
      </c>
      <c r="B702" s="9">
        <v>7.6388888888888886E-3</v>
      </c>
      <c r="D702" s="9"/>
    </row>
    <row r="703" spans="1:4" x14ac:dyDescent="0.25">
      <c r="A703" s="8">
        <v>700</v>
      </c>
      <c r="B703" s="9">
        <v>5.9722222222222225E-2</v>
      </c>
      <c r="D703" s="9"/>
    </row>
    <row r="704" spans="1:4" x14ac:dyDescent="0.25">
      <c r="A704" s="8">
        <v>701</v>
      </c>
      <c r="B704" s="9">
        <v>6.7361111111111122E-2</v>
      </c>
      <c r="D704" s="9"/>
    </row>
    <row r="705" spans="1:4" x14ac:dyDescent="0.25">
      <c r="A705" s="8">
        <v>702</v>
      </c>
      <c r="B705" s="9">
        <v>0.1076388888888889</v>
      </c>
      <c r="D705" s="9"/>
    </row>
    <row r="706" spans="1:4" x14ac:dyDescent="0.25">
      <c r="A706" s="8">
        <v>703</v>
      </c>
      <c r="B706" s="9">
        <v>2.013888888888889E-2</v>
      </c>
      <c r="D706" s="9"/>
    </row>
    <row r="707" spans="1:4" x14ac:dyDescent="0.25">
      <c r="A707" s="8">
        <v>704</v>
      </c>
      <c r="B707" s="9">
        <v>2.6388888888888889E-2</v>
      </c>
      <c r="D707" s="9"/>
    </row>
    <row r="708" spans="1:4" x14ac:dyDescent="0.25">
      <c r="A708" s="8">
        <v>705</v>
      </c>
      <c r="B708" s="9">
        <v>2.2916666666666669E-2</v>
      </c>
      <c r="D708" s="9"/>
    </row>
    <row r="709" spans="1:4" x14ac:dyDescent="0.25">
      <c r="A709" s="8">
        <v>706</v>
      </c>
      <c r="B709" s="9">
        <v>2.2916666666666665E-2</v>
      </c>
      <c r="D709" s="9"/>
    </row>
    <row r="710" spans="1:4" x14ac:dyDescent="0.25">
      <c r="A710" s="8">
        <v>707</v>
      </c>
      <c r="B710" s="9">
        <v>9.5138888888888884E-2</v>
      </c>
      <c r="D710" s="9"/>
    </row>
    <row r="711" spans="1:4" x14ac:dyDescent="0.25">
      <c r="A711" s="8">
        <v>708</v>
      </c>
      <c r="B711" s="9">
        <v>1.6666666666666666E-2</v>
      </c>
      <c r="D711" s="9"/>
    </row>
    <row r="712" spans="1:4" x14ac:dyDescent="0.25">
      <c r="A712" s="8">
        <v>709</v>
      </c>
      <c r="B712" s="9">
        <v>6.8055555555555564E-2</v>
      </c>
      <c r="D712" s="9"/>
    </row>
    <row r="713" spans="1:4" x14ac:dyDescent="0.25">
      <c r="A713" s="8">
        <v>710</v>
      </c>
      <c r="B713" s="9">
        <v>9.7222222222222238E-2</v>
      </c>
      <c r="D713" s="9"/>
    </row>
    <row r="714" spans="1:4" x14ac:dyDescent="0.25">
      <c r="A714" s="8">
        <v>711</v>
      </c>
      <c r="B714" s="9">
        <v>4.0972222222222222E-2</v>
      </c>
      <c r="D714" s="9"/>
    </row>
    <row r="715" spans="1:4" x14ac:dyDescent="0.25">
      <c r="A715" s="8">
        <v>712</v>
      </c>
      <c r="B715" s="9">
        <v>3.4027777777777775E-2</v>
      </c>
      <c r="D715" s="9"/>
    </row>
    <row r="716" spans="1:4" x14ac:dyDescent="0.25">
      <c r="A716" s="8">
        <v>713</v>
      </c>
      <c r="B716" s="9">
        <v>8.6805555555555552E-2</v>
      </c>
      <c r="D716" s="9"/>
    </row>
    <row r="717" spans="1:4" x14ac:dyDescent="0.25">
      <c r="A717" s="8">
        <v>714</v>
      </c>
      <c r="B717" s="9">
        <v>4.3749999999999997E-2</v>
      </c>
      <c r="D717" s="9"/>
    </row>
    <row r="718" spans="1:4" x14ac:dyDescent="0.25">
      <c r="A718" s="8">
        <v>715</v>
      </c>
      <c r="B718" s="9">
        <v>9.4444444444444442E-2</v>
      </c>
      <c r="D718" s="9"/>
    </row>
    <row r="719" spans="1:4" x14ac:dyDescent="0.25">
      <c r="A719" s="8">
        <v>716</v>
      </c>
      <c r="B719" s="9">
        <v>6.25E-2</v>
      </c>
      <c r="D719" s="9"/>
    </row>
    <row r="720" spans="1:4" x14ac:dyDescent="0.25">
      <c r="A720" s="8">
        <v>717</v>
      </c>
      <c r="B720" s="9">
        <v>0.05</v>
      </c>
      <c r="D720" s="9"/>
    </row>
    <row r="721" spans="1:4" x14ac:dyDescent="0.25">
      <c r="A721" s="8">
        <v>718</v>
      </c>
      <c r="B721" s="9">
        <v>4.027777777777778E-2</v>
      </c>
      <c r="D721" s="9"/>
    </row>
    <row r="722" spans="1:4" x14ac:dyDescent="0.25">
      <c r="A722" s="8">
        <v>719</v>
      </c>
      <c r="B722" s="9">
        <v>4.8611111111111105E-2</v>
      </c>
      <c r="D722" s="9"/>
    </row>
    <row r="723" spans="1:4" x14ac:dyDescent="0.25">
      <c r="A723" s="8">
        <v>720</v>
      </c>
      <c r="B723" s="9">
        <v>9.2361111111111116E-2</v>
      </c>
      <c r="D723" s="9"/>
    </row>
    <row r="724" spans="1:4" x14ac:dyDescent="0.25">
      <c r="A724" s="8">
        <v>721</v>
      </c>
      <c r="B724" s="9">
        <v>9.2361111111111116E-2</v>
      </c>
      <c r="D724" s="9"/>
    </row>
    <row r="725" spans="1:4" x14ac:dyDescent="0.25">
      <c r="A725" s="8">
        <v>722</v>
      </c>
      <c r="B725" s="9">
        <v>4.0972222222222222E-2</v>
      </c>
      <c r="D725" s="9"/>
    </row>
    <row r="726" spans="1:4" x14ac:dyDescent="0.25">
      <c r="A726" s="8">
        <v>723</v>
      </c>
      <c r="B726" s="9">
        <v>2.1527777777777778E-2</v>
      </c>
      <c r="D726" s="9"/>
    </row>
    <row r="727" spans="1:4" x14ac:dyDescent="0.25">
      <c r="A727" s="8">
        <v>724</v>
      </c>
      <c r="B727" s="9">
        <v>3.888888888888889E-2</v>
      </c>
      <c r="D727" s="9"/>
    </row>
    <row r="728" spans="1:4" x14ac:dyDescent="0.25">
      <c r="A728" s="8">
        <v>725</v>
      </c>
      <c r="B728" s="9">
        <v>5.9027777777777776E-2</v>
      </c>
      <c r="D728" s="9"/>
    </row>
    <row r="729" spans="1:4" x14ac:dyDescent="0.25">
      <c r="A729" s="8">
        <v>726</v>
      </c>
      <c r="B729" s="9">
        <v>5.1388888888888887E-2</v>
      </c>
      <c r="D729" s="9"/>
    </row>
    <row r="730" spans="1:4" x14ac:dyDescent="0.25">
      <c r="A730" s="8">
        <v>727</v>
      </c>
      <c r="B730" s="9">
        <v>1.4583333333333334E-2</v>
      </c>
      <c r="D730" s="9"/>
    </row>
    <row r="731" spans="1:4" x14ac:dyDescent="0.25">
      <c r="A731" s="8">
        <v>728</v>
      </c>
      <c r="B731" s="9">
        <v>0.05</v>
      </c>
      <c r="D731" s="9"/>
    </row>
    <row r="732" spans="1:4" x14ac:dyDescent="0.25">
      <c r="A732" s="8">
        <v>729</v>
      </c>
      <c r="B732" s="9">
        <v>4.5138888888888888E-2</v>
      </c>
      <c r="D732" s="9"/>
    </row>
    <row r="733" spans="1:4" x14ac:dyDescent="0.25">
      <c r="A733" s="8">
        <v>730</v>
      </c>
      <c r="B733" s="9">
        <v>5.486111111111111E-2</v>
      </c>
      <c r="D733" s="9"/>
    </row>
    <row r="734" spans="1:4" x14ac:dyDescent="0.25">
      <c r="A734" s="8">
        <v>731</v>
      </c>
      <c r="B734" s="9">
        <v>3.2638888888888891E-2</v>
      </c>
      <c r="D734" s="9"/>
    </row>
    <row r="735" spans="1:4" x14ac:dyDescent="0.25">
      <c r="A735" s="8">
        <v>732</v>
      </c>
      <c r="B735" s="9">
        <v>8.4027777777777785E-2</v>
      </c>
      <c r="D735" s="9"/>
    </row>
    <row r="736" spans="1:4" x14ac:dyDescent="0.25">
      <c r="A736" s="8">
        <v>733</v>
      </c>
      <c r="B736" s="9">
        <v>5.1388888888888887E-2</v>
      </c>
      <c r="D736" s="9"/>
    </row>
    <row r="737" spans="1:5" x14ac:dyDescent="0.25">
      <c r="A737" s="8">
        <v>734</v>
      </c>
      <c r="B737" s="9">
        <v>3.6111111111111108E-2</v>
      </c>
      <c r="D737" s="9"/>
    </row>
    <row r="738" spans="1:5" x14ac:dyDescent="0.25">
      <c r="A738" s="8">
        <v>735</v>
      </c>
      <c r="B738" s="9">
        <v>6.041666666666666E-2</v>
      </c>
      <c r="D738" s="9"/>
    </row>
    <row r="739" spans="1:5" x14ac:dyDescent="0.25">
      <c r="A739" s="8">
        <v>736</v>
      </c>
      <c r="B739" s="9">
        <v>6.3888888888888884E-2</v>
      </c>
      <c r="D739" s="9"/>
    </row>
    <row r="740" spans="1:5" x14ac:dyDescent="0.25">
      <c r="A740" s="8">
        <v>737</v>
      </c>
      <c r="B740" s="9">
        <v>1.5277777777777777E-2</v>
      </c>
      <c r="D740" s="9"/>
    </row>
    <row r="741" spans="1:5" x14ac:dyDescent="0.25">
      <c r="A741" s="8">
        <v>738</v>
      </c>
      <c r="B741" s="9">
        <v>6.5277777777777768E-2</v>
      </c>
      <c r="D741" s="9"/>
    </row>
    <row r="742" spans="1:5" x14ac:dyDescent="0.25">
      <c r="A742" s="8">
        <v>739</v>
      </c>
      <c r="B742" s="9">
        <v>3.7499999999999999E-2</v>
      </c>
      <c r="D742" s="9"/>
    </row>
    <row r="743" spans="1:5" x14ac:dyDescent="0.25">
      <c r="A743" s="8">
        <v>740</v>
      </c>
      <c r="B743" s="9">
        <v>7.8472222222222221E-2</v>
      </c>
      <c r="D743" s="9"/>
    </row>
    <row r="744" spans="1:5" x14ac:dyDescent="0.25">
      <c r="A744" s="8">
        <v>741</v>
      </c>
      <c r="B744" s="9">
        <v>0.11458333333333333</v>
      </c>
      <c r="D744" s="9"/>
    </row>
    <row r="745" spans="1:5" x14ac:dyDescent="0.25">
      <c r="A745" s="8">
        <v>742</v>
      </c>
      <c r="B745" s="9">
        <v>0.10069444444444445</v>
      </c>
      <c r="D745" s="9"/>
    </row>
    <row r="746" spans="1:5" x14ac:dyDescent="0.25">
      <c r="A746" s="8">
        <v>743</v>
      </c>
      <c r="B746" s="9">
        <v>9.9305555555555564E-2</v>
      </c>
      <c r="D746" s="9"/>
    </row>
    <row r="747" spans="1:5" x14ac:dyDescent="0.25">
      <c r="A747" s="8">
        <v>744</v>
      </c>
      <c r="B747" s="9">
        <v>4.6527777777777779E-2</v>
      </c>
      <c r="D747" s="9"/>
    </row>
    <row r="748" spans="1:5" x14ac:dyDescent="0.25">
      <c r="A748" s="8">
        <v>745</v>
      </c>
      <c r="B748" s="9">
        <v>5.0694444444444445E-2</v>
      </c>
      <c r="D748" s="9"/>
    </row>
    <row r="749" spans="1:5" x14ac:dyDescent="0.25">
      <c r="A749" s="8">
        <v>746</v>
      </c>
      <c r="B749" s="9">
        <v>5.3472222222222227E-2</v>
      </c>
      <c r="D749" s="9"/>
    </row>
    <row r="750" spans="1:5" x14ac:dyDescent="0.25">
      <c r="A750" s="8">
        <v>747</v>
      </c>
      <c r="B750" s="9">
        <v>1.9444444444444445E-2</v>
      </c>
      <c r="D750" s="9"/>
    </row>
    <row r="751" spans="1:5" x14ac:dyDescent="0.25">
      <c r="A751" s="8">
        <v>748</v>
      </c>
      <c r="B751" s="9">
        <v>2.5694444444444443E-2</v>
      </c>
      <c r="D751" s="9"/>
    </row>
    <row r="752" spans="1:5" x14ac:dyDescent="0.25">
      <c r="A752" s="8">
        <v>749</v>
      </c>
      <c r="B752" s="9">
        <v>5.5555555555555558E-3</v>
      </c>
      <c r="D752" s="9"/>
      <c r="E752" s="9"/>
    </row>
    <row r="753" spans="1:5" x14ac:dyDescent="0.25">
      <c r="A753" s="8">
        <v>750</v>
      </c>
      <c r="B753" s="9">
        <v>5.9722222222222225E-2</v>
      </c>
      <c r="D753" s="9"/>
      <c r="E753" s="9"/>
    </row>
    <row r="754" spans="1:5" x14ac:dyDescent="0.25">
      <c r="A754" s="8">
        <v>751</v>
      </c>
      <c r="B754" s="9">
        <v>6.0416666666666667E-2</v>
      </c>
      <c r="D754" s="9"/>
      <c r="E754" s="9"/>
    </row>
    <row r="755" spans="1:5" x14ac:dyDescent="0.25">
      <c r="A755" s="8">
        <v>752</v>
      </c>
      <c r="B755" s="9">
        <v>2.0833333333333332E-2</v>
      </c>
      <c r="D755" s="9"/>
      <c r="E755" s="9"/>
    </row>
    <row r="756" spans="1:5" x14ac:dyDescent="0.25">
      <c r="A756" s="8">
        <v>753</v>
      </c>
      <c r="B756" s="9">
        <v>8.8888888888888878E-2</v>
      </c>
      <c r="D756" s="9"/>
      <c r="E756" s="9"/>
    </row>
    <row r="757" spans="1:5" x14ac:dyDescent="0.25">
      <c r="A757" s="8">
        <v>754</v>
      </c>
      <c r="B757" s="9">
        <v>6.1805555555555551E-2</v>
      </c>
      <c r="D757" s="9"/>
      <c r="E757" s="9"/>
    </row>
    <row r="758" spans="1:5" x14ac:dyDescent="0.25">
      <c r="A758" s="8">
        <v>755</v>
      </c>
      <c r="B758" s="9">
        <v>7.5694444444444439E-2</v>
      </c>
      <c r="D758" s="9"/>
      <c r="E758" s="9"/>
    </row>
    <row r="759" spans="1:5" x14ac:dyDescent="0.25">
      <c r="A759" s="8">
        <v>756</v>
      </c>
      <c r="B759" s="9">
        <v>2.361111111111111E-2</v>
      </c>
      <c r="D759" s="9"/>
      <c r="E759" s="9"/>
    </row>
    <row r="760" spans="1:5" x14ac:dyDescent="0.25">
      <c r="A760" s="8">
        <v>757</v>
      </c>
      <c r="B760" s="9">
        <v>2.7777777777777776E-2</v>
      </c>
      <c r="D760" s="9"/>
      <c r="E760" s="9"/>
    </row>
    <row r="761" spans="1:5" x14ac:dyDescent="0.25">
      <c r="A761" s="8">
        <v>758</v>
      </c>
      <c r="B761" s="9">
        <v>2.8472222222222225E-2</v>
      </c>
      <c r="D761" s="9"/>
      <c r="E761" s="9"/>
    </row>
    <row r="762" spans="1:5" x14ac:dyDescent="0.25">
      <c r="A762" s="8">
        <v>759</v>
      </c>
      <c r="B762" s="9">
        <v>0.13611111111111113</v>
      </c>
      <c r="D762" s="9"/>
      <c r="E762" s="9"/>
    </row>
    <row r="763" spans="1:5" x14ac:dyDescent="0.25">
      <c r="A763" s="8">
        <v>760</v>
      </c>
      <c r="B763" s="9">
        <v>1.3888888888888888E-2</v>
      </c>
      <c r="D763" s="9"/>
      <c r="E763" s="9"/>
    </row>
    <row r="764" spans="1:5" x14ac:dyDescent="0.25">
      <c r="A764" s="8">
        <v>761</v>
      </c>
      <c r="B764" s="9">
        <v>7.0833333333333331E-2</v>
      </c>
      <c r="D764" s="9"/>
      <c r="E764" s="9"/>
    </row>
    <row r="765" spans="1:5" x14ac:dyDescent="0.25">
      <c r="A765" s="8">
        <v>762</v>
      </c>
      <c r="B765" s="9">
        <v>2.0138888888888887E-2</v>
      </c>
      <c r="D765" s="9"/>
      <c r="E765" s="9"/>
    </row>
    <row r="766" spans="1:5" x14ac:dyDescent="0.25">
      <c r="A766" s="8">
        <v>763</v>
      </c>
      <c r="B766" s="9">
        <v>2.2222222222222223E-2</v>
      </c>
      <c r="D766" s="9"/>
      <c r="E766" s="9"/>
    </row>
    <row r="767" spans="1:5" x14ac:dyDescent="0.25">
      <c r="A767" s="8">
        <v>764</v>
      </c>
      <c r="B767" s="9">
        <v>7.7777777777777779E-2</v>
      </c>
      <c r="D767" s="9"/>
      <c r="E767" s="9"/>
    </row>
    <row r="768" spans="1:5" x14ac:dyDescent="0.25">
      <c r="A768" s="8">
        <v>765</v>
      </c>
      <c r="B768" s="9">
        <v>0.1138888888888889</v>
      </c>
      <c r="E768" s="9"/>
    </row>
    <row r="769" spans="1:5" x14ac:dyDescent="0.25">
      <c r="A769" s="8">
        <v>766</v>
      </c>
      <c r="B769" s="9">
        <v>9.3055555555555558E-2</v>
      </c>
      <c r="E769" s="9"/>
    </row>
    <row r="770" spans="1:5" x14ac:dyDescent="0.25">
      <c r="A770" s="8">
        <v>767</v>
      </c>
      <c r="B770" s="9">
        <v>5.9027777777777776E-2</v>
      </c>
      <c r="E770" s="9"/>
    </row>
    <row r="771" spans="1:5" x14ac:dyDescent="0.25">
      <c r="A771" s="8" t="s">
        <v>1146</v>
      </c>
      <c r="E771" s="9"/>
    </row>
    <row r="772" spans="1:5" x14ac:dyDescent="0.25">
      <c r="A772" s="8" t="s">
        <v>1147</v>
      </c>
      <c r="B772" s="9">
        <v>42.056944444444476</v>
      </c>
      <c r="E772" s="9"/>
    </row>
    <row r="773" spans="1:5" x14ac:dyDescent="0.25">
      <c r="E773" s="9"/>
    </row>
    <row r="774" spans="1:5" x14ac:dyDescent="0.25">
      <c r="E774" s="9"/>
    </row>
    <row r="775" spans="1:5" x14ac:dyDescent="0.25">
      <c r="E775" s="9"/>
    </row>
    <row r="776" spans="1:5" x14ac:dyDescent="0.25">
      <c r="E776" s="9"/>
    </row>
    <row r="777" spans="1:5" x14ac:dyDescent="0.25">
      <c r="E777" s="9"/>
    </row>
    <row r="778" spans="1:5" x14ac:dyDescent="0.25">
      <c r="E778" s="9"/>
    </row>
    <row r="779" spans="1:5" x14ac:dyDescent="0.25">
      <c r="E779" s="9"/>
    </row>
    <row r="780" spans="1:5" x14ac:dyDescent="0.25">
      <c r="E780" s="9"/>
    </row>
    <row r="781" spans="1:5" x14ac:dyDescent="0.25">
      <c r="E781" s="9"/>
    </row>
    <row r="782" spans="1:5" x14ac:dyDescent="0.25">
      <c r="E782" s="9"/>
    </row>
    <row r="783" spans="1:5" x14ac:dyDescent="0.25">
      <c r="E783" s="9"/>
    </row>
    <row r="784" spans="1:5" x14ac:dyDescent="0.25">
      <c r="E784" s="9"/>
    </row>
    <row r="785" spans="5:5" x14ac:dyDescent="0.25">
      <c r="E785" s="9"/>
    </row>
    <row r="786" spans="5:5" x14ac:dyDescent="0.25">
      <c r="E786" s="9"/>
    </row>
    <row r="787" spans="5:5" x14ac:dyDescent="0.25">
      <c r="E787" s="9"/>
    </row>
    <row r="788" spans="5:5" x14ac:dyDescent="0.25">
      <c r="E788" s="9"/>
    </row>
    <row r="789" spans="5:5" x14ac:dyDescent="0.25">
      <c r="E789" s="9"/>
    </row>
    <row r="790" spans="5:5" x14ac:dyDescent="0.25">
      <c r="E790" s="9"/>
    </row>
    <row r="791" spans="5:5" x14ac:dyDescent="0.25">
      <c r="E791" s="9"/>
    </row>
    <row r="792" spans="5:5" x14ac:dyDescent="0.25">
      <c r="E792" s="9"/>
    </row>
    <row r="793" spans="5:5" x14ac:dyDescent="0.25">
      <c r="E793" s="9"/>
    </row>
    <row r="794" spans="5:5" x14ac:dyDescent="0.25">
      <c r="E794" s="9"/>
    </row>
    <row r="795" spans="5:5" x14ac:dyDescent="0.25">
      <c r="E795" s="9"/>
    </row>
    <row r="796" spans="5:5" x14ac:dyDescent="0.25">
      <c r="E796" s="9"/>
    </row>
    <row r="797" spans="5:5" x14ac:dyDescent="0.25">
      <c r="E797" s="9"/>
    </row>
    <row r="798" spans="5:5" x14ac:dyDescent="0.25">
      <c r="E798" s="9"/>
    </row>
    <row r="799" spans="5:5" x14ac:dyDescent="0.25">
      <c r="E799" s="9"/>
    </row>
    <row r="800" spans="5:5" x14ac:dyDescent="0.25">
      <c r="E800" s="9"/>
    </row>
    <row r="801" spans="5:5" x14ac:dyDescent="0.25">
      <c r="E801" s="9"/>
    </row>
    <row r="802" spans="5:5" x14ac:dyDescent="0.25">
      <c r="E802" s="9"/>
    </row>
    <row r="803" spans="5:5" x14ac:dyDescent="0.25">
      <c r="E803" s="9"/>
    </row>
    <row r="804" spans="5:5" x14ac:dyDescent="0.25">
      <c r="E804" s="9"/>
    </row>
    <row r="805" spans="5:5" x14ac:dyDescent="0.25">
      <c r="E805" s="9"/>
    </row>
    <row r="806" spans="5:5" x14ac:dyDescent="0.25">
      <c r="E806" s="9"/>
    </row>
    <row r="807" spans="5:5" x14ac:dyDescent="0.25">
      <c r="E807" s="9"/>
    </row>
    <row r="808" spans="5:5" x14ac:dyDescent="0.25">
      <c r="E808" s="9"/>
    </row>
    <row r="809" spans="5:5" x14ac:dyDescent="0.25">
      <c r="E809" s="9"/>
    </row>
    <row r="810" spans="5:5" x14ac:dyDescent="0.25">
      <c r="E810" s="9"/>
    </row>
    <row r="811" spans="5:5" x14ac:dyDescent="0.25">
      <c r="E811" s="9"/>
    </row>
    <row r="812" spans="5:5" x14ac:dyDescent="0.25">
      <c r="E812" s="9"/>
    </row>
    <row r="813" spans="5:5" x14ac:dyDescent="0.25">
      <c r="E813" s="9"/>
    </row>
    <row r="814" spans="5:5" x14ac:dyDescent="0.25">
      <c r="E814" s="9"/>
    </row>
    <row r="815" spans="5:5" x14ac:dyDescent="0.25">
      <c r="E815" s="9"/>
    </row>
    <row r="816" spans="5:5" x14ac:dyDescent="0.25">
      <c r="E816" s="9"/>
    </row>
    <row r="817" spans="5:5" x14ac:dyDescent="0.25">
      <c r="E817" s="9"/>
    </row>
    <row r="818" spans="5:5" x14ac:dyDescent="0.25">
      <c r="E818" s="9"/>
    </row>
    <row r="819" spans="5:5" x14ac:dyDescent="0.25">
      <c r="E819" s="9"/>
    </row>
    <row r="820" spans="5:5" x14ac:dyDescent="0.25">
      <c r="E820" s="9"/>
    </row>
    <row r="821" spans="5:5" x14ac:dyDescent="0.25">
      <c r="E821" s="9"/>
    </row>
    <row r="822" spans="5:5" x14ac:dyDescent="0.25">
      <c r="E822" s="9"/>
    </row>
    <row r="823" spans="5:5" x14ac:dyDescent="0.25">
      <c r="E823" s="9"/>
    </row>
    <row r="824" spans="5:5" x14ac:dyDescent="0.25">
      <c r="E824" s="9"/>
    </row>
    <row r="825" spans="5:5" x14ac:dyDescent="0.25">
      <c r="E825" s="9"/>
    </row>
    <row r="826" spans="5:5" x14ac:dyDescent="0.25">
      <c r="E826" s="9"/>
    </row>
    <row r="827" spans="5:5" x14ac:dyDescent="0.25">
      <c r="E827" s="9"/>
    </row>
    <row r="828" spans="5:5" x14ac:dyDescent="0.25">
      <c r="E828" s="9"/>
    </row>
    <row r="829" spans="5:5" x14ac:dyDescent="0.25">
      <c r="E829" s="9"/>
    </row>
    <row r="830" spans="5:5" x14ac:dyDescent="0.25">
      <c r="E830" s="9"/>
    </row>
    <row r="831" spans="5:5" x14ac:dyDescent="0.25">
      <c r="E831" s="9"/>
    </row>
    <row r="832" spans="5:5" x14ac:dyDescent="0.25">
      <c r="E832" s="9"/>
    </row>
    <row r="833" spans="5:5" x14ac:dyDescent="0.25">
      <c r="E833" s="9"/>
    </row>
    <row r="834" spans="5:5" x14ac:dyDescent="0.25">
      <c r="E834" s="9"/>
    </row>
    <row r="835" spans="5:5" x14ac:dyDescent="0.25">
      <c r="E835" s="9"/>
    </row>
    <row r="836" spans="5:5" x14ac:dyDescent="0.25">
      <c r="E836" s="9"/>
    </row>
    <row r="837" spans="5:5" x14ac:dyDescent="0.25">
      <c r="E837" s="9"/>
    </row>
    <row r="838" spans="5:5" x14ac:dyDescent="0.25">
      <c r="E838" s="9"/>
    </row>
    <row r="839" spans="5:5" x14ac:dyDescent="0.25">
      <c r="E839" s="9"/>
    </row>
    <row r="840" spans="5:5" x14ac:dyDescent="0.25">
      <c r="E840" s="9"/>
    </row>
    <row r="841" spans="5:5" x14ac:dyDescent="0.25">
      <c r="E841" s="9"/>
    </row>
    <row r="842" spans="5:5" x14ac:dyDescent="0.25">
      <c r="E842" s="9"/>
    </row>
    <row r="843" spans="5:5" x14ac:dyDescent="0.25">
      <c r="E843" s="9"/>
    </row>
    <row r="844" spans="5:5" x14ac:dyDescent="0.25">
      <c r="E844" s="9"/>
    </row>
    <row r="845" spans="5:5" x14ac:dyDescent="0.25">
      <c r="E845" s="9"/>
    </row>
    <row r="846" spans="5:5" x14ac:dyDescent="0.25">
      <c r="E846" s="9"/>
    </row>
    <row r="847" spans="5:5" x14ac:dyDescent="0.25">
      <c r="E847" s="9"/>
    </row>
    <row r="848" spans="5:5" x14ac:dyDescent="0.25">
      <c r="E848" s="9"/>
    </row>
    <row r="849" spans="5:5" x14ac:dyDescent="0.25">
      <c r="E849" s="9"/>
    </row>
    <row r="850" spans="5:5" x14ac:dyDescent="0.25">
      <c r="E850" s="9"/>
    </row>
    <row r="851" spans="5:5" x14ac:dyDescent="0.25">
      <c r="E851" s="9"/>
    </row>
    <row r="852" spans="5:5" x14ac:dyDescent="0.25">
      <c r="E852" s="9"/>
    </row>
    <row r="853" spans="5:5" x14ac:dyDescent="0.25">
      <c r="E853" s="9"/>
    </row>
    <row r="854" spans="5:5" x14ac:dyDescent="0.25">
      <c r="E854" s="9"/>
    </row>
    <row r="855" spans="5:5" x14ac:dyDescent="0.25">
      <c r="E855" s="9"/>
    </row>
    <row r="856" spans="5:5" x14ac:dyDescent="0.25">
      <c r="E856" s="9"/>
    </row>
    <row r="857" spans="5:5" x14ac:dyDescent="0.25">
      <c r="E857" s="9"/>
    </row>
    <row r="858" spans="5:5" x14ac:dyDescent="0.25">
      <c r="E858" s="9"/>
    </row>
    <row r="859" spans="5:5" x14ac:dyDescent="0.25">
      <c r="E859" s="9"/>
    </row>
    <row r="860" spans="5:5" x14ac:dyDescent="0.25">
      <c r="E860" s="9"/>
    </row>
    <row r="861" spans="5:5" x14ac:dyDescent="0.25">
      <c r="E861" s="9"/>
    </row>
    <row r="862" spans="5:5" x14ac:dyDescent="0.25">
      <c r="E862" s="9"/>
    </row>
    <row r="863" spans="5:5" x14ac:dyDescent="0.25">
      <c r="E863" s="9"/>
    </row>
    <row r="864" spans="5:5" x14ac:dyDescent="0.25">
      <c r="E864" s="9"/>
    </row>
    <row r="865" spans="5:5" x14ac:dyDescent="0.25">
      <c r="E865" s="9"/>
    </row>
    <row r="866" spans="5:5" x14ac:dyDescent="0.25">
      <c r="E866" s="9"/>
    </row>
    <row r="867" spans="5:5" x14ac:dyDescent="0.25">
      <c r="E867" s="9"/>
    </row>
    <row r="868" spans="5:5" x14ac:dyDescent="0.25">
      <c r="E868" s="9"/>
    </row>
    <row r="869" spans="5:5" x14ac:dyDescent="0.25">
      <c r="E869" s="9"/>
    </row>
    <row r="870" spans="5:5" x14ac:dyDescent="0.25">
      <c r="E870" s="9"/>
    </row>
    <row r="871" spans="5:5" x14ac:dyDescent="0.25">
      <c r="E871" s="9"/>
    </row>
    <row r="872" spans="5:5" x14ac:dyDescent="0.25">
      <c r="E872" s="9"/>
    </row>
    <row r="873" spans="5:5" x14ac:dyDescent="0.25">
      <c r="E873" s="9"/>
    </row>
    <row r="874" spans="5:5" x14ac:dyDescent="0.25">
      <c r="E874" s="9"/>
    </row>
    <row r="875" spans="5:5" x14ac:dyDescent="0.25">
      <c r="E875" s="9"/>
    </row>
    <row r="876" spans="5:5" x14ac:dyDescent="0.25">
      <c r="E876" s="9"/>
    </row>
    <row r="877" spans="5:5" x14ac:dyDescent="0.25">
      <c r="E877" s="9"/>
    </row>
    <row r="878" spans="5:5" x14ac:dyDescent="0.25">
      <c r="E878" s="9"/>
    </row>
    <row r="879" spans="5:5" x14ac:dyDescent="0.25">
      <c r="E879" s="9"/>
    </row>
    <row r="880" spans="5:5" x14ac:dyDescent="0.25">
      <c r="E880" s="9"/>
    </row>
    <row r="881" spans="5:5" x14ac:dyDescent="0.25">
      <c r="E881" s="9"/>
    </row>
    <row r="882" spans="5:5" x14ac:dyDescent="0.25">
      <c r="E882" s="9"/>
    </row>
    <row r="883" spans="5:5" x14ac:dyDescent="0.25">
      <c r="E883" s="9"/>
    </row>
    <row r="884" spans="5:5" x14ac:dyDescent="0.25">
      <c r="E884" s="9"/>
    </row>
    <row r="885" spans="5:5" x14ac:dyDescent="0.25">
      <c r="E885" s="9"/>
    </row>
    <row r="886" spans="5:5" x14ac:dyDescent="0.25">
      <c r="E886" s="9"/>
    </row>
    <row r="887" spans="5:5" x14ac:dyDescent="0.25">
      <c r="E887" s="9"/>
    </row>
    <row r="888" spans="5:5" x14ac:dyDescent="0.25">
      <c r="E888" s="9"/>
    </row>
    <row r="889" spans="5:5" x14ac:dyDescent="0.25">
      <c r="E889" s="9"/>
    </row>
    <row r="890" spans="5:5" x14ac:dyDescent="0.25">
      <c r="E890" s="9"/>
    </row>
    <row r="891" spans="5:5" x14ac:dyDescent="0.25">
      <c r="E891" s="9"/>
    </row>
    <row r="892" spans="5:5" x14ac:dyDescent="0.25">
      <c r="E892" s="9"/>
    </row>
    <row r="893" spans="5:5" x14ac:dyDescent="0.25">
      <c r="E893" s="9"/>
    </row>
    <row r="894" spans="5:5" x14ac:dyDescent="0.25">
      <c r="E894" s="9"/>
    </row>
    <row r="895" spans="5:5" x14ac:dyDescent="0.25">
      <c r="E895" s="9"/>
    </row>
    <row r="896" spans="5:5" x14ac:dyDescent="0.25">
      <c r="E896" s="9"/>
    </row>
    <row r="897" spans="5:5" x14ac:dyDescent="0.25">
      <c r="E897" s="9"/>
    </row>
    <row r="898" spans="5:5" x14ac:dyDescent="0.25">
      <c r="E898" s="9"/>
    </row>
    <row r="899" spans="5:5" x14ac:dyDescent="0.25">
      <c r="E899" s="9"/>
    </row>
    <row r="900" spans="5:5" x14ac:dyDescent="0.25">
      <c r="E900" s="9"/>
    </row>
    <row r="901" spans="5:5" x14ac:dyDescent="0.25">
      <c r="E901" s="9"/>
    </row>
    <row r="902" spans="5:5" x14ac:dyDescent="0.25">
      <c r="E902" s="9"/>
    </row>
    <row r="903" spans="5:5" x14ac:dyDescent="0.25">
      <c r="E903" s="9"/>
    </row>
    <row r="904" spans="5:5" x14ac:dyDescent="0.25">
      <c r="E904" s="9"/>
    </row>
    <row r="905" spans="5:5" x14ac:dyDescent="0.25">
      <c r="E905" s="9"/>
    </row>
    <row r="906" spans="5:5" x14ac:dyDescent="0.25">
      <c r="E906" s="9"/>
    </row>
    <row r="907" spans="5:5" x14ac:dyDescent="0.25">
      <c r="E907" s="9"/>
    </row>
    <row r="908" spans="5:5" x14ac:dyDescent="0.25">
      <c r="E908" s="9"/>
    </row>
    <row r="909" spans="5:5" x14ac:dyDescent="0.25">
      <c r="E909" s="9"/>
    </row>
    <row r="910" spans="5:5" x14ac:dyDescent="0.25">
      <c r="E910" s="9"/>
    </row>
    <row r="911" spans="5:5" x14ac:dyDescent="0.25">
      <c r="E911" s="9"/>
    </row>
    <row r="912" spans="5:5" x14ac:dyDescent="0.25">
      <c r="E912" s="9"/>
    </row>
    <row r="913" spans="5:5" x14ac:dyDescent="0.25">
      <c r="E913" s="9"/>
    </row>
    <row r="914" spans="5:5" x14ac:dyDescent="0.25">
      <c r="E914" s="9"/>
    </row>
    <row r="915" spans="5:5" x14ac:dyDescent="0.25">
      <c r="E915" s="9"/>
    </row>
    <row r="916" spans="5:5" x14ac:dyDescent="0.25">
      <c r="E916" s="9"/>
    </row>
    <row r="917" spans="5:5" x14ac:dyDescent="0.25">
      <c r="E917" s="9"/>
    </row>
    <row r="918" spans="5:5" x14ac:dyDescent="0.25">
      <c r="E918" s="9"/>
    </row>
    <row r="919" spans="5:5" x14ac:dyDescent="0.25">
      <c r="E919" s="9"/>
    </row>
    <row r="920" spans="5:5" x14ac:dyDescent="0.25">
      <c r="E920" s="9"/>
    </row>
    <row r="921" spans="5:5" x14ac:dyDescent="0.25">
      <c r="E921" s="9"/>
    </row>
    <row r="922" spans="5:5" x14ac:dyDescent="0.25">
      <c r="E922" s="9"/>
    </row>
    <row r="923" spans="5:5" x14ac:dyDescent="0.25">
      <c r="E923" s="9"/>
    </row>
    <row r="924" spans="5:5" x14ac:dyDescent="0.25">
      <c r="E924" s="9"/>
    </row>
    <row r="925" spans="5:5" x14ac:dyDescent="0.25">
      <c r="E925" s="9"/>
    </row>
    <row r="926" spans="5:5" x14ac:dyDescent="0.25">
      <c r="E926" s="9"/>
    </row>
    <row r="927" spans="5:5" x14ac:dyDescent="0.25">
      <c r="E927" s="9"/>
    </row>
    <row r="928" spans="5:5" x14ac:dyDescent="0.25">
      <c r="E928" s="9"/>
    </row>
    <row r="929" spans="5:5" x14ac:dyDescent="0.25">
      <c r="E929" s="9"/>
    </row>
    <row r="930" spans="5:5" x14ac:dyDescent="0.25">
      <c r="E930" s="9"/>
    </row>
    <row r="931" spans="5:5" x14ac:dyDescent="0.25">
      <c r="E931" s="9"/>
    </row>
    <row r="932" spans="5:5" x14ac:dyDescent="0.25">
      <c r="E932" s="9"/>
    </row>
    <row r="933" spans="5:5" x14ac:dyDescent="0.25">
      <c r="E933" s="9"/>
    </row>
    <row r="934" spans="5:5" x14ac:dyDescent="0.25">
      <c r="E934" s="9"/>
    </row>
    <row r="935" spans="5:5" x14ac:dyDescent="0.25">
      <c r="E935" s="9"/>
    </row>
    <row r="936" spans="5:5" x14ac:dyDescent="0.25">
      <c r="E936" s="9"/>
    </row>
    <row r="937" spans="5:5" x14ac:dyDescent="0.25">
      <c r="E937" s="9"/>
    </row>
    <row r="938" spans="5:5" x14ac:dyDescent="0.25">
      <c r="E938" s="9"/>
    </row>
    <row r="939" spans="5:5" x14ac:dyDescent="0.25">
      <c r="E939" s="9"/>
    </row>
    <row r="940" spans="5:5" x14ac:dyDescent="0.25">
      <c r="E940" s="9"/>
    </row>
    <row r="941" spans="5:5" x14ac:dyDescent="0.25">
      <c r="E941" s="9"/>
    </row>
    <row r="942" spans="5:5" x14ac:dyDescent="0.25">
      <c r="E942" s="9"/>
    </row>
    <row r="943" spans="5:5" x14ac:dyDescent="0.25">
      <c r="E943" s="9"/>
    </row>
    <row r="944" spans="5:5" x14ac:dyDescent="0.25">
      <c r="E944" s="9"/>
    </row>
    <row r="945" spans="5:5" x14ac:dyDescent="0.25">
      <c r="E945" s="9"/>
    </row>
    <row r="946" spans="5:5" x14ac:dyDescent="0.25">
      <c r="E946" s="9"/>
    </row>
    <row r="947" spans="5:5" x14ac:dyDescent="0.25">
      <c r="E947" s="9"/>
    </row>
    <row r="948" spans="5:5" x14ac:dyDescent="0.25">
      <c r="E948" s="9"/>
    </row>
    <row r="949" spans="5:5" x14ac:dyDescent="0.25">
      <c r="E949" s="9"/>
    </row>
    <row r="950" spans="5:5" x14ac:dyDescent="0.25">
      <c r="E950" s="9"/>
    </row>
    <row r="951" spans="5:5" x14ac:dyDescent="0.25">
      <c r="E951" s="9"/>
    </row>
    <row r="952" spans="5:5" x14ac:dyDescent="0.25">
      <c r="E952" s="9"/>
    </row>
    <row r="953" spans="5:5" x14ac:dyDescent="0.25">
      <c r="E953" s="9"/>
    </row>
    <row r="954" spans="5:5" x14ac:dyDescent="0.25">
      <c r="E954" s="9"/>
    </row>
    <row r="955" spans="5:5" x14ac:dyDescent="0.25">
      <c r="E955" s="9"/>
    </row>
    <row r="956" spans="5:5" x14ac:dyDescent="0.25">
      <c r="E956" s="9"/>
    </row>
    <row r="957" spans="5:5" x14ac:dyDescent="0.25">
      <c r="E957" s="9"/>
    </row>
    <row r="958" spans="5:5" x14ac:dyDescent="0.25">
      <c r="E958" s="9"/>
    </row>
    <row r="959" spans="5:5" x14ac:dyDescent="0.25">
      <c r="E959" s="9"/>
    </row>
    <row r="960" spans="5:5" x14ac:dyDescent="0.25">
      <c r="E960" s="9"/>
    </row>
    <row r="961" spans="5:5" x14ac:dyDescent="0.25">
      <c r="E961" s="9"/>
    </row>
    <row r="962" spans="5:5" x14ac:dyDescent="0.25">
      <c r="E962" s="9"/>
    </row>
    <row r="963" spans="5:5" x14ac:dyDescent="0.25">
      <c r="E963" s="9"/>
    </row>
    <row r="964" spans="5:5" x14ac:dyDescent="0.25">
      <c r="E964" s="9"/>
    </row>
    <row r="965" spans="5:5" x14ac:dyDescent="0.25">
      <c r="E965" s="9"/>
    </row>
    <row r="966" spans="5:5" x14ac:dyDescent="0.25">
      <c r="E966" s="9"/>
    </row>
    <row r="967" spans="5:5" x14ac:dyDescent="0.25">
      <c r="E967" s="9"/>
    </row>
    <row r="968" spans="5:5" x14ac:dyDescent="0.25">
      <c r="E968" s="9"/>
    </row>
    <row r="969" spans="5:5" x14ac:dyDescent="0.25">
      <c r="E969" s="9"/>
    </row>
    <row r="970" spans="5:5" x14ac:dyDescent="0.25">
      <c r="E970" s="9"/>
    </row>
    <row r="971" spans="5:5" x14ac:dyDescent="0.25">
      <c r="E971" s="9"/>
    </row>
    <row r="972" spans="5:5" x14ac:dyDescent="0.25">
      <c r="E972" s="9"/>
    </row>
    <row r="973" spans="5:5" x14ac:dyDescent="0.25">
      <c r="E973" s="9"/>
    </row>
    <row r="974" spans="5:5" x14ac:dyDescent="0.25">
      <c r="E974" s="9"/>
    </row>
    <row r="975" spans="5:5" x14ac:dyDescent="0.25">
      <c r="E975" s="9"/>
    </row>
    <row r="976" spans="5:5" x14ac:dyDescent="0.25">
      <c r="E976" s="9"/>
    </row>
    <row r="977" spans="5:5" x14ac:dyDescent="0.25">
      <c r="E977" s="9"/>
    </row>
    <row r="978" spans="5:5" x14ac:dyDescent="0.25">
      <c r="E978" s="9"/>
    </row>
    <row r="979" spans="5:5" x14ac:dyDescent="0.25">
      <c r="E979" s="9"/>
    </row>
    <row r="980" spans="5:5" x14ac:dyDescent="0.25">
      <c r="E980" s="9"/>
    </row>
    <row r="981" spans="5:5" x14ac:dyDescent="0.25">
      <c r="E981" s="9"/>
    </row>
    <row r="982" spans="5:5" x14ac:dyDescent="0.25">
      <c r="E982" s="9"/>
    </row>
    <row r="983" spans="5:5" x14ac:dyDescent="0.25">
      <c r="E983" s="9"/>
    </row>
    <row r="984" spans="5:5" x14ac:dyDescent="0.25">
      <c r="E984" s="9"/>
    </row>
    <row r="985" spans="5:5" x14ac:dyDescent="0.25">
      <c r="E985" s="9"/>
    </row>
    <row r="986" spans="5:5" x14ac:dyDescent="0.25">
      <c r="E986" s="9"/>
    </row>
    <row r="987" spans="5:5" x14ac:dyDescent="0.25">
      <c r="E987" s="9"/>
    </row>
    <row r="988" spans="5:5" x14ac:dyDescent="0.25">
      <c r="E988" s="9"/>
    </row>
    <row r="989" spans="5:5" x14ac:dyDescent="0.25">
      <c r="E989" s="9"/>
    </row>
    <row r="990" spans="5:5" x14ac:dyDescent="0.25">
      <c r="E990" s="9"/>
    </row>
    <row r="991" spans="5:5" x14ac:dyDescent="0.25">
      <c r="E991" s="9"/>
    </row>
    <row r="992" spans="5:5" x14ac:dyDescent="0.25">
      <c r="E992" s="9"/>
    </row>
    <row r="993" spans="5:5" x14ac:dyDescent="0.25">
      <c r="E993" s="9"/>
    </row>
    <row r="994" spans="5:5" x14ac:dyDescent="0.25">
      <c r="E994" s="9"/>
    </row>
    <row r="995" spans="5:5" x14ac:dyDescent="0.25">
      <c r="E995" s="9"/>
    </row>
    <row r="996" spans="5:5" x14ac:dyDescent="0.25">
      <c r="E996" s="9"/>
    </row>
    <row r="997" spans="5:5" x14ac:dyDescent="0.25">
      <c r="E997" s="9"/>
    </row>
    <row r="998" spans="5:5" x14ac:dyDescent="0.25">
      <c r="E998" s="9"/>
    </row>
    <row r="999" spans="5:5" x14ac:dyDescent="0.25">
      <c r="E999" s="9"/>
    </row>
    <row r="1000" spans="5:5" x14ac:dyDescent="0.25">
      <c r="E1000" s="9"/>
    </row>
    <row r="1001" spans="5:5" x14ac:dyDescent="0.25">
      <c r="E1001" s="9"/>
    </row>
    <row r="1002" spans="5:5" x14ac:dyDescent="0.25">
      <c r="E1002" s="9"/>
    </row>
    <row r="1003" spans="5:5" x14ac:dyDescent="0.25">
      <c r="E1003" s="9"/>
    </row>
    <row r="1004" spans="5:5" x14ac:dyDescent="0.25">
      <c r="E1004" s="9"/>
    </row>
    <row r="1005" spans="5:5" x14ac:dyDescent="0.25">
      <c r="E1005" s="9"/>
    </row>
    <row r="1006" spans="5:5" x14ac:dyDescent="0.25">
      <c r="E1006" s="9"/>
    </row>
    <row r="1007" spans="5:5" x14ac:dyDescent="0.25">
      <c r="E1007" s="9"/>
    </row>
    <row r="1008" spans="5:5" x14ac:dyDescent="0.25">
      <c r="E1008" s="9"/>
    </row>
    <row r="1009" spans="5:5" x14ac:dyDescent="0.25">
      <c r="E1009" s="9"/>
    </row>
    <row r="1010" spans="5:5" x14ac:dyDescent="0.25">
      <c r="E1010" s="9"/>
    </row>
    <row r="1011" spans="5:5" x14ac:dyDescent="0.25">
      <c r="E1011" s="9"/>
    </row>
    <row r="1012" spans="5:5" x14ac:dyDescent="0.25">
      <c r="E1012" s="9"/>
    </row>
    <row r="1013" spans="5:5" x14ac:dyDescent="0.25">
      <c r="E1013" s="9"/>
    </row>
    <row r="1014" spans="5:5" x14ac:dyDescent="0.25">
      <c r="E1014" s="9"/>
    </row>
    <row r="1015" spans="5:5" x14ac:dyDescent="0.25">
      <c r="E1015" s="9"/>
    </row>
    <row r="1016" spans="5:5" x14ac:dyDescent="0.25">
      <c r="E1016" s="9"/>
    </row>
    <row r="1017" spans="5:5" x14ac:dyDescent="0.25">
      <c r="E1017" s="9"/>
    </row>
    <row r="1018" spans="5:5" x14ac:dyDescent="0.25">
      <c r="E1018" s="9"/>
    </row>
    <row r="1019" spans="5:5" x14ac:dyDescent="0.25">
      <c r="E1019" s="9"/>
    </row>
    <row r="1020" spans="5:5" x14ac:dyDescent="0.25">
      <c r="E1020" s="9"/>
    </row>
    <row r="1021" spans="5:5" x14ac:dyDescent="0.25">
      <c r="E1021" s="9"/>
    </row>
    <row r="1022" spans="5:5" x14ac:dyDescent="0.25">
      <c r="E1022" s="9"/>
    </row>
    <row r="1023" spans="5:5" x14ac:dyDescent="0.25">
      <c r="E1023" s="9"/>
    </row>
    <row r="1024" spans="5:5" x14ac:dyDescent="0.25">
      <c r="E1024" s="9"/>
    </row>
    <row r="1025" spans="5:5" x14ac:dyDescent="0.25">
      <c r="E1025" s="9"/>
    </row>
    <row r="1026" spans="5:5" x14ac:dyDescent="0.25">
      <c r="E1026" s="9"/>
    </row>
    <row r="1027" spans="5:5" x14ac:dyDescent="0.25">
      <c r="E1027" s="9"/>
    </row>
    <row r="1028" spans="5:5" x14ac:dyDescent="0.25">
      <c r="E1028" s="9"/>
    </row>
    <row r="1029" spans="5:5" x14ac:dyDescent="0.25">
      <c r="E1029" s="9"/>
    </row>
    <row r="1030" spans="5:5" x14ac:dyDescent="0.25">
      <c r="E1030" s="9"/>
    </row>
    <row r="1031" spans="5:5" x14ac:dyDescent="0.25">
      <c r="E1031" s="9"/>
    </row>
    <row r="1032" spans="5:5" x14ac:dyDescent="0.25">
      <c r="E1032" s="9"/>
    </row>
    <row r="1033" spans="5:5" x14ac:dyDescent="0.25">
      <c r="E1033" s="9"/>
    </row>
    <row r="1034" spans="5:5" x14ac:dyDescent="0.25">
      <c r="E1034" s="9"/>
    </row>
    <row r="1035" spans="5:5" x14ac:dyDescent="0.25">
      <c r="E1035" s="9"/>
    </row>
    <row r="1036" spans="5:5" x14ac:dyDescent="0.25">
      <c r="E1036" s="9"/>
    </row>
    <row r="1037" spans="5:5" x14ac:dyDescent="0.25">
      <c r="E1037" s="9"/>
    </row>
    <row r="1038" spans="5:5" x14ac:dyDescent="0.25">
      <c r="E1038" s="9"/>
    </row>
    <row r="1039" spans="5:5" x14ac:dyDescent="0.25">
      <c r="E1039" s="9"/>
    </row>
    <row r="1040" spans="5:5" x14ac:dyDescent="0.25">
      <c r="E1040" s="9"/>
    </row>
    <row r="1041" spans="5:5" x14ac:dyDescent="0.25">
      <c r="E1041" s="9"/>
    </row>
    <row r="1042" spans="5:5" x14ac:dyDescent="0.25">
      <c r="E1042" s="9"/>
    </row>
    <row r="1043" spans="5:5" x14ac:dyDescent="0.25">
      <c r="E1043" s="9"/>
    </row>
    <row r="1044" spans="5:5" x14ac:dyDescent="0.25">
      <c r="E1044" s="9"/>
    </row>
    <row r="1045" spans="5:5" x14ac:dyDescent="0.25">
      <c r="E1045" s="9"/>
    </row>
    <row r="1046" spans="5:5" x14ac:dyDescent="0.25">
      <c r="E1046" s="9"/>
    </row>
    <row r="1047" spans="5:5" x14ac:dyDescent="0.25">
      <c r="E1047" s="9"/>
    </row>
    <row r="1048" spans="5:5" x14ac:dyDescent="0.25">
      <c r="E1048" s="9"/>
    </row>
    <row r="1049" spans="5:5" x14ac:dyDescent="0.25">
      <c r="E1049" s="9"/>
    </row>
    <row r="1050" spans="5:5" x14ac:dyDescent="0.25">
      <c r="E1050" s="9"/>
    </row>
    <row r="1051" spans="5:5" x14ac:dyDescent="0.25">
      <c r="E1051" s="9"/>
    </row>
    <row r="1052" spans="5:5" x14ac:dyDescent="0.25">
      <c r="E1052" s="9"/>
    </row>
    <row r="1053" spans="5:5" x14ac:dyDescent="0.25">
      <c r="E1053" s="9"/>
    </row>
    <row r="1054" spans="5:5" x14ac:dyDescent="0.25">
      <c r="E1054" s="9"/>
    </row>
    <row r="1055" spans="5:5" x14ac:dyDescent="0.25">
      <c r="E1055" s="9"/>
    </row>
    <row r="1056" spans="5:5" x14ac:dyDescent="0.25">
      <c r="E1056" s="9"/>
    </row>
    <row r="1057" spans="5:5" x14ac:dyDescent="0.25">
      <c r="E1057" s="9"/>
    </row>
    <row r="1058" spans="5:5" x14ac:dyDescent="0.25">
      <c r="E1058" s="9"/>
    </row>
    <row r="1059" spans="5:5" x14ac:dyDescent="0.25">
      <c r="E1059" s="9"/>
    </row>
    <row r="1060" spans="5:5" x14ac:dyDescent="0.25">
      <c r="E1060" s="9"/>
    </row>
    <row r="1061" spans="5:5" x14ac:dyDescent="0.25">
      <c r="E1061" s="9"/>
    </row>
    <row r="1062" spans="5:5" x14ac:dyDescent="0.25">
      <c r="E1062" s="9"/>
    </row>
    <row r="1063" spans="5:5" x14ac:dyDescent="0.25">
      <c r="E1063" s="9"/>
    </row>
    <row r="1064" spans="5:5" x14ac:dyDescent="0.25">
      <c r="E1064" s="9"/>
    </row>
    <row r="1065" spans="5:5" x14ac:dyDescent="0.25">
      <c r="E1065" s="9"/>
    </row>
    <row r="1066" spans="5:5" x14ac:dyDescent="0.25">
      <c r="E1066" s="9"/>
    </row>
    <row r="1067" spans="5:5" x14ac:dyDescent="0.25">
      <c r="E1067" s="9"/>
    </row>
    <row r="1068" spans="5:5" x14ac:dyDescent="0.25">
      <c r="E1068" s="9"/>
    </row>
    <row r="1069" spans="5:5" x14ac:dyDescent="0.25">
      <c r="E1069" s="9"/>
    </row>
    <row r="1070" spans="5:5" x14ac:dyDescent="0.25">
      <c r="E1070" s="9"/>
    </row>
    <row r="1071" spans="5:5" x14ac:dyDescent="0.25">
      <c r="E1071" s="9"/>
    </row>
    <row r="1072" spans="5:5" x14ac:dyDescent="0.25">
      <c r="E1072" s="9"/>
    </row>
    <row r="1073" spans="5:5" x14ac:dyDescent="0.25">
      <c r="E1073" s="9"/>
    </row>
    <row r="1074" spans="5:5" x14ac:dyDescent="0.25">
      <c r="E1074" s="9"/>
    </row>
    <row r="1075" spans="5:5" x14ac:dyDescent="0.25">
      <c r="E1075" s="9"/>
    </row>
    <row r="1076" spans="5:5" x14ac:dyDescent="0.25">
      <c r="E1076" s="9"/>
    </row>
    <row r="1077" spans="5:5" x14ac:dyDescent="0.25">
      <c r="E1077" s="9"/>
    </row>
    <row r="1078" spans="5:5" x14ac:dyDescent="0.25">
      <c r="E1078" s="9"/>
    </row>
    <row r="1079" spans="5:5" x14ac:dyDescent="0.25">
      <c r="E1079" s="9"/>
    </row>
    <row r="1080" spans="5:5" x14ac:dyDescent="0.25">
      <c r="E1080" s="9"/>
    </row>
    <row r="1081" spans="5:5" x14ac:dyDescent="0.25">
      <c r="E1081" s="9"/>
    </row>
    <row r="1082" spans="5:5" x14ac:dyDescent="0.25">
      <c r="E1082" s="9"/>
    </row>
    <row r="1083" spans="5:5" x14ac:dyDescent="0.25">
      <c r="E1083" s="9"/>
    </row>
    <row r="1084" spans="5:5" x14ac:dyDescent="0.25">
      <c r="E1084" s="9"/>
    </row>
    <row r="1085" spans="5:5" x14ac:dyDescent="0.25">
      <c r="E1085" s="9"/>
    </row>
    <row r="1086" spans="5:5" x14ac:dyDescent="0.25">
      <c r="E1086" s="9"/>
    </row>
    <row r="1087" spans="5:5" x14ac:dyDescent="0.25">
      <c r="E1087" s="9"/>
    </row>
    <row r="1088" spans="5:5" x14ac:dyDescent="0.25">
      <c r="E1088" s="9"/>
    </row>
    <row r="1089" spans="5:5" x14ac:dyDescent="0.25">
      <c r="E1089" s="9"/>
    </row>
    <row r="1090" spans="5:5" x14ac:dyDescent="0.25">
      <c r="E1090" s="9"/>
    </row>
    <row r="1091" spans="5:5" x14ac:dyDescent="0.25">
      <c r="E1091" s="9"/>
    </row>
    <row r="1092" spans="5:5" x14ac:dyDescent="0.25">
      <c r="E1092" s="9"/>
    </row>
    <row r="1093" spans="5:5" x14ac:dyDescent="0.25">
      <c r="E1093" s="9"/>
    </row>
    <row r="1094" spans="5:5" x14ac:dyDescent="0.25">
      <c r="E1094" s="9"/>
    </row>
    <row r="1095" spans="5:5" x14ac:dyDescent="0.25">
      <c r="E1095" s="9"/>
    </row>
    <row r="1096" spans="5:5" x14ac:dyDescent="0.25">
      <c r="E1096" s="9"/>
    </row>
    <row r="1097" spans="5:5" x14ac:dyDescent="0.25">
      <c r="E1097" s="9"/>
    </row>
    <row r="1098" spans="5:5" x14ac:dyDescent="0.25">
      <c r="E1098" s="9"/>
    </row>
    <row r="1099" spans="5:5" x14ac:dyDescent="0.25">
      <c r="E1099" s="9"/>
    </row>
    <row r="1100" spans="5:5" x14ac:dyDescent="0.25">
      <c r="E1100" s="9"/>
    </row>
    <row r="1101" spans="5:5" x14ac:dyDescent="0.25">
      <c r="E1101" s="9"/>
    </row>
    <row r="1102" spans="5:5" x14ac:dyDescent="0.25">
      <c r="E1102" s="9"/>
    </row>
    <row r="1103" spans="5:5" x14ac:dyDescent="0.25">
      <c r="E1103" s="9"/>
    </row>
    <row r="1104" spans="5:5" x14ac:dyDescent="0.25">
      <c r="E1104" s="9"/>
    </row>
    <row r="1105" spans="5:5" x14ac:dyDescent="0.25">
      <c r="E1105" s="9"/>
    </row>
    <row r="1106" spans="5:5" x14ac:dyDescent="0.25">
      <c r="E1106" s="9"/>
    </row>
    <row r="1107" spans="5:5" x14ac:dyDescent="0.25">
      <c r="E1107" s="9"/>
    </row>
    <row r="1108" spans="5:5" x14ac:dyDescent="0.25">
      <c r="E1108" s="9"/>
    </row>
    <row r="1109" spans="5:5" x14ac:dyDescent="0.25">
      <c r="E1109" s="9"/>
    </row>
    <row r="1110" spans="5:5" x14ac:dyDescent="0.25">
      <c r="E1110" s="9"/>
    </row>
    <row r="1111" spans="5:5" x14ac:dyDescent="0.25">
      <c r="E1111" s="9"/>
    </row>
    <row r="1112" spans="5:5" x14ac:dyDescent="0.25">
      <c r="E1112" s="9"/>
    </row>
    <row r="1113" spans="5:5" x14ac:dyDescent="0.25">
      <c r="E1113" s="9"/>
    </row>
    <row r="1114" spans="5:5" x14ac:dyDescent="0.25">
      <c r="E1114" s="9"/>
    </row>
    <row r="1115" spans="5:5" x14ac:dyDescent="0.25">
      <c r="E1115" s="9"/>
    </row>
    <row r="1116" spans="5:5" x14ac:dyDescent="0.25">
      <c r="E1116" s="9"/>
    </row>
    <row r="1117" spans="5:5" x14ac:dyDescent="0.25">
      <c r="E1117" s="9"/>
    </row>
    <row r="1118" spans="5:5" x14ac:dyDescent="0.25">
      <c r="E1118" s="9"/>
    </row>
    <row r="1119" spans="5:5" x14ac:dyDescent="0.25">
      <c r="E1119" s="9"/>
    </row>
    <row r="1120" spans="5:5" x14ac:dyDescent="0.25">
      <c r="E1120" s="9"/>
    </row>
    <row r="1121" spans="5:5" x14ac:dyDescent="0.25">
      <c r="E1121" s="9"/>
    </row>
    <row r="1122" spans="5:5" x14ac:dyDescent="0.25">
      <c r="E1122" s="9"/>
    </row>
    <row r="1123" spans="5:5" x14ac:dyDescent="0.25">
      <c r="E1123" s="9"/>
    </row>
    <row r="1124" spans="5:5" x14ac:dyDescent="0.25">
      <c r="E1124" s="9"/>
    </row>
    <row r="1125" spans="5:5" x14ac:dyDescent="0.25">
      <c r="E1125" s="9"/>
    </row>
    <row r="1126" spans="5:5" x14ac:dyDescent="0.25">
      <c r="E1126" s="9"/>
    </row>
    <row r="1127" spans="5:5" x14ac:dyDescent="0.25">
      <c r="E1127" s="9"/>
    </row>
    <row r="1128" spans="5:5" x14ac:dyDescent="0.25">
      <c r="E1128" s="9"/>
    </row>
    <row r="1129" spans="5:5" x14ac:dyDescent="0.25">
      <c r="E1129" s="9"/>
    </row>
    <row r="1130" spans="5:5" x14ac:dyDescent="0.25">
      <c r="E1130" s="9"/>
    </row>
    <row r="1131" spans="5:5" x14ac:dyDescent="0.25">
      <c r="E1131" s="9"/>
    </row>
    <row r="1132" spans="5:5" x14ac:dyDescent="0.25">
      <c r="E1132" s="9"/>
    </row>
    <row r="1133" spans="5:5" x14ac:dyDescent="0.25">
      <c r="E1133" s="9"/>
    </row>
    <row r="1134" spans="5:5" x14ac:dyDescent="0.25">
      <c r="E1134" s="9"/>
    </row>
    <row r="1135" spans="5:5" x14ac:dyDescent="0.25">
      <c r="E1135" s="9"/>
    </row>
    <row r="1136" spans="5:5" x14ac:dyDescent="0.25">
      <c r="E1136" s="9"/>
    </row>
    <row r="1137" spans="5:5" x14ac:dyDescent="0.25">
      <c r="E1137" s="9"/>
    </row>
    <row r="1138" spans="5:5" x14ac:dyDescent="0.25">
      <c r="E1138" s="9"/>
    </row>
    <row r="1139" spans="5:5" x14ac:dyDescent="0.25">
      <c r="E1139" s="9"/>
    </row>
    <row r="1140" spans="5:5" x14ac:dyDescent="0.25">
      <c r="E1140" s="9"/>
    </row>
    <row r="1141" spans="5:5" x14ac:dyDescent="0.25">
      <c r="E1141" s="9"/>
    </row>
    <row r="1142" spans="5:5" x14ac:dyDescent="0.25">
      <c r="E1142" s="9"/>
    </row>
    <row r="1143" spans="5:5" x14ac:dyDescent="0.25">
      <c r="E1143" s="9"/>
    </row>
    <row r="1144" spans="5:5" x14ac:dyDescent="0.25">
      <c r="E1144" s="9"/>
    </row>
    <row r="1145" spans="5:5" x14ac:dyDescent="0.25">
      <c r="E1145" s="9"/>
    </row>
    <row r="1146" spans="5:5" x14ac:dyDescent="0.25">
      <c r="E1146" s="9"/>
    </row>
    <row r="1147" spans="5:5" x14ac:dyDescent="0.25">
      <c r="E1147" s="9"/>
    </row>
    <row r="1148" spans="5:5" x14ac:dyDescent="0.25">
      <c r="E1148" s="9"/>
    </row>
    <row r="1149" spans="5:5" x14ac:dyDescent="0.25">
      <c r="E1149" s="9"/>
    </row>
    <row r="1150" spans="5:5" x14ac:dyDescent="0.25">
      <c r="E1150" s="9"/>
    </row>
    <row r="1151" spans="5:5" x14ac:dyDescent="0.25">
      <c r="E1151" s="9"/>
    </row>
    <row r="1152" spans="5:5" x14ac:dyDescent="0.25">
      <c r="E1152" s="9"/>
    </row>
    <row r="1153" spans="5:5" x14ac:dyDescent="0.25">
      <c r="E1153" s="9"/>
    </row>
    <row r="1154" spans="5:5" x14ac:dyDescent="0.25">
      <c r="E1154" s="9"/>
    </row>
    <row r="1155" spans="5:5" x14ac:dyDescent="0.25">
      <c r="E1155" s="9"/>
    </row>
    <row r="1156" spans="5:5" x14ac:dyDescent="0.25">
      <c r="E1156" s="9"/>
    </row>
    <row r="1157" spans="5:5" x14ac:dyDescent="0.25">
      <c r="E1157" s="9"/>
    </row>
    <row r="1158" spans="5:5" x14ac:dyDescent="0.25">
      <c r="E1158" s="9"/>
    </row>
    <row r="1159" spans="5:5" x14ac:dyDescent="0.25">
      <c r="E1159" s="9"/>
    </row>
    <row r="1160" spans="5:5" x14ac:dyDescent="0.25">
      <c r="E1160" s="9"/>
    </row>
    <row r="1161" spans="5:5" x14ac:dyDescent="0.25">
      <c r="E1161" s="9"/>
    </row>
    <row r="1162" spans="5:5" x14ac:dyDescent="0.25">
      <c r="E1162" s="9"/>
    </row>
    <row r="1163" spans="5:5" x14ac:dyDescent="0.25">
      <c r="E1163" s="9"/>
    </row>
    <row r="1164" spans="5:5" x14ac:dyDescent="0.25">
      <c r="E1164" s="9"/>
    </row>
    <row r="1165" spans="5:5" x14ac:dyDescent="0.25">
      <c r="E1165" s="9"/>
    </row>
    <row r="1166" spans="5:5" x14ac:dyDescent="0.25">
      <c r="E1166" s="9"/>
    </row>
    <row r="1167" spans="5:5" x14ac:dyDescent="0.25">
      <c r="E1167" s="9"/>
    </row>
    <row r="1168" spans="5:5" x14ac:dyDescent="0.25">
      <c r="E1168" s="9"/>
    </row>
    <row r="1169" spans="5:5" x14ac:dyDescent="0.25">
      <c r="E1169" s="9"/>
    </row>
    <row r="1170" spans="5:5" x14ac:dyDescent="0.25">
      <c r="E1170" s="9"/>
    </row>
    <row r="1171" spans="5:5" x14ac:dyDescent="0.25">
      <c r="E1171" s="9"/>
    </row>
    <row r="1172" spans="5:5" x14ac:dyDescent="0.25">
      <c r="E1172" s="9"/>
    </row>
    <row r="1173" spans="5:5" x14ac:dyDescent="0.25">
      <c r="E1173" s="9"/>
    </row>
    <row r="1174" spans="5:5" x14ac:dyDescent="0.25">
      <c r="E1174" s="9"/>
    </row>
    <row r="1175" spans="5:5" x14ac:dyDescent="0.25">
      <c r="E1175" s="9"/>
    </row>
    <row r="1176" spans="5:5" x14ac:dyDescent="0.25">
      <c r="E1176" s="9"/>
    </row>
    <row r="1177" spans="5:5" x14ac:dyDescent="0.25">
      <c r="E1177" s="9"/>
    </row>
    <row r="1178" spans="5:5" x14ac:dyDescent="0.25">
      <c r="E1178" s="9"/>
    </row>
    <row r="1179" spans="5:5" x14ac:dyDescent="0.25">
      <c r="E1179" s="9"/>
    </row>
    <row r="1180" spans="5:5" x14ac:dyDescent="0.25">
      <c r="E1180" s="9"/>
    </row>
    <row r="1181" spans="5:5" x14ac:dyDescent="0.25">
      <c r="E1181" s="9"/>
    </row>
    <row r="1182" spans="5:5" x14ac:dyDescent="0.25">
      <c r="E1182" s="9"/>
    </row>
    <row r="1183" spans="5:5" x14ac:dyDescent="0.25">
      <c r="E1183" s="9"/>
    </row>
    <row r="1184" spans="5:5" x14ac:dyDescent="0.25">
      <c r="E1184" s="9"/>
    </row>
    <row r="1185" spans="5:5" x14ac:dyDescent="0.25">
      <c r="E1185" s="9"/>
    </row>
    <row r="1186" spans="5:5" x14ac:dyDescent="0.25">
      <c r="E1186" s="9"/>
    </row>
    <row r="1187" spans="5:5" x14ac:dyDescent="0.25">
      <c r="E1187" s="9"/>
    </row>
    <row r="1188" spans="5:5" x14ac:dyDescent="0.25">
      <c r="E1188" s="9"/>
    </row>
    <row r="1189" spans="5:5" x14ac:dyDescent="0.25">
      <c r="E1189" s="9"/>
    </row>
    <row r="1190" spans="5:5" x14ac:dyDescent="0.25">
      <c r="E1190" s="9"/>
    </row>
    <row r="1191" spans="5:5" x14ac:dyDescent="0.25">
      <c r="E1191" s="9"/>
    </row>
    <row r="1192" spans="5:5" x14ac:dyDescent="0.25">
      <c r="E1192" s="9"/>
    </row>
    <row r="1193" spans="5:5" x14ac:dyDescent="0.25">
      <c r="E1193" s="9"/>
    </row>
    <row r="1194" spans="5:5" x14ac:dyDescent="0.25">
      <c r="E1194" s="9"/>
    </row>
    <row r="1195" spans="5:5" x14ac:dyDescent="0.25">
      <c r="E1195" s="9"/>
    </row>
    <row r="1196" spans="5:5" x14ac:dyDescent="0.25">
      <c r="E1196" s="9"/>
    </row>
    <row r="1197" spans="5:5" x14ac:dyDescent="0.25">
      <c r="E1197" s="9"/>
    </row>
    <row r="1198" spans="5:5" x14ac:dyDescent="0.25">
      <c r="E1198" s="9"/>
    </row>
    <row r="1199" spans="5:5" x14ac:dyDescent="0.25">
      <c r="E1199" s="9"/>
    </row>
    <row r="1200" spans="5:5" x14ac:dyDescent="0.25">
      <c r="E1200" s="9"/>
    </row>
    <row r="1201" spans="5:5" x14ac:dyDescent="0.25">
      <c r="E1201" s="9"/>
    </row>
    <row r="1202" spans="5:5" x14ac:dyDescent="0.25">
      <c r="E1202" s="9"/>
    </row>
    <row r="1203" spans="5:5" x14ac:dyDescent="0.25">
      <c r="E1203" s="9"/>
    </row>
    <row r="1204" spans="5:5" x14ac:dyDescent="0.25">
      <c r="E1204" s="9"/>
    </row>
    <row r="1205" spans="5:5" x14ac:dyDescent="0.25">
      <c r="E1205" s="9"/>
    </row>
    <row r="1206" spans="5:5" x14ac:dyDescent="0.25">
      <c r="E1206" s="9"/>
    </row>
    <row r="1207" spans="5:5" x14ac:dyDescent="0.25">
      <c r="E1207" s="9"/>
    </row>
    <row r="1208" spans="5:5" x14ac:dyDescent="0.25">
      <c r="E1208" s="9"/>
    </row>
    <row r="1209" spans="5:5" x14ac:dyDescent="0.25">
      <c r="E1209" s="9"/>
    </row>
    <row r="1210" spans="5:5" x14ac:dyDescent="0.25">
      <c r="E1210" s="9"/>
    </row>
    <row r="1211" spans="5:5" x14ac:dyDescent="0.25">
      <c r="E1211" s="9"/>
    </row>
    <row r="1212" spans="5:5" x14ac:dyDescent="0.25">
      <c r="E1212" s="9"/>
    </row>
    <row r="1213" spans="5:5" x14ac:dyDescent="0.25">
      <c r="E1213" s="9"/>
    </row>
    <row r="1214" spans="5:5" x14ac:dyDescent="0.25">
      <c r="E1214" s="9"/>
    </row>
    <row r="1215" spans="5:5" x14ac:dyDescent="0.25">
      <c r="E1215" s="9"/>
    </row>
    <row r="1216" spans="5:5" x14ac:dyDescent="0.25">
      <c r="E1216" s="9"/>
    </row>
    <row r="1217" spans="5:5" x14ac:dyDescent="0.25">
      <c r="E1217" s="9"/>
    </row>
    <row r="1218" spans="5:5" x14ac:dyDescent="0.25">
      <c r="E1218" s="9"/>
    </row>
    <row r="1219" spans="5:5" x14ac:dyDescent="0.25">
      <c r="E1219" s="9"/>
    </row>
    <row r="1220" spans="5:5" x14ac:dyDescent="0.25">
      <c r="E1220" s="9"/>
    </row>
    <row r="1221" spans="5:5" x14ac:dyDescent="0.25">
      <c r="E1221" s="9"/>
    </row>
    <row r="1222" spans="5:5" x14ac:dyDescent="0.25">
      <c r="E1222" s="9"/>
    </row>
    <row r="1223" spans="5:5" x14ac:dyDescent="0.25">
      <c r="E1223" s="9"/>
    </row>
    <row r="1224" spans="5:5" x14ac:dyDescent="0.25">
      <c r="E1224" s="9"/>
    </row>
    <row r="1225" spans="5:5" x14ac:dyDescent="0.25">
      <c r="E1225" s="9"/>
    </row>
    <row r="1226" spans="5:5" x14ac:dyDescent="0.25">
      <c r="E1226" s="9"/>
    </row>
    <row r="1227" spans="5:5" x14ac:dyDescent="0.25">
      <c r="E1227" s="9"/>
    </row>
    <row r="1228" spans="5:5" x14ac:dyDescent="0.25">
      <c r="E1228" s="9"/>
    </row>
    <row r="1229" spans="5:5" x14ac:dyDescent="0.25">
      <c r="E1229" s="9"/>
    </row>
    <row r="1230" spans="5:5" x14ac:dyDescent="0.25">
      <c r="E1230" s="9"/>
    </row>
    <row r="1231" spans="5:5" x14ac:dyDescent="0.25">
      <c r="E1231" s="9"/>
    </row>
    <row r="1232" spans="5:5" x14ac:dyDescent="0.25">
      <c r="E1232" s="9"/>
    </row>
    <row r="1233" spans="5:5" x14ac:dyDescent="0.25">
      <c r="E1233" s="9"/>
    </row>
    <row r="1234" spans="5:5" x14ac:dyDescent="0.25">
      <c r="E1234" s="9"/>
    </row>
    <row r="1235" spans="5:5" x14ac:dyDescent="0.25">
      <c r="E1235" s="9"/>
    </row>
    <row r="1236" spans="5:5" x14ac:dyDescent="0.25">
      <c r="E1236" s="9"/>
    </row>
    <row r="1237" spans="5:5" x14ac:dyDescent="0.25">
      <c r="E1237" s="9"/>
    </row>
    <row r="1238" spans="5:5" x14ac:dyDescent="0.25">
      <c r="E1238" s="9"/>
    </row>
    <row r="1239" spans="5:5" x14ac:dyDescent="0.25">
      <c r="E1239" s="9"/>
    </row>
    <row r="1240" spans="5:5" x14ac:dyDescent="0.25">
      <c r="E1240" s="9"/>
    </row>
    <row r="1241" spans="5:5" x14ac:dyDescent="0.25">
      <c r="E1241" s="9"/>
    </row>
    <row r="1242" spans="5:5" x14ac:dyDescent="0.25">
      <c r="E1242" s="9"/>
    </row>
    <row r="1243" spans="5:5" x14ac:dyDescent="0.25">
      <c r="E1243" s="9"/>
    </row>
    <row r="1244" spans="5:5" x14ac:dyDescent="0.25">
      <c r="E1244" s="9"/>
    </row>
    <row r="1245" spans="5:5" x14ac:dyDescent="0.25">
      <c r="E1245" s="9"/>
    </row>
    <row r="1246" spans="5:5" x14ac:dyDescent="0.25">
      <c r="E1246" s="9"/>
    </row>
    <row r="1247" spans="5:5" x14ac:dyDescent="0.25">
      <c r="E1247" s="9"/>
    </row>
    <row r="1248" spans="5:5" x14ac:dyDescent="0.25">
      <c r="E1248" s="9"/>
    </row>
    <row r="1249" spans="5:5" x14ac:dyDescent="0.25">
      <c r="E1249" s="9"/>
    </row>
    <row r="1250" spans="5:5" x14ac:dyDescent="0.25">
      <c r="E1250" s="9"/>
    </row>
    <row r="1251" spans="5:5" x14ac:dyDescent="0.25">
      <c r="E1251" s="9"/>
    </row>
    <row r="1252" spans="5:5" x14ac:dyDescent="0.25">
      <c r="E1252" s="9"/>
    </row>
    <row r="1253" spans="5:5" x14ac:dyDescent="0.25">
      <c r="E1253" s="9"/>
    </row>
    <row r="1254" spans="5:5" x14ac:dyDescent="0.25">
      <c r="E1254" s="9"/>
    </row>
    <row r="1255" spans="5:5" x14ac:dyDescent="0.25">
      <c r="E1255" s="9"/>
    </row>
    <row r="1256" spans="5:5" x14ac:dyDescent="0.25">
      <c r="E1256" s="9"/>
    </row>
    <row r="1257" spans="5:5" x14ac:dyDescent="0.25">
      <c r="E1257" s="9"/>
    </row>
    <row r="1258" spans="5:5" x14ac:dyDescent="0.25">
      <c r="E1258" s="9"/>
    </row>
    <row r="1259" spans="5:5" x14ac:dyDescent="0.25">
      <c r="E1259" s="9"/>
    </row>
    <row r="1260" spans="5:5" x14ac:dyDescent="0.25">
      <c r="E1260" s="9"/>
    </row>
    <row r="1261" spans="5:5" x14ac:dyDescent="0.25">
      <c r="E1261" s="9"/>
    </row>
    <row r="1262" spans="5:5" x14ac:dyDescent="0.25">
      <c r="E1262" s="9"/>
    </row>
    <row r="1263" spans="5:5" x14ac:dyDescent="0.25">
      <c r="E1263" s="9"/>
    </row>
    <row r="1264" spans="5:5" x14ac:dyDescent="0.25">
      <c r="E1264" s="9"/>
    </row>
    <row r="1265" spans="5:5" x14ac:dyDescent="0.25">
      <c r="E1265" s="9"/>
    </row>
    <row r="1266" spans="5:5" x14ac:dyDescent="0.25">
      <c r="E1266" s="9"/>
    </row>
    <row r="1267" spans="5:5" x14ac:dyDescent="0.25">
      <c r="E1267" s="9"/>
    </row>
    <row r="1268" spans="5:5" x14ac:dyDescent="0.25">
      <c r="E1268" s="9"/>
    </row>
    <row r="1269" spans="5:5" x14ac:dyDescent="0.25">
      <c r="E1269" s="9"/>
    </row>
    <row r="1270" spans="5:5" x14ac:dyDescent="0.25">
      <c r="E1270" s="9"/>
    </row>
    <row r="1271" spans="5:5" x14ac:dyDescent="0.25">
      <c r="E1271" s="9"/>
    </row>
    <row r="1272" spans="5:5" x14ac:dyDescent="0.25">
      <c r="E1272" s="9"/>
    </row>
    <row r="1273" spans="5:5" x14ac:dyDescent="0.25">
      <c r="E1273" s="9"/>
    </row>
    <row r="1274" spans="5:5" x14ac:dyDescent="0.25">
      <c r="E1274" s="9"/>
    </row>
    <row r="1275" spans="5:5" x14ac:dyDescent="0.25">
      <c r="E1275" s="9"/>
    </row>
    <row r="1276" spans="5:5" x14ac:dyDescent="0.25">
      <c r="E1276" s="9"/>
    </row>
    <row r="1277" spans="5:5" x14ac:dyDescent="0.25">
      <c r="E1277" s="9"/>
    </row>
    <row r="1278" spans="5:5" x14ac:dyDescent="0.25">
      <c r="E1278" s="9"/>
    </row>
    <row r="1279" spans="5:5" x14ac:dyDescent="0.25">
      <c r="E1279" s="9"/>
    </row>
    <row r="1280" spans="5:5" x14ac:dyDescent="0.25">
      <c r="E1280" s="9"/>
    </row>
    <row r="1281" spans="5:5" x14ac:dyDescent="0.25">
      <c r="E1281" s="9"/>
    </row>
    <row r="1282" spans="5:5" x14ac:dyDescent="0.25">
      <c r="E1282" s="9"/>
    </row>
    <row r="1283" spans="5:5" x14ac:dyDescent="0.25">
      <c r="E1283" s="9"/>
    </row>
    <row r="1284" spans="5:5" x14ac:dyDescent="0.25">
      <c r="E1284" s="9"/>
    </row>
    <row r="1285" spans="5:5" x14ac:dyDescent="0.25">
      <c r="E1285" s="9"/>
    </row>
    <row r="1286" spans="5:5" x14ac:dyDescent="0.25">
      <c r="E1286" s="9"/>
    </row>
    <row r="1287" spans="5:5" x14ac:dyDescent="0.25">
      <c r="E1287" s="9"/>
    </row>
    <row r="1288" spans="5:5" x14ac:dyDescent="0.25">
      <c r="E1288" s="9"/>
    </row>
    <row r="1289" spans="5:5" x14ac:dyDescent="0.25">
      <c r="E1289" s="9"/>
    </row>
    <row r="1290" spans="5:5" x14ac:dyDescent="0.25">
      <c r="E1290" s="9"/>
    </row>
    <row r="1291" spans="5:5" x14ac:dyDescent="0.25">
      <c r="E1291" s="9"/>
    </row>
    <row r="1292" spans="5:5" x14ac:dyDescent="0.25">
      <c r="E1292" s="9"/>
    </row>
    <row r="1293" spans="5:5" x14ac:dyDescent="0.25">
      <c r="E1293" s="9"/>
    </row>
    <row r="1294" spans="5:5" x14ac:dyDescent="0.25">
      <c r="E1294" s="9"/>
    </row>
    <row r="1295" spans="5:5" x14ac:dyDescent="0.25">
      <c r="E1295" s="9"/>
    </row>
    <row r="1296" spans="5:5" x14ac:dyDescent="0.25">
      <c r="E1296" s="9"/>
    </row>
    <row r="1297" spans="5:5" x14ac:dyDescent="0.25">
      <c r="E1297" s="9"/>
    </row>
    <row r="1298" spans="5:5" x14ac:dyDescent="0.25">
      <c r="E1298" s="9"/>
    </row>
    <row r="1299" spans="5:5" x14ac:dyDescent="0.25">
      <c r="E1299" s="9"/>
    </row>
    <row r="1300" spans="5:5" x14ac:dyDescent="0.25">
      <c r="E1300" s="9"/>
    </row>
    <row r="1301" spans="5:5" x14ac:dyDescent="0.25">
      <c r="E1301" s="9"/>
    </row>
    <row r="1302" spans="5:5" x14ac:dyDescent="0.25">
      <c r="E1302" s="9"/>
    </row>
    <row r="1303" spans="5:5" x14ac:dyDescent="0.25">
      <c r="E1303" s="9"/>
    </row>
    <row r="1304" spans="5:5" x14ac:dyDescent="0.25">
      <c r="E1304" s="9"/>
    </row>
    <row r="1305" spans="5:5" x14ac:dyDescent="0.25">
      <c r="E1305" s="9"/>
    </row>
    <row r="1306" spans="5:5" x14ac:dyDescent="0.25">
      <c r="E1306" s="9"/>
    </row>
    <row r="1307" spans="5:5" x14ac:dyDescent="0.25">
      <c r="E1307" s="9"/>
    </row>
    <row r="1308" spans="5:5" x14ac:dyDescent="0.25">
      <c r="E1308" s="9"/>
    </row>
    <row r="1309" spans="5:5" x14ac:dyDescent="0.25">
      <c r="E1309" s="9"/>
    </row>
    <row r="1310" spans="5:5" x14ac:dyDescent="0.25">
      <c r="E1310" s="9"/>
    </row>
    <row r="1311" spans="5:5" x14ac:dyDescent="0.25">
      <c r="E1311" s="9"/>
    </row>
    <row r="1312" spans="5:5" x14ac:dyDescent="0.25">
      <c r="E1312" s="9"/>
    </row>
    <row r="1313" spans="5:5" x14ac:dyDescent="0.25">
      <c r="E1313" s="9"/>
    </row>
    <row r="1314" spans="5:5" x14ac:dyDescent="0.25">
      <c r="E1314" s="9"/>
    </row>
    <row r="1315" spans="5:5" x14ac:dyDescent="0.25">
      <c r="E1315" s="9"/>
    </row>
    <row r="1316" spans="5:5" x14ac:dyDescent="0.25">
      <c r="E1316" s="9"/>
    </row>
    <row r="1317" spans="5:5" x14ac:dyDescent="0.25">
      <c r="E1317" s="9"/>
    </row>
    <row r="1318" spans="5:5" x14ac:dyDescent="0.25">
      <c r="E1318" s="9"/>
    </row>
    <row r="1319" spans="5:5" x14ac:dyDescent="0.25">
      <c r="E1319" s="9"/>
    </row>
    <row r="1320" spans="5:5" x14ac:dyDescent="0.25">
      <c r="E1320" s="9"/>
    </row>
    <row r="1321" spans="5:5" x14ac:dyDescent="0.25">
      <c r="E1321" s="9"/>
    </row>
    <row r="1322" spans="5:5" x14ac:dyDescent="0.25">
      <c r="E1322" s="9"/>
    </row>
    <row r="1323" spans="5:5" x14ac:dyDescent="0.25">
      <c r="E1323" s="9"/>
    </row>
    <row r="1324" spans="5:5" x14ac:dyDescent="0.25">
      <c r="E1324" s="9"/>
    </row>
    <row r="1325" spans="5:5" x14ac:dyDescent="0.25">
      <c r="E1325" s="9"/>
    </row>
    <row r="1326" spans="5:5" x14ac:dyDescent="0.25">
      <c r="E1326" s="9"/>
    </row>
    <row r="1327" spans="5:5" x14ac:dyDescent="0.25">
      <c r="E1327" s="9"/>
    </row>
    <row r="1328" spans="5:5" x14ac:dyDescent="0.25">
      <c r="E1328" s="9"/>
    </row>
    <row r="1329" spans="5:5" x14ac:dyDescent="0.25">
      <c r="E1329" s="9"/>
    </row>
    <row r="1330" spans="5:5" x14ac:dyDescent="0.25">
      <c r="E1330" s="9"/>
    </row>
    <row r="1331" spans="5:5" x14ac:dyDescent="0.25">
      <c r="E1331" s="9"/>
    </row>
    <row r="1332" spans="5:5" x14ac:dyDescent="0.25">
      <c r="E1332" s="9"/>
    </row>
    <row r="1333" spans="5:5" x14ac:dyDescent="0.25">
      <c r="E1333" s="9"/>
    </row>
    <row r="1334" spans="5:5" x14ac:dyDescent="0.25">
      <c r="E1334" s="9"/>
    </row>
    <row r="1335" spans="5:5" x14ac:dyDescent="0.25">
      <c r="E1335" s="9"/>
    </row>
    <row r="1336" spans="5:5" x14ac:dyDescent="0.25">
      <c r="E1336" s="9"/>
    </row>
    <row r="1337" spans="5:5" x14ac:dyDescent="0.25">
      <c r="E1337" s="9"/>
    </row>
    <row r="1338" spans="5:5" x14ac:dyDescent="0.25">
      <c r="E1338" s="9"/>
    </row>
    <row r="1339" spans="5:5" x14ac:dyDescent="0.25">
      <c r="E1339" s="9"/>
    </row>
    <row r="1340" spans="5:5" x14ac:dyDescent="0.25">
      <c r="E1340" s="9"/>
    </row>
    <row r="1341" spans="5:5" x14ac:dyDescent="0.25">
      <c r="E1341" s="9"/>
    </row>
    <row r="1342" spans="5:5" x14ac:dyDescent="0.25">
      <c r="E1342" s="9"/>
    </row>
    <row r="1343" spans="5:5" x14ac:dyDescent="0.25">
      <c r="E1343" s="9"/>
    </row>
    <row r="1344" spans="5:5" x14ac:dyDescent="0.25">
      <c r="E1344" s="9"/>
    </row>
    <row r="1345" spans="5:5" x14ac:dyDescent="0.25">
      <c r="E1345" s="9"/>
    </row>
    <row r="1346" spans="5:5" x14ac:dyDescent="0.25">
      <c r="E1346" s="9"/>
    </row>
    <row r="1347" spans="5:5" x14ac:dyDescent="0.25">
      <c r="E1347" s="9"/>
    </row>
    <row r="1348" spans="5:5" x14ac:dyDescent="0.25">
      <c r="E1348" s="9"/>
    </row>
    <row r="1349" spans="5:5" x14ac:dyDescent="0.25">
      <c r="E1349" s="9"/>
    </row>
    <row r="1350" spans="5:5" x14ac:dyDescent="0.25">
      <c r="E1350" s="9"/>
    </row>
    <row r="1351" spans="5:5" x14ac:dyDescent="0.25">
      <c r="E1351" s="9"/>
    </row>
    <row r="1352" spans="5:5" x14ac:dyDescent="0.25">
      <c r="E1352" s="9"/>
    </row>
    <row r="1353" spans="5:5" x14ac:dyDescent="0.25">
      <c r="E1353" s="9"/>
    </row>
    <row r="1354" spans="5:5" x14ac:dyDescent="0.25">
      <c r="E1354" s="9"/>
    </row>
    <row r="1355" spans="5:5" x14ac:dyDescent="0.25">
      <c r="E1355" s="9"/>
    </row>
    <row r="1356" spans="5:5" x14ac:dyDescent="0.25">
      <c r="E1356" s="9"/>
    </row>
    <row r="1357" spans="5:5" x14ac:dyDescent="0.25">
      <c r="E1357" s="9"/>
    </row>
    <row r="1358" spans="5:5" x14ac:dyDescent="0.25">
      <c r="E1358" s="9"/>
    </row>
    <row r="1359" spans="5:5" x14ac:dyDescent="0.25">
      <c r="E1359" s="9"/>
    </row>
    <row r="1360" spans="5:5" x14ac:dyDescent="0.25">
      <c r="E1360" s="9"/>
    </row>
    <row r="1361" spans="5:5" x14ac:dyDescent="0.25">
      <c r="E1361" s="9"/>
    </row>
    <row r="1362" spans="5:5" x14ac:dyDescent="0.25">
      <c r="E1362" s="9"/>
    </row>
    <row r="1363" spans="5:5" x14ac:dyDescent="0.25">
      <c r="E1363" s="9"/>
    </row>
    <row r="1364" spans="5:5" x14ac:dyDescent="0.25">
      <c r="E1364" s="9"/>
    </row>
    <row r="1365" spans="5:5" x14ac:dyDescent="0.25">
      <c r="E1365" s="9"/>
    </row>
    <row r="1366" spans="5:5" x14ac:dyDescent="0.25">
      <c r="E1366" s="9"/>
    </row>
    <row r="1367" spans="5:5" x14ac:dyDescent="0.25">
      <c r="E1367" s="9"/>
    </row>
    <row r="1368" spans="5:5" x14ac:dyDescent="0.25">
      <c r="E1368" s="9"/>
    </row>
    <row r="1369" spans="5:5" x14ac:dyDescent="0.25">
      <c r="E1369" s="9"/>
    </row>
    <row r="1370" spans="5:5" x14ac:dyDescent="0.25">
      <c r="E1370" s="9"/>
    </row>
    <row r="1371" spans="5:5" x14ac:dyDescent="0.25">
      <c r="E1371" s="9"/>
    </row>
    <row r="1372" spans="5:5" x14ac:dyDescent="0.25">
      <c r="E1372" s="9"/>
    </row>
    <row r="1373" spans="5:5" x14ac:dyDescent="0.25">
      <c r="E1373" s="9"/>
    </row>
    <row r="1374" spans="5:5" x14ac:dyDescent="0.25">
      <c r="E1374" s="9"/>
    </row>
    <row r="1375" spans="5:5" x14ac:dyDescent="0.25">
      <c r="E1375" s="9"/>
    </row>
    <row r="1376" spans="5:5" x14ac:dyDescent="0.25">
      <c r="E1376" s="9"/>
    </row>
    <row r="1377" spans="5:5" x14ac:dyDescent="0.25">
      <c r="E1377" s="9"/>
    </row>
    <row r="1378" spans="5:5" x14ac:dyDescent="0.25">
      <c r="E1378" s="9"/>
    </row>
    <row r="1379" spans="5:5" x14ac:dyDescent="0.25">
      <c r="E1379" s="9"/>
    </row>
    <row r="1380" spans="5:5" x14ac:dyDescent="0.25">
      <c r="E1380" s="9"/>
    </row>
    <row r="1381" spans="5:5" x14ac:dyDescent="0.25">
      <c r="E1381" s="9"/>
    </row>
    <row r="1382" spans="5:5" x14ac:dyDescent="0.25">
      <c r="E1382" s="9"/>
    </row>
    <row r="1383" spans="5:5" x14ac:dyDescent="0.25">
      <c r="E1383" s="9"/>
    </row>
    <row r="1384" spans="5:5" x14ac:dyDescent="0.25">
      <c r="E1384" s="9"/>
    </row>
    <row r="1385" spans="5:5" x14ac:dyDescent="0.25">
      <c r="E1385" s="9"/>
    </row>
    <row r="1386" spans="5:5" x14ac:dyDescent="0.25">
      <c r="E1386" s="9"/>
    </row>
    <row r="1387" spans="5:5" x14ac:dyDescent="0.25">
      <c r="E1387" s="9"/>
    </row>
    <row r="1388" spans="5:5" x14ac:dyDescent="0.25">
      <c r="E1388" s="9"/>
    </row>
    <row r="1389" spans="5:5" x14ac:dyDescent="0.25">
      <c r="E1389" s="9"/>
    </row>
    <row r="1390" spans="5:5" x14ac:dyDescent="0.25">
      <c r="E1390" s="9"/>
    </row>
    <row r="1391" spans="5:5" x14ac:dyDescent="0.25">
      <c r="E1391" s="9"/>
    </row>
    <row r="1392" spans="5:5" x14ac:dyDescent="0.25">
      <c r="E1392" s="9"/>
    </row>
    <row r="1393" spans="5:5" x14ac:dyDescent="0.25">
      <c r="E1393" s="9"/>
    </row>
    <row r="1394" spans="5:5" x14ac:dyDescent="0.25">
      <c r="E1394" s="9"/>
    </row>
    <row r="1395" spans="5:5" x14ac:dyDescent="0.25">
      <c r="E1395" s="9"/>
    </row>
    <row r="1396" spans="5:5" x14ac:dyDescent="0.25">
      <c r="E1396" s="9"/>
    </row>
    <row r="1397" spans="5:5" x14ac:dyDescent="0.25">
      <c r="E1397" s="9"/>
    </row>
    <row r="1398" spans="5:5" x14ac:dyDescent="0.25">
      <c r="E1398" s="9"/>
    </row>
    <row r="1399" spans="5:5" x14ac:dyDescent="0.25">
      <c r="E1399" s="9"/>
    </row>
    <row r="1400" spans="5:5" x14ac:dyDescent="0.25">
      <c r="E1400" s="9"/>
    </row>
    <row r="1401" spans="5:5" x14ac:dyDescent="0.25">
      <c r="E1401" s="9"/>
    </row>
    <row r="1402" spans="5:5" x14ac:dyDescent="0.25">
      <c r="E1402" s="9"/>
    </row>
    <row r="1403" spans="5:5" x14ac:dyDescent="0.25">
      <c r="E1403" s="9"/>
    </row>
    <row r="1404" spans="5:5" x14ac:dyDescent="0.25">
      <c r="E1404" s="9"/>
    </row>
    <row r="1405" spans="5:5" x14ac:dyDescent="0.25">
      <c r="E1405" s="9"/>
    </row>
    <row r="1406" spans="5:5" x14ac:dyDescent="0.25">
      <c r="E1406" s="9"/>
    </row>
    <row r="1407" spans="5:5" x14ac:dyDescent="0.25">
      <c r="E1407" s="9"/>
    </row>
    <row r="1408" spans="5:5" x14ac:dyDescent="0.25">
      <c r="E1408" s="9"/>
    </row>
    <row r="1409" spans="5:5" x14ac:dyDescent="0.25">
      <c r="E1409" s="9"/>
    </row>
    <row r="1410" spans="5:5" x14ac:dyDescent="0.25">
      <c r="E1410" s="9"/>
    </row>
    <row r="1411" spans="5:5" x14ac:dyDescent="0.25">
      <c r="E1411" s="9"/>
    </row>
    <row r="1412" spans="5:5" x14ac:dyDescent="0.25">
      <c r="E1412" s="9"/>
    </row>
    <row r="1413" spans="5:5" x14ac:dyDescent="0.25">
      <c r="E1413" s="9"/>
    </row>
    <row r="1414" spans="5:5" x14ac:dyDescent="0.25">
      <c r="E1414" s="9"/>
    </row>
    <row r="1415" spans="5:5" x14ac:dyDescent="0.25">
      <c r="E1415" s="9"/>
    </row>
    <row r="1416" spans="5:5" x14ac:dyDescent="0.25">
      <c r="E1416" s="9"/>
    </row>
    <row r="1417" spans="5:5" x14ac:dyDescent="0.25">
      <c r="E1417" s="9"/>
    </row>
    <row r="1418" spans="5:5" x14ac:dyDescent="0.25">
      <c r="E1418" s="9"/>
    </row>
    <row r="1419" spans="5:5" x14ac:dyDescent="0.25">
      <c r="E1419" s="9"/>
    </row>
    <row r="1420" spans="5:5" x14ac:dyDescent="0.25">
      <c r="E1420" s="9"/>
    </row>
    <row r="1421" spans="5:5" x14ac:dyDescent="0.25">
      <c r="E1421" s="9"/>
    </row>
    <row r="1422" spans="5:5" x14ac:dyDescent="0.25">
      <c r="E1422" s="9"/>
    </row>
    <row r="1423" spans="5:5" x14ac:dyDescent="0.25">
      <c r="E1423" s="9"/>
    </row>
    <row r="1424" spans="5:5" x14ac:dyDescent="0.25">
      <c r="E1424" s="9"/>
    </row>
    <row r="1425" spans="5:5" x14ac:dyDescent="0.25">
      <c r="E1425" s="9"/>
    </row>
    <row r="1426" spans="5:5" x14ac:dyDescent="0.25">
      <c r="E1426" s="9"/>
    </row>
    <row r="1427" spans="5:5" x14ac:dyDescent="0.25">
      <c r="E1427" s="9"/>
    </row>
    <row r="1428" spans="5:5" x14ac:dyDescent="0.25">
      <c r="E1428" s="9"/>
    </row>
    <row r="1429" spans="5:5" x14ac:dyDescent="0.25">
      <c r="E1429" s="9"/>
    </row>
    <row r="1430" spans="5:5" x14ac:dyDescent="0.25">
      <c r="E1430" s="9"/>
    </row>
    <row r="1431" spans="5:5" x14ac:dyDescent="0.25">
      <c r="E1431" s="9"/>
    </row>
    <row r="1432" spans="5:5" x14ac:dyDescent="0.25">
      <c r="E1432" s="9"/>
    </row>
    <row r="1433" spans="5:5" x14ac:dyDescent="0.25">
      <c r="E1433" s="9"/>
    </row>
    <row r="1434" spans="5:5" x14ac:dyDescent="0.25">
      <c r="E1434" s="9"/>
    </row>
    <row r="1435" spans="5:5" x14ac:dyDescent="0.25">
      <c r="E1435" s="9"/>
    </row>
    <row r="1436" spans="5:5" x14ac:dyDescent="0.25">
      <c r="E1436" s="9"/>
    </row>
    <row r="1437" spans="5:5" x14ac:dyDescent="0.25">
      <c r="E1437" s="9"/>
    </row>
    <row r="1438" spans="5:5" x14ac:dyDescent="0.25">
      <c r="E1438" s="9"/>
    </row>
    <row r="1439" spans="5:5" x14ac:dyDescent="0.25">
      <c r="E1439" s="9"/>
    </row>
    <row r="1440" spans="5:5" x14ac:dyDescent="0.25">
      <c r="E1440" s="9"/>
    </row>
    <row r="1441" spans="5:5" x14ac:dyDescent="0.25">
      <c r="E1441" s="9"/>
    </row>
    <row r="1442" spans="5:5" x14ac:dyDescent="0.25">
      <c r="E1442" s="9"/>
    </row>
    <row r="1443" spans="5:5" x14ac:dyDescent="0.25">
      <c r="E1443" s="9"/>
    </row>
    <row r="1444" spans="5:5" x14ac:dyDescent="0.25">
      <c r="E1444" s="9"/>
    </row>
    <row r="1445" spans="5:5" x14ac:dyDescent="0.25">
      <c r="E1445" s="9"/>
    </row>
    <row r="1446" spans="5:5" x14ac:dyDescent="0.25">
      <c r="E1446" s="9"/>
    </row>
    <row r="1447" spans="5:5" x14ac:dyDescent="0.25">
      <c r="E1447" s="9"/>
    </row>
    <row r="1448" spans="5:5" x14ac:dyDescent="0.25">
      <c r="E1448" s="9"/>
    </row>
    <row r="1449" spans="5:5" x14ac:dyDescent="0.25">
      <c r="E1449" s="9"/>
    </row>
    <row r="1450" spans="5:5" x14ac:dyDescent="0.25">
      <c r="E1450" s="9"/>
    </row>
    <row r="1451" spans="5:5" x14ac:dyDescent="0.25">
      <c r="E1451" s="9"/>
    </row>
    <row r="1452" spans="5:5" x14ac:dyDescent="0.25">
      <c r="E1452" s="9"/>
    </row>
    <row r="1453" spans="5:5" x14ac:dyDescent="0.25">
      <c r="E1453" s="9"/>
    </row>
    <row r="1454" spans="5:5" x14ac:dyDescent="0.25">
      <c r="E1454" s="9"/>
    </row>
    <row r="1455" spans="5:5" x14ac:dyDescent="0.25">
      <c r="E1455" s="9"/>
    </row>
    <row r="1456" spans="5:5" x14ac:dyDescent="0.25">
      <c r="E1456" s="9"/>
    </row>
    <row r="1457" spans="5:5" x14ac:dyDescent="0.25">
      <c r="E1457" s="9"/>
    </row>
    <row r="1458" spans="5:5" x14ac:dyDescent="0.25">
      <c r="E1458" s="9"/>
    </row>
    <row r="1459" spans="5:5" x14ac:dyDescent="0.25">
      <c r="E1459" s="9"/>
    </row>
    <row r="1460" spans="5:5" x14ac:dyDescent="0.25">
      <c r="E1460" s="9"/>
    </row>
    <row r="1461" spans="5:5" x14ac:dyDescent="0.25">
      <c r="E1461" s="9"/>
    </row>
    <row r="1462" spans="5:5" x14ac:dyDescent="0.25">
      <c r="E1462" s="9"/>
    </row>
    <row r="1463" spans="5:5" x14ac:dyDescent="0.25">
      <c r="E1463" s="9"/>
    </row>
    <row r="1464" spans="5:5" x14ac:dyDescent="0.25">
      <c r="E1464" s="9"/>
    </row>
    <row r="1465" spans="5:5" x14ac:dyDescent="0.25">
      <c r="E1465" s="9"/>
    </row>
    <row r="1466" spans="5:5" x14ac:dyDescent="0.25">
      <c r="E1466" s="9"/>
    </row>
    <row r="1467" spans="5:5" x14ac:dyDescent="0.25">
      <c r="E1467" s="9"/>
    </row>
    <row r="1468" spans="5:5" x14ac:dyDescent="0.25">
      <c r="E1468" s="9"/>
    </row>
    <row r="1469" spans="5:5" x14ac:dyDescent="0.25">
      <c r="E1469" s="9"/>
    </row>
    <row r="1470" spans="5:5" x14ac:dyDescent="0.25">
      <c r="E1470" s="9"/>
    </row>
    <row r="1471" spans="5:5" x14ac:dyDescent="0.25">
      <c r="E1471" s="9"/>
    </row>
    <row r="1472" spans="5:5" x14ac:dyDescent="0.25">
      <c r="E1472" s="9"/>
    </row>
    <row r="1473" spans="5:5" x14ac:dyDescent="0.25">
      <c r="E1473" s="9"/>
    </row>
    <row r="1474" spans="5:5" x14ac:dyDescent="0.25">
      <c r="E1474" s="9"/>
    </row>
    <row r="1475" spans="5:5" x14ac:dyDescent="0.25">
      <c r="E1475" s="9"/>
    </row>
    <row r="1476" spans="5:5" x14ac:dyDescent="0.25">
      <c r="E1476" s="9"/>
    </row>
    <row r="1477" spans="5:5" x14ac:dyDescent="0.25">
      <c r="E1477" s="9"/>
    </row>
    <row r="1478" spans="5:5" x14ac:dyDescent="0.25">
      <c r="E1478" s="9"/>
    </row>
    <row r="1479" spans="5:5" x14ac:dyDescent="0.25">
      <c r="E1479" s="9"/>
    </row>
    <row r="1480" spans="5:5" x14ac:dyDescent="0.25">
      <c r="E1480" s="9"/>
    </row>
    <row r="1481" spans="5:5" x14ac:dyDescent="0.25">
      <c r="E1481" s="9"/>
    </row>
    <row r="1482" spans="5:5" x14ac:dyDescent="0.25">
      <c r="E1482" s="9"/>
    </row>
    <row r="1483" spans="5:5" x14ac:dyDescent="0.25">
      <c r="E1483" s="9"/>
    </row>
    <row r="1484" spans="5:5" x14ac:dyDescent="0.25">
      <c r="E1484" s="9"/>
    </row>
    <row r="1485" spans="5:5" x14ac:dyDescent="0.25">
      <c r="E1485" s="9"/>
    </row>
    <row r="1486" spans="5:5" x14ac:dyDescent="0.25">
      <c r="E1486" s="9"/>
    </row>
    <row r="1487" spans="5:5" x14ac:dyDescent="0.25">
      <c r="E1487" s="9"/>
    </row>
    <row r="1488" spans="5:5" x14ac:dyDescent="0.25">
      <c r="E1488" s="9"/>
    </row>
    <row r="1489" spans="5:5" x14ac:dyDescent="0.25">
      <c r="E1489" s="9"/>
    </row>
    <row r="1490" spans="5:5" x14ac:dyDescent="0.25">
      <c r="E1490" s="9"/>
    </row>
    <row r="1491" spans="5:5" x14ac:dyDescent="0.25">
      <c r="E1491" s="9"/>
    </row>
    <row r="1492" spans="5:5" x14ac:dyDescent="0.25">
      <c r="E1492" s="9"/>
    </row>
    <row r="1493" spans="5:5" x14ac:dyDescent="0.25">
      <c r="E1493" s="9"/>
    </row>
    <row r="1494" spans="5:5" x14ac:dyDescent="0.25">
      <c r="E1494" s="9"/>
    </row>
    <row r="1495" spans="5:5" x14ac:dyDescent="0.25">
      <c r="E1495" s="9"/>
    </row>
    <row r="1496" spans="5:5" x14ac:dyDescent="0.25">
      <c r="E1496" s="9"/>
    </row>
    <row r="1497" spans="5:5" x14ac:dyDescent="0.25">
      <c r="E1497" s="9"/>
    </row>
    <row r="1498" spans="5:5" x14ac:dyDescent="0.25">
      <c r="E1498" s="9"/>
    </row>
    <row r="1499" spans="5:5" x14ac:dyDescent="0.25">
      <c r="E1499" s="9"/>
    </row>
    <row r="1500" spans="5:5" x14ac:dyDescent="0.25">
      <c r="E1500" s="9"/>
    </row>
    <row r="1501" spans="5:5" x14ac:dyDescent="0.25">
      <c r="E1501" s="9"/>
    </row>
    <row r="1502" spans="5:5" x14ac:dyDescent="0.25">
      <c r="E1502" s="9"/>
    </row>
    <row r="1503" spans="5:5" x14ac:dyDescent="0.25">
      <c r="E1503" s="9"/>
    </row>
    <row r="1504" spans="5:5" x14ac:dyDescent="0.25">
      <c r="E1504" s="9"/>
    </row>
    <row r="1505" spans="5:5" x14ac:dyDescent="0.25">
      <c r="E1505" s="9"/>
    </row>
    <row r="1506" spans="5:5" x14ac:dyDescent="0.25">
      <c r="E1506" s="9"/>
    </row>
    <row r="1507" spans="5:5" x14ac:dyDescent="0.25">
      <c r="E1507" s="9"/>
    </row>
    <row r="1508" spans="5:5" x14ac:dyDescent="0.25">
      <c r="E1508" s="9"/>
    </row>
    <row r="1509" spans="5:5" x14ac:dyDescent="0.25">
      <c r="E1509" s="9"/>
    </row>
    <row r="1510" spans="5:5" x14ac:dyDescent="0.25">
      <c r="E1510" s="9"/>
    </row>
    <row r="1511" spans="5:5" x14ac:dyDescent="0.25">
      <c r="E1511" s="9"/>
    </row>
    <row r="1512" spans="5:5" x14ac:dyDescent="0.25">
      <c r="E1512" s="9"/>
    </row>
    <row r="1513" spans="5:5" x14ac:dyDescent="0.25">
      <c r="E1513" s="9"/>
    </row>
    <row r="1514" spans="5:5" x14ac:dyDescent="0.25">
      <c r="E1514" s="9"/>
    </row>
    <row r="1515" spans="5:5" x14ac:dyDescent="0.25">
      <c r="E1515" s="9"/>
    </row>
    <row r="1516" spans="5:5" x14ac:dyDescent="0.25">
      <c r="E1516" s="9"/>
    </row>
    <row r="1517" spans="5:5" x14ac:dyDescent="0.25">
      <c r="E1517" s="9"/>
    </row>
    <row r="1518" spans="5:5" x14ac:dyDescent="0.25">
      <c r="E1518" s="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02174-0F9C-471E-8799-B549EFFCB4D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C891-DCFD-488D-A61B-05FDFF12ADDF}">
  <dimension ref="C5:S5"/>
  <sheetViews>
    <sheetView zoomScale="35" zoomScaleNormal="55" workbookViewId="0">
      <selection activeCell="U29" sqref="U29"/>
    </sheetView>
  </sheetViews>
  <sheetFormatPr baseColWidth="10" defaultRowHeight="15" x14ac:dyDescent="0.25"/>
  <sheetData>
    <row r="5" spans="3:19" ht="18.75" x14ac:dyDescent="0.3">
      <c r="C5" s="18">
        <f>Recuento_ordenes!A4</f>
        <v>767</v>
      </c>
      <c r="D5" s="18"/>
      <c r="F5" s="18">
        <f>Promedio_Comensales!A9</f>
        <v>3.48</v>
      </c>
      <c r="G5" s="18"/>
      <c r="I5" s="17">
        <f>Ticket_Medio!A8</f>
        <v>138.63</v>
      </c>
      <c r="J5" s="17"/>
      <c r="L5" s="19">
        <f>Totalpedido_Orden!C772</f>
        <v>106327</v>
      </c>
      <c r="M5" s="19"/>
      <c r="O5" s="20">
        <f>Totalpedido_Orden!D772</f>
        <v>63446</v>
      </c>
      <c r="P5" s="20"/>
      <c r="R5" s="17">
        <f>Totalpedido_Orden!E772</f>
        <v>42881</v>
      </c>
      <c r="S5" s="17"/>
    </row>
  </sheetData>
  <mergeCells count="6">
    <mergeCell ref="R5:S5"/>
    <mergeCell ref="C5:D5"/>
    <mergeCell ref="F5:G5"/>
    <mergeCell ref="I5:J5"/>
    <mergeCell ref="L5:M5"/>
    <mergeCell ref="O5:P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IngresosXServicio</vt:lpstr>
      <vt:lpstr>TransaccionesXMEtPago</vt:lpstr>
      <vt:lpstr>IngresosXServicioXSemana</vt:lpstr>
      <vt:lpstr>IngresosXPaís</vt:lpstr>
      <vt:lpstr>Impagos</vt:lpstr>
      <vt:lpstr>PropinasXMesero</vt:lpstr>
      <vt:lpstr>OrdenesXMesero</vt:lpstr>
      <vt:lpstr>GanNetaXOrden</vt:lpstr>
      <vt:lpstr>sala_clean</vt:lpstr>
      <vt:lpstr>cocina</vt:lpstr>
      <vt:lpstr>Hoja4</vt:lpstr>
      <vt:lpstr>Promedio_Comensales</vt:lpstr>
      <vt:lpstr>Recuento_ordenes</vt:lpstr>
      <vt:lpstr>Ticket_Medio</vt:lpstr>
      <vt:lpstr>Totalpedido_Orden</vt:lpstr>
      <vt:lpstr>Tiempo_prepXMEsa</vt:lpstr>
      <vt:lpstr>Hoja1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Nelson Carvajal</cp:lastModifiedBy>
  <dcterms:created xsi:type="dcterms:W3CDTF">2024-08-02T23:22:57Z</dcterms:created>
  <dcterms:modified xsi:type="dcterms:W3CDTF">2024-09-27T11:27:55Z</dcterms:modified>
</cp:coreProperties>
</file>