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"/>
    </mc:Choice>
  </mc:AlternateContent>
  <xr:revisionPtr revIDLastSave="0" documentId="13_ncr:1_{52AAD71C-CA9A-4D3E-995C-4B3AECFF7EB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E7" i="1" l="1"/>
  <c r="E17" i="1"/>
  <c r="E30" i="1"/>
  <c r="H30" i="1" s="1"/>
  <c r="E14" i="1"/>
  <c r="H14" i="1" s="1"/>
  <c r="E6" i="1"/>
  <c r="H6" i="1" s="1"/>
  <c r="E23" i="1"/>
  <c r="H23" i="1" s="1"/>
  <c r="E22" i="1"/>
  <c r="F22" i="1" s="1"/>
  <c r="E5" i="1"/>
  <c r="H5" i="1" s="1"/>
  <c r="E21" i="1"/>
  <c r="G21" i="1" s="1"/>
  <c r="E15" i="1"/>
  <c r="E29" i="1"/>
  <c r="G29" i="1" s="1"/>
  <c r="E13" i="1"/>
  <c r="H13" i="1" s="1"/>
  <c r="F17" i="1"/>
  <c r="G17" i="1"/>
  <c r="H17" i="1"/>
  <c r="G23" i="1"/>
  <c r="G15" i="1"/>
  <c r="F15" i="1"/>
  <c r="H15" i="1"/>
  <c r="G7" i="1"/>
  <c r="H7" i="1"/>
  <c r="F7" i="1"/>
  <c r="I7" i="1" s="1"/>
  <c r="K7" i="1" s="1"/>
  <c r="F30" i="1"/>
  <c r="G14" i="1"/>
  <c r="F29" i="1"/>
  <c r="E28" i="1"/>
  <c r="E4" i="1"/>
  <c r="E27" i="1"/>
  <c r="E19" i="1"/>
  <c r="E3" i="1"/>
  <c r="E18" i="1"/>
  <c r="E25" i="1"/>
  <c r="E9" i="1"/>
  <c r="E24" i="1"/>
  <c r="E16" i="1"/>
  <c r="E8" i="1"/>
  <c r="E2" i="1"/>
  <c r="E20" i="1"/>
  <c r="E12" i="1"/>
  <c r="E11" i="1"/>
  <c r="E26" i="1"/>
  <c r="E10" i="1"/>
  <c r="H29" i="1" l="1"/>
  <c r="I29" i="1" s="1"/>
  <c r="K29" i="1" s="1"/>
  <c r="F6" i="1"/>
  <c r="G5" i="1"/>
  <c r="I17" i="1"/>
  <c r="K17" i="1" s="1"/>
  <c r="F5" i="1"/>
  <c r="I5" i="1" s="1"/>
  <c r="K5" i="1" s="1"/>
  <c r="I15" i="1"/>
  <c r="K15" i="1" s="1"/>
  <c r="G13" i="1"/>
  <c r="F14" i="1"/>
  <c r="I14" i="1" s="1"/>
  <c r="K14" i="1" s="1"/>
  <c r="F13" i="1"/>
  <c r="G30" i="1"/>
  <c r="I30" i="1" s="1"/>
  <c r="K30" i="1" s="1"/>
  <c r="F23" i="1"/>
  <c r="I23" i="1" s="1"/>
  <c r="K23" i="1" s="1"/>
  <c r="H21" i="1"/>
  <c r="F21" i="1"/>
  <c r="I21" i="1" s="1"/>
  <c r="K21" i="1" s="1"/>
  <c r="H22" i="1"/>
  <c r="I22" i="1" s="1"/>
  <c r="K22" i="1" s="1"/>
  <c r="G6" i="1"/>
  <c r="I6" i="1" s="1"/>
  <c r="K6" i="1" s="1"/>
  <c r="G22" i="1"/>
  <c r="G2" i="1"/>
  <c r="H2" i="1"/>
  <c r="F2" i="1"/>
  <c r="I2" i="1" s="1"/>
  <c r="K2" i="1" s="1"/>
  <c r="G16" i="1"/>
  <c r="F16" i="1"/>
  <c r="H16" i="1"/>
  <c r="F26" i="1"/>
  <c r="I26" i="1" s="1"/>
  <c r="K26" i="1" s="1"/>
  <c r="G26" i="1"/>
  <c r="H26" i="1"/>
  <c r="F19" i="1"/>
  <c r="G19" i="1"/>
  <c r="H19" i="1"/>
  <c r="F27" i="1"/>
  <c r="G27" i="1"/>
  <c r="H27" i="1"/>
  <c r="H4" i="1"/>
  <c r="G4" i="1"/>
  <c r="F4" i="1"/>
  <c r="F10" i="1"/>
  <c r="G10" i="1"/>
  <c r="H10" i="1"/>
  <c r="H28" i="1"/>
  <c r="G28" i="1"/>
  <c r="F28" i="1"/>
  <c r="F11" i="1"/>
  <c r="G11" i="1"/>
  <c r="H11" i="1"/>
  <c r="G8" i="1"/>
  <c r="H8" i="1"/>
  <c r="F8" i="1"/>
  <c r="I8" i="1" s="1"/>
  <c r="K8" i="1" s="1"/>
  <c r="G24" i="1"/>
  <c r="H24" i="1"/>
  <c r="F24" i="1"/>
  <c r="H9" i="1"/>
  <c r="G9" i="1"/>
  <c r="F9" i="1"/>
  <c r="H25" i="1"/>
  <c r="G25" i="1"/>
  <c r="F25" i="1"/>
  <c r="I25" i="1" s="1"/>
  <c r="K25" i="1" s="1"/>
  <c r="H12" i="1"/>
  <c r="G12" i="1"/>
  <c r="F12" i="1"/>
  <c r="I12" i="1" s="1"/>
  <c r="K12" i="1" s="1"/>
  <c r="F18" i="1"/>
  <c r="H18" i="1"/>
  <c r="G18" i="1"/>
  <c r="H20" i="1"/>
  <c r="G20" i="1"/>
  <c r="F20" i="1"/>
  <c r="H3" i="1"/>
  <c r="F3" i="1"/>
  <c r="G3" i="1"/>
  <c r="I16" i="1" l="1"/>
  <c r="K16" i="1" s="1"/>
  <c r="I9" i="1"/>
  <c r="K9" i="1" s="1"/>
  <c r="I10" i="1"/>
  <c r="K10" i="1" s="1"/>
  <c r="I4" i="1"/>
  <c r="K4" i="1" s="1"/>
  <c r="I19" i="1"/>
  <c r="K19" i="1" s="1"/>
  <c r="I27" i="1"/>
  <c r="K27" i="1" s="1"/>
  <c r="I18" i="1"/>
  <c r="K18" i="1" s="1"/>
  <c r="I3" i="1"/>
  <c r="K3" i="1" s="1"/>
  <c r="I11" i="1"/>
  <c r="K11" i="1" s="1"/>
  <c r="I13" i="1"/>
  <c r="K13" i="1" s="1"/>
  <c r="I24" i="1"/>
  <c r="K24" i="1" s="1"/>
  <c r="I20" i="1"/>
  <c r="K20" i="1" s="1"/>
  <c r="I28" i="1"/>
  <c r="K28" i="1" s="1"/>
</calcChain>
</file>

<file path=xl/sharedStrings.xml><?xml version="1.0" encoding="utf-8"?>
<sst xmlns="http://schemas.openxmlformats.org/spreadsheetml/2006/main" count="14" uniqueCount="14">
  <si>
    <t>node</t>
  </si>
  <si>
    <t>real_power_demand</t>
  </si>
  <si>
    <t>reactive_power_demand</t>
  </si>
  <si>
    <t>apparent_power_demand</t>
  </si>
  <si>
    <t>demand_share_pu</t>
  </si>
  <si>
    <t>average_national_winter_demand_MW</t>
  </si>
  <si>
    <t>average_national_summer_demand_MW</t>
  </si>
  <si>
    <t>average_national_fall_and_spring_demand_MW</t>
  </si>
  <si>
    <t>average_winter_demand_MW</t>
  </si>
  <si>
    <t>average_summer_demand_MW</t>
  </si>
  <si>
    <t>average_fall_and_spring_demand_MW</t>
  </si>
  <si>
    <t>annual_average_power_demand_MW_2019</t>
  </si>
  <si>
    <t>scaling_factor_2050/2019</t>
  </si>
  <si>
    <t>annual_average_power_demand_MW_2050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</si>
</sst>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topLeftCell="I1" workbookViewId="0">
      <selection activeCell="L2" sqref="L2"/>
    </sheetView>
  </sheetViews>
  <sheetFormatPr defaultRowHeight="14.5" x14ac:dyDescent="0.35"/>
  <cols>
    <col min="2" max="2" width="18.453125" bestFit="1" customWidth="1"/>
    <col min="3" max="3" width="21.90625" bestFit="1" customWidth="1"/>
    <col min="4" max="4" width="23" bestFit="1" customWidth="1"/>
    <col min="5" max="5" width="16.6328125" bestFit="1" customWidth="1"/>
    <col min="6" max="6" width="26.54296875" bestFit="1" customWidth="1"/>
    <col min="7" max="7" width="28.08984375" bestFit="1" customWidth="1"/>
    <col min="8" max="8" width="34.1796875" bestFit="1" customWidth="1"/>
    <col min="9" max="9" width="38.54296875" bestFit="1" customWidth="1"/>
    <col min="10" max="10" width="22.36328125" bestFit="1" customWidth="1"/>
    <col min="11" max="11" width="38.54296875" bestFit="1" customWidth="1"/>
    <col min="12" max="12" width="9.08984375" bestFit="1" customWidth="1"/>
    <col min="16" max="17" width="34.54296875" bestFit="1" customWidth="1"/>
    <col min="18" max="18" width="42.17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P1" t="s">
        <v>5</v>
      </c>
      <c r="Q1" t="s">
        <v>6</v>
      </c>
      <c r="R1" t="s">
        <v>7</v>
      </c>
    </row>
    <row r="2" spans="1:18" x14ac:dyDescent="0.35">
      <c r="A2">
        <v>1</v>
      </c>
      <c r="B2">
        <v>468</v>
      </c>
      <c r="C2">
        <v>102</v>
      </c>
      <c r="D2">
        <f>((B2^2)+(C2^2))^0.5</f>
        <v>478.98642987040876</v>
      </c>
      <c r="E2">
        <f>D2/SUM($D$2:$D$30)</f>
        <v>8.1580996350166142E-3</v>
      </c>
      <c r="F2">
        <f>$P$2*E2</f>
        <v>269.62976086200115</v>
      </c>
      <c r="G2">
        <f>$Q$2*E2</f>
        <v>206.80965651686009</v>
      </c>
      <c r="H2">
        <f>$R$2*E2</f>
        <v>241.05957766673117</v>
      </c>
      <c r="I2">
        <f>(F2+G2+2*H2)/4</f>
        <v>239.63964317808089</v>
      </c>
      <c r="J2">
        <v>1.3491887840000001</v>
      </c>
      <c r="K2">
        <f>I2*J2</f>
        <v>323.31911877762889</v>
      </c>
      <c r="P2">
        <v>33050.559925093636</v>
      </c>
      <c r="Q2">
        <v>25350.224411231884</v>
      </c>
      <c r="R2">
        <v>29548.496396396396</v>
      </c>
    </row>
    <row r="3" spans="1:18" x14ac:dyDescent="0.35">
      <c r="A3">
        <v>2</v>
      </c>
      <c r="B3">
        <v>513</v>
      </c>
      <c r="C3">
        <v>113</v>
      </c>
      <c r="D3">
        <f t="shared" ref="D3:D30" si="0">((B3^2)+(C3^2))^0.5</f>
        <v>525.29801065680806</v>
      </c>
      <c r="E3">
        <f t="shared" ref="E3:E30" si="1">D3/SUM($D$2:$D$30)</f>
        <v>8.9468787459671805E-3</v>
      </c>
      <c r="F3">
        <f t="shared" ref="F3:F30" si="2">$P$2*E3</f>
        <v>295.69935213613491</v>
      </c>
      <c r="G3">
        <f t="shared" ref="G3:G30" si="3">$Q$2*E3</f>
        <v>226.80538399034893</v>
      </c>
      <c r="H3">
        <f t="shared" ref="H3:H30" si="4">$R$2*E3</f>
        <v>264.36681438420675</v>
      </c>
      <c r="I3">
        <f t="shared" ref="I3:I30" si="5">(F3+G3+2*H3)/4</f>
        <v>262.80959122372434</v>
      </c>
      <c r="J3">
        <v>1.2222897319999999</v>
      </c>
      <c r="K3">
        <f t="shared" ref="K3:K30" si="6">I3*J3</f>
        <v>321.22946482387556</v>
      </c>
    </row>
    <row r="4" spans="1:18" x14ac:dyDescent="0.35">
      <c r="A4">
        <v>3</v>
      </c>
      <c r="B4">
        <v>555</v>
      </c>
      <c r="C4">
        <v>105</v>
      </c>
      <c r="D4">
        <f t="shared" si="0"/>
        <v>564.84511151288189</v>
      </c>
      <c r="E4">
        <f t="shared" si="1"/>
        <v>9.6204451957457044E-3</v>
      </c>
      <c r="F4">
        <f t="shared" si="2"/>
        <v>317.96110044807256</v>
      </c>
      <c r="G4">
        <f t="shared" si="3"/>
        <v>243.88044464811125</v>
      </c>
      <c r="H4">
        <f t="shared" si="4"/>
        <v>284.26969019822099</v>
      </c>
      <c r="I4">
        <f t="shared" si="5"/>
        <v>282.59523137315648</v>
      </c>
      <c r="J4">
        <v>2.1745762709999998</v>
      </c>
      <c r="K4">
        <f>I4*J4</f>
        <v>614.52488444182075</v>
      </c>
    </row>
    <row r="5" spans="1:18" x14ac:dyDescent="0.35">
      <c r="A5">
        <v>4</v>
      </c>
      <c r="B5">
        <v>1308</v>
      </c>
      <c r="C5">
        <v>317</v>
      </c>
      <c r="D5">
        <f t="shared" si="0"/>
        <v>1345.8651492627334</v>
      </c>
      <c r="E5">
        <f t="shared" si="1"/>
        <v>2.2922782981456238E-2</v>
      </c>
      <c r="F5">
        <f t="shared" si="2"/>
        <v>757.61081257853596</v>
      </c>
      <c r="G5">
        <f t="shared" si="3"/>
        <v>581.09769270988272</v>
      </c>
      <c r="H5">
        <f>$R$2*E5</f>
        <v>677.33377032293629</v>
      </c>
      <c r="I5">
        <f t="shared" si="5"/>
        <v>673.34401148357279</v>
      </c>
      <c r="J5">
        <v>1.267178157</v>
      </c>
      <c r="K5">
        <f t="shared" si="6"/>
        <v>853.24682349874058</v>
      </c>
    </row>
    <row r="6" spans="1:18" x14ac:dyDescent="0.35">
      <c r="A6">
        <v>5</v>
      </c>
      <c r="B6">
        <v>502</v>
      </c>
      <c r="C6">
        <v>128</v>
      </c>
      <c r="D6">
        <f t="shared" si="0"/>
        <v>518.06177237854558</v>
      </c>
      <c r="E6">
        <f t="shared" si="1"/>
        <v>8.823631093893284E-3</v>
      </c>
      <c r="F6">
        <f t="shared" si="2"/>
        <v>291.62594822563949</v>
      </c>
      <c r="G6">
        <f t="shared" si="3"/>
        <v>223.68102835211823</v>
      </c>
      <c r="H6">
        <f t="shared" si="4"/>
        <v>260.72503158103689</v>
      </c>
      <c r="I6">
        <f t="shared" si="5"/>
        <v>259.18925993495787</v>
      </c>
      <c r="J6">
        <v>1.222184637</v>
      </c>
      <c r="K6">
        <f t="shared" si="6"/>
        <v>316.77713156790514</v>
      </c>
    </row>
    <row r="7" spans="1:18" x14ac:dyDescent="0.35">
      <c r="A7">
        <v>6</v>
      </c>
      <c r="B7">
        <v>1176</v>
      </c>
      <c r="C7">
        <v>315</v>
      </c>
      <c r="D7">
        <f t="shared" si="0"/>
        <v>1217.4567754134025</v>
      </c>
      <c r="E7">
        <f t="shared" si="1"/>
        <v>2.0735730817751461E-2</v>
      </c>
      <c r="F7">
        <f t="shared" si="2"/>
        <v>685.32751398270557</v>
      </c>
      <c r="G7">
        <f t="shared" si="3"/>
        <v>525.65542956089632</v>
      </c>
      <c r="H7">
        <f t="shared" si="4"/>
        <v>612.70966734497472</v>
      </c>
      <c r="I7">
        <f t="shared" si="5"/>
        <v>609.10056955838786</v>
      </c>
      <c r="J7">
        <v>1.212170427</v>
      </c>
      <c r="K7">
        <f t="shared" si="6"/>
        <v>738.33369748753421</v>
      </c>
    </row>
    <row r="8" spans="1:18" x14ac:dyDescent="0.35">
      <c r="A8">
        <v>7</v>
      </c>
      <c r="B8">
        <v>745</v>
      </c>
      <c r="C8">
        <v>171</v>
      </c>
      <c r="D8">
        <f t="shared" si="0"/>
        <v>764.37294562275031</v>
      </c>
      <c r="E8">
        <f t="shared" si="1"/>
        <v>1.3018804416627538E-2</v>
      </c>
      <c r="F8">
        <f t="shared" si="2"/>
        <v>430.27877552482215</v>
      </c>
      <c r="G8">
        <f t="shared" si="3"/>
        <v>330.02961352744489</v>
      </c>
      <c r="H8">
        <f t="shared" si="4"/>
        <v>384.68609539010828</v>
      </c>
      <c r="I8">
        <f t="shared" si="5"/>
        <v>382.42014495812089</v>
      </c>
      <c r="J8">
        <v>1.296976017</v>
      </c>
      <c r="K8">
        <f t="shared" si="6"/>
        <v>495.98975642834625</v>
      </c>
    </row>
    <row r="9" spans="1:18" x14ac:dyDescent="0.35">
      <c r="A9">
        <v>8</v>
      </c>
      <c r="B9">
        <v>117.5</v>
      </c>
      <c r="C9">
        <v>37.4</v>
      </c>
      <c r="D9">
        <f t="shared" si="0"/>
        <v>123.30859661840289</v>
      </c>
      <c r="E9">
        <f t="shared" si="1"/>
        <v>2.1001927285062547E-3</v>
      </c>
      <c r="F9">
        <f t="shared" si="2"/>
        <v>69.412545627741878</v>
      </c>
      <c r="G9">
        <f t="shared" si="3"/>
        <v>53.240356974470956</v>
      </c>
      <c r="H9">
        <f t="shared" si="4"/>
        <v>62.057537270004985</v>
      </c>
      <c r="I9">
        <f t="shared" si="5"/>
        <v>61.691994285555701</v>
      </c>
      <c r="J9">
        <v>1.4426386790000001</v>
      </c>
      <c r="K9">
        <f t="shared" si="6"/>
        <v>88.999257140989627</v>
      </c>
    </row>
    <row r="10" spans="1:18" x14ac:dyDescent="0.35">
      <c r="A10">
        <v>9</v>
      </c>
      <c r="B10">
        <v>130</v>
      </c>
      <c r="C10">
        <v>53</v>
      </c>
      <c r="D10">
        <f t="shared" si="0"/>
        <v>140.38874598770374</v>
      </c>
      <c r="E10">
        <f t="shared" si="1"/>
        <v>2.3911019310350651E-3</v>
      </c>
      <c r="F10">
        <f t="shared" si="2"/>
        <v>79.027257658681535</v>
      </c>
      <c r="G10">
        <f t="shared" si="3"/>
        <v>60.614970541868807</v>
      </c>
      <c r="H10">
        <f t="shared" si="4"/>
        <v>70.653466792606082</v>
      </c>
      <c r="I10">
        <f t="shared" si="5"/>
        <v>70.237290446440625</v>
      </c>
      <c r="J10">
        <v>1.1894299699999999</v>
      </c>
      <c r="K10">
        <f t="shared" si="6"/>
        <v>83.542338268591152</v>
      </c>
    </row>
    <row r="11" spans="1:18" x14ac:dyDescent="0.35">
      <c r="A11">
        <v>10</v>
      </c>
      <c r="B11">
        <v>2561</v>
      </c>
      <c r="C11">
        <v>465</v>
      </c>
      <c r="D11">
        <f t="shared" si="0"/>
        <v>2602.8726438302738</v>
      </c>
      <c r="E11">
        <f t="shared" si="1"/>
        <v>4.433214187585971E-2</v>
      </c>
      <c r="F11">
        <f t="shared" si="2"/>
        <v>1465.2021116758542</v>
      </c>
      <c r="G11">
        <f t="shared" si="3"/>
        <v>1123.829745183614</v>
      </c>
      <c r="H11">
        <f t="shared" si="4"/>
        <v>1309.9481344633743</v>
      </c>
      <c r="I11">
        <f t="shared" si="5"/>
        <v>1302.2320314465542</v>
      </c>
      <c r="J11">
        <v>1.178748957</v>
      </c>
      <c r="K11">
        <f t="shared" si="6"/>
        <v>1535.0046488396169</v>
      </c>
    </row>
    <row r="12" spans="1:18" x14ac:dyDescent="0.35">
      <c r="A12">
        <v>11</v>
      </c>
      <c r="B12">
        <v>3360</v>
      </c>
      <c r="C12">
        <v>760</v>
      </c>
      <c r="D12">
        <f t="shared" si="0"/>
        <v>3444.8802591672184</v>
      </c>
      <c r="E12">
        <f t="shared" si="1"/>
        <v>5.8673220434640627E-2</v>
      </c>
      <c r="F12">
        <f t="shared" si="2"/>
        <v>1939.1827879733185</v>
      </c>
      <c r="G12">
        <f t="shared" si="3"/>
        <v>1487.3793049478163</v>
      </c>
      <c r="H12">
        <f t="shared" si="4"/>
        <v>1733.70544257795</v>
      </c>
      <c r="I12">
        <f t="shared" si="5"/>
        <v>1723.4932445192585</v>
      </c>
      <c r="J12">
        <v>1.019465509</v>
      </c>
      <c r="K12">
        <f t="shared" si="6"/>
        <v>1757.0419177818874</v>
      </c>
    </row>
    <row r="13" spans="1:18" x14ac:dyDescent="0.35">
      <c r="A13">
        <v>12</v>
      </c>
      <c r="B13">
        <v>1189</v>
      </c>
      <c r="C13">
        <v>338</v>
      </c>
      <c r="D13">
        <f t="shared" si="0"/>
        <v>1236.1088139803874</v>
      </c>
      <c r="E13">
        <f t="shared" si="1"/>
        <v>2.1053412446157518E-2</v>
      </c>
      <c r="F13">
        <f t="shared" si="2"/>
        <v>695.82706967944125</v>
      </c>
      <c r="G13">
        <f t="shared" si="3"/>
        <v>533.70873013231551</v>
      </c>
      <c r="H13">
        <f t="shared" si="4"/>
        <v>622.09668179713242</v>
      </c>
      <c r="I13">
        <f t="shared" si="5"/>
        <v>618.4322908515054</v>
      </c>
      <c r="J13">
        <v>1.15280856</v>
      </c>
      <c r="K13">
        <f t="shared" si="6"/>
        <v>712.93403867402515</v>
      </c>
    </row>
    <row r="14" spans="1:18" x14ac:dyDescent="0.35">
      <c r="A14">
        <v>13</v>
      </c>
      <c r="B14">
        <v>2524</v>
      </c>
      <c r="C14">
        <v>766</v>
      </c>
      <c r="D14">
        <f t="shared" si="0"/>
        <v>2637.6754917919679</v>
      </c>
      <c r="E14">
        <f t="shared" si="1"/>
        <v>4.4924904182989479E-2</v>
      </c>
      <c r="F14">
        <f t="shared" si="2"/>
        <v>1484.7932378289836</v>
      </c>
      <c r="G14">
        <f t="shared" si="3"/>
        <v>1138.8564026918732</v>
      </c>
      <c r="H14">
        <f t="shared" si="4"/>
        <v>1327.4633693595181</v>
      </c>
      <c r="I14">
        <f t="shared" si="5"/>
        <v>1319.6440948099732</v>
      </c>
      <c r="J14">
        <v>1.2421120830000001</v>
      </c>
      <c r="K14">
        <f t="shared" si="6"/>
        <v>1639.1458754230655</v>
      </c>
    </row>
    <row r="15" spans="1:18" x14ac:dyDescent="0.35">
      <c r="A15">
        <v>14</v>
      </c>
      <c r="B15">
        <v>1831</v>
      </c>
      <c r="C15">
        <v>566.5</v>
      </c>
      <c r="D15">
        <f t="shared" si="0"/>
        <v>1916.6333113039645</v>
      </c>
      <c r="E15">
        <f t="shared" si="1"/>
        <v>3.2644109607948495E-2</v>
      </c>
      <c r="F15">
        <f t="shared" si="2"/>
        <v>1078.9061007988266</v>
      </c>
      <c r="G15">
        <f t="shared" si="3"/>
        <v>827.53550426634524</v>
      </c>
      <c r="H15">
        <f t="shared" si="4"/>
        <v>964.58435511403502</v>
      </c>
      <c r="I15">
        <f t="shared" si="5"/>
        <v>958.90257882331048</v>
      </c>
      <c r="J15">
        <v>1.6905547780000001</v>
      </c>
      <c r="K15">
        <f t="shared" si="6"/>
        <v>1621.0773362662692</v>
      </c>
    </row>
    <row r="16" spans="1:18" x14ac:dyDescent="0.35">
      <c r="A16">
        <v>15</v>
      </c>
      <c r="B16">
        <v>2633</v>
      </c>
      <c r="C16">
        <v>694.6</v>
      </c>
      <c r="D16">
        <f t="shared" si="0"/>
        <v>2723.0788016508081</v>
      </c>
      <c r="E16">
        <f t="shared" si="1"/>
        <v>4.6379493848874416E-2</v>
      </c>
      <c r="F16">
        <f t="shared" si="2"/>
        <v>1532.8682407477356</v>
      </c>
      <c r="G16">
        <f t="shared" si="3"/>
        <v>1175.7305771483152</v>
      </c>
      <c r="H16">
        <f t="shared" si="4"/>
        <v>1370.4443068601545</v>
      </c>
      <c r="I16">
        <f t="shared" si="5"/>
        <v>1362.3718579040899</v>
      </c>
      <c r="J16">
        <v>1.1765943560000001</v>
      </c>
      <c r="K16">
        <f t="shared" si="6"/>
        <v>1602.9590387831863</v>
      </c>
    </row>
    <row r="17" spans="1:11" x14ac:dyDescent="0.35">
      <c r="A17">
        <v>16</v>
      </c>
      <c r="B17">
        <v>1607</v>
      </c>
      <c r="C17">
        <v>655</v>
      </c>
      <c r="D17">
        <f t="shared" si="0"/>
        <v>1735.3599050341113</v>
      </c>
      <c r="E17">
        <f t="shared" si="1"/>
        <v>2.9556659907278657E-2</v>
      </c>
      <c r="F17">
        <f t="shared" si="2"/>
        <v>976.86415945112572</v>
      </c>
      <c r="G17">
        <f t="shared" si="3"/>
        <v>749.26796149597419</v>
      </c>
      <c r="H17">
        <f t="shared" si="4"/>
        <v>873.35485875973723</v>
      </c>
      <c r="I17">
        <f t="shared" si="5"/>
        <v>868.21045961664356</v>
      </c>
      <c r="J17">
        <v>1.192753167</v>
      </c>
      <c r="K17">
        <f t="shared" si="6"/>
        <v>1035.5607753302772</v>
      </c>
    </row>
    <row r="18" spans="1:11" x14ac:dyDescent="0.35">
      <c r="A18">
        <v>17</v>
      </c>
      <c r="B18">
        <v>1081</v>
      </c>
      <c r="C18">
        <v>371</v>
      </c>
      <c r="D18">
        <f t="shared" si="0"/>
        <v>1142.8919458986488</v>
      </c>
      <c r="E18">
        <f t="shared" si="1"/>
        <v>1.946574221157327E-2</v>
      </c>
      <c r="F18">
        <f t="shared" si="2"/>
        <v>643.35367945002713</v>
      </c>
      <c r="G18">
        <f t="shared" si="3"/>
        <v>493.46093339457167</v>
      </c>
      <c r="H18">
        <f t="shared" si="4"/>
        <v>575.18341359185399</v>
      </c>
      <c r="I18">
        <f t="shared" si="5"/>
        <v>571.79536000707662</v>
      </c>
      <c r="J18">
        <v>1.2802281710000001</v>
      </c>
      <c r="K18">
        <f t="shared" si="6"/>
        <v>732.02852792814633</v>
      </c>
    </row>
    <row r="19" spans="1:11" x14ac:dyDescent="0.35">
      <c r="A19">
        <v>18</v>
      </c>
      <c r="B19">
        <v>5362</v>
      </c>
      <c r="C19">
        <v>1935</v>
      </c>
      <c r="D19">
        <f t="shared" si="0"/>
        <v>5700.4621742451727</v>
      </c>
      <c r="E19">
        <f t="shared" si="1"/>
        <v>9.7090304616182163E-2</v>
      </c>
      <c r="F19">
        <f t="shared" si="2"/>
        <v>3208.888930862724</v>
      </c>
      <c r="G19">
        <f t="shared" si="3"/>
        <v>2461.2610101750806</v>
      </c>
      <c r="H19">
        <f t="shared" si="4"/>
        <v>2868.872516076287</v>
      </c>
      <c r="I19">
        <f t="shared" si="5"/>
        <v>2851.9737432975944</v>
      </c>
      <c r="J19">
        <v>1.458820172</v>
      </c>
      <c r="K19">
        <f t="shared" si="6"/>
        <v>4160.5168267368808</v>
      </c>
    </row>
    <row r="20" spans="1:11" x14ac:dyDescent="0.35">
      <c r="A20">
        <v>19</v>
      </c>
      <c r="B20">
        <v>2019</v>
      </c>
      <c r="C20">
        <v>648</v>
      </c>
      <c r="D20">
        <f t="shared" si="0"/>
        <v>2120.4398128690191</v>
      </c>
      <c r="E20">
        <f t="shared" si="1"/>
        <v>3.6115343117594532E-2</v>
      </c>
      <c r="F20">
        <f t="shared" si="2"/>
        <v>1193.6323119233762</v>
      </c>
      <c r="G20">
        <f t="shared" si="3"/>
        <v>915.53205271966033</v>
      </c>
      <c r="H20">
        <f t="shared" si="4"/>
        <v>1067.1540859648615</v>
      </c>
      <c r="I20">
        <f t="shared" si="5"/>
        <v>1060.8681341431898</v>
      </c>
      <c r="J20">
        <v>1.184846171</v>
      </c>
      <c r="K20">
        <f t="shared" si="6"/>
        <v>1256.9655466754728</v>
      </c>
    </row>
    <row r="21" spans="1:11" x14ac:dyDescent="0.35">
      <c r="A21">
        <v>20</v>
      </c>
      <c r="B21">
        <v>1027.3599999999999</v>
      </c>
      <c r="C21">
        <v>305.8</v>
      </c>
      <c r="D21">
        <f t="shared" si="0"/>
        <v>1071.9058772112407</v>
      </c>
      <c r="E21">
        <f t="shared" si="1"/>
        <v>1.8256707080438785E-2</v>
      </c>
      <c r="F21">
        <f t="shared" si="2"/>
        <v>603.39439139692331</v>
      </c>
      <c r="G21">
        <f t="shared" si="3"/>
        <v>462.81162149924927</v>
      </c>
      <c r="H21">
        <f t="shared" si="4"/>
        <v>539.45824337641</v>
      </c>
      <c r="I21">
        <f t="shared" si="5"/>
        <v>536.28062491224819</v>
      </c>
      <c r="J21">
        <v>1.3542638890000001</v>
      </c>
      <c r="K21">
        <f t="shared" si="6"/>
        <v>726.26548468901149</v>
      </c>
    </row>
    <row r="22" spans="1:11" x14ac:dyDescent="0.35">
      <c r="A22">
        <v>21</v>
      </c>
      <c r="B22">
        <v>702</v>
      </c>
      <c r="C22">
        <v>202.2</v>
      </c>
      <c r="D22">
        <f t="shared" si="0"/>
        <v>730.54010156869549</v>
      </c>
      <c r="E22">
        <f t="shared" si="1"/>
        <v>1.244256322164497E-2</v>
      </c>
      <c r="F22">
        <f t="shared" si="2"/>
        <v>411.2336813787432</v>
      </c>
      <c r="G22">
        <f t="shared" si="3"/>
        <v>315.42176991964033</v>
      </c>
      <c r="H22">
        <f t="shared" si="4"/>
        <v>367.65903451671073</v>
      </c>
      <c r="I22">
        <f t="shared" si="5"/>
        <v>365.49338008295126</v>
      </c>
      <c r="J22">
        <v>1.1745247750000001</v>
      </c>
      <c r="K22">
        <f t="shared" si="6"/>
        <v>429.28103000591784</v>
      </c>
    </row>
    <row r="23" spans="1:11" x14ac:dyDescent="0.35">
      <c r="A23">
        <v>22</v>
      </c>
      <c r="B23">
        <v>1820</v>
      </c>
      <c r="C23">
        <v>665</v>
      </c>
      <c r="D23">
        <f t="shared" si="0"/>
        <v>1937.6854749932972</v>
      </c>
      <c r="E23">
        <f t="shared" si="1"/>
        <v>3.3002670181275638E-2</v>
      </c>
      <c r="F23">
        <f t="shared" si="2"/>
        <v>1090.7567285143514</v>
      </c>
      <c r="G23">
        <f t="shared" si="3"/>
        <v>836.6250952652083</v>
      </c>
      <c r="H23">
        <f t="shared" si="4"/>
        <v>975.17928092288196</v>
      </c>
      <c r="I23">
        <f t="shared" si="5"/>
        <v>969.4350964063309</v>
      </c>
      <c r="J23">
        <v>1.259423196</v>
      </c>
      <c r="K23">
        <f t="shared" si="6"/>
        <v>1220.9290474306295</v>
      </c>
    </row>
    <row r="24" spans="1:11" x14ac:dyDescent="0.35">
      <c r="A24">
        <v>23</v>
      </c>
      <c r="B24">
        <v>4734</v>
      </c>
      <c r="C24">
        <v>1337</v>
      </c>
      <c r="D24">
        <f t="shared" si="0"/>
        <v>4919.1793014688947</v>
      </c>
      <c r="E24">
        <f t="shared" si="1"/>
        <v>8.3783490222786236E-2</v>
      </c>
      <c r="F24">
        <f t="shared" si="2"/>
        <v>2769.0912643416932</v>
      </c>
      <c r="G24">
        <f t="shared" si="3"/>
        <v>2123.9302791038835</v>
      </c>
      <c r="H24">
        <f t="shared" si="4"/>
        <v>2475.676158925512</v>
      </c>
      <c r="I24">
        <f t="shared" si="5"/>
        <v>2461.0934653241502</v>
      </c>
      <c r="J24">
        <v>1.423058401</v>
      </c>
      <c r="K24">
        <f t="shared" si="6"/>
        <v>3502.279731475734</v>
      </c>
    </row>
    <row r="25" spans="1:11" x14ac:dyDescent="0.35">
      <c r="A25">
        <v>24</v>
      </c>
      <c r="B25">
        <v>1418</v>
      </c>
      <c r="C25">
        <v>528</v>
      </c>
      <c r="D25">
        <f t="shared" si="0"/>
        <v>1513.1120249340431</v>
      </c>
      <c r="E25">
        <f t="shared" si="1"/>
        <v>2.5771332732105599E-2</v>
      </c>
      <c r="F25">
        <f t="shared" si="2"/>
        <v>851.75697681198324</v>
      </c>
      <c r="G25">
        <f t="shared" si="3"/>
        <v>653.30906813540264</v>
      </c>
      <c r="H25">
        <f t="shared" si="4"/>
        <v>761.50413236495478</v>
      </c>
      <c r="I25">
        <f t="shared" si="5"/>
        <v>757.01857741932383</v>
      </c>
      <c r="J25">
        <v>1.137161388</v>
      </c>
      <c r="K25">
        <f t="shared" si="6"/>
        <v>860.85229623994371</v>
      </c>
    </row>
    <row r="26" spans="1:11" x14ac:dyDescent="0.35">
      <c r="A26">
        <v>25</v>
      </c>
      <c r="B26">
        <v>9734</v>
      </c>
      <c r="C26">
        <v>2902</v>
      </c>
      <c r="D26">
        <f t="shared" si="0"/>
        <v>10157.379583337426</v>
      </c>
      <c r="E26">
        <f t="shared" si="1"/>
        <v>0.17300054762296632</v>
      </c>
      <c r="F26">
        <f t="shared" si="2"/>
        <v>5717.7649662868635</v>
      </c>
      <c r="G26">
        <f t="shared" si="3"/>
        <v>4385.602705508205</v>
      </c>
      <c r="H26">
        <f t="shared" si="4"/>
        <v>5111.9060580118239</v>
      </c>
      <c r="I26">
        <f t="shared" si="5"/>
        <v>5081.7949469546793</v>
      </c>
      <c r="J26">
        <v>1.0224387749999999</v>
      </c>
      <c r="K26">
        <f t="shared" si="6"/>
        <v>5195.8242003655314</v>
      </c>
    </row>
    <row r="27" spans="1:11" x14ac:dyDescent="0.35">
      <c r="A27">
        <v>26</v>
      </c>
      <c r="B27">
        <v>1424</v>
      </c>
      <c r="C27">
        <v>434</v>
      </c>
      <c r="D27">
        <f t="shared" si="0"/>
        <v>1488.6678608742784</v>
      </c>
      <c r="E27">
        <f t="shared" si="1"/>
        <v>2.5354999588913619E-2</v>
      </c>
      <c r="F27">
        <f t="shared" si="2"/>
        <v>837.99693331411402</v>
      </c>
      <c r="G27">
        <f t="shared" si="3"/>
        <v>642.75492952565241</v>
      </c>
      <c r="H27">
        <f t="shared" si="4"/>
        <v>749.2021139836462</v>
      </c>
      <c r="I27">
        <f t="shared" si="5"/>
        <v>744.78902270176468</v>
      </c>
      <c r="J27">
        <v>1.6401514210000001</v>
      </c>
      <c r="K27">
        <f t="shared" si="6"/>
        <v>1221.5667739295006</v>
      </c>
    </row>
    <row r="28" spans="1:11" x14ac:dyDescent="0.35">
      <c r="A28">
        <v>27</v>
      </c>
      <c r="B28">
        <v>457</v>
      </c>
      <c r="C28">
        <v>138</v>
      </c>
      <c r="D28">
        <f t="shared" si="0"/>
        <v>477.38139888353419</v>
      </c>
      <c r="E28">
        <f t="shared" si="1"/>
        <v>8.1307627379948056E-3</v>
      </c>
      <c r="F28">
        <f t="shared" si="2"/>
        <v>268.72626110881572</v>
      </c>
      <c r="G28">
        <f t="shared" si="3"/>
        <v>206.11666004265052</v>
      </c>
      <c r="H28">
        <f t="shared" si="4"/>
        <v>240.25181346359361</v>
      </c>
      <c r="I28">
        <f t="shared" si="5"/>
        <v>238.83663701966339</v>
      </c>
      <c r="J28">
        <v>1.3350989010000001</v>
      </c>
      <c r="K28">
        <f t="shared" si="6"/>
        <v>318.87053160348853</v>
      </c>
    </row>
    <row r="29" spans="1:11" x14ac:dyDescent="0.35">
      <c r="A29">
        <v>28</v>
      </c>
      <c r="B29">
        <v>2751</v>
      </c>
      <c r="C29">
        <v>841</v>
      </c>
      <c r="D29">
        <f t="shared" si="0"/>
        <v>2876.6789879998778</v>
      </c>
      <c r="E29">
        <f t="shared" si="1"/>
        <v>4.8995613108311173E-2</v>
      </c>
      <c r="F29">
        <f t="shared" si="2"/>
        <v>1619.3324471029416</v>
      </c>
      <c r="G29">
        <f t="shared" si="3"/>
        <v>1242.0497874615828</v>
      </c>
      <c r="H29">
        <f t="shared" si="4"/>
        <v>1447.7466973701648</v>
      </c>
      <c r="I29">
        <f t="shared" si="5"/>
        <v>1439.2189073262134</v>
      </c>
      <c r="J29">
        <v>1.3356260520000001</v>
      </c>
      <c r="K29">
        <f t="shared" si="6"/>
        <v>1922.2582671558644</v>
      </c>
    </row>
    <row r="30" spans="1:11" x14ac:dyDescent="0.35">
      <c r="A30">
        <v>29</v>
      </c>
      <c r="B30">
        <v>2577</v>
      </c>
      <c r="C30">
        <v>356</v>
      </c>
      <c r="D30">
        <f t="shared" si="0"/>
        <v>2601.4736208541494</v>
      </c>
      <c r="E30">
        <f t="shared" si="1"/>
        <v>4.4308313708464678E-2</v>
      </c>
      <c r="F30">
        <f t="shared" si="2"/>
        <v>1464.4145774014596</v>
      </c>
      <c r="G30">
        <f t="shared" si="3"/>
        <v>1123.2256957928416</v>
      </c>
      <c r="H30">
        <f t="shared" si="4"/>
        <v>1309.2440479449697</v>
      </c>
      <c r="I30">
        <f t="shared" si="5"/>
        <v>1301.5320922710603</v>
      </c>
      <c r="J30">
        <v>1.54865064</v>
      </c>
      <c r="K30">
        <f t="shared" si="6"/>
        <v>2015.6185076761165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2021-07-13T12:55:01Z</dcterms:created>
  <dcterms:modified xsi:type="dcterms:W3CDTF">2021-07-13T20:38:40Z</dcterms:modified>
</cp:coreProperties>
</file>