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Base_case\"/>
    </mc:Choice>
  </mc:AlternateContent>
  <xr:revisionPtr revIDLastSave="0" documentId="13_ncr:1_{F55B2EE5-30E8-40A9-BF3A-DC50684C58F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current UK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5" i="2" l="1"/>
  <c r="G4" i="2"/>
  <c r="G3" i="2"/>
  <c r="B18" i="2"/>
  <c r="G2" i="3" a="1"/>
  <c r="G2" i="3" s="1"/>
  <c r="C31" i="1" l="1"/>
  <c r="C33" i="1" s="1"/>
  <c r="D31" i="1"/>
  <c r="D33" i="1" s="1"/>
  <c r="E31" i="1"/>
  <c r="E33" i="1" s="1"/>
  <c r="F31" i="1"/>
  <c r="F33" i="1" s="1"/>
  <c r="G31" i="1"/>
  <c r="G33" i="1" s="1"/>
  <c r="B31" i="1"/>
  <c r="B33" i="1" s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<sst xmlns="http://schemas.openxmlformats.org/spreadsheetml/2006/main" count="64" uniqueCount="41">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</sst>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</c:numCache>
            </c:num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134795.59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</c:numCache>
            </c:num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4902.0426929200003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</c:numCache>
            </c:num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79046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'Final Result'!$G$1:$H$1</c:f>
              <c:numCache>
                <c:formatCode>General</c:formatCode>
                <c:ptCount val="2"/>
                <c:pt idx="0">
                  <c:v>1</c:v>
                </c:pt>
              </c:numCache>
            </c:num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545693</xdr:colOff>
      <xdr:row>8</xdr:row>
      <xdr:rowOff>2929</xdr:rowOff>
    </xdr:from>
    <xdr:to>
      <xdr:col>22</xdr:col>
      <xdr:colOff>284285</xdr:colOff>
      <xdr:row>21</xdr:row>
      <xdr:rowOff>12454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10393" y="147612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168275</xdr:colOff>
      <xdr:row>1</xdr:row>
      <xdr:rowOff>9525</xdr:rowOff>
    </xdr:from>
    <xdr:to>
      <xdr:col>18</xdr:col>
      <xdr:colOff>473075</xdr:colOff>
      <xdr:row>15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23" zoomScale="104" workbookViewId="0">
      <selection activeCell="B33" sqref="B33:G33"/>
    </sheetView>
  </sheetViews>
  <sheetFormatPr defaultRowHeight="14.5" x14ac:dyDescent="0.35"/>
  <cols>
    <col min="1" max="1" width="16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>
        <v>1</v>
      </c>
      <c r="K2" t="s">
        <v>8</v>
      </c>
    </row>
    <row r="3" spans="1:11" x14ac:dyDescent="0.35">
      <c r="A3">
        <v>2</v>
      </c>
      <c r="J3" t="s">
        <v>1</v>
      </c>
      <c r="K3">
        <v>0</v>
      </c>
    </row>
    <row r="4" spans="1:11" x14ac:dyDescent="0.35">
      <c r="A4">
        <v>3</v>
      </c>
      <c r="D4">
        <v>3591</v>
      </c>
      <c r="J4" t="s">
        <v>2</v>
      </c>
      <c r="K4">
        <v>24747</v>
      </c>
    </row>
    <row r="5" spans="1:11" x14ac:dyDescent="0.35">
      <c r="A5">
        <v>4</v>
      </c>
      <c r="E5">
        <v>4000</v>
      </c>
      <c r="J5" t="s">
        <v>3</v>
      </c>
      <c r="K5">
        <v>13752</v>
      </c>
    </row>
    <row r="6" spans="1:11" x14ac:dyDescent="0.35">
      <c r="A6">
        <v>5</v>
      </c>
      <c r="F6">
        <v>3800</v>
      </c>
      <c r="J6" t="s">
        <v>4</v>
      </c>
      <c r="K6">
        <v>29170</v>
      </c>
    </row>
    <row r="7" spans="1:11" x14ac:dyDescent="0.35">
      <c r="A7">
        <v>6</v>
      </c>
      <c r="J7" t="s">
        <v>5</v>
      </c>
      <c r="K7">
        <v>18000</v>
      </c>
    </row>
    <row r="8" spans="1:11" x14ac:dyDescent="0.35">
      <c r="A8">
        <v>7</v>
      </c>
      <c r="D8">
        <v>933</v>
      </c>
      <c r="J8" t="s">
        <v>6</v>
      </c>
      <c r="K8">
        <v>5214</v>
      </c>
    </row>
    <row r="9" spans="1:11" x14ac:dyDescent="0.35">
      <c r="A9">
        <v>8</v>
      </c>
    </row>
    <row r="10" spans="1:11" x14ac:dyDescent="0.35">
      <c r="A10">
        <v>9</v>
      </c>
      <c r="D10">
        <v>1436</v>
      </c>
    </row>
    <row r="11" spans="1:11" x14ac:dyDescent="0.35">
      <c r="A11">
        <v>10</v>
      </c>
      <c r="D11">
        <v>2064</v>
      </c>
    </row>
    <row r="12" spans="1:11" x14ac:dyDescent="0.35">
      <c r="A12">
        <v>11</v>
      </c>
      <c r="D12">
        <v>243</v>
      </c>
      <c r="E12">
        <v>1596</v>
      </c>
      <c r="G12">
        <v>4899</v>
      </c>
    </row>
    <row r="13" spans="1:11" x14ac:dyDescent="0.35">
      <c r="A13">
        <v>12</v>
      </c>
      <c r="E13">
        <v>3393</v>
      </c>
      <c r="F13">
        <v>2700</v>
      </c>
    </row>
    <row r="14" spans="1:11" x14ac:dyDescent="0.35">
      <c r="A14">
        <v>13</v>
      </c>
      <c r="D14">
        <v>2645</v>
      </c>
      <c r="G14">
        <v>315</v>
      </c>
    </row>
    <row r="15" spans="1:11" x14ac:dyDescent="0.35">
      <c r="A15">
        <v>14</v>
      </c>
    </row>
    <row r="16" spans="1:11" x14ac:dyDescent="0.35">
      <c r="A16">
        <v>15</v>
      </c>
    </row>
    <row r="17" spans="1:7" x14ac:dyDescent="0.35">
      <c r="A17">
        <v>16</v>
      </c>
      <c r="D17">
        <v>170</v>
      </c>
      <c r="E17">
        <v>3169</v>
      </c>
    </row>
    <row r="18" spans="1:7" x14ac:dyDescent="0.35">
      <c r="A18">
        <v>17</v>
      </c>
    </row>
    <row r="19" spans="1:7" x14ac:dyDescent="0.35">
      <c r="A19">
        <v>18</v>
      </c>
      <c r="D19">
        <v>560</v>
      </c>
    </row>
    <row r="20" spans="1:7" x14ac:dyDescent="0.35">
      <c r="A20">
        <v>19</v>
      </c>
      <c r="E20">
        <v>6000</v>
      </c>
    </row>
    <row r="21" spans="1:7" x14ac:dyDescent="0.35">
      <c r="A21">
        <v>20</v>
      </c>
      <c r="C21">
        <v>9151</v>
      </c>
      <c r="E21">
        <v>3113</v>
      </c>
      <c r="F21">
        <v>3200</v>
      </c>
    </row>
    <row r="22" spans="1:7" x14ac:dyDescent="0.35">
      <c r="A22">
        <v>21</v>
      </c>
      <c r="C22">
        <v>10366</v>
      </c>
      <c r="D22">
        <v>1674</v>
      </c>
    </row>
    <row r="23" spans="1:7" x14ac:dyDescent="0.35">
      <c r="A23">
        <v>22</v>
      </c>
    </row>
    <row r="24" spans="1:7" x14ac:dyDescent="0.35">
      <c r="A24">
        <v>23</v>
      </c>
      <c r="F24">
        <v>2700</v>
      </c>
    </row>
    <row r="25" spans="1:7" x14ac:dyDescent="0.35">
      <c r="A25">
        <v>24</v>
      </c>
    </row>
    <row r="26" spans="1:7" x14ac:dyDescent="0.35">
      <c r="A26">
        <v>25</v>
      </c>
      <c r="C26">
        <v>2197</v>
      </c>
    </row>
    <row r="27" spans="1:7" x14ac:dyDescent="0.35">
      <c r="A27">
        <v>26</v>
      </c>
      <c r="E27">
        <v>5633</v>
      </c>
      <c r="F27">
        <v>2400</v>
      </c>
    </row>
    <row r="28" spans="1:7" x14ac:dyDescent="0.35">
      <c r="A28">
        <v>27</v>
      </c>
      <c r="C28">
        <v>3033</v>
      </c>
      <c r="D28">
        <v>436</v>
      </c>
      <c r="E28">
        <v>2266</v>
      </c>
    </row>
    <row r="29" spans="1:7" x14ac:dyDescent="0.35">
      <c r="A29">
        <v>28</v>
      </c>
    </row>
    <row r="30" spans="1:7" x14ac:dyDescent="0.35">
      <c r="A30">
        <v>29</v>
      </c>
      <c r="F30">
        <v>3200</v>
      </c>
    </row>
    <row r="31" spans="1:7" x14ac:dyDescent="0.35">
      <c r="A31" s="1" t="s">
        <v>7</v>
      </c>
      <c r="B31" s="1">
        <f>SUM(B2:B30)</f>
        <v>0</v>
      </c>
      <c r="C31" s="1">
        <f t="shared" ref="C31:G31" si="0">SUM(C2:C30)</f>
        <v>24747</v>
      </c>
      <c r="D31" s="1">
        <f t="shared" si="0"/>
        <v>13752</v>
      </c>
      <c r="E31" s="1">
        <f t="shared" si="0"/>
        <v>29170</v>
      </c>
      <c r="F31" s="1">
        <f t="shared" si="0"/>
        <v>18000</v>
      </c>
      <c r="G31" s="1">
        <f t="shared" si="0"/>
        <v>5214</v>
      </c>
    </row>
    <row r="32" spans="1:7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2150000</v>
      </c>
    </row>
    <row r="33" spans="1:7" x14ac:dyDescent="0.35">
      <c r="B33">
        <f>B31*B32/1000000</f>
        <v>0</v>
      </c>
      <c r="C33">
        <f t="shared" ref="C33:G33" si="1">C31*C32/1000000</f>
        <v>11136.15</v>
      </c>
      <c r="D33">
        <f t="shared" si="1"/>
        <v>15402.24</v>
      </c>
      <c r="E33">
        <f t="shared" si="1"/>
        <v>47547.1</v>
      </c>
      <c r="F33">
        <f t="shared" si="1"/>
        <v>49500</v>
      </c>
      <c r="G33">
        <f t="shared" si="1"/>
        <v>11210.1</v>
      </c>
    </row>
    <row r="35" spans="1:7" x14ac:dyDescent="0.35">
      <c r="A35" t="s">
        <v>22</v>
      </c>
      <c r="B35" s="4">
        <f>SUM(B33:G33)</f>
        <v>134795.59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F22" sqref="F2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1</v>
      </c>
      <c r="F2" t="s">
        <v>27</v>
      </c>
      <c r="G2" s="2" cm="1">
        <f t="array" ref="G2">SUM(C2:C51*D2:D51)/1000000</f>
        <v>2395.1104179199997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1</v>
      </c>
    </row>
    <row r="4" spans="1:8" x14ac:dyDescent="0.35">
      <c r="A4">
        <v>2</v>
      </c>
      <c r="B4">
        <v>3</v>
      </c>
      <c r="C4">
        <v>37030835.520000003</v>
      </c>
      <c r="D4" s="3">
        <v>1</v>
      </c>
    </row>
    <row r="5" spans="1:8" x14ac:dyDescent="0.35">
      <c r="A5">
        <v>2</v>
      </c>
      <c r="B5">
        <v>4</v>
      </c>
      <c r="C5">
        <v>24651071.199999999</v>
      </c>
      <c r="D5" s="3">
        <v>1</v>
      </c>
    </row>
    <row r="6" spans="1:8" x14ac:dyDescent="0.35">
      <c r="A6">
        <v>3</v>
      </c>
      <c r="B6">
        <v>4</v>
      </c>
      <c r="C6">
        <v>98346052.799999997</v>
      </c>
      <c r="D6" s="3">
        <v>1</v>
      </c>
    </row>
    <row r="7" spans="1:8" x14ac:dyDescent="0.35">
      <c r="A7">
        <v>4</v>
      </c>
      <c r="B7">
        <v>7</v>
      </c>
      <c r="C7">
        <v>72799879.200000003</v>
      </c>
      <c r="D7" s="3">
        <v>1</v>
      </c>
    </row>
    <row r="8" spans="1:8" x14ac:dyDescent="0.35">
      <c r="A8">
        <v>4</v>
      </c>
      <c r="B8">
        <v>6</v>
      </c>
      <c r="C8">
        <v>30715779.600000001</v>
      </c>
      <c r="D8" s="3">
        <v>1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1</v>
      </c>
    </row>
    <row r="11" spans="1:8" x14ac:dyDescent="0.35">
      <c r="A11">
        <v>6</v>
      </c>
      <c r="B11">
        <v>9</v>
      </c>
      <c r="C11">
        <v>181602036</v>
      </c>
      <c r="D11" s="3">
        <v>1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1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1</v>
      </c>
    </row>
    <row r="16" spans="1:8" x14ac:dyDescent="0.35">
      <c r="A16">
        <v>9</v>
      </c>
      <c r="B16">
        <v>10</v>
      </c>
      <c r="C16">
        <v>22393222</v>
      </c>
      <c r="D16" s="3">
        <v>1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1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1</v>
      </c>
    </row>
    <row r="36" spans="1:4" x14ac:dyDescent="0.35">
      <c r="A36">
        <v>16</v>
      </c>
      <c r="B36">
        <v>21</v>
      </c>
      <c r="C36">
        <v>456727756.80000001</v>
      </c>
      <c r="D36" s="3">
        <v>1</v>
      </c>
    </row>
    <row r="37" spans="1:4" x14ac:dyDescent="0.35">
      <c r="A37">
        <v>21</v>
      </c>
      <c r="B37">
        <v>25</v>
      </c>
      <c r="C37">
        <v>66967197.600000009</v>
      </c>
      <c r="D37" s="3">
        <v>1</v>
      </c>
    </row>
    <row r="38" spans="1:4" x14ac:dyDescent="0.35">
      <c r="A38">
        <v>20</v>
      </c>
      <c r="B38">
        <v>21</v>
      </c>
      <c r="C38">
        <v>141920334.39999998</v>
      </c>
      <c r="D38" s="3">
        <v>1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1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1</v>
      </c>
    </row>
    <row r="49" spans="1:4" x14ac:dyDescent="0.35">
      <c r="A49">
        <v>26</v>
      </c>
      <c r="B49">
        <v>27</v>
      </c>
      <c r="C49">
        <v>85617660</v>
      </c>
      <c r="D49" s="3">
        <v>1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>
      <selection activeCell="B11" sqref="B11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  <col min="7" max="7" width="10.81640625" bestFit="1" customWidth="1"/>
  </cols>
  <sheetData>
    <row r="1" spans="1:8" x14ac:dyDescent="0.35">
      <c r="G1">
        <v>1</v>
      </c>
    </row>
    <row r="2" spans="1:8" x14ac:dyDescent="0.35">
      <c r="A2" t="s">
        <v>29</v>
      </c>
      <c r="B2">
        <v>0</v>
      </c>
      <c r="C2" t="s">
        <v>9</v>
      </c>
      <c r="F2" t="s">
        <v>10</v>
      </c>
      <c r="G2" s="2">
        <f>SUM(B2:B7)</f>
        <v>134795.59</v>
      </c>
      <c r="H2" s="2"/>
    </row>
    <row r="3" spans="1:8" x14ac:dyDescent="0.35">
      <c r="A3" t="s">
        <v>30</v>
      </c>
      <c r="B3">
        <v>11136.15</v>
      </c>
      <c r="C3" t="s">
        <v>9</v>
      </c>
      <c r="F3" t="s">
        <v>35</v>
      </c>
      <c r="G3" s="2">
        <f>B8+B9+B17</f>
        <v>4902.0426929200003</v>
      </c>
      <c r="H3" s="2"/>
    </row>
    <row r="4" spans="1:8" x14ac:dyDescent="0.35">
      <c r="A4" t="s">
        <v>31</v>
      </c>
      <c r="B4">
        <v>15402.24</v>
      </c>
      <c r="C4" t="s">
        <v>9</v>
      </c>
      <c r="F4" t="s">
        <v>36</v>
      </c>
      <c r="G4">
        <f>SUM(B11:B16)</f>
        <v>79046</v>
      </c>
    </row>
    <row r="5" spans="1:8" x14ac:dyDescent="0.35">
      <c r="A5" t="s">
        <v>32</v>
      </c>
      <c r="B5">
        <v>47547.1</v>
      </c>
      <c r="C5" t="s">
        <v>9</v>
      </c>
      <c r="F5" t="s">
        <v>37</v>
      </c>
      <c r="G5" s="2">
        <f>B10</f>
        <v>909</v>
      </c>
      <c r="H5" s="2"/>
    </row>
    <row r="6" spans="1:8" x14ac:dyDescent="0.35">
      <c r="A6" t="s">
        <v>33</v>
      </c>
      <c r="B6">
        <v>49500</v>
      </c>
      <c r="C6" t="s">
        <v>9</v>
      </c>
    </row>
    <row r="7" spans="1:8" x14ac:dyDescent="0.35">
      <c r="A7" t="s">
        <v>34</v>
      </c>
      <c r="B7">
        <v>11210.1</v>
      </c>
      <c r="C7" t="s">
        <v>9</v>
      </c>
    </row>
    <row r="8" spans="1:8" x14ac:dyDescent="0.35">
      <c r="A8" t="s">
        <v>11</v>
      </c>
      <c r="B8" s="2">
        <v>2395.1104179199997</v>
      </c>
      <c r="C8" t="s">
        <v>9</v>
      </c>
    </row>
    <row r="9" spans="1:8" x14ac:dyDescent="0.35">
      <c r="A9" t="s">
        <v>12</v>
      </c>
      <c r="B9" s="2">
        <v>2536.9322750000001</v>
      </c>
      <c r="C9" t="s">
        <v>9</v>
      </c>
    </row>
    <row r="10" spans="1:8" x14ac:dyDescent="0.35">
      <c r="A10" t="s">
        <v>13</v>
      </c>
      <c r="B10" s="2">
        <v>909</v>
      </c>
      <c r="C10" t="s">
        <v>9</v>
      </c>
    </row>
    <row r="11" spans="1:8" x14ac:dyDescent="0.35">
      <c r="A11" t="s">
        <v>14</v>
      </c>
      <c r="B11">
        <v>0</v>
      </c>
      <c r="C11" t="s">
        <v>9</v>
      </c>
    </row>
    <row r="12" spans="1:8" x14ac:dyDescent="0.35">
      <c r="A12" t="s">
        <v>15</v>
      </c>
      <c r="B12">
        <v>5114</v>
      </c>
      <c r="C12" t="s">
        <v>9</v>
      </c>
    </row>
    <row r="13" spans="1:8" x14ac:dyDescent="0.35">
      <c r="A13" t="s">
        <v>16</v>
      </c>
      <c r="B13">
        <v>9614</v>
      </c>
      <c r="C13" t="s">
        <v>9</v>
      </c>
    </row>
    <row r="14" spans="1:8" x14ac:dyDescent="0.35">
      <c r="A14" t="s">
        <v>17</v>
      </c>
      <c r="B14">
        <v>33905</v>
      </c>
      <c r="C14" t="s">
        <v>9</v>
      </c>
    </row>
    <row r="15" spans="1:8" x14ac:dyDescent="0.35">
      <c r="A15" t="s">
        <v>18</v>
      </c>
      <c r="B15">
        <v>27760</v>
      </c>
      <c r="C15" t="s">
        <v>9</v>
      </c>
    </row>
    <row r="16" spans="1:8" x14ac:dyDescent="0.35">
      <c r="A16" t="s">
        <v>19</v>
      </c>
      <c r="B16">
        <v>2653</v>
      </c>
      <c r="C16" t="s">
        <v>9</v>
      </c>
    </row>
    <row r="17" spans="1:7" x14ac:dyDescent="0.35">
      <c r="A17" t="s">
        <v>20</v>
      </c>
      <c r="B17">
        <v>-30</v>
      </c>
      <c r="C17" t="s">
        <v>9</v>
      </c>
    </row>
    <row r="18" spans="1:7" x14ac:dyDescent="0.35">
      <c r="A18" t="s">
        <v>28</v>
      </c>
      <c r="B18" s="2">
        <f>SUM(B2:B17)</f>
        <v>219652.63269291999</v>
      </c>
      <c r="C18" t="s">
        <v>9</v>
      </c>
    </row>
    <row r="20" spans="1:7" x14ac:dyDescent="0.35">
      <c r="F20" t="s">
        <v>38</v>
      </c>
      <c r="G20" t="s">
        <v>39</v>
      </c>
    </row>
    <row r="21" spans="1:7" x14ac:dyDescent="0.35">
      <c r="G21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current UK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2021-07-24T16:43:41Z</dcterms:modified>
</cp:coreProperties>
</file>