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"/>
    </mc:Choice>
  </mc:AlternateContent>
  <xr:revisionPtr revIDLastSave="0" documentId="13_ncr:40001_{9CB33C1C-E72F-4CA4-90F0-BD29C5F17BBD}" xr6:coauthVersionLast="45" xr6:coauthVersionMax="45" xr10:uidLastSave="{00000000-0000-0000-0000-000000000000}"/>
  <bookViews>
    <workbookView xWindow="-110" yWindow="-110" windowWidth="19420" windowHeight="10420" activeTab="1"/>
  </bookViews>
  <sheets>
    <sheet name="Capacity_8k - Natural Base Only" sheetId="1" r:id="rId1"/>
    <sheet name="Total Transmission Line Capex" sheetId="3" r:id="rId2"/>
    <sheet name="Final Result" sheetId="2" r:id="rId3"/>
  </sheets>
  <definedNames>
    <definedName name="_xlchart.v1.0" hidden="1">'Capacity_8k - Natural Base Only'!$J$3:$J$8</definedName>
    <definedName name="_xlchart.v1.1" hidden="1">'Capacity_8k - Natural Base Only'!$K$3:$K$8</definedName>
    <definedName name="_xlchart.v1.2" hidden="1">'Capacity_8k - Natural Base Only'!$J$3:$J$8</definedName>
    <definedName name="_xlchart.v1.3" hidden="1">'Capacity_8k - Natural Base Only'!$K$3:$K$8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" l="1"/>
  <c r="G4" i="2"/>
  <c r="G3" i="2"/>
  <c r="G2" i="2"/>
  <c r="B18" i="2"/>
  <c r="G2" i="3" a="1"/>
  <c r="G2" i="3" s="1"/>
  <c r="B35" i="1" l="1"/>
  <c r="C33" i="1"/>
  <c r="D33" i="1"/>
  <c r="E33" i="1"/>
  <c r="F33" i="1"/>
  <c r="G33" i="1"/>
  <c r="B33" i="1"/>
  <c r="C31" i="1"/>
  <c r="D31" i="1"/>
  <c r="E31" i="1"/>
  <c r="F31" i="1"/>
  <c r="G31" i="1"/>
  <c r="B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<sst xmlns="http://schemas.openxmlformats.org/spreadsheetml/2006/main" count="64" uniqueCount="41">
  <si>
    <t>node</t>
  </si>
  <si>
    <t>RS_MW</t>
  </si>
  <si>
    <t>US_MW</t>
  </si>
  <si>
    <t>ON_MW</t>
  </si>
  <si>
    <t>OF_MW</t>
  </si>
  <si>
    <t>NP_MW</t>
  </si>
  <si>
    <t>NG_MW</t>
  </si>
  <si>
    <t>total</t>
  </si>
  <si>
    <t>Installed Capacity [MW]</t>
  </si>
  <si>
    <t>million GBP 2025</t>
  </si>
  <si>
    <t>Generation CAPEX</t>
  </si>
  <si>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</si>
  <si>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</si>
  <si>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</si>
  <si>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</si>
  <si>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</si>
  <si>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</si>
  <si>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</si>
  <si>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</si>
  <si>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</si>
  <si>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</si>
  <si>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unit cost GBP/MW</t>
  </si>
  <si>
    <t>Total Gen Capex</t>
  </si>
  <si>
    <t>from_bus</t>
  </si>
  <si>
    <t>to_bus</t>
  </si>
  <si>
    <t>CAPEX_GBP</t>
  </si>
  <si>
    <t>Binary Result</t>
  </si>
  <si>
    <t>Total Transmission Line CAPEX</t>
  </si>
  <si>
    <t>Total</t>
  </si>
  <si>
    <t>RS_CAPEX</t>
  </si>
  <si>
    <t>US_CAPEX</t>
  </si>
  <si>
    <t>ON_CAPEX</t>
  </si>
  <si>
    <t>OF_CAPEX</t>
  </si>
  <si>
    <t>NP_CAPEX</t>
  </si>
  <si>
    <t>NG_CAPEX</t>
  </si>
  <si>
    <t>Net Cost of Infrastructure</t>
  </si>
  <si>
    <t>OPEX of Energy Generation</t>
  </si>
  <si>
    <t>Carbon Abatment Cost</t>
  </si>
  <si>
    <t>Graphs:</t>
  </si>
  <si>
    <t>total CAPEX - OPEX stack</t>
  </si>
  <si>
    <t>Installed Capacity Stack - secondary with total lifecycle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</si>
</sst>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'Final Result'!$F$2</c:f>
              <c:strCache>
                <c:ptCount val="1"/>
                <c:pt idx="0">
                  <c:v>Generation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'Final Result'!$G$1:$H$1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'Final Result'!$G$2:$H$2</c:f>
              <c:numCache>
                <c:formatCode>0</c:formatCode>
                <c:ptCount val="2"/>
                <c:pt idx="0">
                  <c:v>135047.56</c:v>
                </c:pt>
                <c:pt idx="1">
                  <c:v>135047.56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C-462C-928B-6F16E02D5ED4}"/>
            </c:ext>
          </c:extLst>
        </c:ser>
        <c:ser>
          <c:idx val="1"/>
          <c:order val="1"/>
          <c:tx>
            <c:strRef>
              <c:f>'Final Result'!$F$3</c:f>
              <c:strCache>
                <c:ptCount val="1"/>
                <c:pt idx="0">
                  <c:v>Net Cost of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'Final Result'!$G$1:$H$1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'Final Result'!$G$3:$H$3</c:f>
              <c:numCache>
                <c:formatCode>0</c:formatCode>
                <c:ptCount val="2"/>
                <c:pt idx="0">
                  <c:v>4564.44836012</c:v>
                </c:pt>
                <c:pt idx="1">
                  <c:v>4564.44836012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C-462C-928B-6F16E02D5ED4}"/>
            </c:ext>
          </c:extLst>
        </c:ser>
        <c:ser>
          <c:idx val="2"/>
          <c:order val="2"/>
          <c:tx>
            <c:strRef>
              <c:f>'Final Result'!$F$4</c:f>
              <c:strCache>
                <c:ptCount val="1"/>
                <c:pt idx="0">
                  <c:v>OPEX of Energy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'Final Result'!$G$1:$H$1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'Final Result'!$G$4:$H$4</c:f>
              <c:numCache>
                <c:formatCode>General</c:formatCode>
                <c:ptCount val="2"/>
                <c:pt idx="0">
                  <c:v>76622</c:v>
                </c:pt>
                <c:pt idx="1">
                  <c:v>76622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C-462C-928B-6F16E02D5ED4}"/>
            </c:ext>
          </c:extLst>
        </c:ser>
        <c:ser>
          <c:idx val="3"/>
          <c:order val="3"/>
          <c:tx>
            <c:strRef>
              <c:f>'Final Result'!$F$5</c:f>
              <c:strCache>
                <c:ptCount val="1"/>
                <c:pt idx="0">
                  <c:v>Carbon Abatment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'Final Result'!$G$1:$H$1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'Final Result'!$G$5:$H$5</c:f>
              <c:numCache>
                <c:formatCode>0</c:formatCode>
                <c:ptCount val="2"/>
                <c:pt idx="0">
                  <c:v>126.851975</c:v>
                </c:pt>
                <c:pt idx="1">
                  <c:v>126.851975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C-462C-928B-6F16E02D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772016"/>
        <c:axId val="773542224"/>
      </c:barChart>
      <c:catAx>
        <c:axId val="10507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42224"/>
        <c:crosses val="autoZero"/>
        <c:auto val="1"/>
        <c:lblAlgn val="ctr"/>
        <c:lblOffset val="100"/>
        <c:noMultiLvlLbl val="0"/>
      </c:catAx>
      <c:valAx>
        <c:axId val="773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plotArea>
      <cx:plotAreaRegion>
        <cx:series layoutId="sunburst" uniqueId="{D58424E9-77CA-41F5-A1E3-E6202C5F0E5B}"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588433</xdr:colOff>
      <xdr:row>1</xdr:row>
      <xdr:rowOff>76199</xdr:rowOff>
    </xdr:from>
    <xdr:to>
      <xdr:col>19</xdr:col>
      <xdr:colOff>327025</xdr:colOff>
      <xdr:row>14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0141D-7675-45D4-9070-C5D8133C0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13233" y="260349"/>
              <a:ext cx="4005792" cy="240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</xdr:colOff>
      <xdr:row>0</xdr:row>
      <xdr:rowOff>180975</xdr:rowOff>
    </xdr:from>
    <xdr:to>
      <xdr:col>16</xdr:col>
      <xdr:colOff>307975</xdr:colOff>
      <xdr:row>15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B3934-C9FB-4EA6-BD9C-238BA8BB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B1" sqref="B1"/>
    </sheetView>
  </sheetViews>
  <sheetFormatPr defaultRowHeight="14.5" x14ac:dyDescent="0.35"/>
  <cols>
    <col min="1" max="1" width="16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5">
      <c r="A2">
        <v>1</v>
      </c>
      <c r="K2" t="s">
        <v>8</v>
      </c>
    </row>
    <row r="3" spans="1:11" x14ac:dyDescent="0.35">
      <c r="A3">
        <v>2</v>
      </c>
      <c r="J3" t="s">
        <v>1</v>
      </c>
      <c r="K3">
        <v>0</v>
      </c>
    </row>
    <row r="4" spans="1:11" x14ac:dyDescent="0.35">
      <c r="A4">
        <v>3</v>
      </c>
      <c r="D4">
        <v>3496</v>
      </c>
      <c r="J4" t="s">
        <v>2</v>
      </c>
      <c r="K4">
        <v>25366</v>
      </c>
    </row>
    <row r="5" spans="1:11" x14ac:dyDescent="0.35">
      <c r="A5">
        <v>4</v>
      </c>
      <c r="E5">
        <v>3994</v>
      </c>
      <c r="J5" t="s">
        <v>3</v>
      </c>
      <c r="K5">
        <v>13356</v>
      </c>
    </row>
    <row r="6" spans="1:11" x14ac:dyDescent="0.35">
      <c r="A6">
        <v>5</v>
      </c>
      <c r="F6">
        <v>3800</v>
      </c>
      <c r="J6" t="s">
        <v>4</v>
      </c>
      <c r="K6">
        <v>29468</v>
      </c>
    </row>
    <row r="7" spans="1:11" x14ac:dyDescent="0.35">
      <c r="A7">
        <v>6</v>
      </c>
      <c r="J7" t="s">
        <v>5</v>
      </c>
      <c r="K7">
        <v>18000</v>
      </c>
    </row>
    <row r="8" spans="1:11" x14ac:dyDescent="0.35">
      <c r="A8">
        <v>7</v>
      </c>
      <c r="D8">
        <v>803</v>
      </c>
      <c r="J8" t="s">
        <v>6</v>
      </c>
      <c r="K8">
        <v>5182</v>
      </c>
    </row>
    <row r="9" spans="1:11" x14ac:dyDescent="0.35">
      <c r="A9">
        <v>8</v>
      </c>
    </row>
    <row r="10" spans="1:11" x14ac:dyDescent="0.35">
      <c r="A10">
        <v>9</v>
      </c>
      <c r="D10">
        <v>1438</v>
      </c>
    </row>
    <row r="11" spans="1:11" x14ac:dyDescent="0.35">
      <c r="A11">
        <v>10</v>
      </c>
      <c r="D11">
        <v>2064</v>
      </c>
    </row>
    <row r="12" spans="1:11" x14ac:dyDescent="0.35">
      <c r="A12">
        <v>11</v>
      </c>
      <c r="D12">
        <v>243</v>
      </c>
      <c r="E12">
        <v>1746</v>
      </c>
      <c r="G12">
        <v>4819</v>
      </c>
    </row>
    <row r="13" spans="1:11" x14ac:dyDescent="0.35">
      <c r="A13">
        <v>12</v>
      </c>
      <c r="E13">
        <v>3397</v>
      </c>
      <c r="F13">
        <v>2700</v>
      </c>
    </row>
    <row r="14" spans="1:11" x14ac:dyDescent="0.35">
      <c r="A14">
        <v>13</v>
      </c>
      <c r="D14">
        <v>2645</v>
      </c>
      <c r="G14">
        <v>363</v>
      </c>
    </row>
    <row r="15" spans="1:11" x14ac:dyDescent="0.35">
      <c r="A15">
        <v>14</v>
      </c>
    </row>
    <row r="16" spans="1:11" x14ac:dyDescent="0.35">
      <c r="A16">
        <v>15</v>
      </c>
    </row>
    <row r="17" spans="1:7" x14ac:dyDescent="0.35">
      <c r="A17">
        <v>16</v>
      </c>
      <c r="D17">
        <v>170</v>
      </c>
      <c r="E17">
        <v>3235</v>
      </c>
    </row>
    <row r="18" spans="1:7" x14ac:dyDescent="0.35">
      <c r="A18">
        <v>17</v>
      </c>
    </row>
    <row r="19" spans="1:7" x14ac:dyDescent="0.35">
      <c r="A19">
        <v>18</v>
      </c>
      <c r="D19">
        <v>560</v>
      </c>
    </row>
    <row r="20" spans="1:7" x14ac:dyDescent="0.35">
      <c r="A20">
        <v>19</v>
      </c>
      <c r="E20">
        <v>6000</v>
      </c>
    </row>
    <row r="21" spans="1:7" x14ac:dyDescent="0.35">
      <c r="A21">
        <v>20</v>
      </c>
      <c r="C21">
        <v>9151</v>
      </c>
      <c r="E21">
        <v>3033</v>
      </c>
      <c r="F21">
        <v>3200</v>
      </c>
    </row>
    <row r="22" spans="1:7" x14ac:dyDescent="0.35">
      <c r="A22">
        <v>21</v>
      </c>
      <c r="C22">
        <v>10995</v>
      </c>
      <c r="D22">
        <v>1504</v>
      </c>
    </row>
    <row r="23" spans="1:7" x14ac:dyDescent="0.35">
      <c r="A23">
        <v>22</v>
      </c>
    </row>
    <row r="24" spans="1:7" x14ac:dyDescent="0.35">
      <c r="A24">
        <v>23</v>
      </c>
      <c r="F24">
        <v>2700</v>
      </c>
    </row>
    <row r="25" spans="1:7" x14ac:dyDescent="0.35">
      <c r="A25">
        <v>24</v>
      </c>
    </row>
    <row r="26" spans="1:7" x14ac:dyDescent="0.35">
      <c r="A26">
        <v>25</v>
      </c>
      <c r="C26">
        <v>2247</v>
      </c>
    </row>
    <row r="27" spans="1:7" x14ac:dyDescent="0.35">
      <c r="A27">
        <v>26</v>
      </c>
      <c r="E27">
        <v>5724</v>
      </c>
      <c r="F27">
        <v>2400</v>
      </c>
    </row>
    <row r="28" spans="1:7" x14ac:dyDescent="0.35">
      <c r="A28">
        <v>27</v>
      </c>
      <c r="C28">
        <v>2973</v>
      </c>
      <c r="D28">
        <v>433</v>
      </c>
      <c r="E28">
        <v>2339</v>
      </c>
    </row>
    <row r="29" spans="1:7" x14ac:dyDescent="0.35">
      <c r="A29">
        <v>28</v>
      </c>
    </row>
    <row r="30" spans="1:7" x14ac:dyDescent="0.35">
      <c r="A30">
        <v>29</v>
      </c>
      <c r="F30">
        <v>3200</v>
      </c>
    </row>
    <row r="31" spans="1:7" x14ac:dyDescent="0.35">
      <c r="A31" s="1" t="s">
        <v>7</v>
      </c>
      <c r="B31" s="1">
        <f>SUM(B2:B30)</f>
        <v>0</v>
      </c>
      <c r="C31" s="1">
        <f t="shared" ref="C31:G31" si="0">SUM(C2:C30)</f>
        <v>25366</v>
      </c>
      <c r="D31" s="1">
        <f t="shared" si="0"/>
        <v>13356</v>
      </c>
      <c r="E31" s="1">
        <f t="shared" si="0"/>
        <v>29468</v>
      </c>
      <c r="F31" s="1">
        <f t="shared" si="0"/>
        <v>18000</v>
      </c>
      <c r="G31" s="1">
        <f t="shared" si="0"/>
        <v>5182</v>
      </c>
    </row>
    <row r="32" spans="1:7" x14ac:dyDescent="0.35">
      <c r="A32" t="s">
        <v>21</v>
      </c>
      <c r="B32">
        <v>620000</v>
      </c>
      <c r="C32">
        <v>450000</v>
      </c>
      <c r="D32">
        <v>1120000</v>
      </c>
      <c r="E32">
        <v>1630000</v>
      </c>
      <c r="F32">
        <v>2750000</v>
      </c>
      <c r="G32">
        <v>2150000</v>
      </c>
    </row>
    <row r="33" spans="1:7" x14ac:dyDescent="0.35">
      <c r="B33">
        <f>B31*B32/1000000</f>
        <v>0</v>
      </c>
      <c r="C33">
        <f t="shared" ref="C33:G33" si="1">C31*C32/1000000</f>
        <v>11414.7</v>
      </c>
      <c r="D33">
        <f t="shared" si="1"/>
        <v>14958.72</v>
      </c>
      <c r="E33">
        <f t="shared" si="1"/>
        <v>48032.84</v>
      </c>
      <c r="F33">
        <f t="shared" si="1"/>
        <v>49500</v>
      </c>
      <c r="G33">
        <f t="shared" si="1"/>
        <v>11141.3</v>
      </c>
    </row>
    <row r="35" spans="1:7" x14ac:dyDescent="0.35">
      <c r="A35" t="s">
        <v>22</v>
      </c>
      <c r="B35" s="4">
        <f>SUM(B33:G33)</f>
        <v>135047.56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5" workbookViewId="0">
      <selection activeCell="D51" sqref="D51"/>
    </sheetView>
  </sheetViews>
  <sheetFormatPr defaultRowHeight="14.5" x14ac:dyDescent="0.35"/>
  <cols>
    <col min="3" max="3" width="11.81640625" bestFit="1" customWidth="1"/>
    <col min="4" max="4" width="11.6328125" style="3" bestFit="1" customWidth="1"/>
    <col min="6" max="6" width="26.36328125" bestFit="1" customWidth="1"/>
    <col min="8" max="8" width="14.816406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s="3" t="s">
        <v>26</v>
      </c>
    </row>
    <row r="2" spans="1:8" x14ac:dyDescent="0.35">
      <c r="A2">
        <v>1</v>
      </c>
      <c r="B2">
        <v>2</v>
      </c>
      <c r="C2">
        <v>30844590.000000004</v>
      </c>
      <c r="D2" s="3">
        <v>1</v>
      </c>
      <c r="F2" t="s">
        <v>27</v>
      </c>
      <c r="G2" s="2" cm="1">
        <f t="array" ref="G2">SUM(C2:C51*D2:D51)/1000000</f>
        <v>2055.5160851199998</v>
      </c>
      <c r="H2" t="s">
        <v>9</v>
      </c>
    </row>
    <row r="3" spans="1:8" x14ac:dyDescent="0.35">
      <c r="A3">
        <v>1</v>
      </c>
      <c r="B3">
        <v>3</v>
      </c>
      <c r="C3">
        <v>15490252.799999999</v>
      </c>
      <c r="D3" s="3">
        <v>1</v>
      </c>
    </row>
    <row r="4" spans="1:8" x14ac:dyDescent="0.35">
      <c r="A4">
        <v>2</v>
      </c>
      <c r="B4">
        <v>3</v>
      </c>
      <c r="C4">
        <v>37030835.520000003</v>
      </c>
      <c r="D4" s="3">
        <v>1</v>
      </c>
    </row>
    <row r="5" spans="1:8" x14ac:dyDescent="0.35">
      <c r="A5">
        <v>2</v>
      </c>
      <c r="B5">
        <v>4</v>
      </c>
      <c r="C5">
        <v>24651071.199999999</v>
      </c>
      <c r="D5" s="3">
        <v>1</v>
      </c>
    </row>
    <row r="6" spans="1:8" x14ac:dyDescent="0.35">
      <c r="A6">
        <v>3</v>
      </c>
      <c r="B6">
        <v>4</v>
      </c>
      <c r="C6">
        <v>98346052.799999997</v>
      </c>
      <c r="D6" s="3">
        <v>1</v>
      </c>
    </row>
    <row r="7" spans="1:8" x14ac:dyDescent="0.35">
      <c r="A7">
        <v>4</v>
      </c>
      <c r="B7">
        <v>7</v>
      </c>
      <c r="C7">
        <v>72799879.200000003</v>
      </c>
      <c r="D7" s="3">
        <v>1</v>
      </c>
    </row>
    <row r="8" spans="1:8" x14ac:dyDescent="0.35">
      <c r="A8">
        <v>4</v>
      </c>
      <c r="B8">
        <v>6</v>
      </c>
      <c r="C8">
        <v>30715779.600000001</v>
      </c>
      <c r="D8" s="3">
        <v>1</v>
      </c>
    </row>
    <row r="9" spans="1:8" x14ac:dyDescent="0.35">
      <c r="A9">
        <v>4</v>
      </c>
      <c r="B9">
        <v>5</v>
      </c>
      <c r="C9">
        <v>30751000</v>
      </c>
      <c r="D9" s="3">
        <v>0</v>
      </c>
    </row>
    <row r="10" spans="1:8" x14ac:dyDescent="0.35">
      <c r="A10">
        <v>5</v>
      </c>
      <c r="B10">
        <v>6</v>
      </c>
      <c r="C10">
        <v>28949029.599999998</v>
      </c>
      <c r="D10" s="3">
        <v>1</v>
      </c>
    </row>
    <row r="11" spans="1:8" x14ac:dyDescent="0.35">
      <c r="A11">
        <v>6</v>
      </c>
      <c r="B11">
        <v>9</v>
      </c>
      <c r="C11">
        <v>181602036</v>
      </c>
      <c r="D11" s="3">
        <v>1</v>
      </c>
    </row>
    <row r="12" spans="1:8" x14ac:dyDescent="0.35">
      <c r="A12">
        <v>7</v>
      </c>
      <c r="B12">
        <v>8</v>
      </c>
      <c r="C12">
        <v>58763671.199999988</v>
      </c>
      <c r="D12" s="3">
        <v>0</v>
      </c>
    </row>
    <row r="13" spans="1:8" x14ac:dyDescent="0.35">
      <c r="A13">
        <v>6</v>
      </c>
      <c r="B13">
        <v>7</v>
      </c>
      <c r="C13">
        <v>69923572.000000015</v>
      </c>
      <c r="D13" s="3">
        <v>1</v>
      </c>
    </row>
    <row r="14" spans="1:8" x14ac:dyDescent="0.35">
      <c r="A14">
        <v>8</v>
      </c>
      <c r="B14">
        <v>10</v>
      </c>
      <c r="C14">
        <v>151494553.20000002</v>
      </c>
      <c r="D14" s="3">
        <v>0</v>
      </c>
    </row>
    <row r="15" spans="1:8" x14ac:dyDescent="0.35">
      <c r="A15">
        <v>9</v>
      </c>
      <c r="B15">
        <v>11</v>
      </c>
      <c r="C15">
        <v>150458492.80000001</v>
      </c>
      <c r="D15" s="3">
        <v>1</v>
      </c>
    </row>
    <row r="16" spans="1:8" x14ac:dyDescent="0.35">
      <c r="A16">
        <v>9</v>
      </c>
      <c r="B16">
        <v>10</v>
      </c>
      <c r="C16">
        <v>22393222</v>
      </c>
      <c r="D16" s="3">
        <v>1</v>
      </c>
    </row>
    <row r="17" spans="1:4" x14ac:dyDescent="0.35">
      <c r="A17">
        <v>10</v>
      </c>
      <c r="B17">
        <v>15</v>
      </c>
      <c r="C17">
        <v>353210035.19999999</v>
      </c>
      <c r="D17" s="3">
        <v>0</v>
      </c>
    </row>
    <row r="18" spans="1:4" x14ac:dyDescent="0.35">
      <c r="A18">
        <v>11</v>
      </c>
      <c r="B18">
        <v>15</v>
      </c>
      <c r="C18">
        <v>148650868.79999998</v>
      </c>
      <c r="D18" s="3">
        <v>0</v>
      </c>
    </row>
    <row r="19" spans="1:4" x14ac:dyDescent="0.35">
      <c r="A19">
        <v>11</v>
      </c>
      <c r="B19">
        <v>13</v>
      </c>
      <c r="C19">
        <v>80167131.200000003</v>
      </c>
      <c r="D19" s="3">
        <v>0</v>
      </c>
    </row>
    <row r="20" spans="1:4" x14ac:dyDescent="0.35">
      <c r="A20">
        <v>11</v>
      </c>
      <c r="B20">
        <v>12</v>
      </c>
      <c r="C20">
        <v>178289179.20000002</v>
      </c>
      <c r="D20" s="3">
        <v>0</v>
      </c>
    </row>
    <row r="21" spans="1:4" x14ac:dyDescent="0.35">
      <c r="A21">
        <v>12</v>
      </c>
      <c r="B21">
        <v>13</v>
      </c>
      <c r="C21">
        <v>98004392.000000015</v>
      </c>
      <c r="D21" s="3">
        <v>0</v>
      </c>
    </row>
    <row r="22" spans="1:4" x14ac:dyDescent="0.35">
      <c r="A22">
        <v>12</v>
      </c>
      <c r="B22">
        <v>18</v>
      </c>
      <c r="C22">
        <v>194031552</v>
      </c>
      <c r="D22" s="3">
        <v>0</v>
      </c>
    </row>
    <row r="23" spans="1:4" x14ac:dyDescent="0.35">
      <c r="A23">
        <v>13</v>
      </c>
      <c r="B23">
        <v>18</v>
      </c>
      <c r="C23">
        <v>199257312</v>
      </c>
      <c r="D23" s="3">
        <v>0</v>
      </c>
    </row>
    <row r="24" spans="1:4" x14ac:dyDescent="0.35">
      <c r="A24">
        <v>13</v>
      </c>
      <c r="B24">
        <v>15</v>
      </c>
      <c r="C24">
        <v>49887977.599999994</v>
      </c>
      <c r="D24" s="3">
        <v>0</v>
      </c>
    </row>
    <row r="25" spans="1:4" x14ac:dyDescent="0.35">
      <c r="A25">
        <v>13</v>
      </c>
      <c r="B25">
        <v>14</v>
      </c>
      <c r="C25">
        <v>76873680</v>
      </c>
      <c r="D25" s="3">
        <v>0</v>
      </c>
    </row>
    <row r="26" spans="1:4" x14ac:dyDescent="0.35">
      <c r="A26">
        <v>14</v>
      </c>
      <c r="B26">
        <v>16</v>
      </c>
      <c r="C26">
        <v>56571144</v>
      </c>
      <c r="D26" s="3">
        <v>0</v>
      </c>
    </row>
    <row r="27" spans="1:4" x14ac:dyDescent="0.35">
      <c r="A27">
        <v>15</v>
      </c>
      <c r="B27">
        <v>16</v>
      </c>
      <c r="C27">
        <v>232706148.80000001</v>
      </c>
      <c r="D27" s="3">
        <v>0</v>
      </c>
    </row>
    <row r="28" spans="1:4" x14ac:dyDescent="0.35">
      <c r="A28">
        <v>14</v>
      </c>
      <c r="B28">
        <v>15</v>
      </c>
      <c r="C28">
        <v>185843000</v>
      </c>
      <c r="D28" s="3">
        <v>0</v>
      </c>
    </row>
    <row r="29" spans="1:4" x14ac:dyDescent="0.35">
      <c r="A29">
        <v>16</v>
      </c>
      <c r="B29">
        <v>19</v>
      </c>
      <c r="C29">
        <v>339594332.79999995</v>
      </c>
      <c r="D29" s="3">
        <v>0</v>
      </c>
    </row>
    <row r="30" spans="1:4" x14ac:dyDescent="0.35">
      <c r="A30">
        <v>16</v>
      </c>
      <c r="B30">
        <v>17</v>
      </c>
      <c r="C30">
        <v>156227686</v>
      </c>
      <c r="D30" s="3">
        <v>0</v>
      </c>
    </row>
    <row r="31" spans="1:4" x14ac:dyDescent="0.35">
      <c r="A31">
        <v>17</v>
      </c>
      <c r="B31">
        <v>22</v>
      </c>
      <c r="C31">
        <v>208652220.00000003</v>
      </c>
      <c r="D31" s="3">
        <v>0</v>
      </c>
    </row>
    <row r="32" spans="1:4" x14ac:dyDescent="0.35">
      <c r="A32">
        <v>17</v>
      </c>
      <c r="B32">
        <v>18</v>
      </c>
      <c r="C32">
        <v>146605182.40000001</v>
      </c>
      <c r="D32" s="3">
        <v>0</v>
      </c>
    </row>
    <row r="33" spans="1:4" x14ac:dyDescent="0.35">
      <c r="A33">
        <v>18</v>
      </c>
      <c r="B33">
        <v>23</v>
      </c>
      <c r="C33">
        <v>135622758.79999998</v>
      </c>
      <c r="D33" s="3">
        <v>0</v>
      </c>
    </row>
    <row r="34" spans="1:4" x14ac:dyDescent="0.35">
      <c r="A34">
        <v>20</v>
      </c>
      <c r="B34">
        <v>26</v>
      </c>
      <c r="C34">
        <v>159145325.60000002</v>
      </c>
      <c r="D34" s="3">
        <v>0</v>
      </c>
    </row>
    <row r="35" spans="1:4" x14ac:dyDescent="0.35">
      <c r="A35">
        <v>19</v>
      </c>
      <c r="B35">
        <v>20</v>
      </c>
      <c r="C35">
        <v>132250921.20000002</v>
      </c>
      <c r="D35" s="3">
        <v>1</v>
      </c>
    </row>
    <row r="36" spans="1:4" x14ac:dyDescent="0.35">
      <c r="A36">
        <v>16</v>
      </c>
      <c r="B36">
        <v>21</v>
      </c>
      <c r="C36">
        <v>456727756.80000001</v>
      </c>
      <c r="D36" s="3">
        <v>1</v>
      </c>
    </row>
    <row r="37" spans="1:4" x14ac:dyDescent="0.35">
      <c r="A37">
        <v>21</v>
      </c>
      <c r="B37">
        <v>25</v>
      </c>
      <c r="C37">
        <v>66967197.600000009</v>
      </c>
      <c r="D37" s="3">
        <v>1</v>
      </c>
    </row>
    <row r="38" spans="1:4" x14ac:dyDescent="0.35">
      <c r="A38">
        <v>20</v>
      </c>
      <c r="B38">
        <v>21</v>
      </c>
      <c r="C38">
        <v>141920334.39999998</v>
      </c>
      <c r="D38" s="3">
        <v>1</v>
      </c>
    </row>
    <row r="39" spans="1:4" x14ac:dyDescent="0.35">
      <c r="A39">
        <v>19</v>
      </c>
      <c r="B39">
        <v>21</v>
      </c>
      <c r="C39">
        <v>255358825.19999999</v>
      </c>
      <c r="D39" s="3">
        <v>0</v>
      </c>
    </row>
    <row r="40" spans="1:4" x14ac:dyDescent="0.35">
      <c r="A40">
        <v>16</v>
      </c>
      <c r="B40">
        <v>22</v>
      </c>
      <c r="C40">
        <v>307419771.60000002</v>
      </c>
      <c r="D40" s="3">
        <v>0</v>
      </c>
    </row>
    <row r="41" spans="1:4" x14ac:dyDescent="0.35">
      <c r="A41">
        <v>22</v>
      </c>
      <c r="B41">
        <v>25</v>
      </c>
      <c r="C41">
        <v>90150663</v>
      </c>
      <c r="D41" s="3">
        <v>0</v>
      </c>
    </row>
    <row r="42" spans="1:4" x14ac:dyDescent="0.35">
      <c r="A42">
        <v>21</v>
      </c>
      <c r="B42">
        <v>22</v>
      </c>
      <c r="C42">
        <v>80369132.800000012</v>
      </c>
      <c r="D42" s="3">
        <v>1</v>
      </c>
    </row>
    <row r="43" spans="1:4" x14ac:dyDescent="0.35">
      <c r="A43">
        <v>23</v>
      </c>
      <c r="B43">
        <v>24</v>
      </c>
      <c r="C43">
        <v>195880432</v>
      </c>
      <c r="D43" s="3">
        <v>0</v>
      </c>
    </row>
    <row r="44" spans="1:4" x14ac:dyDescent="0.35">
      <c r="A44">
        <v>22</v>
      </c>
      <c r="B44">
        <v>23</v>
      </c>
      <c r="C44">
        <v>225602782.40000001</v>
      </c>
      <c r="D44" s="3">
        <v>0</v>
      </c>
    </row>
    <row r="45" spans="1:4" x14ac:dyDescent="0.35">
      <c r="A45">
        <v>23</v>
      </c>
      <c r="B45">
        <v>29</v>
      </c>
      <c r="C45">
        <v>141171385.20000002</v>
      </c>
      <c r="D45" s="3">
        <v>0</v>
      </c>
    </row>
    <row r="46" spans="1:4" x14ac:dyDescent="0.35">
      <c r="A46">
        <v>24</v>
      </c>
      <c r="B46">
        <v>28</v>
      </c>
      <c r="C46">
        <v>118866176.00000001</v>
      </c>
      <c r="D46" s="3">
        <v>0</v>
      </c>
    </row>
    <row r="47" spans="1:4" x14ac:dyDescent="0.35">
      <c r="A47">
        <v>24</v>
      </c>
      <c r="B47">
        <v>25</v>
      </c>
      <c r="C47">
        <v>71533625.599999994</v>
      </c>
      <c r="D47" s="3">
        <v>0</v>
      </c>
    </row>
    <row r="48" spans="1:4" x14ac:dyDescent="0.35">
      <c r="A48">
        <v>25</v>
      </c>
      <c r="B48">
        <v>26</v>
      </c>
      <c r="C48">
        <v>328458268.80000001</v>
      </c>
      <c r="D48" s="3">
        <v>1</v>
      </c>
    </row>
    <row r="49" spans="1:4" x14ac:dyDescent="0.35">
      <c r="A49">
        <v>26</v>
      </c>
      <c r="B49">
        <v>27</v>
      </c>
      <c r="C49">
        <v>85617660</v>
      </c>
      <c r="D49" s="3">
        <v>1</v>
      </c>
    </row>
    <row r="50" spans="1:4" x14ac:dyDescent="0.35">
      <c r="A50">
        <v>27</v>
      </c>
      <c r="B50">
        <v>28</v>
      </c>
      <c r="C50">
        <v>331181775.99999994</v>
      </c>
      <c r="D50" s="3">
        <v>0</v>
      </c>
    </row>
    <row r="51" spans="1:4" x14ac:dyDescent="0.35">
      <c r="A51">
        <v>28</v>
      </c>
      <c r="B51">
        <v>29</v>
      </c>
      <c r="C51">
        <v>287833638.40000004</v>
      </c>
      <c r="D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11" sqref="F11"/>
    </sheetView>
  </sheetViews>
  <sheetFormatPr defaultRowHeight="14.5" x14ac:dyDescent="0.35"/>
  <cols>
    <col min="1" max="1" width="20.90625" bestFit="1" customWidth="1"/>
    <col min="3" max="3" width="14.81640625" bestFit="1" customWidth="1"/>
    <col min="6" max="6" width="23.54296875" bestFit="1" customWidth="1"/>
  </cols>
  <sheetData>
    <row r="1" spans="1:8" x14ac:dyDescent="0.35">
      <c r="G1">
        <v>1</v>
      </c>
      <c r="H1">
        <v>2</v>
      </c>
    </row>
    <row r="2" spans="1:8" x14ac:dyDescent="0.35">
      <c r="A2" t="s">
        <v>29</v>
      </c>
      <c r="B2" s="2">
        <v>0</v>
      </c>
      <c r="C2" t="s">
        <v>9</v>
      </c>
      <c r="F2" t="s">
        <v>10</v>
      </c>
      <c r="G2" s="2">
        <f>SUM(B2:B7)</f>
        <v>135047.56</v>
      </c>
      <c r="H2" s="2">
        <v>135047.56</v>
      </c>
    </row>
    <row r="3" spans="1:8" x14ac:dyDescent="0.35">
      <c r="A3" t="s">
        <v>30</v>
      </c>
      <c r="B3" s="2">
        <v>11414.7</v>
      </c>
      <c r="C3" t="s">
        <v>9</v>
      </c>
      <c r="F3" t="s">
        <v>35</v>
      </c>
      <c r="G3" s="2">
        <f>B8+B9+B17</f>
        <v>4564.44836012</v>
      </c>
      <c r="H3" s="2">
        <v>4564.44836012</v>
      </c>
    </row>
    <row r="4" spans="1:8" x14ac:dyDescent="0.35">
      <c r="A4" t="s">
        <v>31</v>
      </c>
      <c r="B4" s="2">
        <v>14958.72</v>
      </c>
      <c r="C4" t="s">
        <v>9</v>
      </c>
      <c r="F4" t="s">
        <v>36</v>
      </c>
      <c r="G4">
        <f>SUM(B11:B16)</f>
        <v>76622</v>
      </c>
      <c r="H4">
        <v>76622</v>
      </c>
    </row>
    <row r="5" spans="1:8" x14ac:dyDescent="0.35">
      <c r="A5" t="s">
        <v>32</v>
      </c>
      <c r="B5" s="2">
        <v>48032.84</v>
      </c>
      <c r="C5" t="s">
        <v>9</v>
      </c>
      <c r="F5" t="s">
        <v>37</v>
      </c>
      <c r="G5" s="2">
        <f>B10</f>
        <v>126.851975</v>
      </c>
      <c r="H5" s="2">
        <v>126.851975</v>
      </c>
    </row>
    <row r="6" spans="1:8" x14ac:dyDescent="0.35">
      <c r="A6" t="s">
        <v>33</v>
      </c>
      <c r="B6" s="2">
        <v>49500</v>
      </c>
      <c r="C6" t="s">
        <v>9</v>
      </c>
    </row>
    <row r="7" spans="1:8" x14ac:dyDescent="0.35">
      <c r="A7" t="s">
        <v>34</v>
      </c>
      <c r="B7" s="2">
        <v>11141.3</v>
      </c>
      <c r="C7" t="s">
        <v>9</v>
      </c>
    </row>
    <row r="8" spans="1:8" x14ac:dyDescent="0.35">
      <c r="A8" t="s">
        <v>11</v>
      </c>
      <c r="B8" s="2">
        <v>2055.5160851199998</v>
      </c>
      <c r="C8" t="s">
        <v>9</v>
      </c>
    </row>
    <row r="9" spans="1:8" x14ac:dyDescent="0.35">
      <c r="A9" t="s">
        <v>12</v>
      </c>
      <c r="B9" s="2">
        <v>2536.9322750000001</v>
      </c>
      <c r="C9" t="s">
        <v>9</v>
      </c>
    </row>
    <row r="10" spans="1:8" x14ac:dyDescent="0.35">
      <c r="A10" t="s">
        <v>13</v>
      </c>
      <c r="B10" s="2">
        <v>126.851975</v>
      </c>
      <c r="C10" t="s">
        <v>9</v>
      </c>
    </row>
    <row r="11" spans="1:8" x14ac:dyDescent="0.35">
      <c r="A11" t="s">
        <v>14</v>
      </c>
      <c r="B11">
        <v>0</v>
      </c>
      <c r="C11" t="s">
        <v>9</v>
      </c>
    </row>
    <row r="12" spans="1:8" x14ac:dyDescent="0.35">
      <c r="A12" t="s">
        <v>15</v>
      </c>
      <c r="B12">
        <v>5176</v>
      </c>
      <c r="C12" t="s">
        <v>9</v>
      </c>
    </row>
    <row r="13" spans="1:8" x14ac:dyDescent="0.35">
      <c r="A13" t="s">
        <v>16</v>
      </c>
      <c r="B13">
        <v>9333</v>
      </c>
      <c r="C13" t="s">
        <v>9</v>
      </c>
    </row>
    <row r="14" spans="1:8" x14ac:dyDescent="0.35">
      <c r="A14" t="s">
        <v>17</v>
      </c>
      <c r="B14">
        <v>34252</v>
      </c>
      <c r="C14" t="s">
        <v>9</v>
      </c>
    </row>
    <row r="15" spans="1:8" x14ac:dyDescent="0.35">
      <c r="A15" t="s">
        <v>18</v>
      </c>
      <c r="B15">
        <v>27712</v>
      </c>
      <c r="C15" t="s">
        <v>9</v>
      </c>
    </row>
    <row r="16" spans="1:8" x14ac:dyDescent="0.35">
      <c r="A16" t="s">
        <v>19</v>
      </c>
      <c r="B16">
        <v>149</v>
      </c>
      <c r="C16" t="s">
        <v>9</v>
      </c>
    </row>
    <row r="17" spans="1:7" x14ac:dyDescent="0.35">
      <c r="A17" t="s">
        <v>20</v>
      </c>
      <c r="B17">
        <v>-28</v>
      </c>
      <c r="C17" t="s">
        <v>9</v>
      </c>
    </row>
    <row r="18" spans="1:7" x14ac:dyDescent="0.35">
      <c r="A18" t="s">
        <v>28</v>
      </c>
      <c r="B18" s="2">
        <f>SUM(B2:B17)</f>
        <v>216360.86033512</v>
      </c>
      <c r="C18" t="s">
        <v>9</v>
      </c>
    </row>
    <row r="20" spans="1:7" x14ac:dyDescent="0.35">
      <c r="F20" t="s">
        <v>38</v>
      </c>
      <c r="G20" t="s">
        <v>39</v>
      </c>
    </row>
    <row r="21" spans="1:7" x14ac:dyDescent="0.35">
      <c r="G21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Capacity_8k - Natural Base Only</vt:lpstr>
      <vt:lpstr>Total Transmission Line Capex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2021-07-19T23:43:59Z</dcterms:modified>
</cp:coreProperties>
</file>