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ynh\Arzneistoffforschung\"/>
    </mc:Choice>
  </mc:AlternateContent>
  <xr:revisionPtr revIDLastSave="0" documentId="13_ncr:1_{C3C05EBE-2714-4740-9154-52AAA5ADCB27}" xr6:coauthVersionLast="47" xr6:coauthVersionMax="47" xr10:uidLastSave="{00000000-0000-0000-0000-000000000000}"/>
  <bookViews>
    <workbookView xWindow="0" yWindow="20" windowWidth="19180" windowHeight="10060" firstSheet="1" activeTab="1" xr2:uid="{D1488B0B-FE64-4576-951B-C6EC3617E2DF}"/>
  </bookViews>
  <sheets>
    <sheet name="Stage-Gate-Prozess" sheetId="1" r:id="rId1"/>
    <sheet name="Kosten" sheetId="2" r:id="rId2"/>
    <sheet name="Simulation" sheetId="5" r:id="rId3"/>
    <sheet name="Markt" sheetId="3" r:id="rId4"/>
    <sheet name="Patent" sheetId="4" r:id="rId5"/>
  </sheets>
  <definedNames>
    <definedName name="kosten">Simulation!$O$16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7" i="5" l="1"/>
  <c r="P17" i="5"/>
  <c r="O18" i="5"/>
  <c r="P18" i="5"/>
  <c r="B18" i="5" s="1"/>
  <c r="O19" i="5"/>
  <c r="P19" i="5"/>
  <c r="O20" i="5"/>
  <c r="P20" i="5"/>
  <c r="D17" i="5" s="1"/>
  <c r="O21" i="5"/>
  <c r="P21" i="5"/>
  <c r="O22" i="5"/>
  <c r="P22" i="5"/>
  <c r="F20" i="5" s="1"/>
  <c r="O23" i="5"/>
  <c r="P23" i="5"/>
  <c r="O24" i="5"/>
  <c r="P24" i="5"/>
  <c r="H17" i="5" s="1"/>
  <c r="O25" i="5"/>
  <c r="P25" i="5"/>
  <c r="O26" i="5"/>
  <c r="P26" i="5"/>
  <c r="J18" i="5" s="1"/>
  <c r="O27" i="5"/>
  <c r="P27" i="5"/>
  <c r="C17" i="5"/>
  <c r="E17" i="5"/>
  <c r="G17" i="5"/>
  <c r="I17" i="5"/>
  <c r="K17" i="5"/>
  <c r="C18" i="5"/>
  <c r="E18" i="5"/>
  <c r="G18" i="5"/>
  <c r="I18" i="5"/>
  <c r="K18" i="5"/>
  <c r="C19" i="5"/>
  <c r="E19" i="5"/>
  <c r="G19" i="5"/>
  <c r="H19" i="5"/>
  <c r="I19" i="5"/>
  <c r="K19" i="5"/>
  <c r="C20" i="5"/>
  <c r="E20" i="5"/>
  <c r="G20" i="5"/>
  <c r="H20" i="5"/>
  <c r="I20" i="5"/>
  <c r="K20" i="5"/>
  <c r="C21" i="5"/>
  <c r="E21" i="5"/>
  <c r="G21" i="5"/>
  <c r="I21" i="5"/>
  <c r="K21" i="5"/>
  <c r="C22" i="5"/>
  <c r="E22" i="5"/>
  <c r="G22" i="5"/>
  <c r="I22" i="5"/>
  <c r="K22" i="5"/>
  <c r="C23" i="5"/>
  <c r="E23" i="5"/>
  <c r="G23" i="5"/>
  <c r="H23" i="5"/>
  <c r="I23" i="5"/>
  <c r="K23" i="5"/>
  <c r="C24" i="5"/>
  <c r="E24" i="5"/>
  <c r="G24" i="5"/>
  <c r="H24" i="5"/>
  <c r="I24" i="5"/>
  <c r="K24" i="5"/>
  <c r="C25" i="5"/>
  <c r="E25" i="5"/>
  <c r="G25" i="5"/>
  <c r="I25" i="5"/>
  <c r="K25" i="5"/>
  <c r="C26" i="5"/>
  <c r="E26" i="5"/>
  <c r="G26" i="5"/>
  <c r="I26" i="5"/>
  <c r="K26" i="5"/>
  <c r="K16" i="5"/>
  <c r="J16" i="5"/>
  <c r="I16" i="5"/>
  <c r="G16" i="5"/>
  <c r="E16" i="5"/>
  <c r="C16" i="5"/>
  <c r="A16" i="5"/>
  <c r="A17" i="5"/>
  <c r="A18" i="5"/>
  <c r="A19" i="5"/>
  <c r="A20" i="5"/>
  <c r="A21" i="5"/>
  <c r="A22" i="5"/>
  <c r="A23" i="5"/>
  <c r="A24" i="5"/>
  <c r="A25" i="5"/>
  <c r="A26" i="5"/>
  <c r="L17" i="5"/>
  <c r="M29" i="5"/>
  <c r="M27" i="5"/>
  <c r="M28" i="5"/>
  <c r="D26" i="5" l="1"/>
  <c r="F25" i="5"/>
  <c r="J23" i="5"/>
  <c r="B23" i="5"/>
  <c r="D22" i="5"/>
  <c r="F21" i="5"/>
  <c r="J19" i="5"/>
  <c r="B19" i="5"/>
  <c r="M19" i="5" s="1"/>
  <c r="D18" i="5"/>
  <c r="F17" i="5"/>
  <c r="D16" i="5"/>
  <c r="F16" i="5"/>
  <c r="H26" i="5"/>
  <c r="J25" i="5"/>
  <c r="B25" i="5"/>
  <c r="D24" i="5"/>
  <c r="F23" i="5"/>
  <c r="H22" i="5"/>
  <c r="J21" i="5"/>
  <c r="B21" i="5"/>
  <c r="D20" i="5"/>
  <c r="F19" i="5"/>
  <c r="H18" i="5"/>
  <c r="J17" i="5"/>
  <c r="M17" i="5" s="1"/>
  <c r="B17" i="5"/>
  <c r="H16" i="5"/>
  <c r="B16" i="5"/>
  <c r="F26" i="5"/>
  <c r="H25" i="5"/>
  <c r="J24" i="5"/>
  <c r="B24" i="5"/>
  <c r="M24" i="5" s="1"/>
  <c r="D23" i="5"/>
  <c r="F22" i="5"/>
  <c r="H21" i="5"/>
  <c r="J20" i="5"/>
  <c r="B20" i="5"/>
  <c r="M20" i="5" s="1"/>
  <c r="D19" i="5"/>
  <c r="F18" i="5"/>
  <c r="M18" i="5" s="1"/>
  <c r="J26" i="5"/>
  <c r="B26" i="5"/>
  <c r="D25" i="5"/>
  <c r="F24" i="5"/>
  <c r="J22" i="5"/>
  <c r="B22" i="5"/>
  <c r="D21" i="5"/>
  <c r="M21" i="5" s="1"/>
  <c r="M22" i="5"/>
  <c r="M23" i="5"/>
  <c r="M16" i="5"/>
  <c r="M25" i="5" l="1"/>
  <c r="M26" i="5"/>
</calcChain>
</file>

<file path=xl/sharedStrings.xml><?xml version="1.0" encoding="utf-8"?>
<sst xmlns="http://schemas.openxmlformats.org/spreadsheetml/2006/main" count="59" uniqueCount="24">
  <si>
    <t>Phase</t>
  </si>
  <si>
    <t>Dauer [a]</t>
  </si>
  <si>
    <t>Erfoldsrate [%]</t>
  </si>
  <si>
    <t>HTS</t>
  </si>
  <si>
    <t>Basismannschaft</t>
  </si>
  <si>
    <t>Mitarbeiter pro Projekt</t>
  </si>
  <si>
    <t>&gt;7</t>
  </si>
  <si>
    <t>Jahre nach Markteinfuhrung</t>
  </si>
  <si>
    <t>% vom maximalen Umsatz</t>
  </si>
  <si>
    <t>Jahre nach Patentablauf</t>
  </si>
  <si>
    <t>% vom tatsachlichen maximalen Umsatz</t>
  </si>
  <si>
    <t>&gt;2</t>
  </si>
  <si>
    <t>TF</t>
  </si>
  <si>
    <t>TV</t>
  </si>
  <si>
    <t>LF</t>
  </si>
  <si>
    <t>2TV</t>
  </si>
  <si>
    <t>LO</t>
  </si>
  <si>
    <t>Prf</t>
  </si>
  <si>
    <t>P1</t>
  </si>
  <si>
    <t>P2</t>
  </si>
  <si>
    <t>P3</t>
  </si>
  <si>
    <t>Fil</t>
  </si>
  <si>
    <t>&gt;20</t>
  </si>
  <si>
    <t>Markt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</si>
</sst>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874DA-86A2-4E0D-8549-52E3CDD6DEF5}">
  <dimension ref="A1:C12"/>
  <sheetViews>
    <sheetView zoomScale="89" workbookViewId="0">
      <selection activeCell="C20" sqref="C20"/>
    </sheetView>
  </sheetViews>
  <sheetFormatPr baseColWidth="10" defaultRowHeight="14.5" x14ac:dyDescent="0.35"/>
  <cols>
    <col min="1" max="1" width="18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12</v>
      </c>
      <c r="B2">
        <v>2</v>
      </c>
      <c r="C2">
        <v>0.9</v>
      </c>
    </row>
    <row r="3" spans="1:3" x14ac:dyDescent="0.35">
      <c r="A3" t="s">
        <v>13</v>
      </c>
      <c r="B3">
        <v>1</v>
      </c>
      <c r="C3">
        <v>0.5</v>
      </c>
    </row>
    <row r="4" spans="1:3" x14ac:dyDescent="0.35">
      <c r="A4" t="s">
        <v>3</v>
      </c>
      <c r="B4">
        <v>1</v>
      </c>
      <c r="C4">
        <v>0.8</v>
      </c>
    </row>
    <row r="5" spans="1:3" x14ac:dyDescent="0.35">
      <c r="A5" t="s">
        <v>14</v>
      </c>
      <c r="B5">
        <v>1</v>
      </c>
      <c r="C5">
        <v>0.9</v>
      </c>
    </row>
    <row r="6" spans="1:3" x14ac:dyDescent="0.35">
      <c r="A6" t="s">
        <v>15</v>
      </c>
      <c r="B6">
        <v>2</v>
      </c>
      <c r="C6">
        <v>0.5</v>
      </c>
    </row>
    <row r="7" spans="1:3" x14ac:dyDescent="0.35">
      <c r="A7" t="s">
        <v>16</v>
      </c>
      <c r="B7">
        <v>3</v>
      </c>
      <c r="C7">
        <v>0.5</v>
      </c>
    </row>
    <row r="8" spans="1:3" x14ac:dyDescent="0.35">
      <c r="A8" t="s">
        <v>17</v>
      </c>
      <c r="B8">
        <v>1</v>
      </c>
      <c r="C8">
        <v>0.33</v>
      </c>
    </row>
    <row r="9" spans="1:3" x14ac:dyDescent="0.35">
      <c r="A9" t="s">
        <v>18</v>
      </c>
      <c r="B9">
        <v>1</v>
      </c>
      <c r="C9">
        <v>0.8</v>
      </c>
    </row>
    <row r="10" spans="1:3" x14ac:dyDescent="0.35">
      <c r="A10" t="s">
        <v>19</v>
      </c>
      <c r="B10">
        <v>2</v>
      </c>
      <c r="C10">
        <v>0.5</v>
      </c>
    </row>
    <row r="11" spans="1:3" x14ac:dyDescent="0.35">
      <c r="A11" t="s">
        <v>20</v>
      </c>
      <c r="B11">
        <v>3</v>
      </c>
      <c r="C11">
        <v>0.8</v>
      </c>
    </row>
    <row r="12" spans="1:3" x14ac:dyDescent="0.35">
      <c r="A12" t="s">
        <v>21</v>
      </c>
      <c r="B12">
        <v>1</v>
      </c>
      <c r="C12">
        <v>0.9</v>
      </c>
    </row>
  </sheetData>
  <phoneticPr fontId="1" type="noConversion"/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778CD-D629-46E0-84A2-8CF862B72E2E}">
  <dimension ref="A1:F12"/>
  <sheetViews>
    <sheetView tabSelected="1" workbookViewId="0">
      <selection activeCell="C11" sqref="C11"/>
    </sheetView>
  </sheetViews>
  <sheetFormatPr baseColWidth="10" defaultRowHeight="14.5" x14ac:dyDescent="0.35"/>
  <cols>
    <col min="1" max="1" width="18.6328125" bestFit="1" customWidth="1"/>
    <col min="2" max="2" width="14.81640625" bestFit="1" customWidth="1"/>
    <col min="3" max="3" width="20" bestFit="1" customWidth="1"/>
    <col min="7" max="7" width="22.36328125" bestFit="1" customWidth="1"/>
  </cols>
  <sheetData>
    <row r="1" spans="1:6" x14ac:dyDescent="0.35">
      <c r="A1" t="s">
        <v>0</v>
      </c>
      <c r="B1" t="s">
        <v>4</v>
      </c>
      <c r="C1" t="s">
        <v>5</v>
      </c>
    </row>
    <row r="2" spans="1:6" x14ac:dyDescent="0.35">
      <c r="A2" t="s">
        <v>12</v>
      </c>
      <c r="B2">
        <v>5</v>
      </c>
      <c r="C2">
        <v>5</v>
      </c>
      <c r="F2" s="1"/>
    </row>
    <row r="3" spans="1:6" x14ac:dyDescent="0.35">
      <c r="A3" t="s">
        <v>13</v>
      </c>
      <c r="B3">
        <v>25</v>
      </c>
      <c r="C3">
        <v>2</v>
      </c>
      <c r="F3" s="1"/>
    </row>
    <row r="4" spans="1:6" x14ac:dyDescent="0.35">
      <c r="A4" t="s">
        <v>3</v>
      </c>
      <c r="B4">
        <v>27</v>
      </c>
      <c r="C4">
        <v>3</v>
      </c>
      <c r="F4" s="1"/>
    </row>
    <row r="5" spans="1:6" x14ac:dyDescent="0.35">
      <c r="A5" t="s">
        <v>14</v>
      </c>
      <c r="B5">
        <v>14</v>
      </c>
      <c r="C5">
        <v>13</v>
      </c>
      <c r="F5" s="1"/>
    </row>
    <row r="6" spans="1:6" x14ac:dyDescent="0.35">
      <c r="A6" t="s">
        <v>15</v>
      </c>
      <c r="B6">
        <v>5</v>
      </c>
      <c r="C6">
        <v>3</v>
      </c>
      <c r="F6" s="1"/>
    </row>
    <row r="7" spans="1:6" x14ac:dyDescent="0.35">
      <c r="A7" t="s">
        <v>16</v>
      </c>
      <c r="B7">
        <v>10</v>
      </c>
      <c r="C7">
        <v>14</v>
      </c>
      <c r="F7" s="1"/>
    </row>
    <row r="8" spans="1:6" x14ac:dyDescent="0.35">
      <c r="A8" t="s">
        <v>17</v>
      </c>
      <c r="B8">
        <v>71</v>
      </c>
      <c r="C8">
        <v>12</v>
      </c>
      <c r="F8" s="1"/>
    </row>
    <row r="9" spans="1:6" x14ac:dyDescent="0.35">
      <c r="A9" t="s">
        <v>18</v>
      </c>
      <c r="B9">
        <v>45</v>
      </c>
      <c r="C9">
        <v>55</v>
      </c>
      <c r="F9" s="1"/>
    </row>
    <row r="10" spans="1:6" x14ac:dyDescent="0.35">
      <c r="A10" t="s">
        <v>19</v>
      </c>
      <c r="B10">
        <v>55</v>
      </c>
      <c r="C10">
        <v>80</v>
      </c>
      <c r="F10" s="1"/>
    </row>
    <row r="11" spans="1:6" x14ac:dyDescent="0.35">
      <c r="A11" t="s">
        <v>20</v>
      </c>
      <c r="B11">
        <v>80</v>
      </c>
      <c r="C11">
        <v>120</v>
      </c>
      <c r="F11" s="1"/>
    </row>
    <row r="12" spans="1:6" x14ac:dyDescent="0.35">
      <c r="A12" t="s">
        <v>21</v>
      </c>
      <c r="B12">
        <v>5</v>
      </c>
      <c r="C12">
        <v>8</v>
      </c>
      <c r="F12" s="1"/>
    </row>
  </sheetData>
  <phoneticPr fontId="1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57CB2-A59B-40C4-9D33-3E76457B4B79}">
  <dimension ref="A1:P29"/>
  <sheetViews>
    <sheetView topLeftCell="A4" zoomScale="66" workbookViewId="0">
      <selection activeCell="O18" sqref="O18"/>
    </sheetView>
  </sheetViews>
  <sheetFormatPr baseColWidth="10" defaultRowHeight="14.5" x14ac:dyDescent="0.35"/>
  <sheetData>
    <row r="1" spans="1:15" x14ac:dyDescent="0.35">
      <c r="A1" t="s">
        <v>12</v>
      </c>
      <c r="B1" t="s">
        <v>13</v>
      </c>
      <c r="C1" t="s">
        <v>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23</v>
      </c>
    </row>
    <row r="2" spans="1:15" x14ac:dyDescent="0.35">
      <c r="A2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5" x14ac:dyDescent="0.35">
      <c r="A3">
        <v>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5" x14ac:dyDescent="0.35">
      <c r="A4">
        <v>20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5" x14ac:dyDescent="0.35">
      <c r="A5">
        <v>20</v>
      </c>
      <c r="B5">
        <v>9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5" x14ac:dyDescent="0.35">
      <c r="A6">
        <v>20</v>
      </c>
      <c r="B6">
        <v>10</v>
      </c>
      <c r="C6">
        <v>5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5" x14ac:dyDescent="0.35">
      <c r="A7">
        <v>20</v>
      </c>
      <c r="B7">
        <v>10</v>
      </c>
      <c r="C7">
        <v>7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5" x14ac:dyDescent="0.35">
      <c r="A8">
        <v>20</v>
      </c>
      <c r="B8">
        <v>7</v>
      </c>
      <c r="C8">
        <v>4</v>
      </c>
      <c r="D8">
        <v>6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5" x14ac:dyDescent="0.35">
      <c r="A9">
        <v>20</v>
      </c>
      <c r="B9">
        <v>9</v>
      </c>
      <c r="C9">
        <v>4</v>
      </c>
      <c r="D9">
        <v>3</v>
      </c>
      <c r="E9">
        <v>6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5" x14ac:dyDescent="0.35">
      <c r="A10">
        <v>20</v>
      </c>
      <c r="B10">
        <v>10</v>
      </c>
      <c r="C10">
        <v>2</v>
      </c>
      <c r="D10">
        <v>4</v>
      </c>
      <c r="E10">
        <v>7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5" x14ac:dyDescent="0.35">
      <c r="A11">
        <v>20</v>
      </c>
      <c r="B11">
        <v>9</v>
      </c>
      <c r="C11">
        <v>4</v>
      </c>
      <c r="D11">
        <v>2</v>
      </c>
      <c r="E11">
        <v>7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5" x14ac:dyDescent="0.35">
      <c r="A12">
        <v>20</v>
      </c>
      <c r="B12">
        <v>8</v>
      </c>
      <c r="C12">
        <v>5</v>
      </c>
      <c r="D12">
        <v>4</v>
      </c>
      <c r="E12">
        <v>6</v>
      </c>
      <c r="F12">
        <v>4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</row>
    <row r="15" spans="1:15" x14ac:dyDescent="0.35">
      <c r="A15" t="s">
        <v>12</v>
      </c>
      <c r="B15" t="s">
        <v>13</v>
      </c>
      <c r="C15" t="s">
        <v>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  <c r="L15" t="s">
        <v>23</v>
      </c>
    </row>
    <row r="16" spans="1:15" x14ac:dyDescent="0.35">
      <c r="A16">
        <f>A2*Simulation!$P$17+Simulation!$O$17</f>
        <v>6875000</v>
      </c>
      <c r="B16">
        <f>B2*Simulation!$P$18+Simulation!$O$18</f>
        <v>3125000</v>
      </c>
      <c r="C16">
        <f>C2*Simulation!$P$19+Simulation!$O$19</f>
        <v>3375000</v>
      </c>
      <c r="D16">
        <f>D2*Simulation!$P$20+Simulation!$O$20</f>
        <v>1750000</v>
      </c>
      <c r="E16">
        <f>E2*Simulation!$P$21+Simulation!$O$21</f>
        <v>625000</v>
      </c>
      <c r="F16">
        <f>F2*Simulation!$P$22+Simulation!$O$22</f>
        <v>1250000</v>
      </c>
      <c r="G16">
        <f>G2*Simulation!$P$23+Simulation!$O$23</f>
        <v>8875000</v>
      </c>
      <c r="H16">
        <f>H2*Simulation!$P$24+Simulation!$O$24</f>
        <v>5625000</v>
      </c>
      <c r="I16">
        <f>I2*Simulation!$P$25+Simulation!$O$25</f>
        <v>6875000</v>
      </c>
      <c r="J16">
        <f>J2*Simulation!$P$26+Simulation!$O$26</f>
        <v>10000000</v>
      </c>
      <c r="K16">
        <f>K2*Simulation!$P$27+Simulation!$O$27</f>
        <v>625000</v>
      </c>
      <c r="L16">
        <v>0</v>
      </c>
      <c r="M16">
        <f xml:space="preserve"> SUM(A16:L16)</f>
        <v>49000000</v>
      </c>
      <c r="O16">
        <v>125000</v>
      </c>
    </row>
    <row r="17" spans="1:16" x14ac:dyDescent="0.35">
      <c r="A17">
        <f>A3*Simulation!$P$17+Simulation!$O$17</f>
        <v>13125000</v>
      </c>
      <c r="B17">
        <f>B3*Simulation!$P$18+Simulation!$O$18</f>
        <v>3125000</v>
      </c>
      <c r="C17">
        <f>C3*Simulation!$P$19+Simulation!$O$19</f>
        <v>3375000</v>
      </c>
      <c r="D17">
        <f>D3*Simulation!$P$20+Simulation!$O$20</f>
        <v>1750000</v>
      </c>
      <c r="E17">
        <f>E3*Simulation!$P$21+Simulation!$O$21</f>
        <v>625000</v>
      </c>
      <c r="F17">
        <f>F3*Simulation!$P$22+Simulation!$O$22</f>
        <v>1250000</v>
      </c>
      <c r="G17">
        <f>G3*Simulation!$P$23+Simulation!$O$23</f>
        <v>8875000</v>
      </c>
      <c r="H17">
        <f>H3*Simulation!$P$24+Simulation!$O$24</f>
        <v>5625000</v>
      </c>
      <c r="I17">
        <f>I3*Simulation!$P$25+Simulation!$O$25</f>
        <v>6875000</v>
      </c>
      <c r="J17">
        <f>J3*Simulation!$P$26+Simulation!$O$26</f>
        <v>10000000</v>
      </c>
      <c r="K17">
        <f>K3*Simulation!$P$27+Simulation!$O$27</f>
        <v>625000</v>
      </c>
      <c r="L17">
        <f>L3*Kosten!P3+Kosten!O3</f>
        <v>0</v>
      </c>
      <c r="M17">
        <f t="shared" ref="M17:M29" si="0" xml:space="preserve"> SUM(A17:L17)</f>
        <v>55250000</v>
      </c>
      <c r="O17">
        <f>Kosten!B2*kosten</f>
        <v>625000</v>
      </c>
      <c r="P17">
        <f>Kosten!C2*kosten</f>
        <v>625000</v>
      </c>
    </row>
    <row r="18" spans="1:16" x14ac:dyDescent="0.35">
      <c r="A18">
        <f>A4*Simulation!$P$17+Simulation!$O$17</f>
        <v>13125000</v>
      </c>
      <c r="B18">
        <f>B4*Simulation!$P$18+Simulation!$O$18</f>
        <v>5625000</v>
      </c>
      <c r="C18">
        <f>C4*Simulation!$P$19+Simulation!$O$19</f>
        <v>3375000</v>
      </c>
      <c r="D18">
        <f>D4*Simulation!$P$20+Simulation!$O$20</f>
        <v>1750000</v>
      </c>
      <c r="E18">
        <f>E4*Simulation!$P$21+Simulation!$O$21</f>
        <v>625000</v>
      </c>
      <c r="F18">
        <f>F4*Simulation!$P$22+Simulation!$O$22</f>
        <v>1250000</v>
      </c>
      <c r="G18">
        <f>G4*Simulation!$P$23+Simulation!$O$23</f>
        <v>8875000</v>
      </c>
      <c r="H18">
        <f>H4*Simulation!$P$24+Simulation!$O$24</f>
        <v>5625000</v>
      </c>
      <c r="I18">
        <f>I4*Simulation!$P$25+Simulation!$O$25</f>
        <v>6875000</v>
      </c>
      <c r="J18">
        <f>J4*Simulation!$P$26+Simulation!$O$26</f>
        <v>10000000</v>
      </c>
      <c r="K18">
        <f>K4*Simulation!$P$27+Simulation!$O$27</f>
        <v>625000</v>
      </c>
      <c r="M18">
        <f t="shared" si="0"/>
        <v>57750000</v>
      </c>
      <c r="O18">
        <f>Kosten!B3*kosten</f>
        <v>3125000</v>
      </c>
      <c r="P18">
        <f>Kosten!C3*kosten</f>
        <v>250000</v>
      </c>
    </row>
    <row r="19" spans="1:16" x14ac:dyDescent="0.35">
      <c r="A19">
        <f>A5*Simulation!$P$17+Simulation!$O$17</f>
        <v>13125000</v>
      </c>
      <c r="B19">
        <f>B5*Simulation!$P$18+Simulation!$O$18</f>
        <v>5375000</v>
      </c>
      <c r="C19">
        <f>C5*Simulation!$P$19+Simulation!$O$19</f>
        <v>4125000</v>
      </c>
      <c r="D19">
        <f>D5*Simulation!$P$20+Simulation!$O$20</f>
        <v>1750000</v>
      </c>
      <c r="E19">
        <f>E5*Simulation!$P$21+Simulation!$O$21</f>
        <v>625000</v>
      </c>
      <c r="F19">
        <f>F5*Simulation!$P$22+Simulation!$O$22</f>
        <v>1250000</v>
      </c>
      <c r="G19">
        <f>G5*Simulation!$P$23+Simulation!$O$23</f>
        <v>8875000</v>
      </c>
      <c r="H19">
        <f>H5*Simulation!$P$24+Simulation!$O$24</f>
        <v>5625000</v>
      </c>
      <c r="I19">
        <f>I5*Simulation!$P$25+Simulation!$O$25</f>
        <v>6875000</v>
      </c>
      <c r="J19">
        <f>J5*Simulation!$P$26+Simulation!$O$26</f>
        <v>10000000</v>
      </c>
      <c r="K19">
        <f>K5*Simulation!$P$27+Simulation!$O$27</f>
        <v>625000</v>
      </c>
      <c r="M19">
        <f t="shared" si="0"/>
        <v>58250000</v>
      </c>
      <c r="O19">
        <f>Kosten!B4*kosten</f>
        <v>3375000</v>
      </c>
      <c r="P19">
        <f>Kosten!C4*kosten</f>
        <v>375000</v>
      </c>
    </row>
    <row r="20" spans="1:16" x14ac:dyDescent="0.35">
      <c r="A20">
        <f>A6*Simulation!$P$17+Simulation!$O$17</f>
        <v>13125000</v>
      </c>
      <c r="B20">
        <f>B6*Simulation!$P$18+Simulation!$O$18</f>
        <v>5625000</v>
      </c>
      <c r="C20">
        <f>C6*Simulation!$P$19+Simulation!$O$19</f>
        <v>5250000</v>
      </c>
      <c r="D20">
        <f>D6*Simulation!$P$20+Simulation!$O$20</f>
        <v>3375000</v>
      </c>
      <c r="E20">
        <f>E6*Simulation!$P$21+Simulation!$O$21</f>
        <v>625000</v>
      </c>
      <c r="F20">
        <f>F6*Simulation!$P$22+Simulation!$O$22</f>
        <v>1250000</v>
      </c>
      <c r="G20">
        <f>G6*Simulation!$P$23+Simulation!$O$23</f>
        <v>8875000</v>
      </c>
      <c r="H20">
        <f>H6*Simulation!$P$24+Simulation!$O$24</f>
        <v>5625000</v>
      </c>
      <c r="I20">
        <f>I6*Simulation!$P$25+Simulation!$O$25</f>
        <v>6875000</v>
      </c>
      <c r="J20">
        <f>J6*Simulation!$P$26+Simulation!$O$26</f>
        <v>10000000</v>
      </c>
      <c r="K20">
        <f>K6*Simulation!$P$27+Simulation!$O$27</f>
        <v>625000</v>
      </c>
      <c r="M20">
        <f t="shared" si="0"/>
        <v>61250000</v>
      </c>
      <c r="O20">
        <f>Kosten!B5*kosten</f>
        <v>1750000</v>
      </c>
      <c r="P20">
        <f>Kosten!C5*kosten</f>
        <v>1625000</v>
      </c>
    </row>
    <row r="21" spans="1:16" x14ac:dyDescent="0.35">
      <c r="A21">
        <f>A7*Simulation!$P$17+Simulation!$O$17</f>
        <v>13125000</v>
      </c>
      <c r="B21">
        <f>B7*Simulation!$P$18+Simulation!$O$18</f>
        <v>5625000</v>
      </c>
      <c r="C21">
        <f>C7*Simulation!$P$19+Simulation!$O$19</f>
        <v>6000000</v>
      </c>
      <c r="D21">
        <f>D7*Simulation!$P$20+Simulation!$O$20</f>
        <v>6625000</v>
      </c>
      <c r="E21">
        <f>E7*Simulation!$P$21+Simulation!$O$21</f>
        <v>1000000</v>
      </c>
      <c r="F21">
        <f>F7*Simulation!$P$22+Simulation!$O$22</f>
        <v>1250000</v>
      </c>
      <c r="G21">
        <f>G7*Simulation!$P$23+Simulation!$O$23</f>
        <v>8875000</v>
      </c>
      <c r="H21">
        <f>H7*Simulation!$P$24+Simulation!$O$24</f>
        <v>5625000</v>
      </c>
      <c r="I21">
        <f>I7*Simulation!$P$25+Simulation!$O$25</f>
        <v>6875000</v>
      </c>
      <c r="J21">
        <f>J7*Simulation!$P$26+Simulation!$O$26</f>
        <v>10000000</v>
      </c>
      <c r="K21">
        <f>K7*Simulation!$P$27+Simulation!$O$27</f>
        <v>625000</v>
      </c>
      <c r="M21">
        <f t="shared" si="0"/>
        <v>65625000</v>
      </c>
      <c r="O21">
        <f>Kosten!B6*kosten</f>
        <v>625000</v>
      </c>
      <c r="P21">
        <f>Kosten!C6*kosten</f>
        <v>375000</v>
      </c>
    </row>
    <row r="22" spans="1:16" x14ac:dyDescent="0.35">
      <c r="A22">
        <f>A8*Simulation!$P$17+Simulation!$O$17</f>
        <v>13125000</v>
      </c>
      <c r="B22">
        <f>B8*Simulation!$P$18+Simulation!$O$18</f>
        <v>4875000</v>
      </c>
      <c r="C22">
        <f>C8*Simulation!$P$19+Simulation!$O$19</f>
        <v>4875000</v>
      </c>
      <c r="D22">
        <f>D8*Simulation!$P$20+Simulation!$O$20</f>
        <v>11500000</v>
      </c>
      <c r="E22">
        <f>E8*Simulation!$P$21+Simulation!$O$21</f>
        <v>1750000</v>
      </c>
      <c r="F22">
        <f>F8*Simulation!$P$22+Simulation!$O$22</f>
        <v>1250000</v>
      </c>
      <c r="G22">
        <f>G8*Simulation!$P$23+Simulation!$O$23</f>
        <v>8875000</v>
      </c>
      <c r="H22">
        <f>H8*Simulation!$P$24+Simulation!$O$24</f>
        <v>5625000</v>
      </c>
      <c r="I22">
        <f>I8*Simulation!$P$25+Simulation!$O$25</f>
        <v>6875000</v>
      </c>
      <c r="J22">
        <f>J8*Simulation!$P$26+Simulation!$O$26</f>
        <v>10000000</v>
      </c>
      <c r="K22">
        <f>K8*Simulation!$P$27+Simulation!$O$27</f>
        <v>625000</v>
      </c>
      <c r="M22">
        <f t="shared" si="0"/>
        <v>69375000</v>
      </c>
      <c r="O22">
        <f>Kosten!B7*kosten</f>
        <v>1250000</v>
      </c>
      <c r="P22">
        <f>Kosten!C7*kosten</f>
        <v>1750000</v>
      </c>
    </row>
    <row r="23" spans="1:16" x14ac:dyDescent="0.35">
      <c r="A23">
        <f>A9*Simulation!$P$17+Simulation!$O$17</f>
        <v>13125000</v>
      </c>
      <c r="B23">
        <f>B9*Simulation!$P$18+Simulation!$O$18</f>
        <v>5375000</v>
      </c>
      <c r="C23">
        <f>C9*Simulation!$P$19+Simulation!$O$19</f>
        <v>4875000</v>
      </c>
      <c r="D23">
        <f>D9*Simulation!$P$20+Simulation!$O$20</f>
        <v>6625000</v>
      </c>
      <c r="E23">
        <f>E9*Simulation!$P$21+Simulation!$O$21</f>
        <v>2875000</v>
      </c>
      <c r="F23">
        <f>F9*Simulation!$P$22+Simulation!$O$22</f>
        <v>3000000</v>
      </c>
      <c r="G23">
        <f>G9*Simulation!$P$23+Simulation!$O$23</f>
        <v>8875000</v>
      </c>
      <c r="H23">
        <f>H9*Simulation!$P$24+Simulation!$O$24</f>
        <v>5625000</v>
      </c>
      <c r="I23">
        <f>I9*Simulation!$P$25+Simulation!$O$25</f>
        <v>6875000</v>
      </c>
      <c r="J23">
        <f>J9*Simulation!$P$26+Simulation!$O$26</f>
        <v>10000000</v>
      </c>
      <c r="K23">
        <f>K9*Simulation!$P$27+Simulation!$O$27</f>
        <v>625000</v>
      </c>
      <c r="M23">
        <f t="shared" si="0"/>
        <v>67875000</v>
      </c>
      <c r="O23">
        <f>Kosten!B8*kosten</f>
        <v>8875000</v>
      </c>
      <c r="P23">
        <f>Kosten!C8*kosten</f>
        <v>1500000</v>
      </c>
    </row>
    <row r="24" spans="1:16" x14ac:dyDescent="0.35">
      <c r="A24">
        <f>A10*Simulation!$P$17+Simulation!$O$17</f>
        <v>13125000</v>
      </c>
      <c r="B24">
        <f>B10*Simulation!$P$18+Simulation!$O$18</f>
        <v>5625000</v>
      </c>
      <c r="C24">
        <f>C10*Simulation!$P$19+Simulation!$O$19</f>
        <v>4125000</v>
      </c>
      <c r="D24">
        <f>D10*Simulation!$P$20+Simulation!$O$20</f>
        <v>8250000</v>
      </c>
      <c r="E24">
        <f>E10*Simulation!$P$21+Simulation!$O$21</f>
        <v>3250000</v>
      </c>
      <c r="F24">
        <f>F10*Simulation!$P$22+Simulation!$O$22</f>
        <v>4750000</v>
      </c>
      <c r="G24">
        <f>G10*Simulation!$P$23+Simulation!$O$23</f>
        <v>8875000</v>
      </c>
      <c r="H24">
        <f>H10*Simulation!$P$24+Simulation!$O$24</f>
        <v>5625000</v>
      </c>
      <c r="I24">
        <f>I10*Simulation!$P$25+Simulation!$O$25</f>
        <v>6875000</v>
      </c>
      <c r="J24">
        <f>J10*Simulation!$P$26+Simulation!$O$26</f>
        <v>10000000</v>
      </c>
      <c r="K24">
        <f>K10*Simulation!$P$27+Simulation!$O$27</f>
        <v>625000</v>
      </c>
      <c r="M24">
        <f t="shared" si="0"/>
        <v>71125000</v>
      </c>
      <c r="O24">
        <f>Kosten!B9*kosten</f>
        <v>5625000</v>
      </c>
      <c r="P24">
        <f>Kosten!C9*kosten</f>
        <v>6875000</v>
      </c>
    </row>
    <row r="25" spans="1:16" x14ac:dyDescent="0.35">
      <c r="A25">
        <f>A11*Simulation!$P$17+Simulation!$O$17</f>
        <v>13125000</v>
      </c>
      <c r="B25">
        <f>B11*Simulation!$P$18+Simulation!$O$18</f>
        <v>5375000</v>
      </c>
      <c r="C25">
        <f>C11*Simulation!$P$19+Simulation!$O$19</f>
        <v>4875000</v>
      </c>
      <c r="D25">
        <f>D11*Simulation!$P$20+Simulation!$O$20</f>
        <v>5000000</v>
      </c>
      <c r="E25">
        <f>E11*Simulation!$P$21+Simulation!$O$21</f>
        <v>3250000</v>
      </c>
      <c r="F25">
        <f>F11*Simulation!$P$22+Simulation!$O$22</f>
        <v>10000000</v>
      </c>
      <c r="G25">
        <f>G11*Simulation!$P$23+Simulation!$O$23</f>
        <v>8875000</v>
      </c>
      <c r="H25">
        <f>H11*Simulation!$P$24+Simulation!$O$24</f>
        <v>5625000</v>
      </c>
      <c r="I25">
        <f>I11*Simulation!$P$25+Simulation!$O$25</f>
        <v>6875000</v>
      </c>
      <c r="J25">
        <f>J11*Simulation!$P$26+Simulation!$O$26</f>
        <v>10000000</v>
      </c>
      <c r="K25">
        <f>K11*Simulation!$P$27+Simulation!$O$27</f>
        <v>625000</v>
      </c>
      <c r="M25">
        <f t="shared" si="0"/>
        <v>73625000</v>
      </c>
      <c r="O25">
        <f>Kosten!B10*kosten</f>
        <v>6875000</v>
      </c>
      <c r="P25">
        <f>Kosten!C10*kosten</f>
        <v>10000000</v>
      </c>
    </row>
    <row r="26" spans="1:16" x14ac:dyDescent="0.35">
      <c r="A26">
        <f>A12*Simulation!$P$17+Simulation!$O$17</f>
        <v>13125000</v>
      </c>
      <c r="B26">
        <f>B12*Simulation!$P$18+Simulation!$O$18</f>
        <v>5125000</v>
      </c>
      <c r="C26">
        <f>C12*Simulation!$P$19+Simulation!$O$19</f>
        <v>5250000</v>
      </c>
      <c r="D26">
        <f>D12*Simulation!$P$20+Simulation!$O$20</f>
        <v>8250000</v>
      </c>
      <c r="E26">
        <f>E12*Simulation!$P$21+Simulation!$O$21</f>
        <v>2875000</v>
      </c>
      <c r="F26">
        <f>F12*Simulation!$P$22+Simulation!$O$22</f>
        <v>8250000</v>
      </c>
      <c r="G26">
        <f>G12*Simulation!$P$23+Simulation!$O$23</f>
        <v>10375000</v>
      </c>
      <c r="H26">
        <f>H12*Simulation!$P$24+Simulation!$O$24</f>
        <v>5625000</v>
      </c>
      <c r="I26">
        <f>I12*Simulation!$P$25+Simulation!$O$25</f>
        <v>6875000</v>
      </c>
      <c r="J26">
        <f>J12*Simulation!$P$26+Simulation!$O$26</f>
        <v>10000000</v>
      </c>
      <c r="K26">
        <f>K12*Simulation!$P$27+Simulation!$O$27</f>
        <v>625000</v>
      </c>
      <c r="M26">
        <f t="shared" si="0"/>
        <v>76375000</v>
      </c>
      <c r="O26">
        <f>Kosten!B11*kosten</f>
        <v>10000000</v>
      </c>
      <c r="P26">
        <f>Kosten!C11*kosten</f>
        <v>15000000</v>
      </c>
    </row>
    <row r="27" spans="1:16" x14ac:dyDescent="0.35">
      <c r="M27">
        <f t="shared" si="0"/>
        <v>0</v>
      </c>
      <c r="O27">
        <f>Kosten!B12*kosten</f>
        <v>625000</v>
      </c>
      <c r="P27">
        <f>Kosten!C12*kosten</f>
        <v>1000000</v>
      </c>
    </row>
    <row r="28" spans="1:16" x14ac:dyDescent="0.35">
      <c r="M28">
        <f t="shared" si="0"/>
        <v>0</v>
      </c>
    </row>
    <row r="29" spans="1:16" x14ac:dyDescent="0.35">
      <c r="M29">
        <f t="shared" si="0"/>
        <v>0</v>
      </c>
    </row>
  </sheetData>
  <pageMargins left="0.7" right="0.7" top="0.78740157499999996" bottom="0.78740157499999996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C8EF3-3651-4A99-9213-3CCB0AE5186F}">
  <dimension ref="A1:B10"/>
  <sheetViews>
    <sheetView workbookViewId="0">
      <selection activeCell="A8" sqref="A8"/>
    </sheetView>
  </sheetViews>
  <sheetFormatPr baseColWidth="10" defaultRowHeight="14.5" x14ac:dyDescent="0.35"/>
  <cols>
    <col min="1" max="1" width="24.54296875" bestFit="1" customWidth="1"/>
    <col min="2" max="2" width="22.81640625" bestFit="1" customWidth="1"/>
  </cols>
  <sheetData>
    <row r="1" spans="1:2" x14ac:dyDescent="0.35">
      <c r="A1" t="s">
        <v>7</v>
      </c>
      <c r="B1" t="s">
        <v>8</v>
      </c>
    </row>
    <row r="2" spans="1:2" x14ac:dyDescent="0.35">
      <c r="A2">
        <v>0</v>
      </c>
      <c r="B2" s="2">
        <v>0.15</v>
      </c>
    </row>
    <row r="3" spans="1:2" x14ac:dyDescent="0.35">
      <c r="A3">
        <v>1</v>
      </c>
      <c r="B3" s="2">
        <v>0.3</v>
      </c>
    </row>
    <row r="4" spans="1:2" x14ac:dyDescent="0.35">
      <c r="A4">
        <v>2</v>
      </c>
      <c r="B4" s="2">
        <v>0.45</v>
      </c>
    </row>
    <row r="5" spans="1:2" x14ac:dyDescent="0.35">
      <c r="A5">
        <v>3</v>
      </c>
      <c r="B5" s="2">
        <v>0.45</v>
      </c>
    </row>
    <row r="6" spans="1:2" x14ac:dyDescent="0.35">
      <c r="A6">
        <v>4</v>
      </c>
      <c r="B6" s="2">
        <v>0.6</v>
      </c>
    </row>
    <row r="7" spans="1:2" x14ac:dyDescent="0.35">
      <c r="A7">
        <v>5</v>
      </c>
      <c r="B7" s="2">
        <v>0.6</v>
      </c>
    </row>
    <row r="8" spans="1:2" x14ac:dyDescent="0.35">
      <c r="A8">
        <v>6</v>
      </c>
      <c r="B8" s="2">
        <v>0.8</v>
      </c>
    </row>
    <row r="9" spans="1:2" x14ac:dyDescent="0.35">
      <c r="A9">
        <v>7</v>
      </c>
      <c r="B9" s="2">
        <v>1</v>
      </c>
    </row>
    <row r="10" spans="1:2" x14ac:dyDescent="0.35">
      <c r="A10" t="s">
        <v>6</v>
      </c>
      <c r="B10" s="2">
        <v>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10A37-6416-4740-ADB1-551FDB5ED831}">
  <dimension ref="A1:B6"/>
  <sheetViews>
    <sheetView workbookViewId="0">
      <selection activeCell="A7" sqref="A7"/>
    </sheetView>
  </sheetViews>
  <sheetFormatPr baseColWidth="10" defaultRowHeight="14.5" x14ac:dyDescent="0.35"/>
  <cols>
    <col min="1" max="1" width="21" bestFit="1" customWidth="1"/>
    <col min="2" max="2" width="34.36328125" bestFit="1" customWidth="1"/>
  </cols>
  <sheetData>
    <row r="1" spans="1:2" x14ac:dyDescent="0.35">
      <c r="A1" t="s">
        <v>9</v>
      </c>
      <c r="B1" t="s">
        <v>10</v>
      </c>
    </row>
    <row r="2" spans="1:2" x14ac:dyDescent="0.35">
      <c r="A2">
        <v>0</v>
      </c>
      <c r="B2" s="2">
        <v>0.8</v>
      </c>
    </row>
    <row r="3" spans="1:2" x14ac:dyDescent="0.35">
      <c r="A3">
        <v>1</v>
      </c>
      <c r="B3" s="2">
        <v>0.5</v>
      </c>
    </row>
    <row r="4" spans="1:2" x14ac:dyDescent="0.35">
      <c r="A4">
        <v>2</v>
      </c>
      <c r="B4" s="2">
        <v>0.3</v>
      </c>
    </row>
    <row r="5" spans="1:2" x14ac:dyDescent="0.35">
      <c r="A5" t="s">
        <v>11</v>
      </c>
      <c r="B5" s="2">
        <v>0.2</v>
      </c>
    </row>
    <row r="6" spans="1:2" x14ac:dyDescent="0.35">
      <c r="A6" t="s">
        <v>22</v>
      </c>
      <c r="B6" s="2">
        <v>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A39D8C-15B8-44B7-99B8-1AAB8D7479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1</vt:i4>
      </vt:variant>
    </vt:vector>
  </HeadingPairs>
  <TitlesOfParts>
    <vt:vector size="6" baseType="lpstr">
      <vt:lpstr>Stage-Gate-Prozess</vt:lpstr>
      <vt:lpstr>Kosten</vt:lpstr>
      <vt:lpstr>Simulation</vt:lpstr>
      <vt:lpstr>Markt</vt:lpstr>
      <vt:lpstr>Patent</vt:lpstr>
      <vt:lpstr>kosten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 Nguyen</dc:creator>
  <cp:lastModifiedBy>Tram Nguyen</cp:lastModifiedBy>
  <dcterms:created xsi:type="dcterms:W3CDTF">2023-04-27T09:45:16Z</dcterms:created>
  <dcterms:modified xsi:type="dcterms:W3CDTF">2023-05-11T12:00:51Z</dcterms:modified>
</cp:coreProperties>
</file>